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New folder (49)\"/>
    </mc:Choice>
  </mc:AlternateContent>
  <xr:revisionPtr revIDLastSave="0" documentId="8_{670006C8-DE63-4669-8BDB-A64B8264927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Budget" sheetId="6" r:id="rId1"/>
    <sheet name="External Data" sheetId="1" r:id="rId2"/>
    <sheet name="venta bruto" sheetId="2" state="hidden" r:id="rId3"/>
    <sheet name="actualizacion" sheetId="3" state="hidden" r:id="rId4"/>
    <sheet name="tabla dinamica conversion via b" sheetId="4" state="hidden" r:id="rId5"/>
    <sheet name="conversion via bana" sheetId="5" state="hidden" r:id="rId6"/>
  </sheets>
  <definedNames>
    <definedName name="_xlnm._FilterDatabase" localSheetId="3" hidden="1">actualizacion!$A$2:$J$1173</definedName>
    <definedName name="_xlnm._FilterDatabase" localSheetId="1">'External Data'!$A$1:$H$1</definedName>
    <definedName name="_xlnm._FilterDatabase" localSheetId="4" hidden="1">'tabla dinamica conversion via b'!$A$1:$GX$35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Z84" i="5" l="1"/>
  <c r="GY84" i="5"/>
  <c r="GX84" i="5"/>
  <c r="GW84" i="5"/>
  <c r="GU38" i="4" s="1"/>
  <c r="GV84" i="5"/>
  <c r="GU84" i="5"/>
  <c r="GT84" i="5"/>
  <c r="GS84" i="5"/>
  <c r="GQ38" i="4" s="1"/>
  <c r="GR84" i="5"/>
  <c r="GQ84" i="5"/>
  <c r="GP84" i="5"/>
  <c r="GO84" i="5"/>
  <c r="GM38" i="4" s="1"/>
  <c r="GN84" i="5"/>
  <c r="GM84" i="5"/>
  <c r="GL84" i="5"/>
  <c r="GK84" i="5"/>
  <c r="GI38" i="4" s="1"/>
  <c r="GJ84" i="5"/>
  <c r="GI84" i="5"/>
  <c r="GH84" i="5"/>
  <c r="GG84" i="5"/>
  <c r="GE38" i="4" s="1"/>
  <c r="GF84" i="5"/>
  <c r="GE84" i="5"/>
  <c r="GD84" i="5"/>
  <c r="GC84" i="5"/>
  <c r="GA38" i="4" s="1"/>
  <c r="GB84" i="5"/>
  <c r="GA84" i="5"/>
  <c r="FZ84" i="5"/>
  <c r="FY84" i="5"/>
  <c r="FW38" i="4" s="1"/>
  <c r="FX84" i="5"/>
  <c r="FW84" i="5"/>
  <c r="FV84" i="5"/>
  <c r="FU84" i="5"/>
  <c r="FS38" i="4" s="1"/>
  <c r="FT84" i="5"/>
  <c r="FS84" i="5"/>
  <c r="FR84" i="5"/>
  <c r="FQ84" i="5"/>
  <c r="FO38" i="4" s="1"/>
  <c r="FP84" i="5"/>
  <c r="FO84" i="5"/>
  <c r="FN84" i="5"/>
  <c r="FM84" i="5"/>
  <c r="FK38" i="4" s="1"/>
  <c r="FL84" i="5"/>
  <c r="FK84" i="5"/>
  <c r="FJ84" i="5"/>
  <c r="FI84" i="5"/>
  <c r="FG38" i="4" s="1"/>
  <c r="FH84" i="5"/>
  <c r="FG84" i="5"/>
  <c r="FF84" i="5"/>
  <c r="FE84" i="5"/>
  <c r="FC38" i="4" s="1"/>
  <c r="FD84" i="5"/>
  <c r="FC84" i="5"/>
  <c r="FB84" i="5"/>
  <c r="FA84" i="5"/>
  <c r="EY38" i="4" s="1"/>
  <c r="EZ84" i="5"/>
  <c r="EY84" i="5"/>
  <c r="EX84" i="5"/>
  <c r="EW84" i="5"/>
  <c r="EU38" i="4" s="1"/>
  <c r="EV84" i="5"/>
  <c r="EU84" i="5"/>
  <c r="ET84" i="5"/>
  <c r="ES84" i="5"/>
  <c r="EQ38" i="4" s="1"/>
  <c r="ER84" i="5"/>
  <c r="EQ84" i="5"/>
  <c r="EP84" i="5"/>
  <c r="EO84" i="5"/>
  <c r="EM38" i="4" s="1"/>
  <c r="EN84" i="5"/>
  <c r="EM84" i="5"/>
  <c r="EL84" i="5"/>
  <c r="EK84" i="5"/>
  <c r="EI38" i="4" s="1"/>
  <c r="EJ84" i="5"/>
  <c r="EI84" i="5"/>
  <c r="EH84" i="5"/>
  <c r="EG84" i="5"/>
  <c r="EE38" i="4" s="1"/>
  <c r="EF84" i="5"/>
  <c r="EE84" i="5"/>
  <c r="ED84" i="5"/>
  <c r="EC84" i="5"/>
  <c r="EA38" i="4" s="1"/>
  <c r="EB84" i="5"/>
  <c r="EA84" i="5"/>
  <c r="DZ84" i="5"/>
  <c r="DY84" i="5"/>
  <c r="DW38" i="4" s="1"/>
  <c r="DX84" i="5"/>
  <c r="DW84" i="5"/>
  <c r="DV84" i="5"/>
  <c r="DU84" i="5"/>
  <c r="DS38" i="4" s="1"/>
  <c r="DT84" i="5"/>
  <c r="DS84" i="5"/>
  <c r="DR84" i="5"/>
  <c r="DQ84" i="5"/>
  <c r="DO38" i="4" s="1"/>
  <c r="DP84" i="5"/>
  <c r="DO84" i="5"/>
  <c r="DN84" i="5"/>
  <c r="DM84" i="5"/>
  <c r="DK38" i="4" s="1"/>
  <c r="DL84" i="5"/>
  <c r="DK84" i="5"/>
  <c r="DJ84" i="5"/>
  <c r="DI84" i="5"/>
  <c r="DG38" i="4" s="1"/>
  <c r="DH84" i="5"/>
  <c r="DG84" i="5"/>
  <c r="DF84" i="5"/>
  <c r="DE84" i="5"/>
  <c r="DC38" i="4" s="1"/>
  <c r="DD84" i="5"/>
  <c r="DC84" i="5"/>
  <c r="DB84" i="5"/>
  <c r="DA84" i="5"/>
  <c r="CY38" i="4" s="1"/>
  <c r="CZ84" i="5"/>
  <c r="CY84" i="5"/>
  <c r="CX84" i="5"/>
  <c r="CW84" i="5"/>
  <c r="CU38" i="4" s="1"/>
  <c r="CV84" i="5"/>
  <c r="CU84" i="5"/>
  <c r="CT84" i="5"/>
  <c r="CS84" i="5"/>
  <c r="CQ38" i="4" s="1"/>
  <c r="CR84" i="5"/>
  <c r="CQ84" i="5"/>
  <c r="CP84" i="5"/>
  <c r="CO84" i="5"/>
  <c r="CM38" i="4" s="1"/>
  <c r="CN84" i="5"/>
  <c r="CM84" i="5"/>
  <c r="CL84" i="5"/>
  <c r="CK84" i="5"/>
  <c r="CI38" i="4" s="1"/>
  <c r="CJ84" i="5"/>
  <c r="CI84" i="5"/>
  <c r="CH84" i="5"/>
  <c r="CG84" i="5"/>
  <c r="CE38" i="4" s="1"/>
  <c r="CF84" i="5"/>
  <c r="CE84" i="5"/>
  <c r="CD84" i="5"/>
  <c r="CC84" i="5"/>
  <c r="CA38" i="4" s="1"/>
  <c r="CB84" i="5"/>
  <c r="CA84" i="5"/>
  <c r="BZ84" i="5"/>
  <c r="BY84" i="5"/>
  <c r="BW38" i="4" s="1"/>
  <c r="BX84" i="5"/>
  <c r="BW84" i="5"/>
  <c r="BV84" i="5"/>
  <c r="BU84" i="5"/>
  <c r="BS38" i="4" s="1"/>
  <c r="BT84" i="5"/>
  <c r="BS84" i="5"/>
  <c r="BR84" i="5"/>
  <c r="BQ84" i="5"/>
  <c r="BO38" i="4" s="1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60" i="5"/>
  <c r="B59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X38" i="4"/>
  <c r="GW38" i="4"/>
  <c r="GV38" i="4"/>
  <c r="GT38" i="4"/>
  <c r="GS38" i="4"/>
  <c r="GR38" i="4"/>
  <c r="GP38" i="4"/>
  <c r="GO38" i="4"/>
  <c r="GN38" i="4"/>
  <c r="GL38" i="4"/>
  <c r="GK38" i="4"/>
  <c r="GJ38" i="4"/>
  <c r="GH38" i="4"/>
  <c r="GG38" i="4"/>
  <c r="GF38" i="4"/>
  <c r="GD38" i="4"/>
  <c r="GC38" i="4"/>
  <c r="GB38" i="4"/>
  <c r="FZ38" i="4"/>
  <c r="FY38" i="4"/>
  <c r="FX38" i="4"/>
  <c r="FV38" i="4"/>
  <c r="FU38" i="4"/>
  <c r="FT38" i="4"/>
  <c r="FR38" i="4"/>
  <c r="FQ38" i="4"/>
  <c r="FP38" i="4"/>
  <c r="FN38" i="4"/>
  <c r="FM38" i="4"/>
  <c r="FL38" i="4"/>
  <c r="FJ38" i="4"/>
  <c r="FI38" i="4"/>
  <c r="FH38" i="4"/>
  <c r="FF38" i="4"/>
  <c r="FE38" i="4"/>
  <c r="FD38" i="4"/>
  <c r="FB38" i="4"/>
  <c r="FA38" i="4"/>
  <c r="EZ38" i="4"/>
  <c r="EX38" i="4"/>
  <c r="EW38" i="4"/>
  <c r="EV38" i="4"/>
  <c r="ET38" i="4"/>
  <c r="ES38" i="4"/>
  <c r="ER38" i="4"/>
  <c r="EP38" i="4"/>
  <c r="EO38" i="4"/>
  <c r="EN38" i="4"/>
  <c r="EL38" i="4"/>
  <c r="EK38" i="4"/>
  <c r="EJ38" i="4"/>
  <c r="EH38" i="4"/>
  <c r="EG38" i="4"/>
  <c r="EF38" i="4"/>
  <c r="ED38" i="4"/>
  <c r="EC38" i="4"/>
  <c r="EB38" i="4"/>
  <c r="DZ38" i="4"/>
  <c r="DY38" i="4"/>
  <c r="DX38" i="4"/>
  <c r="DV38" i="4"/>
  <c r="DU38" i="4"/>
  <c r="DT38" i="4"/>
  <c r="DR38" i="4"/>
  <c r="DQ38" i="4"/>
  <c r="DP38" i="4"/>
  <c r="DN38" i="4"/>
  <c r="DM38" i="4"/>
  <c r="DL38" i="4"/>
  <c r="DJ38" i="4"/>
  <c r="DI38" i="4"/>
  <c r="DH38" i="4"/>
  <c r="DF38" i="4"/>
  <c r="DE38" i="4"/>
  <c r="DD38" i="4"/>
  <c r="DB38" i="4"/>
  <c r="DA38" i="4"/>
  <c r="CZ38" i="4"/>
  <c r="CX38" i="4"/>
  <c r="CW38" i="4"/>
  <c r="CV38" i="4"/>
  <c r="CT38" i="4"/>
  <c r="CS38" i="4"/>
  <c r="CR38" i="4"/>
  <c r="CP38" i="4"/>
  <c r="CO38" i="4"/>
  <c r="CN38" i="4"/>
  <c r="CL38" i="4"/>
  <c r="CK38" i="4"/>
  <c r="CJ38" i="4"/>
  <c r="CH38" i="4"/>
  <c r="CG38" i="4"/>
  <c r="CF38" i="4"/>
  <c r="CD38" i="4"/>
  <c r="CC38" i="4"/>
  <c r="CB38" i="4"/>
  <c r="BZ38" i="4"/>
  <c r="BY38" i="4"/>
  <c r="BX38" i="4"/>
  <c r="BV38" i="4"/>
  <c r="BU38" i="4"/>
  <c r="BT38" i="4"/>
  <c r="BR38" i="4"/>
  <c r="BQ38" i="4"/>
  <c r="BP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C1" i="4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1" i="3"/>
  <c r="I1" i="3"/>
  <c r="S738" i="2"/>
  <c r="R738" i="2"/>
  <c r="Q738" i="2"/>
  <c r="P738" i="2"/>
  <c r="O738" i="2"/>
  <c r="N738" i="2"/>
  <c r="M738" i="2"/>
  <c r="L738" i="2"/>
  <c r="K738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<sst xmlns="http://schemas.openxmlformats.org/spreadsheetml/2006/main" count="14014" uniqueCount="1064">
  <si>
    <t>Variable</t>
  </si>
  <si>
    <t>Family</t>
  </si>
  <si>
    <t>Region</t>
  </si>
  <si>
    <t>Salesman</t>
  </si>
  <si>
    <t>Client</t>
  </si>
  <si>
    <t>Category</t>
  </si>
  <si>
    <t>Subcategory</t>
  </si>
  <si>
    <t>SKU</t>
  </si>
  <si>
    <t>Concatenar</t>
  </si>
  <si>
    <t>Marca</t>
  </si>
  <si>
    <t>Zona</t>
  </si>
  <si>
    <t>Categoria</t>
  </si>
  <si>
    <t>Familia</t>
  </si>
  <si>
    <t>Linea</t>
  </si>
  <si>
    <t>Marca_Producto</t>
  </si>
  <si>
    <t>Codigo</t>
  </si>
  <si>
    <t>Linea Producción</t>
  </si>
  <si>
    <t>Producto</t>
  </si>
  <si>
    <t>2019-09-02</t>
  </si>
  <si>
    <t>2019-09-09</t>
  </si>
  <si>
    <t>2019-09-16</t>
  </si>
  <si>
    <t>2019-09-23</t>
  </si>
  <si>
    <t>2019-09-30</t>
  </si>
  <si>
    <t>2019-10-07</t>
  </si>
  <si>
    <t>2019-10-14</t>
  </si>
  <si>
    <t>2019-10-21</t>
  </si>
  <si>
    <t>2019-10-28</t>
  </si>
  <si>
    <t>Grido</t>
  </si>
  <si>
    <t>ALTAS CUMBRES</t>
  </si>
  <si>
    <t>Helado</t>
  </si>
  <si>
    <t>Granel</t>
  </si>
  <si>
    <t>Helado X Kilo</t>
  </si>
  <si>
    <t>Exportación</t>
  </si>
  <si>
    <t>LIMON AL AGUA 12 Lts / 7,800 Kg - EXPO</t>
  </si>
  <si>
    <t>MARACUYÁ AL AGUA 12 Lts / 7,800 Kg EXPO</t>
  </si>
  <si>
    <t>NARANJA AL AGUA 12 Lts / 7,800 Kg - EXPO</t>
  </si>
  <si>
    <t>GRANIZADO 12 Lts / 7,800 Kg - EXPO</t>
  </si>
  <si>
    <t>DULCE DE LECHE 12 Lts / 7,800 Kg - EXPO</t>
  </si>
  <si>
    <t>FRUTILLA CREMA 12 Lts / 7,800 Kg - EXPO</t>
  </si>
  <si>
    <t>CHOCOLATE 12 Lts / 7,800 Kg - EXPO</t>
  </si>
  <si>
    <t>VAINILLA 12 Lts / 7,800 Kg - EXPO</t>
  </si>
  <si>
    <t>CREMA AMERICANA 12 Lts / 7,800 Kg - EXPO</t>
  </si>
  <si>
    <t>DULCE DE LECHE GRANIZ 12Lts 7,800Kg EXPO</t>
  </si>
  <si>
    <t>FLAN 12 Lts / 7,800 Kg - EXPO</t>
  </si>
  <si>
    <t>BANANA C/DULCE LECHE 12Lts 7,800Kg EXPO</t>
  </si>
  <si>
    <t>MENTA GRANIZADA 12 Lts / 7,800 Kg - EXPO</t>
  </si>
  <si>
    <t>ANANA A LA CREMA X12 LITROS 7,800KG EXPO</t>
  </si>
  <si>
    <t>CREMA COOKIE 12 Lts / 7,800 Kg - EXPO</t>
  </si>
  <si>
    <t>SUPER GRIDITO 12 Lts / 7,800 Kg - EXPO</t>
  </si>
  <si>
    <t>MARROC GRIDO 12 Lts / 7,800 Kg - EXPO</t>
  </si>
  <si>
    <t>TRAMONTANA 12 LTS/7,800 KG GRIDO EXPO</t>
  </si>
  <si>
    <t>KINOTOS WHISKY 12 LTS7,800KG GRIDO EXPO</t>
  </si>
  <si>
    <t>TIRAMISU 12 LTS/7,800 KG GRIDO EXPO</t>
  </si>
  <si>
    <t>CHOCOLATE SUIZO 12LTS 7,800KG GRIDO EXPO</t>
  </si>
  <si>
    <t>MASC C/FRUTO BOSQ12LTS7,800KG GRIDO EXPO</t>
  </si>
  <si>
    <t>CHOCO. BLANCO 12LTS 7,800 KG GRIDO EXPO</t>
  </si>
  <si>
    <t>CHOCOMANI CRUNCHX12LTS7,800KG GRIDO EXPO</t>
  </si>
  <si>
    <t>SUPER DULCE LECHE 12LTS7,800KG GRIDOEXPO</t>
  </si>
  <si>
    <t>SAMBAYON 12 LTS/7,800 KG - GRIDO EXPO</t>
  </si>
  <si>
    <t>CREMA RUSA 12 LTS/7,800 KG - EXPO</t>
  </si>
  <si>
    <t>CHOCO.C/ALMEN 12 LTS 7,800KG GRIDO EXPO</t>
  </si>
  <si>
    <t>DULCE LECHE NUEZ 12LTS7,800KG GRIDO EXPO</t>
  </si>
  <si>
    <t>DULCE LECHEC/BROW12LTS7,800KG GRIDO EXPO</t>
  </si>
  <si>
    <t>CEREZA 12 LTS/7,800 KG - GRIDO EXPO</t>
  </si>
  <si>
    <t>FRUTILLA AL AGUA 12 Lts /7,800 Kg - EXPO</t>
  </si>
  <si>
    <t>CREME BRULEE 12 LTS / 7,800 KG - EXPO</t>
  </si>
  <si>
    <t>CHOCOLATE DARK 12 LTS / 7,800 KG -EXPO</t>
  </si>
  <si>
    <t>DURAZNO A LA CREMA 12 LTS /7,800 KG-EXPO</t>
  </si>
  <si>
    <t>Impulsivos</t>
  </si>
  <si>
    <t>Bombones</t>
  </si>
  <si>
    <t>PACK6 CAJ BOMBON CROCANTE X8 GRIDO EXPO</t>
  </si>
  <si>
    <t>PACK 6 CAJAS BOMBON SUIZO X8  GRIDO EXPO</t>
  </si>
  <si>
    <t>PACK6 CAJAS BOMBON ESCOCES X8 GRIDO EXPO</t>
  </si>
  <si>
    <t>PACKX6 BOMBON VAINILA SPLITX8 GRIDO EXPO</t>
  </si>
  <si>
    <t>Familiar</t>
  </si>
  <si>
    <t>PACKX6 GRIDO FAMILIAR X3LTS N1 EXPO</t>
  </si>
  <si>
    <t>PACK X6 GRIDO FAMILIAR X 3LTS N3 EXPO</t>
  </si>
  <si>
    <t>PACK X6 GRIDO FAMILIAR X3LTS  N2 EXPO</t>
  </si>
  <si>
    <t>PACK X6 GRIDO FAMILIAR X3 LTS N4 EXPO</t>
  </si>
  <si>
    <t>Palitos</t>
  </si>
  <si>
    <t>PACK4 CAJ GRIDO CREM CREMA AMER X20 EXPO</t>
  </si>
  <si>
    <t>PACK 4 CAJ GRIDO CREM FRUTILLA X20 EXPO</t>
  </si>
  <si>
    <t>PACK 4 CAJ GRIDO FRUT FRUTILLA X20 EXPO</t>
  </si>
  <si>
    <t>PACK 4 CAJAS GRIDO FRUTAL LIMON X20 EXPO</t>
  </si>
  <si>
    <t>PACK 4 CAJ PALITO BOMBON X20 GRIDO EXPO</t>
  </si>
  <si>
    <t>PACK 4 CAJAS GRIDO FRUTAL NARANJAX20EXPO</t>
  </si>
  <si>
    <t>Postres</t>
  </si>
  <si>
    <t>PACK 6 CAJAS CASSATA  X 8 - GRIDO EXPO</t>
  </si>
  <si>
    <t>PACK 6 CAJAS ALMENDRADO x 8 -GRIDO  EXPO</t>
  </si>
  <si>
    <t>PACK 4 U. POSTRE CROCANTINO - EXPO</t>
  </si>
  <si>
    <t>Tentación</t>
  </si>
  <si>
    <t>PACK X 6 POTE X 1LT GRANIZADO GRIDO EXPO</t>
  </si>
  <si>
    <t>PACKX6 POTEX1LT D.LECHE GRANI GRIDO EXPO</t>
  </si>
  <si>
    <t>PACK X 6 POTE X 1 LT MASCARP GRIDO EXPO</t>
  </si>
  <si>
    <t>PACKX6 POTE X1LT CHOC C/ALMEN GRIDO EXPO</t>
  </si>
  <si>
    <t>PACKX6 POTE X1LT CREMA COOKIE GRIDO EXPO</t>
  </si>
  <si>
    <t>PACK X 6 POTE X 1LT CHOCOLATE GRIDO EXPO</t>
  </si>
  <si>
    <t>PACK X 6 POTE X 1 LT  DDL GRIDO EXPO</t>
  </si>
  <si>
    <t>PACKX6 POTE X 1 LT FRUTILLA GRIDO EXPO</t>
  </si>
  <si>
    <t>PACK X6 POTE X1 LT VAINILLA GRIDO (EXPO)</t>
  </si>
  <si>
    <t>PACKX6 POTEX1 LT CREMA AMERIC GRIDO EXPO</t>
  </si>
  <si>
    <t>PACK X 6 POTE X 1 LT  LIMON GRIDO EXPO</t>
  </si>
  <si>
    <t>PACK x 6 POTE x 1lt TODDY CHISPAS G.EXPO</t>
  </si>
  <si>
    <t>PACK x 6 POTE x 1lt TODDY CHOCOL. G.EXPO</t>
  </si>
  <si>
    <t>PACK 6 POTES X 1 LT CADBURY ALMEN-GD EXP</t>
  </si>
  <si>
    <t>PACK 6 POTES X 1 LT CADBURY YOG. GR EXPO</t>
  </si>
  <si>
    <t>Tortas</t>
  </si>
  <si>
    <t>PACK 4 U. TORTA GRIDO - GRIDO EXPO</t>
  </si>
  <si>
    <t>PACK 4 U. TORTA PRIMAVERA GRIDO EXPO</t>
  </si>
  <si>
    <t>PACK 4 U. TORTA SELVA HELADA GRIDO EXPO</t>
  </si>
  <si>
    <t>ARGENTINA</t>
  </si>
  <si>
    <t>Alimento Congelado</t>
  </si>
  <si>
    <t>Frizzio</t>
  </si>
  <si>
    <t>Bastoncitos</t>
  </si>
  <si>
    <t>0</t>
  </si>
  <si>
    <t>01.01.02.845</t>
  </si>
  <si>
    <t>PACK 16 BASTONCITOS DE MOZZARELLA FRIZZIO 380 grs</t>
  </si>
  <si>
    <t>Congelados</t>
  </si>
  <si>
    <t>PACK 16 UN. BASTONCITOS FRIZZIO 380 grs</t>
  </si>
  <si>
    <t>Empanadas</t>
  </si>
  <si>
    <t>PACK 72 EMPANADAS DE CARNE DE 70 g.</t>
  </si>
  <si>
    <t>PACK 72 EMPANADAS DE JyQ DE 70 g.</t>
  </si>
  <si>
    <t>Frizzio Tops</t>
  </si>
  <si>
    <t>PACK 48 Ud. TOPS FRIZZIO 4 COLORES 150 g</t>
  </si>
  <si>
    <t>PACK 48 Ud. TOPS FRIZZIO MIX VEGETAL 150</t>
  </si>
  <si>
    <t>Pechuguitas</t>
  </si>
  <si>
    <t>01.01.02.846</t>
  </si>
  <si>
    <t>PACK 16 PECHUGUITA FRIZZIO 380 grs</t>
  </si>
  <si>
    <t>Pizzas</t>
  </si>
  <si>
    <t>01.01.02.692</t>
  </si>
  <si>
    <t>PACK 5 CAJAS PIZA FRIZZIO DE MUZZARELLA 610 GRS</t>
  </si>
  <si>
    <t>01.01.02.724</t>
  </si>
  <si>
    <t>PACK 10 CAJAS PIZA FRIZZIO DE MUZZARELLA 610 GRS</t>
  </si>
  <si>
    <t>01.01.02.790</t>
  </si>
  <si>
    <t>PACK 12 CAJA PIZZA FRIZZIO DE MUZZARELLA 625 GRS.</t>
  </si>
  <si>
    <t>01.01.02.822</t>
  </si>
  <si>
    <t>PACK 20 UN. MINI PIZZA FRIZZIO MUZZARELLA X 200 GRS</t>
  </si>
  <si>
    <t>01.09.13.003</t>
  </si>
  <si>
    <t>PACK 12 CAJAS PIZZA FRIZZIO DE MUZZARELLA 625 GRS</t>
  </si>
  <si>
    <t>01.09.13.004</t>
  </si>
  <si>
    <t>PACK 12 CAJAS PIZZA FRIZZIO 625 GRS.</t>
  </si>
  <si>
    <t>PACK 20 UN. MINI PIZZA FRIZZIO X 200GRS</t>
  </si>
  <si>
    <t>PACK 12 PIZZAS INTEGRAL FRIZZIO 530 GRS.</t>
  </si>
  <si>
    <t>PACK 11 PIZZAS DE CEBOLLA FRIZZIO 540 GR</t>
  </si>
  <si>
    <t>PACK 11 PIZZAS DE JAMON FRIZZIO 535 GRS.</t>
  </si>
  <si>
    <t>PACK X 8 PIZZA FRIZZIO T. CASERA 665 grs</t>
  </si>
  <si>
    <t>01.06.15.001</t>
  </si>
  <si>
    <t>LIMON AL AGUA 12 Lts/7,800 Kg - GRIDO</t>
  </si>
  <si>
    <t>01.06.15.002</t>
  </si>
  <si>
    <t>DURAZNO 12 Lts/7,800 Kg - GRIDO</t>
  </si>
  <si>
    <t>01.06.15.003</t>
  </si>
  <si>
    <t>ANANA 12 Lts - GRIDO</t>
  </si>
  <si>
    <t>01.06.15.004</t>
  </si>
  <si>
    <t>FRUTILLA AL AGUA  12 Lts/7,800 Kg - GRIDO</t>
  </si>
  <si>
    <t>01.06.15.008</t>
  </si>
  <si>
    <t>MARACUYA AL AGUA 12 Lts/7,800 Kg - GRIDO</t>
  </si>
  <si>
    <t>01.06.15.009</t>
  </si>
  <si>
    <t>NARANJA AL AGUA 12 Lts/7,800 Kg - GRIDO</t>
  </si>
  <si>
    <t>01.06.16.001</t>
  </si>
  <si>
    <t>GRANIZADO 12 Lts - GRIDO</t>
  </si>
  <si>
    <t>01.06.16.002</t>
  </si>
  <si>
    <t>DULCE DE LECHE 12 Lts - GRIDO</t>
  </si>
  <si>
    <t>01.06.16.003</t>
  </si>
  <si>
    <t>FRUTILLA A LA CREMA 12 Lts - GRIDO</t>
  </si>
  <si>
    <t>01.06.16.004</t>
  </si>
  <si>
    <t>CHOCOLATE 12 Lts - GRIDO</t>
  </si>
  <si>
    <t>01.06.16.005</t>
  </si>
  <si>
    <t>VAINILLA 12 Lts - GRIDO</t>
  </si>
  <si>
    <t>01.06.16.006</t>
  </si>
  <si>
    <t>CREMA AMERICANA 12 Lts - GRIDO</t>
  </si>
  <si>
    <t>01.06.16.009</t>
  </si>
  <si>
    <t>DULCE DE LECHE GRANIZADO 12 Lts - GRIDO</t>
  </si>
  <si>
    <t>01.06.16.011</t>
  </si>
  <si>
    <t>FLAN 12 Lts - GRIDO</t>
  </si>
  <si>
    <t>01.06.16.013</t>
  </si>
  <si>
    <t>BANANA C/DULCE DE LECHE 12 Lts - GRIDO</t>
  </si>
  <si>
    <t>01.06.16.014</t>
  </si>
  <si>
    <t>MENTA GRANIZADA 12 Lts - GRIDO</t>
  </si>
  <si>
    <t>01.06.16.015</t>
  </si>
  <si>
    <t>SUPER GRIDITO 12 Lts - GRIDO</t>
  </si>
  <si>
    <t>01.06.16.016</t>
  </si>
  <si>
    <t>COCO C/DULCE DE LECHE 12 Lts - GRIDO</t>
  </si>
  <si>
    <t>01.06.16.020</t>
  </si>
  <si>
    <t>ANANA A LA CREMA X 12 LITROS - GRIDO (NO USAR)</t>
  </si>
  <si>
    <t>01.06.16.021</t>
  </si>
  <si>
    <t>YOGURT CON FRUTILLA 12 Lts - GRIDO</t>
  </si>
  <si>
    <t>01.06.16.022</t>
  </si>
  <si>
    <t>MANJAR DE COCO 12 Lts - GRIDO (NO USAR)</t>
  </si>
  <si>
    <t>01.06.16.023</t>
  </si>
  <si>
    <t>CREMA COOKIE X 12 LITROS - GRIDO</t>
  </si>
  <si>
    <t>01.06.16.024</t>
  </si>
  <si>
    <t>BANANITA GRIDO 12 Lts - GRIDO</t>
  </si>
  <si>
    <t>01.06.17.001</t>
  </si>
  <si>
    <t>CEREZA 12 Lts - GRIDO (NO USAR)</t>
  </si>
  <si>
    <t>01.06.17.002</t>
  </si>
  <si>
    <t>TRAMONTANA 12 Lts - GRIDO</t>
  </si>
  <si>
    <t>01.06.17.003</t>
  </si>
  <si>
    <t>KINOTOS AL WHISKY 12 Lts - GRIDO</t>
  </si>
  <si>
    <t>01.06.17.004</t>
  </si>
  <si>
    <t>TIRAMISU 12 Lts - GRIDO (NO USAR)</t>
  </si>
  <si>
    <t>01.06.17.008</t>
  </si>
  <si>
    <t>CHOCOLATE NEVADO 12 Lts - GRIDO</t>
  </si>
  <si>
    <t>01.06.17.010</t>
  </si>
  <si>
    <t>DULCE DE LECHE ESPECIAL 12 Lts - GRIDO</t>
  </si>
  <si>
    <t>01.06.17.014</t>
  </si>
  <si>
    <t>CHOCOLATE SUIZO 12 Lts - GRIDO</t>
  </si>
  <si>
    <t>01.06.17.015</t>
  </si>
  <si>
    <t>MASCARPONE CON FRUTOS DEL BOSQUE 12 Lts - GRIDO.</t>
  </si>
  <si>
    <t>01.06.17.016</t>
  </si>
  <si>
    <t>CHOCOLATE BLANCO 12 Lts - GRIDO.</t>
  </si>
  <si>
    <t>01.06.17.017</t>
  </si>
  <si>
    <t>ARANDANO 12 LTS - GRIDO</t>
  </si>
  <si>
    <t>01.06.17.019</t>
  </si>
  <si>
    <t>CHOCOLATE MANI CRUNCH x 12 Lts - GRIDO</t>
  </si>
  <si>
    <t>01.06.17.020</t>
  </si>
  <si>
    <t>ANANA A LA CREMA X 12 LITROS - GRIDO</t>
  </si>
  <si>
    <t>01.06.18.001</t>
  </si>
  <si>
    <t>SAMBAYON 12 Lts - GRIDO</t>
  </si>
  <si>
    <t>01.06.18.002</t>
  </si>
  <si>
    <t>CREMA RUSA 12 Lts - GRIDO</t>
  </si>
  <si>
    <t>01.06.18.004</t>
  </si>
  <si>
    <t>CHOCOLATE C/ALMENDRAS 12 Lts - GRIDO</t>
  </si>
  <si>
    <t>01.06.18.005</t>
  </si>
  <si>
    <t>AMARENA 12 Lts - GRIDO</t>
  </si>
  <si>
    <t>01.06.18.007</t>
  </si>
  <si>
    <t>CHOCOLATE BARILOCHE 12 Lts - GRIDO</t>
  </si>
  <si>
    <t>01.06.18.008</t>
  </si>
  <si>
    <t>DULCE DE LECHE C/NUEZ 12 Lts - GRIDO</t>
  </si>
  <si>
    <t>01.06.18.013</t>
  </si>
  <si>
    <t>DULCE DE LECHE C/BROWNIE 12 Lts - GRIDO</t>
  </si>
  <si>
    <t>01.06.18.014</t>
  </si>
  <si>
    <t>FRUTOS TROPICALES 12 LTS - GRIDO</t>
  </si>
  <si>
    <t>01.06.18.015</t>
  </si>
  <si>
    <t>CEREZA 12 Lts - GRIDO</t>
  </si>
  <si>
    <t>01.06.18.016</t>
  </si>
  <si>
    <t>MANJAR DE COCO 12 Lts - GRIDO</t>
  </si>
  <si>
    <t>01.06.18.017</t>
  </si>
  <si>
    <t>TIRAMISU 12 Lts - GRIDO</t>
  </si>
  <si>
    <t>01.06.36.001</t>
  </si>
  <si>
    <t>GRANIZADO 12 Lts/7,800 Kg - GRIDO</t>
  </si>
  <si>
    <t>01.06.36.002</t>
  </si>
  <si>
    <t>DULCE DE LECHE 12 Lts/7,800 Kg - GRIDO</t>
  </si>
  <si>
    <t>01.06.36.003</t>
  </si>
  <si>
    <t>FRUTILLA A LA CREMA 12 Lts/7,800 Kg - GRIDO</t>
  </si>
  <si>
    <t>01.06.36.004</t>
  </si>
  <si>
    <t>CHOCOLATE 12 Lts/7,800 Kg - GRIDO</t>
  </si>
  <si>
    <t>01.06.36.005</t>
  </si>
  <si>
    <t>VAINILLA 12 Lts/7,800 Kg - GRIDO</t>
  </si>
  <si>
    <t>01.06.36.006</t>
  </si>
  <si>
    <t>CREMA AMERICANA 12 Lts/7,800 Kg - GRIDO</t>
  </si>
  <si>
    <t>01.06.36.009</t>
  </si>
  <si>
    <t>DULCE DE LECHE GRANIZADO 12 Lts/7,800 Kg - GRIDO</t>
  </si>
  <si>
    <t>01.06.36.011</t>
  </si>
  <si>
    <t>FLAN 12 Lts/7,800 Kg - GRIDO</t>
  </si>
  <si>
    <t>01.06.36.013</t>
  </si>
  <si>
    <t>BANANA C/DULCE DE LECHE 12 Lts/7,800 Kg - GRIDO</t>
  </si>
  <si>
    <t>01.06.36.014</t>
  </si>
  <si>
    <t>MENTA GRANIZADA 12 Lts/7,800 Kg - GRIDO</t>
  </si>
  <si>
    <t>01.06.36.015</t>
  </si>
  <si>
    <t>SUPER GRIDITO 12 Lts/7,800 Kg - GRIDO</t>
  </si>
  <si>
    <t>01.06.36.023</t>
  </si>
  <si>
    <t>CREMA COOKIE X 12 Lts/7,800 Kg - GRIDO</t>
  </si>
  <si>
    <t>01.06.36.024</t>
  </si>
  <si>
    <t>BANANITA GRIDO 12 Lts/7,800 Kg - GRIDO</t>
  </si>
  <si>
    <t>01.06.36.025</t>
  </si>
  <si>
    <t>ALFAJOR BLANCO ARGENTINO 12 Lts/7,800 Kg - GRIDO</t>
  </si>
  <si>
    <t>01.06.36.026</t>
  </si>
  <si>
    <t>MARROC GRIDO 12 Lts/7,800 Kg - GRIDO</t>
  </si>
  <si>
    <t>01.06.36.027</t>
  </si>
  <si>
    <t>CAPPUCCINO GRANIZADO 12 Lts/7,800 Kg - GRIDO</t>
  </si>
  <si>
    <t>01.06.37.002</t>
  </si>
  <si>
    <t>TRAMONTANA 12 Lts/7,800 Kg - GRIDO</t>
  </si>
  <si>
    <t>01.06.37.003</t>
  </si>
  <si>
    <t>KINOTOS AL WHISKY 12 Lts/7,800 Kg - GRIDO</t>
  </si>
  <si>
    <t>01.06.37.008</t>
  </si>
  <si>
    <t>CHOCOLATE NEVADO 12 Lts/7,800 Kg - GRIDO</t>
  </si>
  <si>
    <t>01.06.37.010</t>
  </si>
  <si>
    <t>DULCE DE LECHE ESPECIAL 12 Lts/7,800 Kg - GRIDO</t>
  </si>
  <si>
    <t>01.06.37.014</t>
  </si>
  <si>
    <t>CHOCOLATE SUIZO 12 Lts/7,800 Kg - GRIDO</t>
  </si>
  <si>
    <t>01.06.37.015</t>
  </si>
  <si>
    <t>MASCARPONE CON FRUTOS DEL BOSQUE 12 Lts/7,800 Kg - GRIDO.</t>
  </si>
  <si>
    <t>01.06.37.016</t>
  </si>
  <si>
    <t>CHOCOLATE BLANCO 12 Lts/7,800 Kg - GRIDO.</t>
  </si>
  <si>
    <t>01.06.37.017</t>
  </si>
  <si>
    <t>ARANDANO 12 Lts/7,800 Kg - GRIDO</t>
  </si>
  <si>
    <t>01.06.37.019</t>
  </si>
  <si>
    <t>CHOCOLATE MANI CRUNCH x 12 Lts/7,800 Kg - GRIDO</t>
  </si>
  <si>
    <t>01.06.37.020</t>
  </si>
  <si>
    <t>ANANA A LA CREMA X 12 Lts/7,800 Kg - GRIDO</t>
  </si>
  <si>
    <t>01.06.37.021</t>
  </si>
  <si>
    <t>COOKIE FRAMBUESA 12 Lts/7,800 Kg - GRIDO</t>
  </si>
  <si>
    <t>01.06.37.022</t>
  </si>
  <si>
    <t>SUPER DULCE DE LECHE GRIDO 12 Lts/7,800 Kg - GRIDO</t>
  </si>
  <si>
    <t>01.06.37.023</t>
  </si>
  <si>
    <t>LEMON PIE 12 Lts/7,800 Kg - GRIDO</t>
  </si>
  <si>
    <t>01.06.38.001</t>
  </si>
  <si>
    <t>SAMBAYON 12 Lts/7,800 Kg - GRIDO</t>
  </si>
  <si>
    <t>01.06.38.002</t>
  </si>
  <si>
    <t>CREMA RUSA 12 Lts/7,800 Kg - GRIDO</t>
  </si>
  <si>
    <t>01.06.38.003</t>
  </si>
  <si>
    <t>ALMENDRADO 12 Lts/7,800 Kg - GRIDO</t>
  </si>
  <si>
    <t>01.06.38.004</t>
  </si>
  <si>
    <t>CHOCOLATE C/ALMENDRAS 12 Lts/7,800 Kg - GRIDO</t>
  </si>
  <si>
    <t>01.06.38.008</t>
  </si>
  <si>
    <t>DULCE DE LECHE C/NUEZ 12 Lts/7,800 Kg - GRIDO</t>
  </si>
  <si>
    <t>01.06.38.013</t>
  </si>
  <si>
    <t>DULCE DE LECHE C/BROWNIE 12 Lts/7,800 Kg - GRIDO</t>
  </si>
  <si>
    <t>01.06.38.014</t>
  </si>
  <si>
    <t>FRUTOS TROPICALES 12 Lts/7,800 Kg - GRIDO</t>
  </si>
  <si>
    <t>01.06.38.015</t>
  </si>
  <si>
    <t>CEREZA 12 Lts/7,800 Kg - GRIDO</t>
  </si>
  <si>
    <t>01.06.38.016</t>
  </si>
  <si>
    <t>MANJAR DE COCO 12 Lts/7,800 Kg - GRIDO</t>
  </si>
  <si>
    <t>01.06.38.017</t>
  </si>
  <si>
    <t>TIRAMISU 12 Lts/7,800 Kg - GRIDO</t>
  </si>
  <si>
    <t>01.06.42.001</t>
  </si>
  <si>
    <t>01.06.42.009</t>
  </si>
  <si>
    <t>01.06.44.001</t>
  </si>
  <si>
    <t>01.06.44.002</t>
  </si>
  <si>
    <t>01.06.44.003</t>
  </si>
  <si>
    <t>01.06.44.004</t>
  </si>
  <si>
    <t>01.06.44.005</t>
  </si>
  <si>
    <t>01.06.44.006</t>
  </si>
  <si>
    <t>01.06.44.009</t>
  </si>
  <si>
    <t>01.06.44.011</t>
  </si>
  <si>
    <t>01.06.44.013</t>
  </si>
  <si>
    <t>01.06.44.014</t>
  </si>
  <si>
    <t>01.06.44.015</t>
  </si>
  <si>
    <t>01.06.44.026</t>
  </si>
  <si>
    <t>01.06.46.002</t>
  </si>
  <si>
    <t>01.06.46.014</t>
  </si>
  <si>
    <t>01.06.46.015</t>
  </si>
  <si>
    <t>MASCARPONE CON FRUTOS DEL BOSQUE 12 Lts/7,800 Kg - GRIDO</t>
  </si>
  <si>
    <t>01.06.46.016</t>
  </si>
  <si>
    <t>CHOCOLATE BLANCO 12 Lts/7,800 Kg - GRIDO</t>
  </si>
  <si>
    <t>01.06.46.020</t>
  </si>
  <si>
    <t>01.06.46.022</t>
  </si>
  <si>
    <t>01.06.48.004</t>
  </si>
  <si>
    <t>01.06.48.008</t>
  </si>
  <si>
    <t>01.06.48.013</t>
  </si>
  <si>
    <t>01.06.48.015</t>
  </si>
  <si>
    <t>LIMON AL AGUA 12 LTS/7,800 KG - GRIDO</t>
  </si>
  <si>
    <t>DURAZNO 12 LTS/7,800 KG - GRIDO</t>
  </si>
  <si>
    <t>MARACUYA AL AGUA 12 LTS/7,800 KG GRIDO</t>
  </si>
  <si>
    <t>NARANJA AL AGUA 12 LTS/7,800 KG - GRIDO</t>
  </si>
  <si>
    <t>GRANIZADO 12 LTS/7,800 KG - GRIDO</t>
  </si>
  <si>
    <t>DULCE DE LECHE 12 LTS/7,800 KG - GRIDO</t>
  </si>
  <si>
    <t>FRUTILLA A LA CREMA 12LTS 7,800KG GRIDO</t>
  </si>
  <si>
    <t>CHOCOLATE 12 LTS/7,800 KG - GRIDO</t>
  </si>
  <si>
    <t>VAINILLA 12 LTS/7,800 KG - GRIDO</t>
  </si>
  <si>
    <t>CREMA AMERICANA 12 LTS/7,800 KG - GRIDO</t>
  </si>
  <si>
    <t>DULCE LECHE GRANIZ.12LTS 7,800 KG GRIDO</t>
  </si>
  <si>
    <t>FLAN 12 LTS/7,800 KG - GRIDO</t>
  </si>
  <si>
    <t>BANANA C/DULC LECHE 12LTS7,800 KG GRIDO</t>
  </si>
  <si>
    <t>MENTA GRANIZADA 12 LTS/7,800 KG - GRIDO</t>
  </si>
  <si>
    <t>SUPER GRIDITO 12 LTS/7,800 KG - GRIDO</t>
  </si>
  <si>
    <t>CREMA COOKIE X 12 LTS/7,800 KG - GRIDO</t>
  </si>
  <si>
    <t>BANANITA GRIDO 12 LTS/7,800 KG - GRIDO</t>
  </si>
  <si>
    <t>ALFAJOR BLANCO ARG 12LTS 7,800 KG GRIDO</t>
  </si>
  <si>
    <t>MARROC GRIDO 12 LTS/7,800 KG - GRIDO</t>
  </si>
  <si>
    <t>TRAMONTANA 12 LTS/7,800 KG - GRIDO</t>
  </si>
  <si>
    <t>KINOTOS AL WHISKY 12LTS 7,800 KG GRIDO</t>
  </si>
  <si>
    <t>CHOCOLATE SUIZO 12 LTS/7,800 KG - GRIDO</t>
  </si>
  <si>
    <t>MASCAR.C/FRUTOS BOSQ 12LTS7,800KG GRIDO</t>
  </si>
  <si>
    <t>CHOCOLATE BLANCO 12LTS 7,800 KG GRIDO.</t>
  </si>
  <si>
    <t>CHOCO MANI CRUNCHX12 LTS 7,800 KG GRIDO</t>
  </si>
  <si>
    <t>ANANA A LA CREMA X 12 LTS7,800 KG GRIDO</t>
  </si>
  <si>
    <t>COOKIE FRAMBUESA 12 LTS/7,800 KG GRIDO</t>
  </si>
  <si>
    <t>SUPER DULCE LECHE 12LTS 7,800 KG GRIDO</t>
  </si>
  <si>
    <t>SAMBAYON 12 LTS/7,800 KG - GRIDO</t>
  </si>
  <si>
    <t>CREMA RUSA 12 LTS/7,800 KG - GRIDO</t>
  </si>
  <si>
    <t>CHOCOLATE C/ALMEN 12 LTS/7,800 KG GRIDO</t>
  </si>
  <si>
    <t>DULCE LECHE C/NUEZ 12LTS 7,800KG GRIDO</t>
  </si>
  <si>
    <t>DULCE LECHE C/BROW 12LTS7,800 KG GRIDO</t>
  </si>
  <si>
    <t>CEREZA 12 LTS/7,800 KG - GRIDO</t>
  </si>
  <si>
    <t>TIRAMISU 12 LTS/7,800 KG - GRIDO</t>
  </si>
  <si>
    <t>CAPPUCCINO GRANIZ. 12Lts/7,800 Kg -GRIDO</t>
  </si>
  <si>
    <t>FRUTILLA AL AGUA  12 Lts/7,800 Kg -GRIDO</t>
  </si>
  <si>
    <t>DULCE DE LECHE GRANIZ 12 LTS/8,300 KG GR</t>
  </si>
  <si>
    <t>DULCE DE LECHE C/NUEZ 12 LTS/8,300 KG</t>
  </si>
  <si>
    <t>DURAZNO A LA CREMA 12 LTS/7,800 KG-GRIDO</t>
  </si>
  <si>
    <t>CREME BRULEE 12 LTS/7,800 KG - GRIDO</t>
  </si>
  <si>
    <t>CHOCOLATE DARK 12 LTS/7,800 KG - GRIDO</t>
  </si>
  <si>
    <t>Via Bana</t>
  </si>
  <si>
    <t>GRANIZADO 12 LTS - VIA BANA</t>
  </si>
  <si>
    <t>ANANA A LA CREMA 12 LTS - VIA BANA</t>
  </si>
  <si>
    <t>FLAN 12 LTS - VIA BANA</t>
  </si>
  <si>
    <t>TRAMONTANA 12 LTS - VIA BANA</t>
  </si>
  <si>
    <t>CHOCOLATE CON ALMENDRAS 12 LTS VIA BANA</t>
  </si>
  <si>
    <t>MENTA GRANIZADA 12 LTS - VIA BANA</t>
  </si>
  <si>
    <t>DULCE DE LECHE C/BROWNIE 12LTS VIA BANA</t>
  </si>
  <si>
    <t>01.06.18.012</t>
  </si>
  <si>
    <t>CREMA COOKIE X 12 LITROS - GRIDO (NO USAR)</t>
  </si>
  <si>
    <t>01.09.01.083</t>
  </si>
  <si>
    <t>PACK 6 CAJAS BOMBON CROCANTE X8 - GRIDO</t>
  </si>
  <si>
    <t>01.09.01.086</t>
  </si>
  <si>
    <t>PACK 6 CAJAS BOMBON SUIZO X8 - GRIDO</t>
  </si>
  <si>
    <t>01.09.01.108</t>
  </si>
  <si>
    <t>PACK 6 CAJAS BOMBON ESCOCES X8 - GRIDO</t>
  </si>
  <si>
    <t>01.09.01.110</t>
  </si>
  <si>
    <t>PACK 6 CAJAS BOMBON VAINILLA SPLIT X 8 - GRIDO</t>
  </si>
  <si>
    <t>01.09.04.005</t>
  </si>
  <si>
    <t>PACK 6 CAJAS VIA BOM X8 - VIA BANA</t>
  </si>
  <si>
    <t>01.09.04.006</t>
  </si>
  <si>
    <t>PACK 6 CAJAS BOMBON SUIZO X8 - VIA BANA</t>
  </si>
  <si>
    <t>01.09.04.022</t>
  </si>
  <si>
    <t>PACK 6 CAJAS BOMBON ESCOCES X8 - VIA BANA</t>
  </si>
  <si>
    <t>PACK 6 CAJAS BOMBON VAINILLA SPLIT X 8</t>
  </si>
  <si>
    <t>01.09.02.124</t>
  </si>
  <si>
    <t>PACK X 6 GRIDO FAMILIAR X 3 LTS NRO 1 - GRIDO</t>
  </si>
  <si>
    <t>01.09.02.125</t>
  </si>
  <si>
    <t>PACK X 6 GRIDO FAMILIAR X 3 LTS NRO 2 - GRIDO</t>
  </si>
  <si>
    <t>01.09.02.126</t>
  </si>
  <si>
    <t>PACK X 6 GRIDO FAMILIAR X 3 LTS NRO 3 - GRIDO</t>
  </si>
  <si>
    <t>01.09.02.127</t>
  </si>
  <si>
    <t>PACK X 6 GRIDO FAMILIAR X 3 LTS NRO 4 - GRIDO</t>
  </si>
  <si>
    <t>01.09.02.133</t>
  </si>
  <si>
    <t>PACK X 6 GRIDO FAMILIAR X 3 LTS NRO 2 "NUEVO" - GRIDO</t>
  </si>
  <si>
    <t>01.09.05.012</t>
  </si>
  <si>
    <t>PACK X 6 POTE X 3 LTS NRO 1 - VIA BANA</t>
  </si>
  <si>
    <t>01.09.05.013</t>
  </si>
  <si>
    <t>PACK X 6 POTE X 3 LTS NRO 2 - VIA BANA</t>
  </si>
  <si>
    <t>01.09.05.014</t>
  </si>
  <si>
    <t>PACK X 6 POTE X 3 LTS NRO 3 - VIA BANA</t>
  </si>
  <si>
    <t>01.09.05.015</t>
  </si>
  <si>
    <t>PACK X 6 POTE X 3 LTS NRO 4 - VIA BANA</t>
  </si>
  <si>
    <t>PACK X6 GRIDO FAMILIAR X3LTS NRO 1 GRIDO</t>
  </si>
  <si>
    <t>PACK X 6 GRIDO FAMILIAR X3 LTS N2 GRIDO</t>
  </si>
  <si>
    <t>PACK X6 GRIDO FAMILIAR X 3LTS NRO3 GRIDO</t>
  </si>
  <si>
    <t>PACKX 6 GRIDO FAMILIAR X3 LTS N4  GRIDO</t>
  </si>
  <si>
    <t>01.09.01.098</t>
  </si>
  <si>
    <t>PACK 4 CAJAS GRIDO CREMOSO DE CREMA AMERICANA</t>
  </si>
  <si>
    <t>01.09.01.099</t>
  </si>
  <si>
    <t>PACK 4 CAJAS GRIDO CREMOSO DE FRUTILLA</t>
  </si>
  <si>
    <t>01.09.01.101</t>
  </si>
  <si>
    <t>PACK 4 CAJAS GRIDO FRUTAL FRUTILLA X20</t>
  </si>
  <si>
    <t>01.09.01.102</t>
  </si>
  <si>
    <t>PACK 4 CAJAS GRIDO FRUTAL LIMON X20</t>
  </si>
  <si>
    <t>01.09.01.103</t>
  </si>
  <si>
    <t>PACK 4 CAJAS PALITO BOMBON X20 - GRIDO</t>
  </si>
  <si>
    <t>01.09.01.111</t>
  </si>
  <si>
    <t>PACK 4 CAJAS GRIDO FRUTAL NARANJA X20</t>
  </si>
  <si>
    <t>01.09.04.013</t>
  </si>
  <si>
    <t>PACK 4 CAJAS PALITO BOMBON X20 - VIA BANA</t>
  </si>
  <si>
    <t>PACK 4 CAJGRIDO CREM DE CREMA AMERICANA</t>
  </si>
  <si>
    <t>PALITO AGUA PICO DULCE/GR CAJA x 80 UN</t>
  </si>
  <si>
    <t>PACK 4 CAJAS PALITO BOMBON X20  VIA BANA</t>
  </si>
  <si>
    <t>PACK 4 CAJ PALITO CREMA AMERICANA X20 VB</t>
  </si>
  <si>
    <t>PACK 4 CAJAS PALITO AGUA FRUTILLA X20 VB</t>
  </si>
  <si>
    <t>PACK 4 CAJAS PALITO AGUA NARANJA x 20 VB</t>
  </si>
  <si>
    <t>PACK 4 CAJ PAL.CREMA SAB.FRUTILLA X20 VB</t>
  </si>
  <si>
    <t>01.06.18.003</t>
  </si>
  <si>
    <t>ALMENDRADO 12 Lts - GRIDO</t>
  </si>
  <si>
    <t>01.09.01.106</t>
  </si>
  <si>
    <t>PACK 6 CAJAS CASSATA (PORCION) X 8 - GRIDO</t>
  </si>
  <si>
    <t>01.09.01.107</t>
  </si>
  <si>
    <t>PACK 6 CAJAS ALMENDRADO (PORCION) X 8 - GRIDO</t>
  </si>
  <si>
    <t>01.09.03.127</t>
  </si>
  <si>
    <t>PACK 4 U. POSTRE CROCANTINO - GRIDO</t>
  </si>
  <si>
    <t>01.09.04.020</t>
  </si>
  <si>
    <t>PACK 6 CAJAS CASSATA (PORCION) X 8 - VIA BANA</t>
  </si>
  <si>
    <t>01.09.04.021</t>
  </si>
  <si>
    <t>PACK 6 CAJAS ALMENDRADO (PORCION) X 8 - VIA BANA</t>
  </si>
  <si>
    <t>01.09.06.010</t>
  </si>
  <si>
    <t>PACK 4 U. POSTRE DELICIA DE DULCE DE LECHE - VIA BANA</t>
  </si>
  <si>
    <t>PACK 6 CAJAS CASSATA X 8  GRIDO</t>
  </si>
  <si>
    <t>PACK 6 CAJAS ALMENDRADO X 8 - GRIDO</t>
  </si>
  <si>
    <t>PACK 6 CAJAS CASSATA X 8 - VB</t>
  </si>
  <si>
    <t>PACK 6 CAJAS ALMENDRADOX 8 - VIA BANA</t>
  </si>
  <si>
    <t>PACK 4U POSTRE DELICIA DULCE DE LECHE VB</t>
  </si>
  <si>
    <t>01.09.02.117</t>
  </si>
  <si>
    <t>PACK X 6 POTE X 1 LT NRO 1 GRANIZADO - GRIDO</t>
  </si>
  <si>
    <t>01.09.02.118</t>
  </si>
  <si>
    <t>PACK X 6 POTE X 1 LT NRO 2 D.LECHE GRANIZ. - GRIDO</t>
  </si>
  <si>
    <t>01.09.02.119</t>
  </si>
  <si>
    <t>PACK X 6 POTE X 1 LT NRO 3 MASCARPONE - GRIDO</t>
  </si>
  <si>
    <t>01.09.02.120</t>
  </si>
  <si>
    <t>PACK X 6 POTE X 1 LT NRO 4 CEREZA - GRIDO</t>
  </si>
  <si>
    <t>01.09.02.121</t>
  </si>
  <si>
    <t>PACK X 6 POTE X 1 LT NRO 5 CHOC. C/ALMENDRAS - GRIDO</t>
  </si>
  <si>
    <t>01.09.02.122</t>
  </si>
  <si>
    <t>PACK X 6 POTE X 1 LT NRO 6 LIMON - GRIDO</t>
  </si>
  <si>
    <t>01.09.02.123</t>
  </si>
  <si>
    <t>PACK X 6 POTE X 1 LT NRO 7 CREMA COOKIE - GRIDO</t>
  </si>
  <si>
    <t>01.09.02.128</t>
  </si>
  <si>
    <t>PACK X 6 POTE X 1 LT NRO 8 CHOCOLATE - GRIDO</t>
  </si>
  <si>
    <t>01.09.02.129</t>
  </si>
  <si>
    <t>PACK X 6 POTE X 1 LT NRO 9 DDL - GRIDO</t>
  </si>
  <si>
    <t>01.09.02.130</t>
  </si>
  <si>
    <t>PACK X 6 POTE X 1 LT NRO 10 FRUTILLA - GRIDO</t>
  </si>
  <si>
    <t>01.09.02.131</t>
  </si>
  <si>
    <t>PACK X 6 POTE X 1 LT NRO 11 VAINILLA - GRIDO</t>
  </si>
  <si>
    <t>01.09.02.132</t>
  </si>
  <si>
    <t>PACK X 6 POTE X 1 LT NRO 12 CREMA AMERICANA - GRIDO</t>
  </si>
  <si>
    <t>PACK X 6 POTE X 1LT GRANIZADO GRIDO</t>
  </si>
  <si>
    <t>PACKX6 POTE X 1LT D.LECHE GRANIZ GRIDO</t>
  </si>
  <si>
    <t>PACK X 6 POTE X 1 LT  MASCARPONE - GRIDO</t>
  </si>
  <si>
    <t>PACKX 6 POTE X1LT CHOC C/ALMENDRAS GRIDO</t>
  </si>
  <si>
    <t>PACK X 6 POTE X 1LT CREMA COOKIE - GRIDO</t>
  </si>
  <si>
    <t>PACK X 6 POTE X 1 LT CHOCOLATE GRIDO</t>
  </si>
  <si>
    <t>PACK X 6 POTE X 1 LT FRUTILLA - GRIDO</t>
  </si>
  <si>
    <t>PACK X 6 POTE X 1 LT  VAINILLA - GRIDO</t>
  </si>
  <si>
    <t>PACK X6 POTE X 1LT CREMA AMERICANA GRIDO</t>
  </si>
  <si>
    <t>PACK 6 POTES X 1 LT CHOCOLATADA TODDY G.</t>
  </si>
  <si>
    <t>PACK 6 POTES X 1 LT GALLETITA TODDY -GRI</t>
  </si>
  <si>
    <t>PACK 6 POTES X 1 LT CADBURY ALMEN. GRIDO</t>
  </si>
  <si>
    <t>PACK 6 POTES X 1 LT CADBURY YOGHURT – GR</t>
  </si>
  <si>
    <t>IMAGEN PRODUCTO- TENTACIÓN CADBURY</t>
  </si>
  <si>
    <t>PACK X 6 POTE X 1 LT  D.LECHE GRANIZ VB</t>
  </si>
  <si>
    <t>PACK X 6 POTE X 1 LT  GRANIZADO  VB</t>
  </si>
  <si>
    <t>PACK X 6 POTE X 1 LT NRO 6 MASCAR VB</t>
  </si>
  <si>
    <t>01.09.03.141</t>
  </si>
  <si>
    <t>PACK 4 U. TORTA GRIDO - GRIDO</t>
  </si>
  <si>
    <t>01.09.03.143</t>
  </si>
  <si>
    <t>PACK 4 U. TORTA PRIMAVERA - GRIDO</t>
  </si>
  <si>
    <t>01.09.03.144</t>
  </si>
  <si>
    <t>PACK 4 U. TORTA SELVA HELADA - GRIDO</t>
  </si>
  <si>
    <t>01.09.06.007</t>
  </si>
  <si>
    <t>PACK 4 U TORTA BANA - VIA BANA</t>
  </si>
  <si>
    <t>01.09.06.009</t>
  </si>
  <si>
    <t>PACK 4 U TORTA DE CHOCOLATE - VIA BANA</t>
  </si>
  <si>
    <t>PACK x 6 TORTA HELADA C/GALLETITAS MILKA</t>
  </si>
  <si>
    <t>PACK x 6 TORTA GRIDO C/RELLENO</t>
  </si>
  <si>
    <t>PACK x 6 TORTA HELADA C/GALLETITAS OREO</t>
  </si>
  <si>
    <t>Mix</t>
  </si>
  <si>
    <t>GRIDO MIX GASTRONOMICO (120 BULTOS)</t>
  </si>
  <si>
    <t>GRIDO MIX NRO 1-2 LITORAL (120 BULTOS)</t>
  </si>
  <si>
    <t>ASANOVA</t>
  </si>
  <si>
    <t>HELACOR PARAGUAY</t>
  </si>
  <si>
    <t>01.06.20.001</t>
  </si>
  <si>
    <t>LIMON 12 Lts - VIA BANA</t>
  </si>
  <si>
    <t>01.06.20.002</t>
  </si>
  <si>
    <t>DURAZNO 12 Lts - VIA BANA</t>
  </si>
  <si>
    <t>01.06.20.003</t>
  </si>
  <si>
    <t>ANANA 12 Lts - VIA BANA</t>
  </si>
  <si>
    <t>01.06.20.006</t>
  </si>
  <si>
    <t>NARANJA 12 Lts - VIA BANA</t>
  </si>
  <si>
    <t>01.06.20.007</t>
  </si>
  <si>
    <t>MARACUYA 12 Lts - VIA BANA</t>
  </si>
  <si>
    <t>01.06.21.001</t>
  </si>
  <si>
    <t>GRANIZADO 12 Lts - VIA BANA</t>
  </si>
  <si>
    <t>01.06.21.002</t>
  </si>
  <si>
    <t>DULCE DE LECHE 12 Lts - VIA BANA</t>
  </si>
  <si>
    <t>01.06.21.003</t>
  </si>
  <si>
    <t>FRUTILLA A LA CREMA 12 Lts - VIA BANA</t>
  </si>
  <si>
    <t>01.06.21.004</t>
  </si>
  <si>
    <t>CHOCOLATE 12 Lts - VIA BANA</t>
  </si>
  <si>
    <t>01.06.21.005</t>
  </si>
  <si>
    <t>VAINILLA 12 Lts - VIA BANA</t>
  </si>
  <si>
    <t>01.06.21.006</t>
  </si>
  <si>
    <t>AMERICANA 12 Lts - VIA BANA</t>
  </si>
  <si>
    <t>01.06.21.008</t>
  </si>
  <si>
    <t>CREMA DEL CIELO 12 Lts - VIA BANA</t>
  </si>
  <si>
    <t>01.06.21.009</t>
  </si>
  <si>
    <t>ANANA A LA CREMA 12 Lts - VIA BANA</t>
  </si>
  <si>
    <t>01.06.21.010</t>
  </si>
  <si>
    <t>DULCE DE LECHE GRANIZ 12 Lts - VIA BANA</t>
  </si>
  <si>
    <t>01.06.21.012</t>
  </si>
  <si>
    <t>FLAN 12 Lts - VIA BANA</t>
  </si>
  <si>
    <t>01.06.21.013</t>
  </si>
  <si>
    <t>CREMA BANA 12 Lts - VIA BANA</t>
  </si>
  <si>
    <t>01.06.21.014</t>
  </si>
  <si>
    <t>BANANA C/DULCE DE LECHE 12 Lts - VIA BANA</t>
  </si>
  <si>
    <t>01.06.21.016</t>
  </si>
  <si>
    <t>DULCE DE LECHE SENSACION 12 Lts - VIA BANA</t>
  </si>
  <si>
    <t>01.06.21.018</t>
  </si>
  <si>
    <t>MANJAR DE COCO 12 Lts - VIA BANA</t>
  </si>
  <si>
    <t>01.06.21.019</t>
  </si>
  <si>
    <t>BANANITA BANA 12 Lts - VIA BANA</t>
  </si>
  <si>
    <t>01.06.21.020</t>
  </si>
  <si>
    <t>MARROC 12 Lts - VIA BANA</t>
  </si>
  <si>
    <t>01.06.22.001</t>
  </si>
  <si>
    <t>CEREZA 12 Lts - VIA BANA</t>
  </si>
  <si>
    <t>01.06.22.002</t>
  </si>
  <si>
    <t>TRAMONTANA 12 Lts - VIA BANA</t>
  </si>
  <si>
    <t>01.06.22.004</t>
  </si>
  <si>
    <t>TIRAMISU 12 Lts - VIA BANA</t>
  </si>
  <si>
    <t>01.06.22.007</t>
  </si>
  <si>
    <t>CHOCOLATE NEVADO 12 Lts - VIA BANA</t>
  </si>
  <si>
    <t>01.06.22.009</t>
  </si>
  <si>
    <t>CHOCOLATE TOFFEE 12 Lts - VIA BANA</t>
  </si>
  <si>
    <t>01.06.22.010</t>
  </si>
  <si>
    <t>DULCE DE LECHE CROCANTE 12 Lts - VIA BANA</t>
  </si>
  <si>
    <t>01.06.22.011</t>
  </si>
  <si>
    <t>MASCARPONE PATAGONICO 12 Lts - VIA BANA</t>
  </si>
  <si>
    <t>01.06.23.001</t>
  </si>
  <si>
    <t>SAMBAYON 12 Lts - VIA BANA</t>
  </si>
  <si>
    <t>01.06.23.002</t>
  </si>
  <si>
    <t>RUSA 12 Lts - VIA BANA</t>
  </si>
  <si>
    <t>01.06.23.004</t>
  </si>
  <si>
    <t>CHOCOLATE CON ALMENDRAS 12 Lts - VIA BANA</t>
  </si>
  <si>
    <t>01.06.23.005</t>
  </si>
  <si>
    <t>CHOCOLATE BLANCO 12 Lts - VIA BANA</t>
  </si>
  <si>
    <t>01.06.23.006</t>
  </si>
  <si>
    <t>COCO C/DULCE DE LECHE 12 Lts - VIA BANA</t>
  </si>
  <si>
    <t>01.06.23.007</t>
  </si>
  <si>
    <t>MENTA GRANIZADA 12 Lts - VIA BANA</t>
  </si>
  <si>
    <t>01.06.23.008</t>
  </si>
  <si>
    <t>KINOTOS AL WHISKY 12 Lts - VIA BANA</t>
  </si>
  <si>
    <t>01.06.23.009</t>
  </si>
  <si>
    <t>AMARENA 12 Lts - VIA BANA</t>
  </si>
  <si>
    <t>01.06.23.010</t>
  </si>
  <si>
    <t>COOKIE BANA 12 Lts - VIA BANA</t>
  </si>
  <si>
    <t>01.06.23.011</t>
  </si>
  <si>
    <t>DULCE DE LECHE C/BROWNIE 12  Lts - VIA BANA</t>
  </si>
  <si>
    <t>LIMON 12 LTS - VIA BANA</t>
  </si>
  <si>
    <t>NARANJA 12 LTS - VIA BANA</t>
  </si>
  <si>
    <t>MARACUYA 12 LTS - VIA BANA</t>
  </si>
  <si>
    <t>DULCE DE LECHE 12 LTS - VIA BANA</t>
  </si>
  <si>
    <t>FRUTILLA A LA CREMA 12 LTS - VIA BANA</t>
  </si>
  <si>
    <t>CHOCOLATE 12 LTS - VIA BANA</t>
  </si>
  <si>
    <t>VAINILLA 12 LTS - VIA BANA</t>
  </si>
  <si>
    <t>AMERICANA 12 LTS - VIA BANA</t>
  </si>
  <si>
    <t>DULCE DE LECHE GRANIZ 12 LTS - VIA BANA</t>
  </si>
  <si>
    <t>BANANA C/DULCE DE LECHE 12 LTS VIA BANA</t>
  </si>
  <si>
    <t>CEREZA 12 LTS - VIA BANA</t>
  </si>
  <si>
    <t>TIRAMISU 12 LTS - VIA BANA</t>
  </si>
  <si>
    <t>CHOCOLATE TOFFEE 12 LTS - VIA BANA</t>
  </si>
  <si>
    <t>MASCARPONE PATAGONICO 12 LTS - VIA BANA</t>
  </si>
  <si>
    <t>RUSA 12 LTS - VIA BANA</t>
  </si>
  <si>
    <t>KINOTOS AL WHISKY 12 LTS - VIA BANA</t>
  </si>
  <si>
    <t>COOKIE BANA 12 LTS - VIA BANA</t>
  </si>
  <si>
    <t>DULCE DE LECHE SENSACION 12 L VIA BANA</t>
  </si>
  <si>
    <t>ANANA 12 LTS - VIA BANA</t>
  </si>
  <si>
    <t>BANANITA BANA 12 LTS - VIA BANA</t>
  </si>
  <si>
    <t>DULCE DE LECHE CROCANTE 12 LTS - VB</t>
  </si>
  <si>
    <t>CHOCOLATE BLANCO 12 LTS - VIA BANA</t>
  </si>
  <si>
    <t>PACK 6 CAJAS BOMBON ESCOCES X8  VB</t>
  </si>
  <si>
    <t>01.09.05.016</t>
  </si>
  <si>
    <t>PACK X 6 POTE X 3 LTS LIMON - VIA BANA</t>
  </si>
  <si>
    <t>01.09.04.014</t>
  </si>
  <si>
    <t>PACK 4 CAJAS PALITO CREMA AMERICANA X20 - VIA BANA</t>
  </si>
  <si>
    <t>01.09.04.018</t>
  </si>
  <si>
    <t>PACK 4 CAJAS PALITO AGUA ECONOMICO FRUTILLA X20 - VIA BANA</t>
  </si>
  <si>
    <t>01.09.04.019</t>
  </si>
  <si>
    <t>PACK 4 CAJAS PALITO AGUA ECONOMICO LIMON X20 - VIA BANA</t>
  </si>
  <si>
    <t>01.09.04.023</t>
  </si>
  <si>
    <t>PACK 1 CAJAS PALITO AGUA ECONOMICO FRUTILLA X80 - VIA BANA</t>
  </si>
  <si>
    <t>01.09.04.024</t>
  </si>
  <si>
    <t>PACK 1 CAJAS PALITO AGUA ECONOMICO LIMON X80 - VIA BANA</t>
  </si>
  <si>
    <t>PACK 4 CAJ PALITO AGUA LIMON X20 VB</t>
  </si>
  <si>
    <t>PALITO CREMA AMERICANA VB CAJA x 80 UN</t>
  </si>
  <si>
    <t>PALITO CREMA SABOR FRUTILLA VB C. x 80UN</t>
  </si>
  <si>
    <t>PALITO BOMBON VB CAJA x 80 UN</t>
  </si>
  <si>
    <t>PALITO AGUA SABOR FRUTILLA VB C. x 80UN</t>
  </si>
  <si>
    <t>PALITO AGUA SABOR NARANJA VB CAJA x 80UN</t>
  </si>
  <si>
    <t>PALITO AGUA SABOR LIMON VB CAJA x 80 UN</t>
  </si>
  <si>
    <t>01.09.05.017</t>
  </si>
  <si>
    <t>PACK X 6 POTE X 1 LT NRO 1 CHOCOLATE - VIA BANA</t>
  </si>
  <si>
    <t>01.09.05.018</t>
  </si>
  <si>
    <t>PACK X 6 POTE X 1 LT NRO 2 D.LECHE GRANIZ. - VIA BANA</t>
  </si>
  <si>
    <t>01.09.05.019</t>
  </si>
  <si>
    <t>PACK X 6 POTE X 1 LT NRO 3 LIMON - VIA BANA</t>
  </si>
  <si>
    <t>01.09.05.020</t>
  </si>
  <si>
    <t>PACK X 6 POTE X 1 LT NRO 4 FRUTILLA - VIA BANA</t>
  </si>
  <si>
    <t>01.09.05.021</t>
  </si>
  <si>
    <t>PACK X 6 POTE X 1 LT NRO 5 GRANIZADO - VIA BANA</t>
  </si>
  <si>
    <t>PACK X 6 POTE X 1 LT CHOCOLATE VB</t>
  </si>
  <si>
    <t>PACK X 6 POTE X 1 LT LIMON VB</t>
  </si>
  <si>
    <t>PACK X 6 POTE X 1 LT FRUTILLA VB</t>
  </si>
  <si>
    <t>PACK X 6 POTE X 1 LT NRO 7 CREM AMER VB</t>
  </si>
  <si>
    <t>- todo -</t>
  </si>
  <si>
    <t>caracterizacion</t>
  </si>
  <si>
    <t>Codigo_Homologado</t>
  </si>
  <si>
    <t>Descripcion_Homologada</t>
  </si>
  <si>
    <t>2019-04-01</t>
  </si>
  <si>
    <t>2019-04-08</t>
  </si>
  <si>
    <t>LITORAL</t>
  </si>
  <si>
    <t>4000049</t>
  </si>
  <si>
    <t>4000078</t>
  </si>
  <si>
    <t>Suma de 2019-04-01</t>
  </si>
  <si>
    <t>CUYO</t>
  </si>
  <si>
    <t>4000194</t>
  </si>
  <si>
    <t>3000065Grido</t>
  </si>
  <si>
    <t>BUENOS AIRES Y CABA</t>
  </si>
  <si>
    <t>D</t>
  </si>
  <si>
    <t>3000093Via Bana</t>
  </si>
  <si>
    <t>4000096</t>
  </si>
  <si>
    <t>4000036Grido</t>
  </si>
  <si>
    <t>4000138</t>
  </si>
  <si>
    <t>4000036Via Bana</t>
  </si>
  <si>
    <t>4000069</t>
  </si>
  <si>
    <t>4000037Grido</t>
  </si>
  <si>
    <t>CENTRO</t>
  </si>
  <si>
    <t>4000073</t>
  </si>
  <si>
    <t>4000037Via Bana</t>
  </si>
  <si>
    <t>4000159</t>
  </si>
  <si>
    <t>4000038Grido</t>
  </si>
  <si>
    <t>PATAGONIA Y SUR DE BS AS</t>
  </si>
  <si>
    <t>4000196</t>
  </si>
  <si>
    <t>4000038Via Bana</t>
  </si>
  <si>
    <t>4000046</t>
  </si>
  <si>
    <t>4000039Grido</t>
  </si>
  <si>
    <t>4000039Via Bana</t>
  </si>
  <si>
    <t>4000039</t>
  </si>
  <si>
    <t>4000040Grido</t>
  </si>
  <si>
    <t>4000284</t>
  </si>
  <si>
    <t>4000040Via Bana</t>
  </si>
  <si>
    <t>4000071</t>
  </si>
  <si>
    <t>4000041Grido</t>
  </si>
  <si>
    <t>4000041Via Bana</t>
  </si>
  <si>
    <t>4000162</t>
  </si>
  <si>
    <t>4000042Grido</t>
  </si>
  <si>
    <t>4000041</t>
  </si>
  <si>
    <t>4000042Via Bana</t>
  </si>
  <si>
    <t>4000038</t>
  </si>
  <si>
    <t>4000043Grido</t>
  </si>
  <si>
    <t>4000057</t>
  </si>
  <si>
    <t>4000043Via Bana</t>
  </si>
  <si>
    <t>4000156</t>
  </si>
  <si>
    <t>4000044Grido</t>
  </si>
  <si>
    <t>4000178</t>
  </si>
  <si>
    <t>4000044Via Bana</t>
  </si>
  <si>
    <t>4000045Grido</t>
  </si>
  <si>
    <t>4000067</t>
  </si>
  <si>
    <t>4000045Via Bana</t>
  </si>
  <si>
    <t>4000161</t>
  </si>
  <si>
    <t>4000046Grido</t>
  </si>
  <si>
    <t>NORTE</t>
  </si>
  <si>
    <t>4000175</t>
  </si>
  <si>
    <t>4000046Via Bana</t>
  </si>
  <si>
    <t>4000047Grido</t>
  </si>
  <si>
    <t>6000338</t>
  </si>
  <si>
    <t>4000047Via Bana</t>
  </si>
  <si>
    <t>4000048Grido</t>
  </si>
  <si>
    <t>4000048Via Bana</t>
  </si>
  <si>
    <t>4000140</t>
  </si>
  <si>
    <t>4000049Grido</t>
  </si>
  <si>
    <t>4000053</t>
  </si>
  <si>
    <t>4000049Via Bana</t>
  </si>
  <si>
    <t>4000054</t>
  </si>
  <si>
    <t>4000050Grido</t>
  </si>
  <si>
    <t>4000163</t>
  </si>
  <si>
    <t>4000050Via Bana</t>
  </si>
  <si>
    <t>4000052</t>
  </si>
  <si>
    <t>4000051Grido</t>
  </si>
  <si>
    <t>4000152</t>
  </si>
  <si>
    <t>4000051Via Bana</t>
  </si>
  <si>
    <t>4000052Grido</t>
  </si>
  <si>
    <t>4000168</t>
  </si>
  <si>
    <t>4000053Grido</t>
  </si>
  <si>
    <t>4000053Via Bana</t>
  </si>
  <si>
    <t>4000054Grido</t>
  </si>
  <si>
    <t>4000054Via Bana</t>
  </si>
  <si>
    <t>4000171</t>
  </si>
  <si>
    <t>4000055Grido</t>
  </si>
  <si>
    <t>6000668</t>
  </si>
  <si>
    <t>4000055Via Bana</t>
  </si>
  <si>
    <t>4000056Grido</t>
  </si>
  <si>
    <t>4000056Via Bana</t>
  </si>
  <si>
    <t>4000043</t>
  </si>
  <si>
    <t>4000057Grido</t>
  </si>
  <si>
    <t>4000079</t>
  </si>
  <si>
    <t>4000057Via Bana</t>
  </si>
  <si>
    <t>4000095</t>
  </si>
  <si>
    <t>4000058Grido</t>
  </si>
  <si>
    <t>4000058Via Bana</t>
  </si>
  <si>
    <t>4000059Grido</t>
  </si>
  <si>
    <t>4000059Via Bana</t>
  </si>
  <si>
    <t>4000066</t>
  </si>
  <si>
    <t>4000060Grido</t>
  </si>
  <si>
    <t>4000061Grido</t>
  </si>
  <si>
    <t>4000139</t>
  </si>
  <si>
    <t>4000062Grido</t>
  </si>
  <si>
    <t>6000739</t>
  </si>
  <si>
    <t>4000062Via Bana</t>
  </si>
  <si>
    <t>4000063Grido</t>
  </si>
  <si>
    <t>4000064Grido</t>
  </si>
  <si>
    <t>4000064Via Bana</t>
  </si>
  <si>
    <t>6000672</t>
  </si>
  <si>
    <t>4000065Grido</t>
  </si>
  <si>
    <t>4000143</t>
  </si>
  <si>
    <t>4000066Grido</t>
  </si>
  <si>
    <t>4000066Via Bana</t>
  </si>
  <si>
    <t>4000177</t>
  </si>
  <si>
    <t>4000067Grido</t>
  </si>
  <si>
    <t>4000055</t>
  </si>
  <si>
    <t>4000067Via Bana</t>
  </si>
  <si>
    <t>4000086</t>
  </si>
  <si>
    <t>4000068Grido</t>
  </si>
  <si>
    <t>4000069Grido</t>
  </si>
  <si>
    <t>4000069Via Bana</t>
  </si>
  <si>
    <t>4000164</t>
  </si>
  <si>
    <t>4000070Grido</t>
  </si>
  <si>
    <t>4000136</t>
  </si>
  <si>
    <t>4000070Via Bana</t>
  </si>
  <si>
    <t>4000071Grido</t>
  </si>
  <si>
    <t>4000071Via Bana</t>
  </si>
  <si>
    <t>4000179</t>
  </si>
  <si>
    <t>4000072Via Bana</t>
  </si>
  <si>
    <t>4000165</t>
  </si>
  <si>
    <t>4000073Via Bana</t>
  </si>
  <si>
    <t>4000148</t>
  </si>
  <si>
    <t>4000074Via Bana</t>
  </si>
  <si>
    <t>4000158</t>
  </si>
  <si>
    <t>4000075Grido</t>
  </si>
  <si>
    <t>4000187</t>
  </si>
  <si>
    <t>4000075Via Bana</t>
  </si>
  <si>
    <t>4000075</t>
  </si>
  <si>
    <t>4000076Via Bana</t>
  </si>
  <si>
    <t>4000153</t>
  </si>
  <si>
    <t>4000077Via Bana</t>
  </si>
  <si>
    <t>4000142</t>
  </si>
  <si>
    <t>4000078Via Bana</t>
  </si>
  <si>
    <t>4000079Via Bana</t>
  </si>
  <si>
    <t>4000285</t>
  </si>
  <si>
    <t>4000080Via Bana</t>
  </si>
  <si>
    <t>4000081Grido</t>
  </si>
  <si>
    <t>4000181</t>
  </si>
  <si>
    <t>4000081Via Bana</t>
  </si>
  <si>
    <t>4000182</t>
  </si>
  <si>
    <t>4000082Via Bana</t>
  </si>
  <si>
    <t>4000047</t>
  </si>
  <si>
    <t>4000083Grido</t>
  </si>
  <si>
    <t>4000040</t>
  </si>
  <si>
    <t>4000083Via Bana</t>
  </si>
  <si>
    <t>4000084Via Bana</t>
  </si>
  <si>
    <t>4000085Via Bana</t>
  </si>
  <si>
    <t>4000086Grido</t>
  </si>
  <si>
    <t>4000318</t>
  </si>
  <si>
    <t>4000086Via Bana</t>
  </si>
  <si>
    <t>4000180</t>
  </si>
  <si>
    <t>4000087Via Bana</t>
  </si>
  <si>
    <t>6000667</t>
  </si>
  <si>
    <t>4000088Via Bana</t>
  </si>
  <si>
    <t>4000089Via Bana</t>
  </si>
  <si>
    <t>4000090Via Bana</t>
  </si>
  <si>
    <t>4000091Via Bana</t>
  </si>
  <si>
    <t>4000176</t>
  </si>
  <si>
    <t>4000092Grido</t>
  </si>
  <si>
    <t>4000092Via Bana</t>
  </si>
  <si>
    <t>4000042</t>
  </si>
  <si>
    <t>4000093Grido</t>
  </si>
  <si>
    <t>4000093Via Bana</t>
  </si>
  <si>
    <t>6000673</t>
  </si>
  <si>
    <t>4000094Via Bana</t>
  </si>
  <si>
    <t>4000044</t>
  </si>
  <si>
    <t>4000095Via Bana</t>
  </si>
  <si>
    <t>4000330</t>
  </si>
  <si>
    <t>4000096Grido</t>
  </si>
  <si>
    <t>4000096Via Bana</t>
  </si>
  <si>
    <t>4000136Grido</t>
  </si>
  <si>
    <t>4000166</t>
  </si>
  <si>
    <t>4000136Via Bana</t>
  </si>
  <si>
    <t>4000045</t>
  </si>
  <si>
    <t>4000137Grido</t>
  </si>
  <si>
    <t>4000137Via Bana</t>
  </si>
  <si>
    <t>4000138Grido</t>
  </si>
  <si>
    <t>4000083</t>
  </si>
  <si>
    <t>4000138Via Bana</t>
  </si>
  <si>
    <t>4000139Grido</t>
  </si>
  <si>
    <t>4000058</t>
  </si>
  <si>
    <t>4000139Via Bana</t>
  </si>
  <si>
    <t>4000173</t>
  </si>
  <si>
    <t>4000140Grido</t>
  </si>
  <si>
    <t>4000090</t>
  </si>
  <si>
    <t>4000140Via Bana</t>
  </si>
  <si>
    <t>4000091</t>
  </si>
  <si>
    <t>4000141Grido</t>
  </si>
  <si>
    <t>4000141Via Bana</t>
  </si>
  <si>
    <t>4000142Grido</t>
  </si>
  <si>
    <t>4000142Via Bana</t>
  </si>
  <si>
    <t>4000036</t>
  </si>
  <si>
    <t>4000143Grido</t>
  </si>
  <si>
    <t>4000143Via Bana</t>
  </si>
  <si>
    <t>4000195</t>
  </si>
  <si>
    <t>4000144Grido</t>
  </si>
  <si>
    <t>4000145Grido</t>
  </si>
  <si>
    <t>4000145Via Bana</t>
  </si>
  <si>
    <t>4000146Grido</t>
  </si>
  <si>
    <t>4000146Via Bana</t>
  </si>
  <si>
    <t>4000147Grido</t>
  </si>
  <si>
    <t>4000147Via Bana</t>
  </si>
  <si>
    <t>4000148Grido</t>
  </si>
  <si>
    <t>4000149Grido</t>
  </si>
  <si>
    <t>4000150Grido</t>
  </si>
  <si>
    <t>4000146</t>
  </si>
  <si>
    <t>4000151Grido</t>
  </si>
  <si>
    <t>6000666</t>
  </si>
  <si>
    <t>4000152Grido</t>
  </si>
  <si>
    <t>4000170</t>
  </si>
  <si>
    <t>4000152Via Bana</t>
  </si>
  <si>
    <t>4000153Grido</t>
  </si>
  <si>
    <t>4000153Via Bana</t>
  </si>
  <si>
    <t>4000339</t>
  </si>
  <si>
    <t>4000154Grido</t>
  </si>
  <si>
    <t>4000155Grido</t>
  </si>
  <si>
    <t>4000156Grido</t>
  </si>
  <si>
    <t>4000156Via Bana</t>
  </si>
  <si>
    <t>4000157Grido</t>
  </si>
  <si>
    <t>4000343</t>
  </si>
  <si>
    <t>4000158Grido</t>
  </si>
  <si>
    <t>4000159Grido</t>
  </si>
  <si>
    <t>4000051</t>
  </si>
  <si>
    <t>4000159Via Bana</t>
  </si>
  <si>
    <t>4000160Grido</t>
  </si>
  <si>
    <t>4000161Grido</t>
  </si>
  <si>
    <t>4000227</t>
  </si>
  <si>
    <t>4000162Grido</t>
  </si>
  <si>
    <t>4000162Via Bana</t>
  </si>
  <si>
    <t>4000163Grido</t>
  </si>
  <si>
    <t>4000163Via Bana</t>
  </si>
  <si>
    <t>4000164Grido</t>
  </si>
  <si>
    <t>4000165Grido</t>
  </si>
  <si>
    <t>4000166Grido</t>
  </si>
  <si>
    <t>4000167Grido</t>
  </si>
  <si>
    <t>4000167Via Bana</t>
  </si>
  <si>
    <t>4000168Grido</t>
  </si>
  <si>
    <t>4000316</t>
  </si>
  <si>
    <t>4000168Via Bana</t>
  </si>
  <si>
    <t>4000169Grido</t>
  </si>
  <si>
    <t>4000082</t>
  </si>
  <si>
    <t>4000169Via Bana</t>
  </si>
  <si>
    <t>4000170Via Bana</t>
  </si>
  <si>
    <t>4000171Grido</t>
  </si>
  <si>
    <t>4000171Via Bana</t>
  </si>
  <si>
    <t>4000172Grido</t>
  </si>
  <si>
    <t>4000186</t>
  </si>
  <si>
    <t>4000172Via Bana</t>
  </si>
  <si>
    <t>4000173Grido</t>
  </si>
  <si>
    <t>4000173Via Bana</t>
  </si>
  <si>
    <t>4000174Grido</t>
  </si>
  <si>
    <t>4000349</t>
  </si>
  <si>
    <t>4000174Via Bana</t>
  </si>
  <si>
    <t>4000341</t>
  </si>
  <si>
    <t>4000175Grido</t>
  </si>
  <si>
    <t>4000147</t>
  </si>
  <si>
    <t>4000175Via Bana</t>
  </si>
  <si>
    <t>4000141</t>
  </si>
  <si>
    <t>4000176Grido</t>
  </si>
  <si>
    <t>4000176Via Bana</t>
  </si>
  <si>
    <t>4000177Grido</t>
  </si>
  <si>
    <t>4000177Via Bana</t>
  </si>
  <si>
    <t>4000178Grido</t>
  </si>
  <si>
    <t>4000080</t>
  </si>
  <si>
    <t>4000178Via Bana</t>
  </si>
  <si>
    <t>4000179Via Bana</t>
  </si>
  <si>
    <t>4000180Grido</t>
  </si>
  <si>
    <t>4000076</t>
  </si>
  <si>
    <t>4000180Via Bana</t>
  </si>
  <si>
    <t>4000181Via Bana</t>
  </si>
  <si>
    <t>4000185</t>
  </si>
  <si>
    <t>4000182Via Bana</t>
  </si>
  <si>
    <t>4000183Grido</t>
  </si>
  <si>
    <t>4000319</t>
  </si>
  <si>
    <t>4000183Via Bana</t>
  </si>
  <si>
    <t>4000184Grido</t>
  </si>
  <si>
    <t>6000340</t>
  </si>
  <si>
    <t>4000184Via Bana</t>
  </si>
  <si>
    <t>4000185Grido</t>
  </si>
  <si>
    <t>4000077</t>
  </si>
  <si>
    <t>4000185Via Bana</t>
  </si>
  <si>
    <t>4000186Grido</t>
  </si>
  <si>
    <t>4000186Via Bana</t>
  </si>
  <si>
    <t>4000187Grido</t>
  </si>
  <si>
    <t>4000064</t>
  </si>
  <si>
    <t>4000187Via Bana</t>
  </si>
  <si>
    <t>4000193Grido</t>
  </si>
  <si>
    <t>4000194Grido</t>
  </si>
  <si>
    <t>4000050</t>
  </si>
  <si>
    <t>4000194Via Bana</t>
  </si>
  <si>
    <t>4000195Grido</t>
  </si>
  <si>
    <t>4000195Via Bana</t>
  </si>
  <si>
    <t>4000196Via Bana</t>
  </si>
  <si>
    <t>4000197Via Bana</t>
  </si>
  <si>
    <t>4000062</t>
  </si>
  <si>
    <t>4000198Via Bana</t>
  </si>
  <si>
    <t>4000199Via Bana</t>
  </si>
  <si>
    <t>6000337</t>
  </si>
  <si>
    <t>4000200Via Bana</t>
  </si>
  <si>
    <t>6000339</t>
  </si>
  <si>
    <t>4000201Via Bana</t>
  </si>
  <si>
    <t>4000227Grido</t>
  </si>
  <si>
    <t>4000248Grido</t>
  </si>
  <si>
    <t>4000284Grido</t>
  </si>
  <si>
    <t>4000284Via Bana</t>
  </si>
  <si>
    <t>4000285Via Bana</t>
  </si>
  <si>
    <t>4000061</t>
  </si>
  <si>
    <t>4000316Grido</t>
  </si>
  <si>
    <t>4000318Grido</t>
  </si>
  <si>
    <t>4000319Grido</t>
  </si>
  <si>
    <t>4000330Grido</t>
  </si>
  <si>
    <t>4000330Via Bana</t>
  </si>
  <si>
    <t>4000145</t>
  </si>
  <si>
    <t>4000339Grido</t>
  </si>
  <si>
    <t>4000184</t>
  </si>
  <si>
    <t>4000341Grido</t>
  </si>
  <si>
    <t>4000343Grido</t>
  </si>
  <si>
    <t>4000349Grido</t>
  </si>
  <si>
    <t>4000349Via Bana</t>
  </si>
  <si>
    <t>4000431Grido</t>
  </si>
  <si>
    <t>6000337Grido</t>
  </si>
  <si>
    <t>4000197</t>
  </si>
  <si>
    <t>6000337Via Bana</t>
  </si>
  <si>
    <t>4000048</t>
  </si>
  <si>
    <t>6000338Grido</t>
  </si>
  <si>
    <t>6000338Via Bana</t>
  </si>
  <si>
    <t>6000339Grido</t>
  </si>
  <si>
    <t>6000339Via Bana</t>
  </si>
  <si>
    <t>6000340Grido</t>
  </si>
  <si>
    <t>6000340Via Bana</t>
  </si>
  <si>
    <t>6000666Grido</t>
  </si>
  <si>
    <t>6000667Grido</t>
  </si>
  <si>
    <t>4000193</t>
  </si>
  <si>
    <t>6000667Via Bana</t>
  </si>
  <si>
    <t>6000668Grido</t>
  </si>
  <si>
    <t>6000668Via Bana</t>
  </si>
  <si>
    <t>6000672Grido</t>
  </si>
  <si>
    <t>6000672Via Bana</t>
  </si>
  <si>
    <t>6000673Grido</t>
  </si>
  <si>
    <t>4000094</t>
  </si>
  <si>
    <t>6000673Via Bana</t>
  </si>
  <si>
    <t>6000739Grido</t>
  </si>
  <si>
    <t>4000068</t>
  </si>
  <si>
    <t>6000739Via Bana</t>
  </si>
  <si>
    <t>6000740Grido</t>
  </si>
  <si>
    <t>6000740Via Bana</t>
  </si>
  <si>
    <t>4000160</t>
  </si>
  <si>
    <t>DGrido</t>
  </si>
  <si>
    <t>DVia Bana</t>
  </si>
  <si>
    <t>6000740</t>
  </si>
  <si>
    <t>Total Resultado</t>
  </si>
  <si>
    <t>4000144</t>
  </si>
  <si>
    <t>4000151</t>
  </si>
  <si>
    <t>4000167</t>
  </si>
  <si>
    <t>4000072</t>
  </si>
  <si>
    <t>4000198</t>
  </si>
  <si>
    <t>4000060</t>
  </si>
  <si>
    <t>4000137</t>
  </si>
  <si>
    <t>4000431</t>
  </si>
  <si>
    <t>4000183</t>
  </si>
  <si>
    <t>4000093</t>
  </si>
  <si>
    <t>4000056</t>
  </si>
  <si>
    <t>4000157</t>
  </si>
  <si>
    <t>4000063</t>
  </si>
  <si>
    <t>4000084</t>
  </si>
  <si>
    <t>4000092</t>
  </si>
  <si>
    <t>4000155</t>
  </si>
  <si>
    <t>4000154</t>
  </si>
  <si>
    <t>4000172</t>
  </si>
  <si>
    <t>4000065</t>
  </si>
  <si>
    <t>4000059</t>
  </si>
  <si>
    <t>4000089</t>
  </si>
  <si>
    <t>4000201</t>
  </si>
  <si>
    <t>4000081</t>
  </si>
  <si>
    <t>4000037</t>
  </si>
  <si>
    <t>4000085</t>
  </si>
  <si>
    <t>4000088</t>
  </si>
  <si>
    <t>4000174</t>
  </si>
  <si>
    <t>4000150</t>
  </si>
  <si>
    <t>4000199</t>
  </si>
  <si>
    <t>4000070</t>
  </si>
  <si>
    <t>4000074</t>
  </si>
  <si>
    <t>4000169</t>
  </si>
  <si>
    <t>4000087</t>
  </si>
  <si>
    <t>4000149</t>
  </si>
  <si>
    <t>4000200</t>
  </si>
  <si>
    <t>3000093</t>
  </si>
  <si>
    <t>4000248</t>
  </si>
  <si>
    <t>3000065</t>
  </si>
  <si>
    <t>d</t>
  </si>
  <si>
    <t>codigo unico</t>
  </si>
  <si>
    <t>SAMBAYON 12 Lts / 7,800 Kg - GRIDO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</si>
</sst>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8"/>
      <color rgb="FF0000FF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 applyBorder="0" applyProtection="0"/>
    <xf numFmtId="0" fontId="6" fillId="0" borderId="0" applyBorder="0" applyProtection="0">
      <alignment horizontal="left"/>
    </xf>
    <xf numFmtId="0" fontId="6" fillId="0" borderId="0" applyBorder="0" applyProtection="0"/>
    <xf numFmtId="0" fontId="2" fillId="0" borderId="0"/>
    <xf numFmtId="0" fontId="6" fillId="0" borderId="0" applyBorder="0"/>
    <xf numFmtId="0" fontId="3" fillId="0" borderId="0" applyBorder="0" applyProtection="0"/>
    <xf numFmtId="0" fontId="3" fillId="0" borderId="0" applyBorder="0" applyProtection="0">
      <alignment horizontal="left"/>
    </xf>
    <xf numFmtId="0" fontId="6" fillId="0" borderId="0" applyBorder="0" applyProtection="0"/>
    <xf numFmtId="0" fontId="1" fillId="0" borderId="0"/>
    <xf numFmtId="0" fontId="6" fillId="0" borderId="0"/>
  </cellStyleXfs>
  <cellXfs count="36">
    <xf numFmtId="0" fontId="0" fillId="0" borderId="0" xfId="0"/>
    <xf numFmtId="0" fontId="0" fillId="0" borderId="0" xfId="0" applyFont="1"/>
    <xf numFmtId="0" fontId="4" fillId="2" borderId="1" xfId="0" applyFont="1" applyFill="1" applyBorder="1"/>
    <xf numFmtId="0" fontId="0" fillId="3" borderId="2" xfId="0" applyFill="1" applyBorder="1"/>
    <xf numFmtId="14" fontId="0" fillId="0" borderId="0" xfId="0" applyNumberFormat="1"/>
    <xf numFmtId="0" fontId="0" fillId="0" borderId="0" xfId="0" applyAlignment="1" applyProtection="1"/>
    <xf numFmtId="0" fontId="0" fillId="0" borderId="0" xfId="1" applyFont="1"/>
    <xf numFmtId="0" fontId="0" fillId="0" borderId="2" xfId="0" applyFont="1" applyBorder="1"/>
    <xf numFmtId="0" fontId="0" fillId="0" borderId="0" xfId="0" applyFont="1" applyAlignment="1" applyProtection="1"/>
    <xf numFmtId="0" fontId="0" fillId="3" borderId="0" xfId="0" applyFill="1"/>
    <xf numFmtId="0" fontId="0" fillId="0" borderId="3" xfId="1" applyFont="1" applyBorder="1"/>
    <xf numFmtId="0" fontId="0" fillId="0" borderId="4" xfId="3" applyFont="1" applyBorder="1"/>
    <xf numFmtId="0" fontId="0" fillId="0" borderId="5" xfId="2" applyFont="1" applyBorder="1">
      <alignment horizontal="left"/>
    </xf>
    <xf numFmtId="0" fontId="6" fillId="0" borderId="6" xfId="8" applyBorder="1"/>
    <xf numFmtId="0" fontId="0" fillId="0" borderId="7" xfId="2" applyFont="1" applyBorder="1">
      <alignment horizontal="left"/>
    </xf>
    <xf numFmtId="0" fontId="6" fillId="0" borderId="8" xfId="8" applyBorder="1"/>
    <xf numFmtId="0" fontId="6" fillId="0" borderId="9" xfId="8" applyBorder="1"/>
    <xf numFmtId="0" fontId="3" fillId="0" borderId="10" xfId="7" applyFont="1" applyBorder="1">
      <alignment horizontal="left"/>
    </xf>
    <xf numFmtId="0" fontId="3" fillId="0" borderId="11" xfId="6" applyBorder="1"/>
    <xf numFmtId="0" fontId="0" fillId="4" borderId="0" xfId="0" applyFill="1"/>
    <xf numFmtId="0" fontId="0" fillId="4" borderId="0" xfId="0" applyFont="1" applyFill="1"/>
    <xf numFmtId="0" fontId="5" fillId="5" borderId="12" xfId="4" applyFont="1" applyFill="1" applyBorder="1" applyAlignment="1">
      <alignment horizontal="center" vertical="center"/>
    </xf>
    <xf numFmtId="0" fontId="5" fillId="5" borderId="12" xfId="4" applyFont="1" applyFill="1" applyBorder="1" applyAlignment="1">
      <alignment horizontal="left" vertical="center"/>
    </xf>
    <xf numFmtId="0" fontId="0" fillId="5" borderId="0" xfId="0" applyFill="1"/>
    <xf numFmtId="0" fontId="0" fillId="5" borderId="0" xfId="0" applyFont="1" applyFill="1"/>
    <xf numFmtId="0" fontId="0" fillId="0" borderId="13" xfId="0" applyBorder="1"/>
    <xf numFmtId="0" fontId="0" fillId="0" borderId="14" xfId="0" applyBorder="1"/>
    <xf numFmtId="0" fontId="8" fillId="6" borderId="2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4" fontId="1" fillId="7" borderId="0" xfId="9" applyNumberFormat="1" applyFill="1" applyAlignment="1">
      <alignment horizontal="left"/>
    </xf>
    <xf numFmtId="0" fontId="0" fillId="7" borderId="14" xfId="0" applyFill="1" applyBorder="1"/>
    <xf numFmtId="0" fontId="0" fillId="7" borderId="0" xfId="0" applyFill="1"/>
    <xf numFmtId="164" fontId="0" fillId="7" borderId="0" xfId="0" applyNumberFormat="1" applyFill="1" applyAlignment="1">
      <alignment horizontal="center"/>
    </xf>
    <xf numFmtId="0" fontId="0" fillId="7" borderId="15" xfId="0" applyFill="1" applyBorder="1"/>
    <xf numFmtId="0" fontId="0" fillId="7" borderId="16" xfId="0" applyFill="1" applyBorder="1"/>
    <xf numFmtId="14" fontId="6" fillId="7" borderId="0" xfId="10" applyNumberFormat="1" applyFill="1" applyAlignment="1">
      <alignment horizontal="left"/>
    </xf>
  </cellXfs>
  <cellStyles count="11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Normal 2" xfId="4" xr:uid="{00000000-0005-0000-0000-000009000000}"/>
    <cellStyle name="Normal 3" xfId="5" xr:uid="{00000000-0005-0000-0000-00000A000000}"/>
    <cellStyle name="Normal 5" xfId="10" xr:uid="{82E4EFD8-EB82-4BB6-B7D8-F7DE037F70B3}"/>
    <cellStyle name="Normal 5 2" xfId="9" xr:uid="{4AA2E480-1D38-4CCB-AD47-7672CA92DBF0}"/>
    <cellStyle name="Resultado de la tabla dinámica" xfId="6" xr:uid="{00000000-0005-0000-0000-00000B000000}"/>
    <cellStyle name="Título de la tabla dinámica" xfId="7" xr:uid="{00000000-0005-0000-0000-00000C000000}"/>
    <cellStyle name="Valor de la tabla dinámica" xfId="8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71" xr:uid="{00000000-000A-0000-FFFF-FFFF01000000}">
  <cacheSource type="worksheet">
    <worksheetSource ref="A2:I1173" sheet="actualizacion"/>
  </cacheSource>
  <cacheFields count="9">
    <cacheField name="caracterizacion" numFmtId="0">
      <sharedItems count="236">
        <s v="3000065Grido"/>
        <s v="3000093Via Bana"/>
        <s v="4000036Grido"/>
        <s v="4000036Via Bana"/>
        <s v="4000037Grido"/>
        <s v="4000037Via Bana"/>
        <s v="4000038Grido"/>
        <s v="4000038Via Bana"/>
        <s v="4000039Grido"/>
        <s v="4000039Via Bana"/>
        <s v="4000040Grido"/>
        <s v="4000040Via Bana"/>
        <s v="4000041Grido"/>
        <s v="4000041Via Bana"/>
        <s v="4000042Grido"/>
        <s v="4000042Via Bana"/>
        <s v="4000043Grido"/>
        <s v="4000043Via Bana"/>
        <s v="4000044Grido"/>
        <s v="4000044Via Bana"/>
        <s v="4000045Grido"/>
        <s v="4000045Via Bana"/>
        <s v="4000046Grido"/>
        <s v="4000046Via Bana"/>
        <s v="4000047Grido"/>
        <s v="4000047Via Bana"/>
        <s v="4000048Grido"/>
        <s v="4000048Via Bana"/>
        <s v="4000049Grido"/>
        <s v="4000049Via Bana"/>
        <s v="4000050Grido"/>
        <s v="4000050Via Bana"/>
        <s v="4000051Grido"/>
        <s v="4000051Via Bana"/>
        <s v="4000052Grido"/>
        <s v="4000053Grido"/>
        <s v="4000053Via Bana"/>
        <s v="4000054Grido"/>
        <s v="4000054Via Bana"/>
        <s v="4000055Grido"/>
        <s v="4000055Via Bana"/>
        <s v="4000056Grido"/>
        <s v="4000056Via Bana"/>
        <s v="4000057Grido"/>
        <s v="4000057Via Bana"/>
        <s v="4000058Grido"/>
        <s v="4000058Via Bana"/>
        <s v="4000059Grido"/>
        <s v="4000059Via Bana"/>
        <s v="4000060Grido"/>
        <s v="4000061Grido"/>
        <s v="4000062Grido"/>
        <s v="4000062Via Bana"/>
        <s v="4000063Grido"/>
        <s v="4000064Grido"/>
        <s v="4000064Via Bana"/>
        <s v="4000065Grido"/>
        <s v="4000066Grido"/>
        <s v="4000066Via Bana"/>
        <s v="4000067Grido"/>
        <s v="4000067Via Bana"/>
        <s v="4000068Grido"/>
        <s v="4000069Grido"/>
        <s v="4000069Via Bana"/>
        <s v="4000070Grido"/>
        <s v="4000070Via Bana"/>
        <s v="4000071Grido"/>
        <s v="4000071Via Bana"/>
        <s v="4000072Via Bana"/>
        <s v="4000073Via Bana"/>
        <s v="4000074Via Bana"/>
        <s v="4000075Grido"/>
        <s v="4000075Via Bana"/>
        <s v="4000076Via Bana"/>
        <s v="4000077Via Bana"/>
        <s v="4000078Via Bana"/>
        <s v="4000079Via Bana"/>
        <s v="4000080Via Bana"/>
        <s v="4000081Grido"/>
        <s v="4000081Via Bana"/>
        <s v="4000082Via Bana"/>
        <s v="4000083Grido"/>
        <s v="4000083Via Bana"/>
        <s v="4000084Via Bana"/>
        <s v="4000085Via Bana"/>
        <s v="4000086Grido"/>
        <s v="4000086Via Bana"/>
        <s v="4000087Via Bana"/>
        <s v="4000088Via Bana"/>
        <s v="4000089Via Bana"/>
        <s v="4000090Via Bana"/>
        <s v="4000091Via Bana"/>
        <s v="4000092Grido"/>
        <s v="4000092Via Bana"/>
        <s v="4000093Grido"/>
        <s v="4000093Via Bana"/>
        <s v="4000094Via Bana"/>
        <s v="4000095Via Bana"/>
        <s v="4000096Grido"/>
        <s v="4000096Via Bana"/>
        <s v="4000136Grido"/>
        <s v="4000136Via Bana"/>
        <s v="4000137Grido"/>
        <s v="4000137Via Bana"/>
        <s v="4000138Grido"/>
        <s v="4000138Via Bana"/>
        <s v="4000139Grido"/>
        <s v="4000139Via Bana"/>
        <s v="4000140Grido"/>
        <s v="4000140Via Bana"/>
        <s v="4000141Grido"/>
        <s v="4000141Via Bana"/>
        <s v="4000142Grido"/>
        <s v="4000142Via Bana"/>
        <s v="4000143Grido"/>
        <s v="4000143Via Bana"/>
        <s v="4000144Grido"/>
        <s v="4000145Grido"/>
        <s v="4000145Via Bana"/>
        <s v="4000146Grido"/>
        <s v="4000146Via Bana"/>
        <s v="4000147Grido"/>
        <s v="4000147Via Bana"/>
        <s v="4000148Grido"/>
        <s v="4000149Grido"/>
        <s v="4000150Grido"/>
        <s v="4000151Grido"/>
        <s v="4000152Grido"/>
        <s v="4000152Via Bana"/>
        <s v="4000153Grido"/>
        <s v="4000153Via Bana"/>
        <s v="4000154Grido"/>
        <s v="4000155Grido"/>
        <s v="4000156Grido"/>
        <s v="4000156Via Bana"/>
        <s v="4000157Grido"/>
        <s v="4000158Grido"/>
        <s v="4000159Grido"/>
        <s v="4000159Via Bana"/>
        <s v="4000160Grido"/>
        <s v="4000161Grido"/>
        <s v="4000162Grido"/>
        <s v="4000162Via Bana"/>
        <s v="4000163Grido"/>
        <s v="4000163Via Bana"/>
        <s v="4000164Grido"/>
        <s v="4000165Grido"/>
        <s v="4000166Grido"/>
        <s v="4000167Grido"/>
        <s v="4000167Via Bana"/>
        <s v="4000168Grido"/>
        <s v="4000168Via Bana"/>
        <s v="4000169Grido"/>
        <s v="4000169Via Bana"/>
        <s v="4000170Via Bana"/>
        <s v="4000171Grido"/>
        <s v="4000171Via Bana"/>
        <s v="4000172Grido"/>
        <s v="4000172Via Bana"/>
        <s v="4000173Grido"/>
        <s v="4000173Via Bana"/>
        <s v="4000174Grido"/>
        <s v="4000174Via Bana"/>
        <s v="4000175Grido"/>
        <s v="4000175Via Bana"/>
        <s v="4000176Grido"/>
        <s v="4000176Via Bana"/>
        <s v="4000177Grido"/>
        <s v="4000177Via Bana"/>
        <s v="4000178Grido"/>
        <s v="4000178Via Bana"/>
        <s v="4000179Via Bana"/>
        <s v="4000180Grido"/>
        <s v="4000180Via Bana"/>
        <s v="4000181Via Bana"/>
        <s v="4000182Via Bana"/>
        <s v="4000183Grido"/>
        <s v="4000183Via Bana"/>
        <s v="4000184Grido"/>
        <s v="4000184Via Bana"/>
        <s v="4000185Grido"/>
        <s v="4000185Via Bana"/>
        <s v="4000186Grido"/>
        <s v="4000186Via Bana"/>
        <s v="4000187Grido"/>
        <s v="4000187Via Bana"/>
        <s v="4000193Grido"/>
        <s v="4000194Grido"/>
        <s v="4000194Via Bana"/>
        <s v="4000195Grido"/>
        <s v="4000195Via Bana"/>
        <s v="4000196Via Bana"/>
        <s v="4000197Via Bana"/>
        <s v="4000198Via Bana"/>
        <s v="4000199Via Bana"/>
        <s v="4000200Via Bana"/>
        <s v="4000201Via Bana"/>
        <s v="4000227Grido"/>
        <s v="4000248Grido"/>
        <s v="4000284Grido"/>
        <s v="4000284Via Bana"/>
        <s v="4000285Via Bana"/>
        <s v="4000316Grido"/>
        <s v="4000318Grido"/>
        <s v="4000319Grido"/>
        <s v="4000330Grido"/>
        <s v="4000330Via Bana"/>
        <s v="4000339Grido"/>
        <s v="4000341Grido"/>
        <s v="4000343Grido"/>
        <s v="4000349Grido"/>
        <s v="4000349Via Bana"/>
        <s v="4000431Grido"/>
        <s v="6000337Grido"/>
        <s v="6000337Via Bana"/>
        <s v="6000338Grido"/>
        <s v="6000338Via Bana"/>
        <s v="6000339Grido"/>
        <s v="6000339Via Bana"/>
        <s v="6000340Grido"/>
        <s v="6000340Via Bana"/>
        <s v="6000666Grido"/>
        <s v="6000667Grido"/>
        <s v="6000667Via Bana"/>
        <s v="6000668Grido"/>
        <s v="6000668Via Bana"/>
        <s v="6000672Grido"/>
        <s v="6000672Via Bana"/>
        <s v="6000673Grido"/>
        <s v="6000673Via Bana"/>
        <s v="6000739Grido"/>
        <s v="6000739Via Bana"/>
        <s v="6000740Grido"/>
        <s v="6000740Via Bana"/>
        <s v="DGrido"/>
        <s v="DVia Bana"/>
      </sharedItems>
    </cacheField>
    <cacheField name="Marca" numFmtId="0">
      <sharedItems count="2">
        <s v="Grido"/>
        <s v="Via Bana"/>
      </sharedItems>
    </cacheField>
    <cacheField name="Zona" numFmtId="0">
      <sharedItems count="6">
        <s v="BUENOS AIRES Y CABA"/>
        <s v="CENTRO"/>
        <s v="CUYO"/>
        <s v="LITORAL"/>
        <s v="NORTE"/>
        <s v="PATAGONIA Y SUR DE BS AS"/>
      </sharedItems>
    </cacheField>
    <cacheField name="Categoria" numFmtId="0">
      <sharedItems count="2">
        <s v="Alimento Congelado"/>
        <s v="Helado"/>
      </sharedItems>
    </cacheField>
    <cacheField name="Familia" numFmtId="0">
      <sharedItems count="4">
        <s v="Frizzio"/>
        <s v="Granel"/>
        <s v="Impulsivos"/>
        <s v="Mix"/>
      </sharedItems>
    </cacheField>
    <cacheField name="Linea" numFmtId="0">
      <sharedItems count="13">
        <s v="Bastoncitos"/>
        <s v="Bombones"/>
        <s v="Empanadas"/>
        <s v="Familiar"/>
        <s v="Frizzio Tops"/>
        <s v="Helado X Kilo"/>
        <s v="Mix"/>
        <s v="Palitos"/>
        <s v="Pechuguitas"/>
        <s v="Pizzas"/>
        <s v="Postres"/>
        <s v="Tentación"/>
        <s v="Tortas"/>
      </sharedItems>
    </cacheField>
    <cacheField name="Codigo_Homologado" numFmtId="0">
      <sharedItems count="149">
        <s v="3000065"/>
        <s v="3000093"/>
        <s v="4000036"/>
        <s v="4000037"/>
        <s v="4000038"/>
        <s v="4000039"/>
        <s v="4000040"/>
        <s v="4000041"/>
        <s v="4000042"/>
        <s v="4000043"/>
        <s v="4000044"/>
        <s v="4000045"/>
        <s v="4000046"/>
        <s v="4000047"/>
        <s v="4000048"/>
        <s v="4000049"/>
        <s v="4000050"/>
        <s v="4000051"/>
        <s v="4000052"/>
        <s v="4000053"/>
        <s v="4000054"/>
        <s v="4000055"/>
        <s v="4000056"/>
        <s v="4000057"/>
        <s v="4000058"/>
        <s v="4000059"/>
        <s v="4000060"/>
        <s v="4000061"/>
        <s v="4000062"/>
        <s v="4000063"/>
        <s v="4000064"/>
        <s v="4000065"/>
        <s v="4000066"/>
        <s v="4000067"/>
        <s v="4000068"/>
        <s v="4000069"/>
        <s v="4000070"/>
        <s v="4000071"/>
        <s v="4000072"/>
        <s v="4000073"/>
        <s v="4000074"/>
        <s v="4000075"/>
        <s v="4000076"/>
        <s v="4000077"/>
        <s v="4000078"/>
        <s v="4000079"/>
        <s v="4000080"/>
        <s v="4000081"/>
        <s v="4000082"/>
        <s v="4000083"/>
        <s v="4000084"/>
        <s v="4000085"/>
        <s v="4000086"/>
        <s v="4000087"/>
        <s v="4000088"/>
        <s v="4000089"/>
        <s v="4000090"/>
        <s v="4000091"/>
        <s v="4000092"/>
        <s v="4000093"/>
        <s v="4000094"/>
        <s v="4000095"/>
        <s v="4000096"/>
        <s v="4000136"/>
        <s v="4000137"/>
        <s v="4000138"/>
        <s v="4000139"/>
        <s v="4000140"/>
        <s v="4000141"/>
        <s v="4000142"/>
        <s v="4000143"/>
        <s v="4000144"/>
        <s v="4000145"/>
        <s v="4000146"/>
        <s v="4000147"/>
        <s v="4000148"/>
        <s v="4000149"/>
        <s v="4000150"/>
        <s v="4000151"/>
        <s v="4000152"/>
        <s v="4000153"/>
        <s v="4000154"/>
        <s v="4000155"/>
        <s v="4000156"/>
        <s v="4000157"/>
        <s v="4000158"/>
        <s v="4000159"/>
        <s v="4000160"/>
        <s v="4000161"/>
        <s v="4000162"/>
        <s v="4000163"/>
        <s v="4000164"/>
        <s v="4000165"/>
        <s v="4000166"/>
        <s v="4000167"/>
        <s v="4000168"/>
        <s v="4000169"/>
        <s v="4000170"/>
        <s v="4000171"/>
        <s v="4000172"/>
        <s v="4000173"/>
        <s v="4000174"/>
        <s v="4000175"/>
        <s v="4000176"/>
        <s v="4000177"/>
        <s v="4000178"/>
        <s v="4000179"/>
        <s v="4000180"/>
        <s v="4000181"/>
        <s v="4000182"/>
        <s v="4000183"/>
        <s v="4000184"/>
        <s v="4000185"/>
        <s v="4000186"/>
        <s v="4000187"/>
        <s v="4000193"/>
        <s v="4000194"/>
        <s v="4000195"/>
        <s v="4000196"/>
        <s v="4000197"/>
        <s v="4000198"/>
        <s v="4000199"/>
        <s v="4000200"/>
        <s v="4000201"/>
        <s v="4000227"/>
        <s v="4000248"/>
        <s v="4000284"/>
        <s v="4000285"/>
        <s v="4000316"/>
        <s v="4000318"/>
        <s v="4000319"/>
        <s v="4000330"/>
        <s v="4000339"/>
        <s v="4000341"/>
        <s v="4000343"/>
        <s v="4000349"/>
        <s v="4000431"/>
        <s v="6000337"/>
        <s v="6000338"/>
        <s v="6000339"/>
        <s v="6000340"/>
        <s v="6000666"/>
        <s v="6000667"/>
        <s v="6000668"/>
        <s v="6000672"/>
        <s v="6000673"/>
        <s v="6000739"/>
        <s v="6000740"/>
        <s v="D"/>
      </sharedItems>
    </cacheField>
    <cacheField name="Descripcion_Homologada" numFmtId="0">
      <sharedItems count="183">
        <s v="ALFAJOR BLANCO ARG 12LTS 7,800 KG GRIDO"/>
        <s v="ALMENDRADO 12 Lts - GRIDO"/>
        <s v="ALMENDRADO 12 Lts/7,800 Kg - GRIDO"/>
        <s v="AMARENA 12 Lts - GRIDO"/>
        <s v="AMARENA 12 Lts - VIA BANA"/>
        <s v="AMERICANA 12 LTS - VIA BANA"/>
        <s v="ANANA 12 Lts - GRIDO"/>
        <s v="ANANA 12 LTS - VIA BANA"/>
        <s v="ANANA A LA CREMA 12 LTS - VIA BANA"/>
        <s v="ANANA A LA CREMA X 12 LTS7,800 KG GRIDO"/>
        <s v="ARANDANO 12 LTS - GRIDO"/>
        <s v="ARANDANO 12 Lts/7,800 Kg - GRIDO"/>
        <s v="BANANA C/DULC LECHE 12LTS7,800 KG GRIDO"/>
        <s v="BANANA C/DULCE DE LECHE 12 LTS VIA BANA"/>
        <s v="BANANITA BANA 12 Lts - VIA BANA"/>
        <s v="BANANITA GRIDO 12 Lts - GRIDO"/>
        <s v="BANANITA GRIDO 12 LTS/7,800 KG - GRIDO"/>
        <s v="CAPPUCCINO GRANIZ. 12Lts/7,800 Kg -GRIDO"/>
        <s v="CEREZA 12 LTS - VIA BANA"/>
        <s v="CEREZA 12 LTS/7,800 KG - GRIDO"/>
        <s v="CHOCO MANI CRUNCHX12 LTS 7,800 KG GRIDO"/>
        <s v="CHOCOLATE 12 LTS - VIA BANA"/>
        <s v="CHOCOLATE 12 LTS/7,800 KG - GRIDO"/>
        <s v="CHOCOLATE BARILOCHE 12 Lts - GRIDO"/>
        <s v="CHOCOLATE BLANCO 12 Lts - VIA BANA"/>
        <s v="CHOCOLATE BLANCO 12LTS 7,800 KG GRIDO."/>
        <s v="CHOCOLATE C/ALMEN 12 LTS/7,800 KG GRIDO"/>
        <s v="CHOCOLATE CON ALMENDRAS 12 LTS VIA BANA"/>
        <s v="CHOCOLATE DARK 12 LTS/7,800 KG - GRIDO"/>
        <s v="CHOCOLATE MANI CRUNCH x 12 Lts - GRIDO"/>
        <s v="CHOCOLATE NEVADO 12 Lts - VIA BANA"/>
        <s v="CHOCOLATE NEVADO 12 Lts/7,800 Kg - GRIDO"/>
        <s v="CHOCOLATE SUIZO 12 LTS/7,800 KG - GRIDO"/>
        <s v="CHOCOLATE TOFFEE 12 LTS - VIA BANA"/>
        <s v="COCO C/DULCE DE LECHE 12 Lts - GRIDO"/>
        <s v="COCO C/DULCE DE LECHE 12 Lts - VIA BANA"/>
        <s v="COOKIE BANA 12 LTS - VIA BANA"/>
        <s v="COOKIE FRAMBUESA 12 LTS/7,800 KG GRIDO"/>
        <s v="CREMA AMERICANA 12 LTS/7,800 KG - GRIDO"/>
        <s v="CREMA BANA 12 Lts - VIA BANA"/>
        <s v="CREMA COOKIE X 12 LITROS - GRIDO (NO USAR)"/>
        <s v="CREMA COOKIE X 12 LTS/7,800 KG - GRIDO"/>
        <s v="CREMA DEL CIELO 12 Lts - VIA BANA"/>
        <s v="CREMA RUSA 12 Lts - GRIDO"/>
        <s v="CREMA RUSA 12 LTS/7,800 KG - GRIDO"/>
        <s v="CREME BRULEE 12 LTS/7,800 KG - GRIDO"/>
        <s v="DULCE DE LECHE 12 LTS - VIA BANA"/>
        <s v="DULCE DE LECHE 12 LTS/7,800 KG - GRIDO"/>
        <s v="DULCE DE LECHE C/BROWNIE 12 Lts/7,800 Kg - GRIDO"/>
        <s v="DULCE DE LECHE C/BROWNIE 12LTS VIA BANA"/>
        <s v="DULCE DE LECHE C/NUEZ 12 Lts/7,800 Kg - GRIDO"/>
        <s v="DULCE DE LECHE C/NUEZ 12 LTS/8,300 KG"/>
        <s v="DULCE DE LECHE CROCANTE 12 LTS - VB"/>
        <s v="DULCE DE LECHE CROCANTE 12 Lts - VIA BANA"/>
        <s v="DULCE DE LECHE ESPECIAL 12 Lts - GRIDO"/>
        <s v="DULCE DE LECHE ESPECIAL 12 Lts/7,800 Kg - GRIDO"/>
        <s v="DULCE DE LECHE GRANIZ 12 LTS - VIA BANA"/>
        <s v="DULCE DE LECHE GRANIZ 12 LTS/8,300 KG GR"/>
        <s v="DULCE DE LECHE SENSACION 12 L VIA BANA"/>
        <s v="DULCE DE LECHE SENSACION 12 Lts - VIA BANA"/>
        <s v="DULCE LECHE C/BROW 12LTS7,800 KG GRIDO"/>
        <s v="DULCE LECHE C/NUEZ 12LTS 7,800KG GRIDO"/>
        <s v="DULCE LECHE GRANIZ.12LTS 7,800 KG GRIDO"/>
        <s v="DURAZNO 12 Lts - VIA BANA"/>
        <s v="DURAZNO 12 LTS/7,800 KG - GRIDO"/>
        <s v="DURAZNO A LA CREMA 12 LTS/7,800 KG-GRIDO"/>
        <s v="FLAN 12 LTS - VIA BANA"/>
        <s v="FLAN 12 LTS/7,800 KG - GRIDO"/>
        <s v="FRUTILLA A LA CREMA 12 LTS - VIA BANA"/>
        <s v="FRUTILLA A LA CREMA 12LTS 7,800KG GRIDO"/>
        <s v="FRUTILLA AL AGUA  12 Lts/7,800 Kg -GRIDO"/>
        <s v="FRUTOS TROPICALES 12 Lts/7,800 Kg - GRIDO"/>
        <s v="GRANIZADO 12 LTS - VIA BANA"/>
        <s v="GRANIZADO 12 LTS/7,800 KG - GRIDO"/>
        <s v="GRIDO MIX NRO 1-2 LITORAL (120 BULTOS)"/>
        <s v="KINOTOS AL WHISKY 12 LTS - VIA BANA"/>
        <s v="KINOTOS AL WHISKY 12LTS 7,800 KG GRIDO"/>
        <s v="LEMON PIE 12 Lts/7,800 Kg - GRIDO"/>
        <s v="LIMON 12 LTS - VIA BANA"/>
        <s v="LIMON AL AGUA 12 LTS/7,800 KG - GRIDO"/>
        <s v="MANJAR DE COCO 12 Lts - VIA BANA"/>
        <s v="MANJAR DE COCO 12 Lts/7,800 Kg - GRIDO"/>
        <s v="MARACUYA 12 LTS - VIA BANA"/>
        <s v="MARACUYA AL AGUA 12 LTS/7,800 KG GRIDO"/>
        <s v="MARROC 12 Lts - VIA BANA"/>
        <s v="MARROC GRIDO 12 LTS/7,800 KG - GRIDO"/>
        <s v="MASCAR.C/FRUTOS BOSQ 12LTS7,800KG GRIDO"/>
        <s v="MASCARPONE CON FRUTOS DEL BOSQUE 12 Lts - GRIDO."/>
        <s v="MASCARPONE CON FRUTOS DEL BOSQUE 12 Lts/7,800 Kg - GRIDO"/>
        <s v="MASCARPONE PATAGONICO 12 LTS - VIA BANA"/>
        <s v="MENTA GRANIZADA 12 LTS - VIA BANA"/>
        <s v="MENTA GRANIZADA 12 LTS/7,800 KG - GRIDO"/>
        <s v="NARANJA 12 LTS - VIA BANA"/>
        <s v="NARANJA AL AGUA 12 LTS/7,800 KG - GRIDO"/>
        <s v="PACK 1 CAJAS PALITO AGUA ECONOMICO FRUTILLA X80 - VIA BANA"/>
        <s v="PACK 1 CAJAS PALITO AGUA ECONOMICO LIMON X80 - VIA BANA"/>
        <s v="PACK 11 PIZZAS DE CEBOLLA FRIZZIO 540 GR"/>
        <s v="PACK 11 PIZZAS DE JAMON FRIZZIO 535 GRS."/>
        <s v="PACK 12 CAJAS PIZZA FRIZZIO 625 GRS."/>
        <s v="PACK 12 PIZZAS INTEGRAL FRIZZIO 530 GRS."/>
        <s v="PACK 16 PECHUGUITA FRIZZIO 380 grs"/>
        <s v="PACK 16 UN. BASTONCITOS FRIZZIO 380 grs"/>
        <s v="PACK 20 UN. MINI PIZZA FRIZZIO MUZZARELLA X 200 GRS"/>
        <s v="PACK 20 UN. MINI PIZZA FRIZZIO X 200GRS"/>
        <s v="PACK 4 CAJ PAL.CREMA SAB.FRUTILLA X20 VB"/>
        <s v="PACK 4 CAJ PALITO AGUA LIMON X20 VB"/>
        <s v="PACK 4 CAJ PALITO CREMA AMERICANA X20 VB"/>
        <s v="PACK 4 CAJAS GRIDO CREMOSO DE FRUTILLA"/>
        <s v="PACK 4 CAJAS GRIDO FRUTAL FRUTILLA X20"/>
        <s v="PACK 4 CAJAS GRIDO FRUTAL LIMON X20"/>
        <s v="PACK 4 CAJAS GRIDO FRUTAL NARANJA X20"/>
        <s v="PACK 4 CAJAS PALITO AGUA FRUTILLA X20 VB"/>
        <s v="PACK 4 CAJAS PALITO AGUA NARANJA x 20 VB"/>
        <s v="PACK 4 CAJAS PALITO BOMBON X20  VIA BANA"/>
        <s v="PACK 4 CAJAS PALITO BOMBON X20 - GRIDO"/>
        <s v="PACK 4 CAJGRIDO CREM DE CREMA AMERICANA"/>
        <s v="PACK 4 U TORTA BANA - VIA BANA"/>
        <s v="PACK 4 U TORTA DE CHOCOLATE - VIA BANA"/>
        <s v="PACK 4 U. POSTRE CROCANTINO - GRIDO"/>
        <s v="PACK 4 U. TORTA GRIDO - GRIDO"/>
        <s v="PACK 4 U. TORTA PRIMAVERA - GRIDO"/>
        <s v="PACK 4 U. TORTA SELVA HELADA - GRIDO"/>
        <s v="PACK 48 Ud. TOPS FRIZZIO 4 COLORES 150 g"/>
        <s v="PACK 48 Ud. TOPS FRIZZIO MIX VEGETAL 150"/>
        <s v="PACK 4U POSTRE DELICIA DULCE DE LECHE VB"/>
        <s v="PACK 6 CAJAS ALMENDRADO X 8 - GRIDO"/>
        <s v="PACK 6 CAJAS ALMENDRADOX 8 - VIA BANA"/>
        <s v="PACK 6 CAJAS BOMBON CROCANTE X8 - GRIDO"/>
        <s v="PACK 6 CAJAS BOMBON ESCOCES X8  VB"/>
        <s v="PACK 6 CAJAS BOMBON ESCOCES X8 - GRIDO"/>
        <s v="PACK 6 CAJAS BOMBON SUIZO X8 - GRIDO"/>
        <s v="PACK 6 CAJAS BOMBON SUIZO X8 - VIA BANA"/>
        <s v="PACK 6 CAJAS BOMBON VAINILLA SPLIT X 8"/>
        <s v="PACK 6 CAJAS CASSATA X 8  GRIDO"/>
        <s v="PACK 6 CAJAS CASSATA X 8 - VB"/>
        <s v="PACK 6 CAJAS VIA BOM X8 - VIA BANA"/>
        <s v="PACK 6 POTES X 1 LT CHOCOLATADA TODDY G."/>
        <s v="PACK 6 POTES X 1 LT GALLETITA TODDY -GRI"/>
        <s v="PACK 72 EMPANADAS DE CARNE DE 70 g."/>
        <s v="PACK 72 EMPANADAS DE JyQ DE 70 g."/>
        <s v="PACK X 6 GRIDO FAMILIAR X 3 LTS NRO 2 &quot;NUEVO&quot; - GRIDO"/>
        <s v="PACK X 6 GRIDO FAMILIAR X3 LTS N2 GRIDO"/>
        <s v="PACK X 6 POTE X 1 LT  D.LECHE GRANIZ VB"/>
        <s v="PACK X 6 POTE X 1 LT  GRANIZADO  VB"/>
        <s v="PACK X 6 POTE X 1 LT  MASCARPONE - GRIDO"/>
        <s v="PACK X 6 POTE X 1 LT  VAINILLA - GRIDO"/>
        <s v="PACK X 6 POTE X 1 LT CHOCOLATE GRIDO"/>
        <s v="PACK X 6 POTE X 1 LT CHOCOLATE VB"/>
        <s v="PACK X 6 POTE X 1 LT FRUTILLA - GRIDO"/>
        <s v="PACK X 6 POTE X 1 LT FRUTILLA VB"/>
        <s v="PACK X 6 POTE X 1 LT LIMON VB"/>
        <s v="PACK X 6 POTE X 1 LT NRO 4 CEREZA - GRIDO"/>
        <s v="PACK X 6 POTE X 1 LT NRO 6 LIMON - GRIDO"/>
        <s v="PACK X 6 POTE X 1 LT NRO 6 MASCAR VB"/>
        <s v="PACK X 6 POTE X 1 LT NRO 7 CREM AMER VB"/>
        <s v="PACK X 6 POTE X 1 LT NRO 9 DDL - GRIDO"/>
        <s v="PACK X 6 POTE X 1LT CREMA COOKIE - GRIDO"/>
        <s v="PACK X 6 POTE X 1LT GRANIZADO GRIDO"/>
        <s v="PACK X 6 POTE X 3 LTS LIMON - VIA BANA"/>
        <s v="PACK X 6 POTE X 3 LTS NRO 1 - VIA BANA"/>
        <s v="PACK X 6 POTE X 3 LTS NRO 2 - VIA BANA"/>
        <s v="PACK X 6 POTE X 3 LTS NRO 3 - VIA BANA"/>
        <s v="PACK X 6 POTE X 3 LTS NRO 4 - VIA BANA"/>
        <s v="PACK X6 GRIDO FAMILIAR X 3LTS NRO3 GRIDO"/>
        <s v="PACK X6 GRIDO FAMILIAR X3LTS NRO 1 GRIDO"/>
        <s v="PACK X6 POTE X 1LT CREMA AMERICANA GRIDO"/>
        <s v="PACKX 6 GRIDO FAMILIAR X3 LTS N4  GRIDO"/>
        <s v="PACKX 6 POTE X1LT CHOC C/ALMENDRAS GRIDO"/>
        <s v="PACKX6 POTE X 1LT D.LECHE GRANIZ GRIDO"/>
        <s v="PALITO AGUA PICO DULCE/GR CAJA x 80 UN"/>
        <s v="RUSA 12 LTS - VIA BANA"/>
        <s v="SAMBAYON 12 Lts - GRIDO"/>
        <s v="SAMBAYON 12 Lts - VIA BANA"/>
        <s v="SAMBAYON 12 LTS/7,800 KG - GRIDO"/>
        <s v="SUPER DULCE LECHE 12LTS 7,800 KG GRIDO"/>
        <s v="SUPER GRIDITO 12 LTS/7,800 KG - GRIDO"/>
        <s v="TIRAMISU 12 LTS - VIA BANA"/>
        <s v="TIRAMISU 12 LTS/7,800 KG - GRIDO"/>
        <s v="TRAMONTANA 12 LTS - VIA BANA"/>
        <s v="TRAMONTANA 12 LTS/7,800 KG - GRIDO"/>
        <s v="VAINILLA 12 LTS - VIA BANA"/>
        <s v="VAINILLA 12 LTS/7,800 KG - GRIDO"/>
        <s v="YOGURT CON FRUTILLA 12 Lts - GRIDO"/>
      </sharedItems>
    </cacheField>
    <cacheField name="2019-04-01" numFmtId="0">
      <sharedItems containsSemiMixedTypes="0" containsString="0" containsNumber="1" containsInteger="1" minValue="0" maxValue="5845" count="3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4"/>
        <n v="45"/>
        <n v="47"/>
        <n v="48"/>
        <n v="50"/>
        <n v="51"/>
        <n v="52"/>
        <n v="53"/>
        <n v="54"/>
        <n v="55"/>
        <n v="56"/>
        <n v="57"/>
        <n v="59"/>
        <n v="60"/>
        <n v="62"/>
        <n v="64"/>
        <n v="66"/>
        <n v="67"/>
        <n v="68"/>
        <n v="69"/>
        <n v="70"/>
        <n v="71"/>
        <n v="74"/>
        <n v="76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7"/>
        <n v="98"/>
        <n v="101"/>
        <n v="106"/>
        <n v="107"/>
        <n v="108"/>
        <n v="109"/>
        <n v="110"/>
        <n v="111"/>
        <n v="112"/>
        <n v="113"/>
        <n v="114"/>
        <n v="119"/>
        <n v="120"/>
        <n v="121"/>
        <n v="122"/>
        <n v="123"/>
        <n v="124"/>
        <n v="126"/>
        <n v="127"/>
        <n v="128"/>
        <n v="132"/>
        <n v="133"/>
        <n v="134"/>
        <n v="135"/>
        <n v="137"/>
        <n v="138"/>
        <n v="139"/>
        <n v="141"/>
        <n v="142"/>
        <n v="143"/>
        <n v="145"/>
        <n v="146"/>
        <n v="148"/>
        <n v="153"/>
        <n v="154"/>
        <n v="155"/>
        <n v="156"/>
        <n v="157"/>
        <n v="158"/>
        <n v="160"/>
        <n v="161"/>
        <n v="162"/>
        <n v="163"/>
        <n v="166"/>
        <n v="168"/>
        <n v="172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91"/>
        <n v="192"/>
        <n v="193"/>
        <n v="195"/>
        <n v="196"/>
        <n v="198"/>
        <n v="199"/>
        <n v="200"/>
        <n v="201"/>
        <n v="202"/>
        <n v="203"/>
        <n v="204"/>
        <n v="205"/>
        <n v="208"/>
        <n v="210"/>
        <n v="212"/>
        <n v="213"/>
        <n v="215"/>
        <n v="216"/>
        <n v="217"/>
        <n v="221"/>
        <n v="223"/>
        <n v="225"/>
        <n v="226"/>
        <n v="227"/>
        <n v="228"/>
        <n v="231"/>
        <n v="234"/>
        <n v="236"/>
        <n v="238"/>
        <n v="239"/>
        <n v="240"/>
        <n v="241"/>
        <n v="242"/>
        <n v="243"/>
        <n v="246"/>
        <n v="248"/>
        <n v="249"/>
        <n v="250"/>
        <n v="251"/>
        <n v="254"/>
        <n v="255"/>
        <n v="257"/>
        <n v="258"/>
        <n v="259"/>
        <n v="260"/>
        <n v="261"/>
        <n v="262"/>
        <n v="267"/>
        <n v="268"/>
        <n v="270"/>
        <n v="274"/>
        <n v="276"/>
        <n v="277"/>
        <n v="279"/>
        <n v="281"/>
        <n v="282"/>
        <n v="283"/>
        <n v="284"/>
        <n v="285"/>
        <n v="286"/>
        <n v="288"/>
        <n v="289"/>
        <n v="290"/>
        <n v="292"/>
        <n v="294"/>
        <n v="300"/>
        <n v="302"/>
        <n v="303"/>
        <n v="308"/>
        <n v="311"/>
        <n v="314"/>
        <n v="318"/>
        <n v="319"/>
        <n v="320"/>
        <n v="322"/>
        <n v="324"/>
        <n v="325"/>
        <n v="326"/>
        <n v="327"/>
        <n v="329"/>
        <n v="333"/>
        <n v="335"/>
        <n v="339"/>
        <n v="341"/>
        <n v="343"/>
        <n v="344"/>
        <n v="345"/>
        <n v="347"/>
        <n v="348"/>
        <n v="349"/>
        <n v="350"/>
        <n v="351"/>
        <n v="352"/>
        <n v="356"/>
        <n v="357"/>
        <n v="361"/>
        <n v="364"/>
        <n v="366"/>
        <n v="368"/>
        <n v="369"/>
        <n v="371"/>
        <n v="372"/>
        <n v="375"/>
        <n v="376"/>
        <n v="382"/>
        <n v="385"/>
        <n v="386"/>
        <n v="397"/>
        <n v="398"/>
        <n v="399"/>
        <n v="400"/>
        <n v="401"/>
        <n v="402"/>
        <n v="407"/>
        <n v="408"/>
        <n v="413"/>
        <n v="414"/>
        <n v="415"/>
        <n v="424"/>
        <n v="426"/>
        <n v="430"/>
        <n v="431"/>
        <n v="434"/>
        <n v="435"/>
        <n v="436"/>
        <n v="445"/>
        <n v="446"/>
        <n v="447"/>
        <n v="448"/>
        <n v="449"/>
        <n v="456"/>
        <n v="463"/>
        <n v="465"/>
        <n v="468"/>
        <n v="470"/>
        <n v="471"/>
        <n v="475"/>
        <n v="478"/>
        <n v="486"/>
        <n v="487"/>
        <n v="488"/>
        <n v="489"/>
        <n v="491"/>
        <n v="494"/>
        <n v="497"/>
        <n v="500"/>
        <n v="504"/>
        <n v="508"/>
        <n v="512"/>
        <n v="514"/>
        <n v="515"/>
        <n v="516"/>
        <n v="526"/>
        <n v="534"/>
        <n v="541"/>
        <n v="548"/>
        <n v="549"/>
        <n v="556"/>
        <n v="558"/>
        <n v="566"/>
        <n v="570"/>
        <n v="577"/>
        <n v="578"/>
        <n v="586"/>
        <n v="592"/>
        <n v="593"/>
        <n v="597"/>
        <n v="604"/>
        <n v="611"/>
        <n v="612"/>
        <n v="619"/>
        <n v="620"/>
        <n v="627"/>
        <n v="632"/>
        <n v="633"/>
        <n v="645"/>
        <n v="646"/>
        <n v="649"/>
        <n v="650"/>
        <n v="659"/>
        <n v="661"/>
        <n v="667"/>
        <n v="668"/>
        <n v="687"/>
        <n v="691"/>
        <n v="695"/>
        <n v="696"/>
        <n v="697"/>
        <n v="698"/>
        <n v="711"/>
        <n v="720"/>
        <n v="726"/>
        <n v="734"/>
        <n v="736"/>
        <n v="739"/>
        <n v="749"/>
        <n v="763"/>
        <n v="782"/>
        <n v="787"/>
        <n v="807"/>
        <n v="819"/>
        <n v="839"/>
        <n v="855"/>
        <n v="880"/>
        <n v="891"/>
        <n v="902"/>
        <n v="911"/>
        <n v="949"/>
        <n v="973"/>
        <n v="975"/>
        <n v="1007"/>
        <n v="1050"/>
        <n v="1091"/>
        <n v="1097"/>
        <n v="1177"/>
        <n v="1213"/>
        <n v="1283"/>
        <n v="1327"/>
        <n v="1397"/>
        <n v="1425"/>
        <n v="1437"/>
        <n v="1519"/>
        <n v="1728"/>
        <n v="1848"/>
        <n v="1902"/>
        <n v="2082"/>
        <n v="2123"/>
        <n v="2317"/>
        <n v="2437"/>
        <n v="2502"/>
        <n v="2700"/>
        <n v="5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28"/>
    <x v="0"/>
    <x v="3"/>
    <x v="1"/>
    <x v="1"/>
    <x v="5"/>
    <x v="15"/>
    <x v="91"/>
    <x v="197"/>
  </r>
  <r>
    <x v="75"/>
    <x v="1"/>
    <x v="3"/>
    <x v="1"/>
    <x v="1"/>
    <x v="5"/>
    <x v="44"/>
    <x v="21"/>
    <x v="0"/>
  </r>
  <r>
    <x v="188"/>
    <x v="1"/>
    <x v="2"/>
    <x v="1"/>
    <x v="1"/>
    <x v="5"/>
    <x v="116"/>
    <x v="70"/>
    <x v="0"/>
  </r>
  <r>
    <x v="234"/>
    <x v="0"/>
    <x v="0"/>
    <x v="1"/>
    <x v="1"/>
    <x v="5"/>
    <x v="148"/>
    <x v="3"/>
    <x v="0"/>
  </r>
  <r>
    <x v="99"/>
    <x v="1"/>
    <x v="3"/>
    <x v="1"/>
    <x v="1"/>
    <x v="5"/>
    <x v="62"/>
    <x v="49"/>
    <x v="0"/>
  </r>
  <r>
    <x v="104"/>
    <x v="0"/>
    <x v="3"/>
    <x v="1"/>
    <x v="2"/>
    <x v="7"/>
    <x v="65"/>
    <x v="108"/>
    <x v="227"/>
  </r>
  <r>
    <x v="63"/>
    <x v="1"/>
    <x v="2"/>
    <x v="1"/>
    <x v="1"/>
    <x v="5"/>
    <x v="35"/>
    <x v="60"/>
    <x v="13"/>
  </r>
  <r>
    <x v="69"/>
    <x v="1"/>
    <x v="1"/>
    <x v="1"/>
    <x v="1"/>
    <x v="5"/>
    <x v="39"/>
    <x v="92"/>
    <x v="0"/>
  </r>
  <r>
    <x v="138"/>
    <x v="1"/>
    <x v="1"/>
    <x v="1"/>
    <x v="2"/>
    <x v="11"/>
    <x v="86"/>
    <x v="155"/>
    <x v="0"/>
  </r>
  <r>
    <x v="191"/>
    <x v="1"/>
    <x v="5"/>
    <x v="1"/>
    <x v="1"/>
    <x v="5"/>
    <x v="118"/>
    <x v="58"/>
    <x v="0"/>
  </r>
  <r>
    <x v="23"/>
    <x v="1"/>
    <x v="3"/>
    <x v="1"/>
    <x v="1"/>
    <x v="5"/>
    <x v="12"/>
    <x v="62"/>
    <x v="0"/>
  </r>
  <r>
    <x v="234"/>
    <x v="0"/>
    <x v="0"/>
    <x v="1"/>
    <x v="1"/>
    <x v="5"/>
    <x v="148"/>
    <x v="15"/>
    <x v="0"/>
  </r>
  <r>
    <x v="9"/>
    <x v="1"/>
    <x v="5"/>
    <x v="1"/>
    <x v="1"/>
    <x v="5"/>
    <x v="5"/>
    <x v="93"/>
    <x v="0"/>
  </r>
  <r>
    <x v="200"/>
    <x v="1"/>
    <x v="1"/>
    <x v="1"/>
    <x v="2"/>
    <x v="11"/>
    <x v="126"/>
    <x v="153"/>
    <x v="11"/>
  </r>
  <r>
    <x v="66"/>
    <x v="0"/>
    <x v="1"/>
    <x v="1"/>
    <x v="1"/>
    <x v="5"/>
    <x v="37"/>
    <x v="177"/>
    <x v="157"/>
  </r>
  <r>
    <x v="234"/>
    <x v="0"/>
    <x v="5"/>
    <x v="1"/>
    <x v="1"/>
    <x v="5"/>
    <x v="148"/>
    <x v="10"/>
    <x v="0"/>
  </r>
  <r>
    <x v="141"/>
    <x v="0"/>
    <x v="5"/>
    <x v="1"/>
    <x v="2"/>
    <x v="11"/>
    <x v="89"/>
    <x v="165"/>
    <x v="238"/>
  </r>
  <r>
    <x v="13"/>
    <x v="1"/>
    <x v="2"/>
    <x v="1"/>
    <x v="1"/>
    <x v="5"/>
    <x v="7"/>
    <x v="47"/>
    <x v="22"/>
  </r>
  <r>
    <x v="6"/>
    <x v="0"/>
    <x v="1"/>
    <x v="1"/>
    <x v="1"/>
    <x v="5"/>
    <x v="4"/>
    <x v="83"/>
    <x v="90"/>
  </r>
  <r>
    <x v="43"/>
    <x v="0"/>
    <x v="1"/>
    <x v="1"/>
    <x v="1"/>
    <x v="5"/>
    <x v="23"/>
    <x v="32"/>
    <x v="168"/>
  </r>
  <r>
    <x v="133"/>
    <x v="0"/>
    <x v="2"/>
    <x v="1"/>
    <x v="2"/>
    <x v="11"/>
    <x v="83"/>
    <x v="152"/>
    <x v="109"/>
  </r>
  <r>
    <x v="170"/>
    <x v="1"/>
    <x v="3"/>
    <x v="1"/>
    <x v="2"/>
    <x v="12"/>
    <x v="105"/>
    <x v="117"/>
    <x v="0"/>
  </r>
  <r>
    <x v="234"/>
    <x v="0"/>
    <x v="5"/>
    <x v="1"/>
    <x v="1"/>
    <x v="5"/>
    <x v="148"/>
    <x v="87"/>
    <x v="0"/>
  </r>
  <r>
    <x v="59"/>
    <x v="0"/>
    <x v="0"/>
    <x v="1"/>
    <x v="1"/>
    <x v="5"/>
    <x v="33"/>
    <x v="26"/>
    <x v="312"/>
  </r>
  <r>
    <x v="140"/>
    <x v="0"/>
    <x v="3"/>
    <x v="1"/>
    <x v="2"/>
    <x v="11"/>
    <x v="88"/>
    <x v="145"/>
    <x v="115"/>
  </r>
  <r>
    <x v="164"/>
    <x v="1"/>
    <x v="4"/>
    <x v="1"/>
    <x v="2"/>
    <x v="1"/>
    <x v="102"/>
    <x v="131"/>
    <x v="9"/>
  </r>
  <r>
    <x v="235"/>
    <x v="1"/>
    <x v="4"/>
    <x v="1"/>
    <x v="1"/>
    <x v="5"/>
    <x v="148"/>
    <x v="24"/>
    <x v="0"/>
  </r>
  <r>
    <x v="215"/>
    <x v="0"/>
    <x v="1"/>
    <x v="0"/>
    <x v="0"/>
    <x v="0"/>
    <x v="138"/>
    <x v="101"/>
    <x v="56"/>
  </r>
  <r>
    <x v="164"/>
    <x v="1"/>
    <x v="3"/>
    <x v="1"/>
    <x v="2"/>
    <x v="1"/>
    <x v="102"/>
    <x v="131"/>
    <x v="0"/>
  </r>
  <r>
    <x v="234"/>
    <x v="0"/>
    <x v="2"/>
    <x v="1"/>
    <x v="1"/>
    <x v="5"/>
    <x v="148"/>
    <x v="31"/>
    <x v="0"/>
  </r>
  <r>
    <x v="108"/>
    <x v="0"/>
    <x v="0"/>
    <x v="1"/>
    <x v="2"/>
    <x v="7"/>
    <x v="67"/>
    <x v="114"/>
    <x v="368"/>
  </r>
  <r>
    <x v="35"/>
    <x v="0"/>
    <x v="2"/>
    <x v="1"/>
    <x v="1"/>
    <x v="5"/>
    <x v="19"/>
    <x v="0"/>
    <x v="0"/>
  </r>
  <r>
    <x v="37"/>
    <x v="0"/>
    <x v="2"/>
    <x v="1"/>
    <x v="1"/>
    <x v="5"/>
    <x v="20"/>
    <x v="85"/>
    <x v="92"/>
  </r>
  <r>
    <x v="143"/>
    <x v="0"/>
    <x v="0"/>
    <x v="1"/>
    <x v="2"/>
    <x v="3"/>
    <x v="90"/>
    <x v="164"/>
    <x v="338"/>
  </r>
  <r>
    <x v="34"/>
    <x v="0"/>
    <x v="2"/>
    <x v="1"/>
    <x v="1"/>
    <x v="5"/>
    <x v="18"/>
    <x v="16"/>
    <x v="0"/>
  </r>
  <r>
    <x v="127"/>
    <x v="0"/>
    <x v="0"/>
    <x v="1"/>
    <x v="2"/>
    <x v="11"/>
    <x v="79"/>
    <x v="157"/>
    <x v="247"/>
  </r>
  <r>
    <x v="234"/>
    <x v="0"/>
    <x v="0"/>
    <x v="1"/>
    <x v="1"/>
    <x v="5"/>
    <x v="148"/>
    <x v="87"/>
    <x v="0"/>
  </r>
  <r>
    <x v="151"/>
    <x v="1"/>
    <x v="2"/>
    <x v="1"/>
    <x v="2"/>
    <x v="7"/>
    <x v="95"/>
    <x v="106"/>
    <x v="24"/>
  </r>
  <r>
    <x v="60"/>
    <x v="1"/>
    <x v="2"/>
    <x v="1"/>
    <x v="1"/>
    <x v="5"/>
    <x v="33"/>
    <x v="26"/>
    <x v="26"/>
  </r>
  <r>
    <x v="200"/>
    <x v="1"/>
    <x v="2"/>
    <x v="1"/>
    <x v="2"/>
    <x v="11"/>
    <x v="126"/>
    <x v="153"/>
    <x v="8"/>
  </r>
  <r>
    <x v="104"/>
    <x v="0"/>
    <x v="1"/>
    <x v="1"/>
    <x v="2"/>
    <x v="7"/>
    <x v="65"/>
    <x v="108"/>
    <x v="235"/>
  </r>
  <r>
    <x v="155"/>
    <x v="0"/>
    <x v="1"/>
    <x v="1"/>
    <x v="2"/>
    <x v="10"/>
    <x v="98"/>
    <x v="134"/>
    <x v="0"/>
  </r>
  <r>
    <x v="224"/>
    <x v="0"/>
    <x v="5"/>
    <x v="0"/>
    <x v="0"/>
    <x v="4"/>
    <x v="143"/>
    <x v="123"/>
    <x v="1"/>
  </r>
  <r>
    <x v="234"/>
    <x v="0"/>
    <x v="1"/>
    <x v="1"/>
    <x v="2"/>
    <x v="10"/>
    <x v="148"/>
    <x v="1"/>
    <x v="0"/>
  </r>
  <r>
    <x v="234"/>
    <x v="0"/>
    <x v="1"/>
    <x v="1"/>
    <x v="1"/>
    <x v="5"/>
    <x v="148"/>
    <x v="54"/>
    <x v="0"/>
  </r>
  <r>
    <x v="16"/>
    <x v="0"/>
    <x v="5"/>
    <x v="1"/>
    <x v="1"/>
    <x v="5"/>
    <x v="9"/>
    <x v="22"/>
    <x v="266"/>
  </r>
  <r>
    <x v="76"/>
    <x v="1"/>
    <x v="2"/>
    <x v="1"/>
    <x v="1"/>
    <x v="5"/>
    <x v="45"/>
    <x v="180"/>
    <x v="0"/>
  </r>
  <r>
    <x v="97"/>
    <x v="1"/>
    <x v="2"/>
    <x v="1"/>
    <x v="1"/>
    <x v="5"/>
    <x v="61"/>
    <x v="36"/>
    <x v="0"/>
  </r>
  <r>
    <x v="235"/>
    <x v="1"/>
    <x v="4"/>
    <x v="1"/>
    <x v="1"/>
    <x v="5"/>
    <x v="148"/>
    <x v="84"/>
    <x v="0"/>
  </r>
  <r>
    <x v="234"/>
    <x v="0"/>
    <x v="0"/>
    <x v="1"/>
    <x v="1"/>
    <x v="5"/>
    <x v="148"/>
    <x v="55"/>
    <x v="0"/>
  </r>
  <r>
    <x v="59"/>
    <x v="0"/>
    <x v="4"/>
    <x v="1"/>
    <x v="1"/>
    <x v="5"/>
    <x v="33"/>
    <x v="26"/>
    <x v="139"/>
  </r>
  <r>
    <x v="58"/>
    <x v="1"/>
    <x v="4"/>
    <x v="1"/>
    <x v="1"/>
    <x v="5"/>
    <x v="32"/>
    <x v="44"/>
    <x v="6"/>
  </r>
  <r>
    <x v="150"/>
    <x v="0"/>
    <x v="5"/>
    <x v="1"/>
    <x v="2"/>
    <x v="7"/>
    <x v="95"/>
    <x v="106"/>
    <x v="0"/>
  </r>
  <r>
    <x v="106"/>
    <x v="0"/>
    <x v="5"/>
    <x v="1"/>
    <x v="2"/>
    <x v="7"/>
    <x v="66"/>
    <x v="109"/>
    <x v="161"/>
  </r>
  <r>
    <x v="230"/>
    <x v="0"/>
    <x v="4"/>
    <x v="0"/>
    <x v="0"/>
    <x v="9"/>
    <x v="146"/>
    <x v="96"/>
    <x v="2"/>
  </r>
  <r>
    <x v="6"/>
    <x v="0"/>
    <x v="3"/>
    <x v="1"/>
    <x v="1"/>
    <x v="5"/>
    <x v="4"/>
    <x v="83"/>
    <x v="67"/>
  </r>
  <r>
    <x v="234"/>
    <x v="0"/>
    <x v="0"/>
    <x v="1"/>
    <x v="1"/>
    <x v="5"/>
    <x v="148"/>
    <x v="81"/>
    <x v="0"/>
  </r>
  <r>
    <x v="235"/>
    <x v="1"/>
    <x v="4"/>
    <x v="1"/>
    <x v="1"/>
    <x v="5"/>
    <x v="148"/>
    <x v="30"/>
    <x v="0"/>
  </r>
  <r>
    <x v="226"/>
    <x v="0"/>
    <x v="0"/>
    <x v="0"/>
    <x v="0"/>
    <x v="2"/>
    <x v="144"/>
    <x v="138"/>
    <x v="285"/>
  </r>
  <r>
    <x v="114"/>
    <x v="0"/>
    <x v="2"/>
    <x v="1"/>
    <x v="2"/>
    <x v="10"/>
    <x v="70"/>
    <x v="125"/>
    <x v="151"/>
  </r>
  <r>
    <x v="140"/>
    <x v="0"/>
    <x v="4"/>
    <x v="1"/>
    <x v="2"/>
    <x v="11"/>
    <x v="88"/>
    <x v="145"/>
    <x v="128"/>
  </r>
  <r>
    <x v="168"/>
    <x v="1"/>
    <x v="1"/>
    <x v="1"/>
    <x v="2"/>
    <x v="12"/>
    <x v="104"/>
    <x v="116"/>
    <x v="47"/>
  </r>
  <r>
    <x v="40"/>
    <x v="1"/>
    <x v="5"/>
    <x v="1"/>
    <x v="1"/>
    <x v="5"/>
    <x v="21"/>
    <x v="179"/>
    <x v="0"/>
  </r>
  <r>
    <x v="85"/>
    <x v="0"/>
    <x v="5"/>
    <x v="1"/>
    <x v="1"/>
    <x v="5"/>
    <x v="52"/>
    <x v="178"/>
    <x v="0"/>
  </r>
  <r>
    <x v="234"/>
    <x v="0"/>
    <x v="3"/>
    <x v="1"/>
    <x v="1"/>
    <x v="5"/>
    <x v="148"/>
    <x v="54"/>
    <x v="0"/>
  </r>
  <r>
    <x v="224"/>
    <x v="0"/>
    <x v="3"/>
    <x v="0"/>
    <x v="0"/>
    <x v="4"/>
    <x v="143"/>
    <x v="123"/>
    <x v="5"/>
  </r>
  <r>
    <x v="145"/>
    <x v="0"/>
    <x v="3"/>
    <x v="1"/>
    <x v="2"/>
    <x v="3"/>
    <x v="91"/>
    <x v="141"/>
    <x v="335"/>
  </r>
  <r>
    <x v="100"/>
    <x v="0"/>
    <x v="1"/>
    <x v="1"/>
    <x v="2"/>
    <x v="7"/>
    <x v="63"/>
    <x v="115"/>
    <x v="139"/>
  </r>
  <r>
    <x v="59"/>
    <x v="0"/>
    <x v="2"/>
    <x v="1"/>
    <x v="1"/>
    <x v="5"/>
    <x v="33"/>
    <x v="26"/>
    <x v="131"/>
  </r>
  <r>
    <x v="7"/>
    <x v="1"/>
    <x v="1"/>
    <x v="1"/>
    <x v="1"/>
    <x v="5"/>
    <x v="4"/>
    <x v="83"/>
    <x v="16"/>
  </r>
  <r>
    <x v="171"/>
    <x v="1"/>
    <x v="5"/>
    <x v="1"/>
    <x v="2"/>
    <x v="11"/>
    <x v="106"/>
    <x v="147"/>
    <x v="0"/>
  </r>
  <r>
    <x v="146"/>
    <x v="0"/>
    <x v="0"/>
    <x v="1"/>
    <x v="2"/>
    <x v="3"/>
    <x v="92"/>
    <x v="163"/>
    <x v="304"/>
  </r>
  <r>
    <x v="123"/>
    <x v="0"/>
    <x v="1"/>
    <x v="1"/>
    <x v="2"/>
    <x v="1"/>
    <x v="75"/>
    <x v="132"/>
    <x v="330"/>
  </r>
  <r>
    <x v="136"/>
    <x v="0"/>
    <x v="5"/>
    <x v="1"/>
    <x v="2"/>
    <x v="11"/>
    <x v="85"/>
    <x v="146"/>
    <x v="118"/>
  </r>
  <r>
    <x v="185"/>
    <x v="1"/>
    <x v="1"/>
    <x v="1"/>
    <x v="2"/>
    <x v="3"/>
    <x v="114"/>
    <x v="162"/>
    <x v="29"/>
  </r>
  <r>
    <x v="72"/>
    <x v="1"/>
    <x v="2"/>
    <x v="1"/>
    <x v="1"/>
    <x v="5"/>
    <x v="41"/>
    <x v="72"/>
    <x v="0"/>
  </r>
  <r>
    <x v="130"/>
    <x v="1"/>
    <x v="1"/>
    <x v="1"/>
    <x v="2"/>
    <x v="11"/>
    <x v="80"/>
    <x v="168"/>
    <x v="0"/>
  </r>
  <r>
    <x v="112"/>
    <x v="0"/>
    <x v="3"/>
    <x v="1"/>
    <x v="2"/>
    <x v="10"/>
    <x v="69"/>
    <x v="133"/>
    <x v="236"/>
  </r>
  <r>
    <x v="235"/>
    <x v="1"/>
    <x v="4"/>
    <x v="1"/>
    <x v="1"/>
    <x v="5"/>
    <x v="148"/>
    <x v="14"/>
    <x v="0"/>
  </r>
  <r>
    <x v="201"/>
    <x v="1"/>
    <x v="3"/>
    <x v="1"/>
    <x v="2"/>
    <x v="11"/>
    <x v="127"/>
    <x v="154"/>
    <x v="0"/>
  </r>
  <r>
    <x v="234"/>
    <x v="0"/>
    <x v="3"/>
    <x v="1"/>
    <x v="1"/>
    <x v="5"/>
    <x v="148"/>
    <x v="182"/>
    <x v="0"/>
  </r>
  <r>
    <x v="174"/>
    <x v="1"/>
    <x v="5"/>
    <x v="1"/>
    <x v="2"/>
    <x v="11"/>
    <x v="108"/>
    <x v="150"/>
    <x v="0"/>
  </r>
  <r>
    <x v="175"/>
    <x v="1"/>
    <x v="3"/>
    <x v="1"/>
    <x v="2"/>
    <x v="11"/>
    <x v="109"/>
    <x v="149"/>
    <x v="0"/>
  </r>
  <r>
    <x v="25"/>
    <x v="1"/>
    <x v="4"/>
    <x v="1"/>
    <x v="1"/>
    <x v="5"/>
    <x v="13"/>
    <x v="67"/>
    <x v="9"/>
  </r>
  <r>
    <x v="11"/>
    <x v="1"/>
    <x v="2"/>
    <x v="1"/>
    <x v="1"/>
    <x v="5"/>
    <x v="6"/>
    <x v="73"/>
    <x v="30"/>
  </r>
  <r>
    <x v="234"/>
    <x v="0"/>
    <x v="5"/>
    <x v="1"/>
    <x v="1"/>
    <x v="5"/>
    <x v="148"/>
    <x v="55"/>
    <x v="0"/>
  </r>
  <r>
    <x v="235"/>
    <x v="1"/>
    <x v="4"/>
    <x v="1"/>
    <x v="1"/>
    <x v="5"/>
    <x v="148"/>
    <x v="4"/>
    <x v="0"/>
  </r>
  <r>
    <x v="191"/>
    <x v="1"/>
    <x v="4"/>
    <x v="1"/>
    <x v="1"/>
    <x v="5"/>
    <x v="118"/>
    <x v="58"/>
    <x v="0"/>
  </r>
  <r>
    <x v="203"/>
    <x v="0"/>
    <x v="3"/>
    <x v="1"/>
    <x v="1"/>
    <x v="5"/>
    <x v="129"/>
    <x v="45"/>
    <x v="86"/>
  </r>
  <r>
    <x v="172"/>
    <x v="0"/>
    <x v="2"/>
    <x v="1"/>
    <x v="2"/>
    <x v="11"/>
    <x v="107"/>
    <x v="142"/>
    <x v="0"/>
  </r>
  <r>
    <x v="222"/>
    <x v="0"/>
    <x v="5"/>
    <x v="0"/>
    <x v="0"/>
    <x v="4"/>
    <x v="142"/>
    <x v="122"/>
    <x v="2"/>
  </r>
  <r>
    <x v="24"/>
    <x v="0"/>
    <x v="4"/>
    <x v="1"/>
    <x v="1"/>
    <x v="5"/>
    <x v="13"/>
    <x v="67"/>
    <x v="230"/>
  </r>
  <r>
    <x v="235"/>
    <x v="1"/>
    <x v="4"/>
    <x v="1"/>
    <x v="2"/>
    <x v="7"/>
    <x v="148"/>
    <x v="94"/>
    <x v="0"/>
  </r>
  <r>
    <x v="234"/>
    <x v="0"/>
    <x v="1"/>
    <x v="1"/>
    <x v="1"/>
    <x v="5"/>
    <x v="148"/>
    <x v="71"/>
    <x v="0"/>
  </r>
  <r>
    <x v="166"/>
    <x v="1"/>
    <x v="2"/>
    <x v="1"/>
    <x v="2"/>
    <x v="1"/>
    <x v="103"/>
    <x v="128"/>
    <x v="31"/>
  </r>
  <r>
    <x v="134"/>
    <x v="1"/>
    <x v="1"/>
    <x v="1"/>
    <x v="2"/>
    <x v="11"/>
    <x v="83"/>
    <x v="152"/>
    <x v="0"/>
  </r>
  <r>
    <x v="14"/>
    <x v="0"/>
    <x v="3"/>
    <x v="1"/>
    <x v="1"/>
    <x v="5"/>
    <x v="8"/>
    <x v="69"/>
    <x v="351"/>
  </r>
  <r>
    <x v="235"/>
    <x v="1"/>
    <x v="2"/>
    <x v="1"/>
    <x v="1"/>
    <x v="5"/>
    <x v="148"/>
    <x v="59"/>
    <x v="0"/>
  </r>
  <r>
    <x v="228"/>
    <x v="0"/>
    <x v="4"/>
    <x v="0"/>
    <x v="0"/>
    <x v="2"/>
    <x v="145"/>
    <x v="139"/>
    <x v="142"/>
  </r>
  <r>
    <x v="18"/>
    <x v="0"/>
    <x v="5"/>
    <x v="1"/>
    <x v="1"/>
    <x v="5"/>
    <x v="10"/>
    <x v="181"/>
    <x v="221"/>
  </r>
  <r>
    <x v="206"/>
    <x v="1"/>
    <x v="3"/>
    <x v="1"/>
    <x v="2"/>
    <x v="7"/>
    <x v="131"/>
    <x v="112"/>
    <x v="0"/>
  </r>
  <r>
    <x v="145"/>
    <x v="0"/>
    <x v="1"/>
    <x v="1"/>
    <x v="2"/>
    <x v="3"/>
    <x v="91"/>
    <x v="141"/>
    <x v="292"/>
  </r>
  <r>
    <x v="234"/>
    <x v="0"/>
    <x v="5"/>
    <x v="1"/>
    <x v="1"/>
    <x v="5"/>
    <x v="148"/>
    <x v="43"/>
    <x v="0"/>
  </r>
  <r>
    <x v="147"/>
    <x v="0"/>
    <x v="5"/>
    <x v="1"/>
    <x v="2"/>
    <x v="3"/>
    <x v="93"/>
    <x v="166"/>
    <x v="307"/>
  </r>
  <r>
    <x v="20"/>
    <x v="0"/>
    <x v="1"/>
    <x v="1"/>
    <x v="1"/>
    <x v="5"/>
    <x v="11"/>
    <x v="38"/>
    <x v="220"/>
  </r>
  <r>
    <x v="34"/>
    <x v="0"/>
    <x v="3"/>
    <x v="1"/>
    <x v="1"/>
    <x v="5"/>
    <x v="18"/>
    <x v="16"/>
    <x v="0"/>
  </r>
  <r>
    <x v="234"/>
    <x v="0"/>
    <x v="2"/>
    <x v="1"/>
    <x v="1"/>
    <x v="5"/>
    <x v="148"/>
    <x v="81"/>
    <x v="0"/>
  </r>
  <r>
    <x v="82"/>
    <x v="1"/>
    <x v="2"/>
    <x v="1"/>
    <x v="1"/>
    <x v="5"/>
    <x v="49"/>
    <x v="66"/>
    <x v="0"/>
  </r>
  <r>
    <x v="129"/>
    <x v="0"/>
    <x v="4"/>
    <x v="1"/>
    <x v="2"/>
    <x v="11"/>
    <x v="80"/>
    <x v="168"/>
    <x v="267"/>
  </r>
  <r>
    <x v="46"/>
    <x v="1"/>
    <x v="3"/>
    <x v="1"/>
    <x v="1"/>
    <x v="5"/>
    <x v="24"/>
    <x v="86"/>
    <x v="0"/>
  </r>
  <r>
    <x v="159"/>
    <x v="0"/>
    <x v="1"/>
    <x v="1"/>
    <x v="2"/>
    <x v="10"/>
    <x v="100"/>
    <x v="124"/>
    <x v="0"/>
  </r>
  <r>
    <x v="90"/>
    <x v="1"/>
    <x v="5"/>
    <x v="1"/>
    <x v="1"/>
    <x v="5"/>
    <x v="56"/>
    <x v="172"/>
    <x v="0"/>
  </r>
  <r>
    <x v="91"/>
    <x v="1"/>
    <x v="3"/>
    <x v="1"/>
    <x v="1"/>
    <x v="5"/>
    <x v="57"/>
    <x v="170"/>
    <x v="0"/>
  </r>
  <r>
    <x v="44"/>
    <x v="1"/>
    <x v="1"/>
    <x v="1"/>
    <x v="1"/>
    <x v="5"/>
    <x v="23"/>
    <x v="32"/>
    <x v="28"/>
  </r>
  <r>
    <x v="140"/>
    <x v="0"/>
    <x v="1"/>
    <x v="1"/>
    <x v="2"/>
    <x v="11"/>
    <x v="88"/>
    <x v="145"/>
    <x v="86"/>
  </r>
  <r>
    <x v="12"/>
    <x v="0"/>
    <x v="0"/>
    <x v="1"/>
    <x v="1"/>
    <x v="5"/>
    <x v="7"/>
    <x v="47"/>
    <x v="347"/>
  </r>
  <r>
    <x v="3"/>
    <x v="1"/>
    <x v="3"/>
    <x v="1"/>
    <x v="1"/>
    <x v="5"/>
    <x v="2"/>
    <x v="79"/>
    <x v="0"/>
  </r>
  <r>
    <x v="136"/>
    <x v="0"/>
    <x v="1"/>
    <x v="1"/>
    <x v="2"/>
    <x v="11"/>
    <x v="85"/>
    <x v="146"/>
    <x v="70"/>
  </r>
  <r>
    <x v="189"/>
    <x v="0"/>
    <x v="4"/>
    <x v="1"/>
    <x v="1"/>
    <x v="5"/>
    <x v="117"/>
    <x v="77"/>
    <x v="0"/>
  </r>
  <r>
    <x v="71"/>
    <x v="0"/>
    <x v="2"/>
    <x v="1"/>
    <x v="1"/>
    <x v="5"/>
    <x v="41"/>
    <x v="72"/>
    <x v="0"/>
  </r>
  <r>
    <x v="19"/>
    <x v="1"/>
    <x v="4"/>
    <x v="1"/>
    <x v="1"/>
    <x v="5"/>
    <x v="10"/>
    <x v="181"/>
    <x v="21"/>
  </r>
  <r>
    <x v="10"/>
    <x v="0"/>
    <x v="2"/>
    <x v="1"/>
    <x v="1"/>
    <x v="5"/>
    <x v="6"/>
    <x v="73"/>
    <x v="234"/>
  </r>
  <r>
    <x v="8"/>
    <x v="0"/>
    <x v="5"/>
    <x v="1"/>
    <x v="1"/>
    <x v="5"/>
    <x v="5"/>
    <x v="93"/>
    <x v="53"/>
  </r>
  <r>
    <x v="206"/>
    <x v="1"/>
    <x v="5"/>
    <x v="1"/>
    <x v="2"/>
    <x v="7"/>
    <x v="131"/>
    <x v="112"/>
    <x v="0"/>
  </r>
  <r>
    <x v="234"/>
    <x v="0"/>
    <x v="1"/>
    <x v="1"/>
    <x v="1"/>
    <x v="5"/>
    <x v="148"/>
    <x v="23"/>
    <x v="0"/>
  </r>
  <r>
    <x v="12"/>
    <x v="0"/>
    <x v="2"/>
    <x v="1"/>
    <x v="1"/>
    <x v="5"/>
    <x v="7"/>
    <x v="47"/>
    <x v="172"/>
  </r>
  <r>
    <x v="137"/>
    <x v="0"/>
    <x v="4"/>
    <x v="1"/>
    <x v="2"/>
    <x v="11"/>
    <x v="86"/>
    <x v="155"/>
    <x v="146"/>
  </r>
  <r>
    <x v="230"/>
    <x v="0"/>
    <x v="2"/>
    <x v="0"/>
    <x v="0"/>
    <x v="9"/>
    <x v="146"/>
    <x v="96"/>
    <x v="3"/>
  </r>
  <r>
    <x v="119"/>
    <x v="0"/>
    <x v="5"/>
    <x v="1"/>
    <x v="2"/>
    <x v="1"/>
    <x v="73"/>
    <x v="130"/>
    <x v="339"/>
  </r>
  <r>
    <x v="221"/>
    <x v="0"/>
    <x v="3"/>
    <x v="0"/>
    <x v="0"/>
    <x v="9"/>
    <x v="141"/>
    <x v="99"/>
    <x v="55"/>
  </r>
  <r>
    <x v="154"/>
    <x v="1"/>
    <x v="5"/>
    <x v="1"/>
    <x v="2"/>
    <x v="7"/>
    <x v="97"/>
    <x v="105"/>
    <x v="0"/>
  </r>
  <r>
    <x v="235"/>
    <x v="1"/>
    <x v="1"/>
    <x v="1"/>
    <x v="1"/>
    <x v="5"/>
    <x v="148"/>
    <x v="63"/>
    <x v="0"/>
  </r>
  <r>
    <x v="20"/>
    <x v="0"/>
    <x v="2"/>
    <x v="1"/>
    <x v="1"/>
    <x v="5"/>
    <x v="11"/>
    <x v="38"/>
    <x v="93"/>
  </r>
  <r>
    <x v="207"/>
    <x v="0"/>
    <x v="3"/>
    <x v="1"/>
    <x v="2"/>
    <x v="11"/>
    <x v="132"/>
    <x v="136"/>
    <x v="128"/>
  </r>
  <r>
    <x v="234"/>
    <x v="0"/>
    <x v="5"/>
    <x v="1"/>
    <x v="1"/>
    <x v="5"/>
    <x v="148"/>
    <x v="3"/>
    <x v="0"/>
  </r>
  <r>
    <x v="108"/>
    <x v="0"/>
    <x v="2"/>
    <x v="1"/>
    <x v="2"/>
    <x v="7"/>
    <x v="67"/>
    <x v="114"/>
    <x v="294"/>
  </r>
  <r>
    <x v="234"/>
    <x v="0"/>
    <x v="3"/>
    <x v="1"/>
    <x v="1"/>
    <x v="5"/>
    <x v="148"/>
    <x v="29"/>
    <x v="0"/>
  </r>
  <r>
    <x v="228"/>
    <x v="0"/>
    <x v="1"/>
    <x v="0"/>
    <x v="0"/>
    <x v="2"/>
    <x v="145"/>
    <x v="139"/>
    <x v="170"/>
  </r>
  <r>
    <x v="209"/>
    <x v="0"/>
    <x v="3"/>
    <x v="1"/>
    <x v="3"/>
    <x v="6"/>
    <x v="134"/>
    <x v="74"/>
    <x v="0"/>
  </r>
  <r>
    <x v="38"/>
    <x v="1"/>
    <x v="2"/>
    <x v="1"/>
    <x v="1"/>
    <x v="5"/>
    <x v="20"/>
    <x v="85"/>
    <x v="30"/>
  </r>
  <r>
    <x v="32"/>
    <x v="0"/>
    <x v="4"/>
    <x v="1"/>
    <x v="1"/>
    <x v="5"/>
    <x v="17"/>
    <x v="41"/>
    <x v="64"/>
  </r>
  <r>
    <x v="160"/>
    <x v="1"/>
    <x v="3"/>
    <x v="1"/>
    <x v="2"/>
    <x v="10"/>
    <x v="100"/>
    <x v="124"/>
    <x v="0"/>
  </r>
  <r>
    <x v="17"/>
    <x v="1"/>
    <x v="3"/>
    <x v="1"/>
    <x v="1"/>
    <x v="5"/>
    <x v="9"/>
    <x v="22"/>
    <x v="0"/>
  </r>
  <r>
    <x v="197"/>
    <x v="0"/>
    <x v="0"/>
    <x v="1"/>
    <x v="1"/>
    <x v="5"/>
    <x v="124"/>
    <x v="57"/>
    <x v="0"/>
  </r>
  <r>
    <x v="44"/>
    <x v="1"/>
    <x v="3"/>
    <x v="1"/>
    <x v="1"/>
    <x v="5"/>
    <x v="23"/>
    <x v="32"/>
    <x v="0"/>
  </r>
  <r>
    <x v="146"/>
    <x v="0"/>
    <x v="5"/>
    <x v="1"/>
    <x v="2"/>
    <x v="3"/>
    <x v="92"/>
    <x v="163"/>
    <x v="311"/>
  </r>
  <r>
    <x v="3"/>
    <x v="1"/>
    <x v="1"/>
    <x v="1"/>
    <x v="1"/>
    <x v="5"/>
    <x v="2"/>
    <x v="79"/>
    <x v="33"/>
  </r>
  <r>
    <x v="123"/>
    <x v="0"/>
    <x v="0"/>
    <x v="1"/>
    <x v="2"/>
    <x v="1"/>
    <x v="75"/>
    <x v="132"/>
    <x v="372"/>
  </r>
  <r>
    <x v="33"/>
    <x v="1"/>
    <x v="2"/>
    <x v="1"/>
    <x v="1"/>
    <x v="5"/>
    <x v="17"/>
    <x v="41"/>
    <x v="6"/>
  </r>
  <r>
    <x v="12"/>
    <x v="0"/>
    <x v="1"/>
    <x v="1"/>
    <x v="1"/>
    <x v="5"/>
    <x v="7"/>
    <x v="47"/>
    <x v="286"/>
  </r>
  <r>
    <x v="234"/>
    <x v="0"/>
    <x v="2"/>
    <x v="1"/>
    <x v="2"/>
    <x v="1"/>
    <x v="148"/>
    <x v="40"/>
    <x v="0"/>
  </r>
  <r>
    <x v="8"/>
    <x v="0"/>
    <x v="2"/>
    <x v="1"/>
    <x v="1"/>
    <x v="5"/>
    <x v="5"/>
    <x v="93"/>
    <x v="27"/>
  </r>
  <r>
    <x v="234"/>
    <x v="0"/>
    <x v="3"/>
    <x v="1"/>
    <x v="1"/>
    <x v="5"/>
    <x v="148"/>
    <x v="23"/>
    <x v="0"/>
  </r>
  <r>
    <x v="202"/>
    <x v="0"/>
    <x v="2"/>
    <x v="1"/>
    <x v="1"/>
    <x v="5"/>
    <x v="128"/>
    <x v="65"/>
    <x v="112"/>
  </r>
  <r>
    <x v="106"/>
    <x v="0"/>
    <x v="3"/>
    <x v="1"/>
    <x v="2"/>
    <x v="7"/>
    <x v="66"/>
    <x v="109"/>
    <x v="72"/>
  </r>
  <r>
    <x v="80"/>
    <x v="1"/>
    <x v="4"/>
    <x v="1"/>
    <x v="1"/>
    <x v="5"/>
    <x v="48"/>
    <x v="56"/>
    <x v="0"/>
  </r>
  <r>
    <x v="234"/>
    <x v="0"/>
    <x v="2"/>
    <x v="1"/>
    <x v="1"/>
    <x v="5"/>
    <x v="148"/>
    <x v="54"/>
    <x v="0"/>
  </r>
  <r>
    <x v="137"/>
    <x v="0"/>
    <x v="5"/>
    <x v="1"/>
    <x v="2"/>
    <x v="11"/>
    <x v="86"/>
    <x v="155"/>
    <x v="199"/>
  </r>
  <r>
    <x v="160"/>
    <x v="1"/>
    <x v="1"/>
    <x v="1"/>
    <x v="2"/>
    <x v="10"/>
    <x v="100"/>
    <x v="124"/>
    <x v="31"/>
  </r>
  <r>
    <x v="46"/>
    <x v="1"/>
    <x v="1"/>
    <x v="1"/>
    <x v="1"/>
    <x v="5"/>
    <x v="24"/>
    <x v="86"/>
    <x v="0"/>
  </r>
  <r>
    <x v="183"/>
    <x v="1"/>
    <x v="3"/>
    <x v="1"/>
    <x v="2"/>
    <x v="3"/>
    <x v="113"/>
    <x v="161"/>
    <x v="0"/>
  </r>
  <r>
    <x v="234"/>
    <x v="0"/>
    <x v="2"/>
    <x v="1"/>
    <x v="1"/>
    <x v="5"/>
    <x v="148"/>
    <x v="182"/>
    <x v="0"/>
  </r>
  <r>
    <x v="97"/>
    <x v="1"/>
    <x v="3"/>
    <x v="1"/>
    <x v="1"/>
    <x v="5"/>
    <x v="61"/>
    <x v="36"/>
    <x v="0"/>
  </r>
  <r>
    <x v="146"/>
    <x v="0"/>
    <x v="2"/>
    <x v="1"/>
    <x v="2"/>
    <x v="3"/>
    <x v="92"/>
    <x v="163"/>
    <x v="207"/>
  </r>
  <r>
    <x v="211"/>
    <x v="1"/>
    <x v="1"/>
    <x v="1"/>
    <x v="2"/>
    <x v="7"/>
    <x v="135"/>
    <x v="104"/>
    <x v="11"/>
  </r>
  <r>
    <x v="208"/>
    <x v="0"/>
    <x v="2"/>
    <x v="1"/>
    <x v="2"/>
    <x v="11"/>
    <x v="133"/>
    <x v="137"/>
    <x v="146"/>
  </r>
  <r>
    <x v="121"/>
    <x v="0"/>
    <x v="5"/>
    <x v="1"/>
    <x v="2"/>
    <x v="1"/>
    <x v="74"/>
    <x v="129"/>
    <x v="369"/>
  </r>
  <r>
    <x v="110"/>
    <x v="0"/>
    <x v="1"/>
    <x v="1"/>
    <x v="2"/>
    <x v="7"/>
    <x v="68"/>
    <x v="110"/>
    <x v="108"/>
  </r>
  <r>
    <x v="111"/>
    <x v="1"/>
    <x v="1"/>
    <x v="1"/>
    <x v="2"/>
    <x v="7"/>
    <x v="68"/>
    <x v="110"/>
    <x v="0"/>
  </r>
  <r>
    <x v="39"/>
    <x v="0"/>
    <x v="5"/>
    <x v="1"/>
    <x v="1"/>
    <x v="5"/>
    <x v="21"/>
    <x v="179"/>
    <x v="143"/>
  </r>
  <r>
    <x v="141"/>
    <x v="0"/>
    <x v="1"/>
    <x v="1"/>
    <x v="2"/>
    <x v="11"/>
    <x v="89"/>
    <x v="165"/>
    <x v="202"/>
  </r>
  <r>
    <x v="19"/>
    <x v="1"/>
    <x v="2"/>
    <x v="1"/>
    <x v="1"/>
    <x v="5"/>
    <x v="10"/>
    <x v="181"/>
    <x v="22"/>
  </r>
  <r>
    <x v="77"/>
    <x v="1"/>
    <x v="5"/>
    <x v="1"/>
    <x v="1"/>
    <x v="5"/>
    <x v="46"/>
    <x v="5"/>
    <x v="0"/>
  </r>
  <r>
    <x v="63"/>
    <x v="1"/>
    <x v="4"/>
    <x v="1"/>
    <x v="1"/>
    <x v="5"/>
    <x v="35"/>
    <x v="60"/>
    <x v="4"/>
  </r>
  <r>
    <x v="140"/>
    <x v="0"/>
    <x v="2"/>
    <x v="1"/>
    <x v="2"/>
    <x v="11"/>
    <x v="88"/>
    <x v="145"/>
    <x v="43"/>
  </r>
  <r>
    <x v="73"/>
    <x v="1"/>
    <x v="2"/>
    <x v="1"/>
    <x v="1"/>
    <x v="5"/>
    <x v="42"/>
    <x v="46"/>
    <x v="0"/>
  </r>
  <r>
    <x v="189"/>
    <x v="0"/>
    <x v="3"/>
    <x v="1"/>
    <x v="1"/>
    <x v="5"/>
    <x v="117"/>
    <x v="77"/>
    <x v="0"/>
  </r>
  <r>
    <x v="181"/>
    <x v="1"/>
    <x v="2"/>
    <x v="1"/>
    <x v="2"/>
    <x v="3"/>
    <x v="112"/>
    <x v="160"/>
    <x v="35"/>
  </r>
  <r>
    <x v="123"/>
    <x v="0"/>
    <x v="5"/>
    <x v="1"/>
    <x v="2"/>
    <x v="1"/>
    <x v="75"/>
    <x v="132"/>
    <x v="341"/>
  </r>
  <r>
    <x v="204"/>
    <x v="0"/>
    <x v="5"/>
    <x v="1"/>
    <x v="1"/>
    <x v="5"/>
    <x v="130"/>
    <x v="28"/>
    <x v="137"/>
  </r>
  <r>
    <x v="234"/>
    <x v="0"/>
    <x v="5"/>
    <x v="1"/>
    <x v="1"/>
    <x v="5"/>
    <x v="148"/>
    <x v="15"/>
    <x v="0"/>
  </r>
  <r>
    <x v="220"/>
    <x v="1"/>
    <x v="1"/>
    <x v="0"/>
    <x v="0"/>
    <x v="9"/>
    <x v="140"/>
    <x v="103"/>
    <x v="0"/>
  </r>
  <r>
    <x v="3"/>
    <x v="1"/>
    <x v="4"/>
    <x v="1"/>
    <x v="1"/>
    <x v="5"/>
    <x v="2"/>
    <x v="79"/>
    <x v="16"/>
  </r>
  <r>
    <x v="74"/>
    <x v="1"/>
    <x v="3"/>
    <x v="1"/>
    <x v="1"/>
    <x v="5"/>
    <x v="43"/>
    <x v="68"/>
    <x v="0"/>
  </r>
  <r>
    <x v="100"/>
    <x v="0"/>
    <x v="0"/>
    <x v="1"/>
    <x v="2"/>
    <x v="7"/>
    <x v="63"/>
    <x v="115"/>
    <x v="277"/>
  </r>
  <r>
    <x v="127"/>
    <x v="0"/>
    <x v="3"/>
    <x v="1"/>
    <x v="2"/>
    <x v="11"/>
    <x v="79"/>
    <x v="157"/>
    <x v="239"/>
  </r>
  <r>
    <x v="234"/>
    <x v="0"/>
    <x v="3"/>
    <x v="1"/>
    <x v="1"/>
    <x v="5"/>
    <x v="148"/>
    <x v="171"/>
    <x v="0"/>
  </r>
  <r>
    <x v="55"/>
    <x v="1"/>
    <x v="3"/>
    <x v="1"/>
    <x v="1"/>
    <x v="5"/>
    <x v="30"/>
    <x v="174"/>
    <x v="0"/>
  </r>
  <r>
    <x v="229"/>
    <x v="1"/>
    <x v="2"/>
    <x v="0"/>
    <x v="0"/>
    <x v="2"/>
    <x v="145"/>
    <x v="139"/>
    <x v="0"/>
  </r>
  <r>
    <x v="234"/>
    <x v="0"/>
    <x v="1"/>
    <x v="1"/>
    <x v="2"/>
    <x v="1"/>
    <x v="148"/>
    <x v="40"/>
    <x v="0"/>
  </r>
  <r>
    <x v="30"/>
    <x v="0"/>
    <x v="5"/>
    <x v="1"/>
    <x v="1"/>
    <x v="5"/>
    <x v="16"/>
    <x v="175"/>
    <x v="180"/>
  </r>
  <r>
    <x v="10"/>
    <x v="0"/>
    <x v="0"/>
    <x v="1"/>
    <x v="1"/>
    <x v="5"/>
    <x v="6"/>
    <x v="73"/>
    <x v="334"/>
  </r>
  <r>
    <x v="185"/>
    <x v="1"/>
    <x v="4"/>
    <x v="1"/>
    <x v="2"/>
    <x v="3"/>
    <x v="114"/>
    <x v="162"/>
    <x v="2"/>
  </r>
  <r>
    <x v="151"/>
    <x v="1"/>
    <x v="3"/>
    <x v="1"/>
    <x v="2"/>
    <x v="7"/>
    <x v="95"/>
    <x v="106"/>
    <x v="0"/>
  </r>
  <r>
    <x v="7"/>
    <x v="1"/>
    <x v="3"/>
    <x v="1"/>
    <x v="1"/>
    <x v="5"/>
    <x v="4"/>
    <x v="83"/>
    <x v="0"/>
  </r>
  <r>
    <x v="52"/>
    <x v="1"/>
    <x v="5"/>
    <x v="1"/>
    <x v="1"/>
    <x v="5"/>
    <x v="28"/>
    <x v="9"/>
    <x v="2"/>
  </r>
  <r>
    <x v="235"/>
    <x v="1"/>
    <x v="4"/>
    <x v="1"/>
    <x v="1"/>
    <x v="5"/>
    <x v="148"/>
    <x v="80"/>
    <x v="0"/>
  </r>
  <r>
    <x v="213"/>
    <x v="0"/>
    <x v="4"/>
    <x v="0"/>
    <x v="0"/>
    <x v="9"/>
    <x v="137"/>
    <x v="98"/>
    <x v="186"/>
  </r>
  <r>
    <x v="217"/>
    <x v="0"/>
    <x v="0"/>
    <x v="0"/>
    <x v="0"/>
    <x v="8"/>
    <x v="139"/>
    <x v="100"/>
    <x v="32"/>
  </r>
  <r>
    <x v="207"/>
    <x v="0"/>
    <x v="4"/>
    <x v="1"/>
    <x v="2"/>
    <x v="11"/>
    <x v="132"/>
    <x v="136"/>
    <x v="116"/>
  </r>
  <r>
    <x v="224"/>
    <x v="0"/>
    <x v="4"/>
    <x v="0"/>
    <x v="0"/>
    <x v="4"/>
    <x v="143"/>
    <x v="123"/>
    <x v="6"/>
  </r>
  <r>
    <x v="229"/>
    <x v="1"/>
    <x v="1"/>
    <x v="0"/>
    <x v="0"/>
    <x v="2"/>
    <x v="145"/>
    <x v="139"/>
    <x v="0"/>
  </r>
  <r>
    <x v="136"/>
    <x v="0"/>
    <x v="4"/>
    <x v="1"/>
    <x v="2"/>
    <x v="11"/>
    <x v="85"/>
    <x v="146"/>
    <x v="83"/>
  </r>
  <r>
    <x v="234"/>
    <x v="0"/>
    <x v="3"/>
    <x v="1"/>
    <x v="1"/>
    <x v="5"/>
    <x v="148"/>
    <x v="71"/>
    <x v="0"/>
  </r>
  <r>
    <x v="50"/>
    <x v="0"/>
    <x v="3"/>
    <x v="1"/>
    <x v="1"/>
    <x v="5"/>
    <x v="27"/>
    <x v="20"/>
    <x v="69"/>
  </r>
  <r>
    <x v="54"/>
    <x v="0"/>
    <x v="2"/>
    <x v="1"/>
    <x v="1"/>
    <x v="5"/>
    <x v="30"/>
    <x v="174"/>
    <x v="84"/>
  </r>
  <r>
    <x v="28"/>
    <x v="0"/>
    <x v="2"/>
    <x v="1"/>
    <x v="1"/>
    <x v="5"/>
    <x v="15"/>
    <x v="91"/>
    <x v="140"/>
  </r>
  <r>
    <x v="235"/>
    <x v="1"/>
    <x v="1"/>
    <x v="1"/>
    <x v="1"/>
    <x v="5"/>
    <x v="148"/>
    <x v="4"/>
    <x v="0"/>
  </r>
  <r>
    <x v="67"/>
    <x v="1"/>
    <x v="5"/>
    <x v="1"/>
    <x v="1"/>
    <x v="5"/>
    <x v="37"/>
    <x v="177"/>
    <x v="0"/>
  </r>
  <r>
    <x v="117"/>
    <x v="0"/>
    <x v="3"/>
    <x v="1"/>
    <x v="2"/>
    <x v="1"/>
    <x v="72"/>
    <x v="127"/>
    <x v="340"/>
  </r>
  <r>
    <x v="179"/>
    <x v="1"/>
    <x v="4"/>
    <x v="1"/>
    <x v="2"/>
    <x v="3"/>
    <x v="111"/>
    <x v="159"/>
    <x v="2"/>
  </r>
  <r>
    <x v="54"/>
    <x v="0"/>
    <x v="4"/>
    <x v="1"/>
    <x v="1"/>
    <x v="5"/>
    <x v="30"/>
    <x v="174"/>
    <x v="92"/>
  </r>
  <r>
    <x v="106"/>
    <x v="0"/>
    <x v="2"/>
    <x v="1"/>
    <x v="2"/>
    <x v="7"/>
    <x v="66"/>
    <x v="109"/>
    <x v="41"/>
  </r>
  <r>
    <x v="117"/>
    <x v="0"/>
    <x v="0"/>
    <x v="1"/>
    <x v="2"/>
    <x v="1"/>
    <x v="72"/>
    <x v="127"/>
    <x v="373"/>
  </r>
  <r>
    <x v="188"/>
    <x v="1"/>
    <x v="5"/>
    <x v="1"/>
    <x v="1"/>
    <x v="5"/>
    <x v="116"/>
    <x v="70"/>
    <x v="4"/>
  </r>
  <r>
    <x v="156"/>
    <x v="1"/>
    <x v="1"/>
    <x v="1"/>
    <x v="2"/>
    <x v="10"/>
    <x v="98"/>
    <x v="134"/>
    <x v="47"/>
  </r>
  <r>
    <x v="192"/>
    <x v="1"/>
    <x v="4"/>
    <x v="1"/>
    <x v="1"/>
    <x v="5"/>
    <x v="119"/>
    <x v="84"/>
    <x v="0"/>
  </r>
  <r>
    <x v="27"/>
    <x v="1"/>
    <x v="1"/>
    <x v="1"/>
    <x v="1"/>
    <x v="5"/>
    <x v="14"/>
    <x v="12"/>
    <x v="57"/>
  </r>
  <r>
    <x v="23"/>
    <x v="1"/>
    <x v="4"/>
    <x v="1"/>
    <x v="1"/>
    <x v="5"/>
    <x v="12"/>
    <x v="62"/>
    <x v="19"/>
  </r>
  <r>
    <x v="179"/>
    <x v="1"/>
    <x v="2"/>
    <x v="1"/>
    <x v="2"/>
    <x v="3"/>
    <x v="111"/>
    <x v="159"/>
    <x v="8"/>
  </r>
  <r>
    <x v="235"/>
    <x v="1"/>
    <x v="5"/>
    <x v="1"/>
    <x v="1"/>
    <x v="5"/>
    <x v="148"/>
    <x v="24"/>
    <x v="0"/>
  </r>
  <r>
    <x v="40"/>
    <x v="1"/>
    <x v="4"/>
    <x v="1"/>
    <x v="1"/>
    <x v="5"/>
    <x v="21"/>
    <x v="179"/>
    <x v="16"/>
  </r>
  <r>
    <x v="108"/>
    <x v="0"/>
    <x v="5"/>
    <x v="1"/>
    <x v="2"/>
    <x v="7"/>
    <x v="67"/>
    <x v="114"/>
    <x v="329"/>
  </r>
  <r>
    <x v="29"/>
    <x v="1"/>
    <x v="3"/>
    <x v="1"/>
    <x v="1"/>
    <x v="5"/>
    <x v="15"/>
    <x v="91"/>
    <x v="0"/>
  </r>
  <r>
    <x v="234"/>
    <x v="0"/>
    <x v="0"/>
    <x v="1"/>
    <x v="2"/>
    <x v="1"/>
    <x v="148"/>
    <x v="40"/>
    <x v="0"/>
  </r>
  <r>
    <x v="186"/>
    <x v="0"/>
    <x v="0"/>
    <x v="1"/>
    <x v="1"/>
    <x v="5"/>
    <x v="115"/>
    <x v="17"/>
    <x v="159"/>
  </r>
  <r>
    <x v="129"/>
    <x v="0"/>
    <x v="3"/>
    <x v="1"/>
    <x v="2"/>
    <x v="11"/>
    <x v="80"/>
    <x v="168"/>
    <x v="279"/>
  </r>
  <r>
    <x v="10"/>
    <x v="0"/>
    <x v="1"/>
    <x v="1"/>
    <x v="1"/>
    <x v="5"/>
    <x v="6"/>
    <x v="73"/>
    <x v="302"/>
  </r>
  <r>
    <x v="234"/>
    <x v="0"/>
    <x v="5"/>
    <x v="1"/>
    <x v="1"/>
    <x v="5"/>
    <x v="148"/>
    <x v="6"/>
    <x v="0"/>
  </r>
  <r>
    <x v="185"/>
    <x v="1"/>
    <x v="2"/>
    <x v="1"/>
    <x v="2"/>
    <x v="3"/>
    <x v="114"/>
    <x v="162"/>
    <x v="8"/>
  </r>
  <r>
    <x v="75"/>
    <x v="1"/>
    <x v="2"/>
    <x v="1"/>
    <x v="1"/>
    <x v="5"/>
    <x v="44"/>
    <x v="21"/>
    <x v="0"/>
  </r>
  <r>
    <x v="96"/>
    <x v="1"/>
    <x v="2"/>
    <x v="1"/>
    <x v="1"/>
    <x v="5"/>
    <x v="60"/>
    <x v="75"/>
    <x v="14"/>
  </r>
  <r>
    <x v="120"/>
    <x v="1"/>
    <x v="4"/>
    <x v="1"/>
    <x v="2"/>
    <x v="1"/>
    <x v="73"/>
    <x v="130"/>
    <x v="0"/>
  </r>
  <r>
    <x v="61"/>
    <x v="0"/>
    <x v="4"/>
    <x v="1"/>
    <x v="1"/>
    <x v="5"/>
    <x v="34"/>
    <x v="61"/>
    <x v="142"/>
  </r>
  <r>
    <x v="114"/>
    <x v="0"/>
    <x v="3"/>
    <x v="1"/>
    <x v="2"/>
    <x v="10"/>
    <x v="70"/>
    <x v="125"/>
    <x v="181"/>
  </r>
  <r>
    <x v="147"/>
    <x v="0"/>
    <x v="2"/>
    <x v="1"/>
    <x v="2"/>
    <x v="3"/>
    <x v="93"/>
    <x v="166"/>
    <x v="194"/>
  </r>
  <r>
    <x v="139"/>
    <x v="0"/>
    <x v="2"/>
    <x v="1"/>
    <x v="2"/>
    <x v="11"/>
    <x v="87"/>
    <x v="148"/>
    <x v="110"/>
  </r>
  <r>
    <x v="91"/>
    <x v="1"/>
    <x v="5"/>
    <x v="1"/>
    <x v="1"/>
    <x v="5"/>
    <x v="57"/>
    <x v="170"/>
    <x v="0"/>
  </r>
  <r>
    <x v="232"/>
    <x v="0"/>
    <x v="0"/>
    <x v="0"/>
    <x v="0"/>
    <x v="9"/>
    <x v="147"/>
    <x v="97"/>
    <x v="27"/>
  </r>
  <r>
    <x v="21"/>
    <x v="1"/>
    <x v="2"/>
    <x v="1"/>
    <x v="1"/>
    <x v="5"/>
    <x v="11"/>
    <x v="38"/>
    <x v="18"/>
  </r>
  <r>
    <x v="234"/>
    <x v="0"/>
    <x v="5"/>
    <x v="1"/>
    <x v="1"/>
    <x v="5"/>
    <x v="148"/>
    <x v="2"/>
    <x v="0"/>
  </r>
  <r>
    <x v="235"/>
    <x v="1"/>
    <x v="1"/>
    <x v="1"/>
    <x v="1"/>
    <x v="5"/>
    <x v="148"/>
    <x v="84"/>
    <x v="0"/>
  </r>
  <r>
    <x v="208"/>
    <x v="0"/>
    <x v="3"/>
    <x v="1"/>
    <x v="2"/>
    <x v="11"/>
    <x v="133"/>
    <x v="137"/>
    <x v="280"/>
  </r>
  <r>
    <x v="234"/>
    <x v="0"/>
    <x v="3"/>
    <x v="1"/>
    <x v="2"/>
    <x v="1"/>
    <x v="148"/>
    <x v="40"/>
    <x v="0"/>
  </r>
  <r>
    <x v="116"/>
    <x v="0"/>
    <x v="0"/>
    <x v="1"/>
    <x v="2"/>
    <x v="10"/>
    <x v="71"/>
    <x v="118"/>
    <x v="371"/>
  </r>
  <r>
    <x v="35"/>
    <x v="0"/>
    <x v="0"/>
    <x v="1"/>
    <x v="1"/>
    <x v="5"/>
    <x v="19"/>
    <x v="0"/>
    <x v="0"/>
  </r>
  <r>
    <x v="139"/>
    <x v="0"/>
    <x v="4"/>
    <x v="1"/>
    <x v="2"/>
    <x v="11"/>
    <x v="87"/>
    <x v="148"/>
    <x v="274"/>
  </r>
  <r>
    <x v="175"/>
    <x v="1"/>
    <x v="5"/>
    <x v="1"/>
    <x v="2"/>
    <x v="11"/>
    <x v="109"/>
    <x v="149"/>
    <x v="0"/>
  </r>
  <r>
    <x v="28"/>
    <x v="0"/>
    <x v="1"/>
    <x v="1"/>
    <x v="1"/>
    <x v="5"/>
    <x v="15"/>
    <x v="91"/>
    <x v="205"/>
  </r>
  <r>
    <x v="126"/>
    <x v="0"/>
    <x v="4"/>
    <x v="1"/>
    <x v="2"/>
    <x v="12"/>
    <x v="78"/>
    <x v="121"/>
    <x v="215"/>
  </r>
  <r>
    <x v="149"/>
    <x v="1"/>
    <x v="2"/>
    <x v="1"/>
    <x v="2"/>
    <x v="7"/>
    <x v="94"/>
    <x v="113"/>
    <x v="42"/>
  </r>
  <r>
    <x v="50"/>
    <x v="0"/>
    <x v="2"/>
    <x v="1"/>
    <x v="1"/>
    <x v="5"/>
    <x v="27"/>
    <x v="20"/>
    <x v="36"/>
  </r>
  <r>
    <x v="136"/>
    <x v="0"/>
    <x v="3"/>
    <x v="1"/>
    <x v="2"/>
    <x v="11"/>
    <x v="85"/>
    <x v="146"/>
    <x v="99"/>
  </r>
  <r>
    <x v="26"/>
    <x v="0"/>
    <x v="0"/>
    <x v="1"/>
    <x v="1"/>
    <x v="5"/>
    <x v="14"/>
    <x v="12"/>
    <x v="342"/>
  </r>
  <r>
    <x v="50"/>
    <x v="0"/>
    <x v="4"/>
    <x v="1"/>
    <x v="1"/>
    <x v="5"/>
    <x v="27"/>
    <x v="20"/>
    <x v="38"/>
  </r>
  <r>
    <x v="75"/>
    <x v="1"/>
    <x v="1"/>
    <x v="1"/>
    <x v="1"/>
    <x v="5"/>
    <x v="44"/>
    <x v="21"/>
    <x v="0"/>
  </r>
  <r>
    <x v="146"/>
    <x v="0"/>
    <x v="1"/>
    <x v="1"/>
    <x v="2"/>
    <x v="3"/>
    <x v="92"/>
    <x v="163"/>
    <x v="233"/>
  </r>
  <r>
    <x v="68"/>
    <x v="1"/>
    <x v="2"/>
    <x v="1"/>
    <x v="1"/>
    <x v="5"/>
    <x v="38"/>
    <x v="78"/>
    <x v="0"/>
  </r>
  <r>
    <x v="17"/>
    <x v="1"/>
    <x v="5"/>
    <x v="1"/>
    <x v="1"/>
    <x v="5"/>
    <x v="9"/>
    <x v="22"/>
    <x v="20"/>
  </r>
  <r>
    <x v="46"/>
    <x v="1"/>
    <x v="2"/>
    <x v="1"/>
    <x v="1"/>
    <x v="5"/>
    <x v="24"/>
    <x v="86"/>
    <x v="0"/>
  </r>
  <r>
    <x v="117"/>
    <x v="0"/>
    <x v="1"/>
    <x v="1"/>
    <x v="2"/>
    <x v="1"/>
    <x v="72"/>
    <x v="127"/>
    <x v="355"/>
  </r>
  <r>
    <x v="141"/>
    <x v="0"/>
    <x v="3"/>
    <x v="1"/>
    <x v="2"/>
    <x v="11"/>
    <x v="89"/>
    <x v="165"/>
    <x v="187"/>
  </r>
  <r>
    <x v="234"/>
    <x v="0"/>
    <x v="4"/>
    <x v="1"/>
    <x v="1"/>
    <x v="5"/>
    <x v="148"/>
    <x v="3"/>
    <x v="0"/>
  </r>
  <r>
    <x v="121"/>
    <x v="0"/>
    <x v="0"/>
    <x v="1"/>
    <x v="2"/>
    <x v="1"/>
    <x v="74"/>
    <x v="129"/>
    <x v="374"/>
  </r>
  <r>
    <x v="159"/>
    <x v="0"/>
    <x v="4"/>
    <x v="1"/>
    <x v="2"/>
    <x v="10"/>
    <x v="100"/>
    <x v="124"/>
    <x v="0"/>
  </r>
  <r>
    <x v="201"/>
    <x v="1"/>
    <x v="2"/>
    <x v="1"/>
    <x v="2"/>
    <x v="11"/>
    <x v="127"/>
    <x v="154"/>
    <x v="12"/>
  </r>
  <r>
    <x v="206"/>
    <x v="1"/>
    <x v="4"/>
    <x v="1"/>
    <x v="2"/>
    <x v="7"/>
    <x v="131"/>
    <x v="112"/>
    <x v="2"/>
  </r>
  <r>
    <x v="193"/>
    <x v="1"/>
    <x v="4"/>
    <x v="1"/>
    <x v="1"/>
    <x v="5"/>
    <x v="120"/>
    <x v="7"/>
    <x v="0"/>
  </r>
  <r>
    <x v="129"/>
    <x v="0"/>
    <x v="1"/>
    <x v="1"/>
    <x v="2"/>
    <x v="11"/>
    <x v="80"/>
    <x v="168"/>
    <x v="257"/>
  </r>
  <r>
    <x v="21"/>
    <x v="1"/>
    <x v="4"/>
    <x v="1"/>
    <x v="1"/>
    <x v="5"/>
    <x v="11"/>
    <x v="38"/>
    <x v="8"/>
  </r>
  <r>
    <x v="144"/>
    <x v="1"/>
    <x v="1"/>
    <x v="1"/>
    <x v="2"/>
    <x v="3"/>
    <x v="90"/>
    <x v="164"/>
    <x v="0"/>
  </r>
  <r>
    <x v="49"/>
    <x v="0"/>
    <x v="4"/>
    <x v="1"/>
    <x v="1"/>
    <x v="5"/>
    <x v="26"/>
    <x v="11"/>
    <x v="0"/>
  </r>
  <r>
    <x v="54"/>
    <x v="0"/>
    <x v="3"/>
    <x v="1"/>
    <x v="1"/>
    <x v="5"/>
    <x v="30"/>
    <x v="174"/>
    <x v="199"/>
  </r>
  <r>
    <x v="215"/>
    <x v="0"/>
    <x v="2"/>
    <x v="0"/>
    <x v="0"/>
    <x v="0"/>
    <x v="138"/>
    <x v="101"/>
    <x v="25"/>
  </r>
  <r>
    <x v="11"/>
    <x v="1"/>
    <x v="1"/>
    <x v="1"/>
    <x v="1"/>
    <x v="5"/>
    <x v="6"/>
    <x v="73"/>
    <x v="78"/>
  </r>
  <r>
    <x v="103"/>
    <x v="1"/>
    <x v="1"/>
    <x v="1"/>
    <x v="2"/>
    <x v="7"/>
    <x v="64"/>
    <x v="107"/>
    <x v="0"/>
  </r>
  <r>
    <x v="234"/>
    <x v="0"/>
    <x v="4"/>
    <x v="1"/>
    <x v="1"/>
    <x v="5"/>
    <x v="148"/>
    <x v="55"/>
    <x v="0"/>
  </r>
  <r>
    <x v="212"/>
    <x v="0"/>
    <x v="5"/>
    <x v="1"/>
    <x v="2"/>
    <x v="7"/>
    <x v="136"/>
    <x v="169"/>
    <x v="116"/>
  </r>
  <r>
    <x v="129"/>
    <x v="0"/>
    <x v="2"/>
    <x v="1"/>
    <x v="2"/>
    <x v="11"/>
    <x v="80"/>
    <x v="168"/>
    <x v="152"/>
  </r>
  <r>
    <x v="163"/>
    <x v="0"/>
    <x v="1"/>
    <x v="1"/>
    <x v="2"/>
    <x v="1"/>
    <x v="102"/>
    <x v="131"/>
    <x v="0"/>
  </r>
  <r>
    <x v="29"/>
    <x v="1"/>
    <x v="4"/>
    <x v="1"/>
    <x v="1"/>
    <x v="5"/>
    <x v="15"/>
    <x v="91"/>
    <x v="4"/>
  </r>
  <r>
    <x v="177"/>
    <x v="1"/>
    <x v="5"/>
    <x v="1"/>
    <x v="2"/>
    <x v="11"/>
    <x v="110"/>
    <x v="143"/>
    <x v="0"/>
  </r>
  <r>
    <x v="35"/>
    <x v="0"/>
    <x v="3"/>
    <x v="1"/>
    <x v="1"/>
    <x v="5"/>
    <x v="19"/>
    <x v="0"/>
    <x v="0"/>
  </r>
  <r>
    <x v="21"/>
    <x v="1"/>
    <x v="1"/>
    <x v="1"/>
    <x v="1"/>
    <x v="5"/>
    <x v="11"/>
    <x v="38"/>
    <x v="13"/>
  </r>
  <r>
    <x v="193"/>
    <x v="1"/>
    <x v="1"/>
    <x v="1"/>
    <x v="1"/>
    <x v="5"/>
    <x v="120"/>
    <x v="7"/>
    <x v="0"/>
  </r>
  <r>
    <x v="208"/>
    <x v="0"/>
    <x v="5"/>
    <x v="1"/>
    <x v="2"/>
    <x v="11"/>
    <x v="133"/>
    <x v="137"/>
    <x v="278"/>
  </r>
  <r>
    <x v="200"/>
    <x v="1"/>
    <x v="3"/>
    <x v="1"/>
    <x v="2"/>
    <x v="11"/>
    <x v="126"/>
    <x v="153"/>
    <x v="0"/>
  </r>
  <r>
    <x v="114"/>
    <x v="0"/>
    <x v="4"/>
    <x v="1"/>
    <x v="2"/>
    <x v="10"/>
    <x v="70"/>
    <x v="125"/>
    <x v="195"/>
  </r>
  <r>
    <x v="8"/>
    <x v="0"/>
    <x v="3"/>
    <x v="1"/>
    <x v="1"/>
    <x v="5"/>
    <x v="5"/>
    <x v="93"/>
    <x v="87"/>
  </r>
  <r>
    <x v="215"/>
    <x v="0"/>
    <x v="3"/>
    <x v="0"/>
    <x v="0"/>
    <x v="0"/>
    <x v="138"/>
    <x v="101"/>
    <x v="64"/>
  </r>
  <r>
    <x v="73"/>
    <x v="1"/>
    <x v="4"/>
    <x v="1"/>
    <x v="1"/>
    <x v="5"/>
    <x v="42"/>
    <x v="46"/>
    <x v="0"/>
  </r>
  <r>
    <x v="188"/>
    <x v="1"/>
    <x v="3"/>
    <x v="1"/>
    <x v="1"/>
    <x v="5"/>
    <x v="116"/>
    <x v="70"/>
    <x v="0"/>
  </r>
  <r>
    <x v="127"/>
    <x v="0"/>
    <x v="5"/>
    <x v="1"/>
    <x v="2"/>
    <x v="11"/>
    <x v="79"/>
    <x v="157"/>
    <x v="247"/>
  </r>
  <r>
    <x v="66"/>
    <x v="0"/>
    <x v="4"/>
    <x v="1"/>
    <x v="1"/>
    <x v="5"/>
    <x v="37"/>
    <x v="177"/>
    <x v="142"/>
  </r>
  <r>
    <x v="61"/>
    <x v="0"/>
    <x v="3"/>
    <x v="1"/>
    <x v="1"/>
    <x v="5"/>
    <x v="34"/>
    <x v="61"/>
    <x v="129"/>
  </r>
  <r>
    <x v="95"/>
    <x v="1"/>
    <x v="5"/>
    <x v="1"/>
    <x v="1"/>
    <x v="5"/>
    <x v="59"/>
    <x v="90"/>
    <x v="0"/>
  </r>
  <r>
    <x v="202"/>
    <x v="0"/>
    <x v="0"/>
    <x v="1"/>
    <x v="1"/>
    <x v="5"/>
    <x v="128"/>
    <x v="65"/>
    <x v="208"/>
  </r>
  <r>
    <x v="33"/>
    <x v="1"/>
    <x v="5"/>
    <x v="1"/>
    <x v="1"/>
    <x v="5"/>
    <x v="17"/>
    <x v="41"/>
    <x v="1"/>
  </r>
  <r>
    <x v="234"/>
    <x v="0"/>
    <x v="1"/>
    <x v="1"/>
    <x v="1"/>
    <x v="5"/>
    <x v="148"/>
    <x v="171"/>
    <x v="0"/>
  </r>
  <r>
    <x v="76"/>
    <x v="1"/>
    <x v="1"/>
    <x v="1"/>
    <x v="1"/>
    <x v="5"/>
    <x v="45"/>
    <x v="180"/>
    <x v="0"/>
  </r>
  <r>
    <x v="31"/>
    <x v="1"/>
    <x v="1"/>
    <x v="1"/>
    <x v="1"/>
    <x v="5"/>
    <x v="16"/>
    <x v="175"/>
    <x v="0"/>
  </r>
  <r>
    <x v="234"/>
    <x v="0"/>
    <x v="4"/>
    <x v="1"/>
    <x v="1"/>
    <x v="5"/>
    <x v="148"/>
    <x v="31"/>
    <x v="0"/>
  </r>
  <r>
    <x v="49"/>
    <x v="0"/>
    <x v="5"/>
    <x v="1"/>
    <x v="1"/>
    <x v="5"/>
    <x v="26"/>
    <x v="11"/>
    <x v="0"/>
  </r>
  <r>
    <x v="86"/>
    <x v="1"/>
    <x v="3"/>
    <x v="1"/>
    <x v="1"/>
    <x v="5"/>
    <x v="52"/>
    <x v="178"/>
    <x v="0"/>
  </r>
  <r>
    <x v="41"/>
    <x v="0"/>
    <x v="2"/>
    <x v="1"/>
    <x v="1"/>
    <x v="5"/>
    <x v="22"/>
    <x v="76"/>
    <x v="58"/>
  </r>
  <r>
    <x v="30"/>
    <x v="0"/>
    <x v="2"/>
    <x v="1"/>
    <x v="1"/>
    <x v="5"/>
    <x v="16"/>
    <x v="175"/>
    <x v="68"/>
  </r>
  <r>
    <x v="235"/>
    <x v="1"/>
    <x v="1"/>
    <x v="1"/>
    <x v="1"/>
    <x v="5"/>
    <x v="148"/>
    <x v="53"/>
    <x v="0"/>
  </r>
  <r>
    <x v="141"/>
    <x v="0"/>
    <x v="0"/>
    <x v="1"/>
    <x v="2"/>
    <x v="11"/>
    <x v="89"/>
    <x v="165"/>
    <x v="223"/>
  </r>
  <r>
    <x v="135"/>
    <x v="0"/>
    <x v="1"/>
    <x v="1"/>
    <x v="2"/>
    <x v="11"/>
    <x v="84"/>
    <x v="156"/>
    <x v="153"/>
  </r>
  <r>
    <x v="112"/>
    <x v="0"/>
    <x v="0"/>
    <x v="1"/>
    <x v="2"/>
    <x v="10"/>
    <x v="69"/>
    <x v="133"/>
    <x v="364"/>
  </r>
  <r>
    <x v="235"/>
    <x v="1"/>
    <x v="1"/>
    <x v="1"/>
    <x v="2"/>
    <x v="10"/>
    <x v="148"/>
    <x v="1"/>
    <x v="0"/>
  </r>
  <r>
    <x v="174"/>
    <x v="1"/>
    <x v="3"/>
    <x v="1"/>
    <x v="2"/>
    <x v="11"/>
    <x v="108"/>
    <x v="150"/>
    <x v="0"/>
  </r>
  <r>
    <x v="179"/>
    <x v="1"/>
    <x v="3"/>
    <x v="1"/>
    <x v="2"/>
    <x v="3"/>
    <x v="111"/>
    <x v="159"/>
    <x v="0"/>
  </r>
  <r>
    <x v="112"/>
    <x v="0"/>
    <x v="5"/>
    <x v="1"/>
    <x v="2"/>
    <x v="10"/>
    <x v="69"/>
    <x v="133"/>
    <x v="315"/>
  </r>
  <r>
    <x v="221"/>
    <x v="0"/>
    <x v="1"/>
    <x v="0"/>
    <x v="0"/>
    <x v="9"/>
    <x v="141"/>
    <x v="99"/>
    <x v="0"/>
  </r>
  <r>
    <x v="98"/>
    <x v="0"/>
    <x v="5"/>
    <x v="1"/>
    <x v="1"/>
    <x v="5"/>
    <x v="62"/>
    <x v="49"/>
    <x v="0"/>
  </r>
  <r>
    <x v="135"/>
    <x v="0"/>
    <x v="5"/>
    <x v="1"/>
    <x v="2"/>
    <x v="11"/>
    <x v="84"/>
    <x v="156"/>
    <x v="192"/>
  </r>
  <r>
    <x v="202"/>
    <x v="0"/>
    <x v="1"/>
    <x v="1"/>
    <x v="1"/>
    <x v="5"/>
    <x v="128"/>
    <x v="65"/>
    <x v="144"/>
  </r>
  <r>
    <x v="95"/>
    <x v="1"/>
    <x v="3"/>
    <x v="1"/>
    <x v="1"/>
    <x v="5"/>
    <x v="59"/>
    <x v="90"/>
    <x v="0"/>
  </r>
  <r>
    <x v="15"/>
    <x v="1"/>
    <x v="5"/>
    <x v="1"/>
    <x v="1"/>
    <x v="5"/>
    <x v="8"/>
    <x v="69"/>
    <x v="23"/>
  </r>
  <r>
    <x v="25"/>
    <x v="1"/>
    <x v="2"/>
    <x v="1"/>
    <x v="1"/>
    <x v="5"/>
    <x v="13"/>
    <x v="67"/>
    <x v="35"/>
  </r>
  <r>
    <x v="22"/>
    <x v="0"/>
    <x v="1"/>
    <x v="1"/>
    <x v="1"/>
    <x v="5"/>
    <x v="12"/>
    <x v="62"/>
    <x v="320"/>
  </r>
  <r>
    <x v="53"/>
    <x v="0"/>
    <x v="4"/>
    <x v="1"/>
    <x v="1"/>
    <x v="5"/>
    <x v="29"/>
    <x v="37"/>
    <x v="0"/>
  </r>
  <r>
    <x v="199"/>
    <x v="0"/>
    <x v="4"/>
    <x v="1"/>
    <x v="2"/>
    <x v="11"/>
    <x v="126"/>
    <x v="153"/>
    <x v="0"/>
  </r>
  <r>
    <x v="58"/>
    <x v="1"/>
    <x v="3"/>
    <x v="1"/>
    <x v="1"/>
    <x v="5"/>
    <x v="32"/>
    <x v="44"/>
    <x v="0"/>
  </r>
  <r>
    <x v="116"/>
    <x v="0"/>
    <x v="5"/>
    <x v="1"/>
    <x v="2"/>
    <x v="10"/>
    <x v="71"/>
    <x v="118"/>
    <x v="316"/>
  </r>
  <r>
    <x v="83"/>
    <x v="1"/>
    <x v="2"/>
    <x v="1"/>
    <x v="1"/>
    <x v="5"/>
    <x v="50"/>
    <x v="13"/>
    <x v="0"/>
  </r>
  <r>
    <x v="181"/>
    <x v="1"/>
    <x v="5"/>
    <x v="1"/>
    <x v="2"/>
    <x v="3"/>
    <x v="112"/>
    <x v="160"/>
    <x v="0"/>
  </r>
  <r>
    <x v="186"/>
    <x v="0"/>
    <x v="5"/>
    <x v="1"/>
    <x v="1"/>
    <x v="5"/>
    <x v="115"/>
    <x v="17"/>
    <x v="76"/>
  </r>
  <r>
    <x v="60"/>
    <x v="1"/>
    <x v="3"/>
    <x v="1"/>
    <x v="1"/>
    <x v="5"/>
    <x v="33"/>
    <x v="26"/>
    <x v="0"/>
  </r>
  <r>
    <x v="61"/>
    <x v="0"/>
    <x v="5"/>
    <x v="1"/>
    <x v="1"/>
    <x v="5"/>
    <x v="34"/>
    <x v="61"/>
    <x v="140"/>
  </r>
  <r>
    <x v="234"/>
    <x v="0"/>
    <x v="4"/>
    <x v="1"/>
    <x v="1"/>
    <x v="5"/>
    <x v="148"/>
    <x v="81"/>
    <x v="0"/>
  </r>
  <r>
    <x v="226"/>
    <x v="0"/>
    <x v="3"/>
    <x v="0"/>
    <x v="0"/>
    <x v="2"/>
    <x v="144"/>
    <x v="138"/>
    <x v="178"/>
  </r>
  <r>
    <x v="93"/>
    <x v="1"/>
    <x v="3"/>
    <x v="1"/>
    <x v="1"/>
    <x v="5"/>
    <x v="58"/>
    <x v="27"/>
    <x v="0"/>
  </r>
  <r>
    <x v="234"/>
    <x v="0"/>
    <x v="1"/>
    <x v="1"/>
    <x v="1"/>
    <x v="5"/>
    <x v="148"/>
    <x v="43"/>
    <x v="0"/>
  </r>
  <r>
    <x v="43"/>
    <x v="0"/>
    <x v="3"/>
    <x v="1"/>
    <x v="1"/>
    <x v="5"/>
    <x v="23"/>
    <x v="32"/>
    <x v="222"/>
  </r>
  <r>
    <x v="62"/>
    <x v="0"/>
    <x v="0"/>
    <x v="1"/>
    <x v="1"/>
    <x v="5"/>
    <x v="35"/>
    <x v="60"/>
    <x v="202"/>
  </r>
  <r>
    <x v="175"/>
    <x v="1"/>
    <x v="2"/>
    <x v="1"/>
    <x v="2"/>
    <x v="11"/>
    <x v="109"/>
    <x v="149"/>
    <x v="12"/>
  </r>
  <r>
    <x v="132"/>
    <x v="0"/>
    <x v="5"/>
    <x v="1"/>
    <x v="2"/>
    <x v="11"/>
    <x v="82"/>
    <x v="167"/>
    <x v="248"/>
  </r>
  <r>
    <x v="235"/>
    <x v="1"/>
    <x v="2"/>
    <x v="1"/>
    <x v="1"/>
    <x v="5"/>
    <x v="148"/>
    <x v="63"/>
    <x v="0"/>
  </r>
  <r>
    <x v="29"/>
    <x v="1"/>
    <x v="5"/>
    <x v="1"/>
    <x v="1"/>
    <x v="5"/>
    <x v="15"/>
    <x v="91"/>
    <x v="10"/>
  </r>
  <r>
    <x v="183"/>
    <x v="1"/>
    <x v="4"/>
    <x v="1"/>
    <x v="2"/>
    <x v="3"/>
    <x v="113"/>
    <x v="161"/>
    <x v="9"/>
  </r>
  <r>
    <x v="235"/>
    <x v="1"/>
    <x v="4"/>
    <x v="1"/>
    <x v="1"/>
    <x v="5"/>
    <x v="148"/>
    <x v="39"/>
    <x v="0"/>
  </r>
  <r>
    <x v="178"/>
    <x v="0"/>
    <x v="1"/>
    <x v="1"/>
    <x v="2"/>
    <x v="3"/>
    <x v="111"/>
    <x v="159"/>
    <x v="0"/>
  </r>
  <r>
    <x v="69"/>
    <x v="1"/>
    <x v="2"/>
    <x v="1"/>
    <x v="1"/>
    <x v="5"/>
    <x v="39"/>
    <x v="92"/>
    <x v="0"/>
  </r>
  <r>
    <x v="27"/>
    <x v="1"/>
    <x v="5"/>
    <x v="1"/>
    <x v="1"/>
    <x v="5"/>
    <x v="14"/>
    <x v="12"/>
    <x v="0"/>
  </r>
  <r>
    <x v="234"/>
    <x v="0"/>
    <x v="3"/>
    <x v="1"/>
    <x v="1"/>
    <x v="5"/>
    <x v="148"/>
    <x v="6"/>
    <x v="0"/>
  </r>
  <r>
    <x v="119"/>
    <x v="0"/>
    <x v="0"/>
    <x v="1"/>
    <x v="2"/>
    <x v="1"/>
    <x v="73"/>
    <x v="130"/>
    <x v="370"/>
  </r>
  <r>
    <x v="234"/>
    <x v="0"/>
    <x v="4"/>
    <x v="1"/>
    <x v="1"/>
    <x v="5"/>
    <x v="148"/>
    <x v="54"/>
    <x v="0"/>
  </r>
  <r>
    <x v="49"/>
    <x v="0"/>
    <x v="3"/>
    <x v="1"/>
    <x v="1"/>
    <x v="5"/>
    <x v="26"/>
    <x v="11"/>
    <x v="0"/>
  </r>
  <r>
    <x v="131"/>
    <x v="0"/>
    <x v="2"/>
    <x v="1"/>
    <x v="2"/>
    <x v="11"/>
    <x v="81"/>
    <x v="144"/>
    <x v="82"/>
  </r>
  <r>
    <x v="204"/>
    <x v="0"/>
    <x v="4"/>
    <x v="1"/>
    <x v="1"/>
    <x v="5"/>
    <x v="130"/>
    <x v="28"/>
    <x v="115"/>
  </r>
  <r>
    <x v="204"/>
    <x v="0"/>
    <x v="3"/>
    <x v="1"/>
    <x v="1"/>
    <x v="5"/>
    <x v="130"/>
    <x v="28"/>
    <x v="176"/>
  </r>
  <r>
    <x v="222"/>
    <x v="0"/>
    <x v="1"/>
    <x v="0"/>
    <x v="0"/>
    <x v="4"/>
    <x v="142"/>
    <x v="122"/>
    <x v="3"/>
  </r>
  <r>
    <x v="76"/>
    <x v="1"/>
    <x v="4"/>
    <x v="1"/>
    <x v="1"/>
    <x v="5"/>
    <x v="45"/>
    <x v="180"/>
    <x v="0"/>
  </r>
  <r>
    <x v="57"/>
    <x v="0"/>
    <x v="3"/>
    <x v="1"/>
    <x v="1"/>
    <x v="5"/>
    <x v="32"/>
    <x v="44"/>
    <x v="130"/>
  </r>
  <r>
    <x v="188"/>
    <x v="1"/>
    <x v="4"/>
    <x v="1"/>
    <x v="1"/>
    <x v="5"/>
    <x v="116"/>
    <x v="70"/>
    <x v="0"/>
  </r>
  <r>
    <x v="154"/>
    <x v="1"/>
    <x v="2"/>
    <x v="1"/>
    <x v="2"/>
    <x v="7"/>
    <x v="97"/>
    <x v="105"/>
    <x v="8"/>
  </r>
  <r>
    <x v="192"/>
    <x v="1"/>
    <x v="5"/>
    <x v="1"/>
    <x v="1"/>
    <x v="5"/>
    <x v="119"/>
    <x v="84"/>
    <x v="0"/>
  </r>
  <r>
    <x v="191"/>
    <x v="1"/>
    <x v="3"/>
    <x v="1"/>
    <x v="1"/>
    <x v="5"/>
    <x v="118"/>
    <x v="58"/>
    <x v="0"/>
  </r>
  <r>
    <x v="100"/>
    <x v="0"/>
    <x v="4"/>
    <x v="1"/>
    <x v="2"/>
    <x v="7"/>
    <x v="63"/>
    <x v="115"/>
    <x v="139"/>
  </r>
  <r>
    <x v="80"/>
    <x v="1"/>
    <x v="1"/>
    <x v="1"/>
    <x v="1"/>
    <x v="5"/>
    <x v="48"/>
    <x v="56"/>
    <x v="0"/>
  </r>
  <r>
    <x v="202"/>
    <x v="0"/>
    <x v="3"/>
    <x v="1"/>
    <x v="1"/>
    <x v="5"/>
    <x v="128"/>
    <x v="65"/>
    <x v="170"/>
  </r>
  <r>
    <x v="234"/>
    <x v="0"/>
    <x v="4"/>
    <x v="1"/>
    <x v="1"/>
    <x v="5"/>
    <x v="148"/>
    <x v="2"/>
    <x v="0"/>
  </r>
  <r>
    <x v="6"/>
    <x v="0"/>
    <x v="2"/>
    <x v="1"/>
    <x v="1"/>
    <x v="5"/>
    <x v="4"/>
    <x v="83"/>
    <x v="40"/>
  </r>
  <r>
    <x v="107"/>
    <x v="1"/>
    <x v="1"/>
    <x v="1"/>
    <x v="2"/>
    <x v="7"/>
    <x v="66"/>
    <x v="109"/>
    <x v="0"/>
  </r>
  <r>
    <x v="62"/>
    <x v="0"/>
    <x v="5"/>
    <x v="1"/>
    <x v="1"/>
    <x v="5"/>
    <x v="35"/>
    <x v="60"/>
    <x v="69"/>
  </r>
  <r>
    <x v="45"/>
    <x v="0"/>
    <x v="3"/>
    <x v="1"/>
    <x v="1"/>
    <x v="5"/>
    <x v="24"/>
    <x v="86"/>
    <x v="129"/>
  </r>
  <r>
    <x v="16"/>
    <x v="0"/>
    <x v="0"/>
    <x v="1"/>
    <x v="1"/>
    <x v="5"/>
    <x v="9"/>
    <x v="22"/>
    <x v="359"/>
  </r>
  <r>
    <x v="68"/>
    <x v="1"/>
    <x v="1"/>
    <x v="1"/>
    <x v="1"/>
    <x v="5"/>
    <x v="38"/>
    <x v="78"/>
    <x v="0"/>
  </r>
  <r>
    <x v="135"/>
    <x v="0"/>
    <x v="3"/>
    <x v="1"/>
    <x v="2"/>
    <x v="11"/>
    <x v="84"/>
    <x v="156"/>
    <x v="158"/>
  </r>
  <r>
    <x v="224"/>
    <x v="0"/>
    <x v="0"/>
    <x v="0"/>
    <x v="0"/>
    <x v="4"/>
    <x v="143"/>
    <x v="123"/>
    <x v="17"/>
  </r>
  <r>
    <x v="158"/>
    <x v="1"/>
    <x v="3"/>
    <x v="1"/>
    <x v="2"/>
    <x v="10"/>
    <x v="99"/>
    <x v="126"/>
    <x v="0"/>
  </r>
  <r>
    <x v="226"/>
    <x v="0"/>
    <x v="5"/>
    <x v="0"/>
    <x v="0"/>
    <x v="2"/>
    <x v="144"/>
    <x v="138"/>
    <x v="148"/>
  </r>
  <r>
    <x v="49"/>
    <x v="0"/>
    <x v="1"/>
    <x v="1"/>
    <x v="1"/>
    <x v="5"/>
    <x v="26"/>
    <x v="11"/>
    <x v="0"/>
  </r>
  <r>
    <x v="56"/>
    <x v="0"/>
    <x v="5"/>
    <x v="1"/>
    <x v="1"/>
    <x v="5"/>
    <x v="31"/>
    <x v="173"/>
    <x v="60"/>
  </r>
  <r>
    <x v="48"/>
    <x v="1"/>
    <x v="5"/>
    <x v="1"/>
    <x v="1"/>
    <x v="5"/>
    <x v="25"/>
    <x v="25"/>
    <x v="0"/>
  </r>
  <r>
    <x v="214"/>
    <x v="1"/>
    <x v="1"/>
    <x v="0"/>
    <x v="0"/>
    <x v="9"/>
    <x v="137"/>
    <x v="98"/>
    <x v="0"/>
  </r>
  <r>
    <x v="89"/>
    <x v="1"/>
    <x v="3"/>
    <x v="1"/>
    <x v="1"/>
    <x v="5"/>
    <x v="55"/>
    <x v="89"/>
    <x v="0"/>
  </r>
  <r>
    <x v="234"/>
    <x v="0"/>
    <x v="3"/>
    <x v="1"/>
    <x v="1"/>
    <x v="5"/>
    <x v="148"/>
    <x v="31"/>
    <x v="0"/>
  </r>
  <r>
    <x v="189"/>
    <x v="0"/>
    <x v="2"/>
    <x v="1"/>
    <x v="1"/>
    <x v="5"/>
    <x v="117"/>
    <x v="77"/>
    <x v="0"/>
  </r>
  <r>
    <x v="196"/>
    <x v="1"/>
    <x v="3"/>
    <x v="1"/>
    <x v="1"/>
    <x v="5"/>
    <x v="123"/>
    <x v="24"/>
    <x v="0"/>
  </r>
  <r>
    <x v="168"/>
    <x v="1"/>
    <x v="4"/>
    <x v="1"/>
    <x v="2"/>
    <x v="12"/>
    <x v="104"/>
    <x v="116"/>
    <x v="28"/>
  </r>
  <r>
    <x v="26"/>
    <x v="0"/>
    <x v="1"/>
    <x v="1"/>
    <x v="1"/>
    <x v="5"/>
    <x v="14"/>
    <x v="12"/>
    <x v="266"/>
  </r>
  <r>
    <x v="105"/>
    <x v="1"/>
    <x v="1"/>
    <x v="1"/>
    <x v="2"/>
    <x v="7"/>
    <x v="65"/>
    <x v="108"/>
    <x v="0"/>
  </r>
  <r>
    <x v="79"/>
    <x v="1"/>
    <x v="1"/>
    <x v="1"/>
    <x v="1"/>
    <x v="5"/>
    <x v="47"/>
    <x v="8"/>
    <x v="0"/>
  </r>
  <r>
    <x v="221"/>
    <x v="0"/>
    <x v="0"/>
    <x v="0"/>
    <x v="0"/>
    <x v="9"/>
    <x v="141"/>
    <x v="99"/>
    <x v="2"/>
  </r>
  <r>
    <x v="234"/>
    <x v="0"/>
    <x v="5"/>
    <x v="1"/>
    <x v="1"/>
    <x v="5"/>
    <x v="148"/>
    <x v="171"/>
    <x v="0"/>
  </r>
  <r>
    <x v="4"/>
    <x v="0"/>
    <x v="0"/>
    <x v="1"/>
    <x v="1"/>
    <x v="5"/>
    <x v="3"/>
    <x v="64"/>
    <x v="0"/>
  </r>
  <r>
    <x v="9"/>
    <x v="1"/>
    <x v="4"/>
    <x v="1"/>
    <x v="1"/>
    <x v="5"/>
    <x v="5"/>
    <x v="93"/>
    <x v="0"/>
  </r>
  <r>
    <x v="102"/>
    <x v="0"/>
    <x v="3"/>
    <x v="1"/>
    <x v="2"/>
    <x v="7"/>
    <x v="64"/>
    <x v="107"/>
    <x v="169"/>
  </r>
  <r>
    <x v="141"/>
    <x v="0"/>
    <x v="2"/>
    <x v="1"/>
    <x v="2"/>
    <x v="11"/>
    <x v="89"/>
    <x v="165"/>
    <x v="52"/>
  </r>
  <r>
    <x v="80"/>
    <x v="1"/>
    <x v="2"/>
    <x v="1"/>
    <x v="1"/>
    <x v="5"/>
    <x v="48"/>
    <x v="56"/>
    <x v="0"/>
  </r>
  <r>
    <x v="110"/>
    <x v="0"/>
    <x v="3"/>
    <x v="1"/>
    <x v="2"/>
    <x v="7"/>
    <x v="68"/>
    <x v="110"/>
    <x v="101"/>
  </r>
  <r>
    <x v="211"/>
    <x v="1"/>
    <x v="2"/>
    <x v="1"/>
    <x v="2"/>
    <x v="7"/>
    <x v="135"/>
    <x v="104"/>
    <x v="8"/>
  </r>
  <r>
    <x v="28"/>
    <x v="0"/>
    <x v="5"/>
    <x v="1"/>
    <x v="1"/>
    <x v="5"/>
    <x v="15"/>
    <x v="91"/>
    <x v="216"/>
  </r>
  <r>
    <x v="131"/>
    <x v="0"/>
    <x v="0"/>
    <x v="1"/>
    <x v="2"/>
    <x v="11"/>
    <x v="81"/>
    <x v="144"/>
    <x v="210"/>
  </r>
  <r>
    <x v="61"/>
    <x v="0"/>
    <x v="1"/>
    <x v="1"/>
    <x v="1"/>
    <x v="5"/>
    <x v="34"/>
    <x v="61"/>
    <x v="135"/>
  </r>
  <r>
    <x v="158"/>
    <x v="1"/>
    <x v="5"/>
    <x v="1"/>
    <x v="2"/>
    <x v="10"/>
    <x v="99"/>
    <x v="126"/>
    <x v="0"/>
  </r>
  <r>
    <x v="235"/>
    <x v="1"/>
    <x v="5"/>
    <x v="1"/>
    <x v="1"/>
    <x v="5"/>
    <x v="148"/>
    <x v="80"/>
    <x v="0"/>
  </r>
  <r>
    <x v="4"/>
    <x v="0"/>
    <x v="2"/>
    <x v="1"/>
    <x v="1"/>
    <x v="5"/>
    <x v="3"/>
    <x v="64"/>
    <x v="0"/>
  </r>
  <r>
    <x v="235"/>
    <x v="1"/>
    <x v="2"/>
    <x v="1"/>
    <x v="1"/>
    <x v="5"/>
    <x v="148"/>
    <x v="53"/>
    <x v="0"/>
  </r>
  <r>
    <x v="86"/>
    <x v="1"/>
    <x v="5"/>
    <x v="1"/>
    <x v="1"/>
    <x v="5"/>
    <x v="52"/>
    <x v="178"/>
    <x v="0"/>
  </r>
  <r>
    <x v="52"/>
    <x v="1"/>
    <x v="3"/>
    <x v="1"/>
    <x v="1"/>
    <x v="5"/>
    <x v="28"/>
    <x v="9"/>
    <x v="0"/>
  </r>
  <r>
    <x v="11"/>
    <x v="1"/>
    <x v="4"/>
    <x v="1"/>
    <x v="1"/>
    <x v="5"/>
    <x v="6"/>
    <x v="73"/>
    <x v="27"/>
  </r>
  <r>
    <x v="51"/>
    <x v="0"/>
    <x v="2"/>
    <x v="1"/>
    <x v="1"/>
    <x v="5"/>
    <x v="28"/>
    <x v="9"/>
    <x v="90"/>
  </r>
  <r>
    <x v="212"/>
    <x v="0"/>
    <x v="4"/>
    <x v="1"/>
    <x v="2"/>
    <x v="7"/>
    <x v="136"/>
    <x v="169"/>
    <x v="137"/>
  </r>
  <r>
    <x v="67"/>
    <x v="1"/>
    <x v="1"/>
    <x v="1"/>
    <x v="1"/>
    <x v="5"/>
    <x v="37"/>
    <x v="177"/>
    <x v="16"/>
  </r>
  <r>
    <x v="89"/>
    <x v="1"/>
    <x v="5"/>
    <x v="1"/>
    <x v="1"/>
    <x v="5"/>
    <x v="55"/>
    <x v="89"/>
    <x v="0"/>
  </r>
  <r>
    <x v="200"/>
    <x v="1"/>
    <x v="5"/>
    <x v="1"/>
    <x v="2"/>
    <x v="11"/>
    <x v="126"/>
    <x v="153"/>
    <x v="0"/>
  </r>
  <r>
    <x v="41"/>
    <x v="0"/>
    <x v="0"/>
    <x v="1"/>
    <x v="1"/>
    <x v="5"/>
    <x v="22"/>
    <x v="76"/>
    <x v="123"/>
  </r>
  <r>
    <x v="164"/>
    <x v="1"/>
    <x v="5"/>
    <x v="1"/>
    <x v="2"/>
    <x v="1"/>
    <x v="102"/>
    <x v="131"/>
    <x v="0"/>
  </r>
  <r>
    <x v="38"/>
    <x v="1"/>
    <x v="4"/>
    <x v="1"/>
    <x v="1"/>
    <x v="5"/>
    <x v="20"/>
    <x v="85"/>
    <x v="22"/>
  </r>
  <r>
    <x v="170"/>
    <x v="1"/>
    <x v="1"/>
    <x v="1"/>
    <x v="2"/>
    <x v="12"/>
    <x v="105"/>
    <x v="117"/>
    <x v="25"/>
  </r>
  <r>
    <x v="68"/>
    <x v="1"/>
    <x v="4"/>
    <x v="1"/>
    <x v="1"/>
    <x v="5"/>
    <x v="38"/>
    <x v="78"/>
    <x v="0"/>
  </r>
  <r>
    <x v="109"/>
    <x v="1"/>
    <x v="1"/>
    <x v="1"/>
    <x v="2"/>
    <x v="7"/>
    <x v="67"/>
    <x v="114"/>
    <x v="0"/>
  </r>
  <r>
    <x v="180"/>
    <x v="0"/>
    <x v="1"/>
    <x v="1"/>
    <x v="2"/>
    <x v="3"/>
    <x v="112"/>
    <x v="160"/>
    <x v="0"/>
  </r>
  <r>
    <x v="25"/>
    <x v="1"/>
    <x v="1"/>
    <x v="1"/>
    <x v="1"/>
    <x v="5"/>
    <x v="13"/>
    <x v="67"/>
    <x v="60"/>
  </r>
  <r>
    <x v="3"/>
    <x v="1"/>
    <x v="5"/>
    <x v="1"/>
    <x v="1"/>
    <x v="5"/>
    <x v="2"/>
    <x v="79"/>
    <x v="18"/>
  </r>
  <r>
    <x v="6"/>
    <x v="0"/>
    <x v="4"/>
    <x v="1"/>
    <x v="1"/>
    <x v="5"/>
    <x v="4"/>
    <x v="83"/>
    <x v="98"/>
  </r>
  <r>
    <x v="171"/>
    <x v="1"/>
    <x v="1"/>
    <x v="1"/>
    <x v="2"/>
    <x v="11"/>
    <x v="106"/>
    <x v="147"/>
    <x v="10"/>
  </r>
  <r>
    <x v="75"/>
    <x v="1"/>
    <x v="5"/>
    <x v="1"/>
    <x v="1"/>
    <x v="5"/>
    <x v="44"/>
    <x v="21"/>
    <x v="0"/>
  </r>
  <r>
    <x v="189"/>
    <x v="0"/>
    <x v="0"/>
    <x v="1"/>
    <x v="1"/>
    <x v="5"/>
    <x v="117"/>
    <x v="77"/>
    <x v="0"/>
  </r>
  <r>
    <x v="119"/>
    <x v="0"/>
    <x v="3"/>
    <x v="1"/>
    <x v="2"/>
    <x v="1"/>
    <x v="73"/>
    <x v="130"/>
    <x v="297"/>
  </r>
  <r>
    <x v="22"/>
    <x v="0"/>
    <x v="5"/>
    <x v="1"/>
    <x v="1"/>
    <x v="5"/>
    <x v="12"/>
    <x v="62"/>
    <x v="267"/>
  </r>
  <r>
    <x v="78"/>
    <x v="0"/>
    <x v="1"/>
    <x v="1"/>
    <x v="1"/>
    <x v="5"/>
    <x v="47"/>
    <x v="8"/>
    <x v="0"/>
  </r>
  <r>
    <x v="43"/>
    <x v="0"/>
    <x v="2"/>
    <x v="1"/>
    <x v="1"/>
    <x v="5"/>
    <x v="23"/>
    <x v="32"/>
    <x v="104"/>
  </r>
  <r>
    <x v="154"/>
    <x v="1"/>
    <x v="3"/>
    <x v="1"/>
    <x v="2"/>
    <x v="7"/>
    <x v="97"/>
    <x v="105"/>
    <x v="0"/>
  </r>
  <r>
    <x v="151"/>
    <x v="1"/>
    <x v="5"/>
    <x v="1"/>
    <x v="2"/>
    <x v="7"/>
    <x v="95"/>
    <x v="106"/>
    <x v="0"/>
  </r>
  <r>
    <x v="217"/>
    <x v="0"/>
    <x v="2"/>
    <x v="0"/>
    <x v="0"/>
    <x v="8"/>
    <x v="139"/>
    <x v="100"/>
    <x v="3"/>
  </r>
  <r>
    <x v="17"/>
    <x v="1"/>
    <x v="4"/>
    <x v="1"/>
    <x v="1"/>
    <x v="5"/>
    <x v="9"/>
    <x v="22"/>
    <x v="12"/>
  </r>
  <r>
    <x v="14"/>
    <x v="0"/>
    <x v="5"/>
    <x v="1"/>
    <x v="1"/>
    <x v="5"/>
    <x v="8"/>
    <x v="69"/>
    <x v="314"/>
  </r>
  <r>
    <x v="72"/>
    <x v="1"/>
    <x v="4"/>
    <x v="1"/>
    <x v="1"/>
    <x v="5"/>
    <x v="41"/>
    <x v="72"/>
    <x v="0"/>
  </r>
  <r>
    <x v="84"/>
    <x v="1"/>
    <x v="2"/>
    <x v="1"/>
    <x v="1"/>
    <x v="5"/>
    <x v="51"/>
    <x v="18"/>
    <x v="0"/>
  </r>
  <r>
    <x v="224"/>
    <x v="0"/>
    <x v="1"/>
    <x v="0"/>
    <x v="0"/>
    <x v="4"/>
    <x v="143"/>
    <x v="123"/>
    <x v="2"/>
  </r>
  <r>
    <x v="234"/>
    <x v="0"/>
    <x v="4"/>
    <x v="1"/>
    <x v="1"/>
    <x v="5"/>
    <x v="148"/>
    <x v="15"/>
    <x v="0"/>
  </r>
  <r>
    <x v="114"/>
    <x v="0"/>
    <x v="0"/>
    <x v="1"/>
    <x v="2"/>
    <x v="10"/>
    <x v="70"/>
    <x v="125"/>
    <x v="366"/>
  </r>
  <r>
    <x v="102"/>
    <x v="0"/>
    <x v="2"/>
    <x v="1"/>
    <x v="2"/>
    <x v="7"/>
    <x v="64"/>
    <x v="107"/>
    <x v="60"/>
  </r>
  <r>
    <x v="62"/>
    <x v="0"/>
    <x v="4"/>
    <x v="1"/>
    <x v="1"/>
    <x v="5"/>
    <x v="35"/>
    <x v="60"/>
    <x v="59"/>
  </r>
  <r>
    <x v="62"/>
    <x v="0"/>
    <x v="2"/>
    <x v="1"/>
    <x v="1"/>
    <x v="5"/>
    <x v="35"/>
    <x v="60"/>
    <x v="53"/>
  </r>
  <r>
    <x v="137"/>
    <x v="0"/>
    <x v="3"/>
    <x v="1"/>
    <x v="2"/>
    <x v="11"/>
    <x v="86"/>
    <x v="155"/>
    <x v="191"/>
  </r>
  <r>
    <x v="177"/>
    <x v="1"/>
    <x v="2"/>
    <x v="1"/>
    <x v="2"/>
    <x v="11"/>
    <x v="110"/>
    <x v="143"/>
    <x v="24"/>
  </r>
  <r>
    <x v="230"/>
    <x v="0"/>
    <x v="5"/>
    <x v="0"/>
    <x v="0"/>
    <x v="9"/>
    <x v="146"/>
    <x v="96"/>
    <x v="3"/>
  </r>
  <r>
    <x v="101"/>
    <x v="1"/>
    <x v="4"/>
    <x v="1"/>
    <x v="2"/>
    <x v="7"/>
    <x v="63"/>
    <x v="115"/>
    <x v="0"/>
  </r>
  <r>
    <x v="166"/>
    <x v="1"/>
    <x v="3"/>
    <x v="1"/>
    <x v="2"/>
    <x v="1"/>
    <x v="103"/>
    <x v="128"/>
    <x v="0"/>
  </r>
  <r>
    <x v="149"/>
    <x v="1"/>
    <x v="3"/>
    <x v="1"/>
    <x v="2"/>
    <x v="7"/>
    <x v="94"/>
    <x v="113"/>
    <x v="0"/>
  </r>
  <r>
    <x v="34"/>
    <x v="0"/>
    <x v="4"/>
    <x v="1"/>
    <x v="1"/>
    <x v="5"/>
    <x v="18"/>
    <x v="16"/>
    <x v="0"/>
  </r>
  <r>
    <x v="12"/>
    <x v="0"/>
    <x v="3"/>
    <x v="1"/>
    <x v="1"/>
    <x v="5"/>
    <x v="7"/>
    <x v="47"/>
    <x v="323"/>
  </r>
  <r>
    <x v="230"/>
    <x v="0"/>
    <x v="0"/>
    <x v="0"/>
    <x v="0"/>
    <x v="9"/>
    <x v="146"/>
    <x v="96"/>
    <x v="12"/>
  </r>
  <r>
    <x v="56"/>
    <x v="0"/>
    <x v="4"/>
    <x v="1"/>
    <x v="1"/>
    <x v="5"/>
    <x v="31"/>
    <x v="173"/>
    <x v="30"/>
  </r>
  <r>
    <x v="39"/>
    <x v="0"/>
    <x v="2"/>
    <x v="1"/>
    <x v="1"/>
    <x v="5"/>
    <x v="21"/>
    <x v="179"/>
    <x v="89"/>
  </r>
  <r>
    <x v="140"/>
    <x v="0"/>
    <x v="0"/>
    <x v="1"/>
    <x v="2"/>
    <x v="11"/>
    <x v="88"/>
    <x v="145"/>
    <x v="103"/>
  </r>
  <r>
    <x v="235"/>
    <x v="1"/>
    <x v="2"/>
    <x v="1"/>
    <x v="1"/>
    <x v="5"/>
    <x v="148"/>
    <x v="4"/>
    <x v="0"/>
  </r>
  <r>
    <x v="34"/>
    <x v="0"/>
    <x v="0"/>
    <x v="1"/>
    <x v="1"/>
    <x v="5"/>
    <x v="18"/>
    <x v="16"/>
    <x v="0"/>
  </r>
  <r>
    <x v="38"/>
    <x v="1"/>
    <x v="3"/>
    <x v="1"/>
    <x v="1"/>
    <x v="5"/>
    <x v="20"/>
    <x v="85"/>
    <x v="0"/>
  </r>
  <r>
    <x v="52"/>
    <x v="1"/>
    <x v="4"/>
    <x v="1"/>
    <x v="1"/>
    <x v="5"/>
    <x v="28"/>
    <x v="9"/>
    <x v="5"/>
  </r>
  <r>
    <x v="88"/>
    <x v="1"/>
    <x v="3"/>
    <x v="1"/>
    <x v="1"/>
    <x v="5"/>
    <x v="54"/>
    <x v="33"/>
    <x v="0"/>
  </r>
  <r>
    <x v="25"/>
    <x v="1"/>
    <x v="5"/>
    <x v="1"/>
    <x v="1"/>
    <x v="5"/>
    <x v="13"/>
    <x v="67"/>
    <x v="0"/>
  </r>
  <r>
    <x v="48"/>
    <x v="1"/>
    <x v="2"/>
    <x v="1"/>
    <x v="1"/>
    <x v="5"/>
    <x v="25"/>
    <x v="25"/>
    <x v="16"/>
  </r>
  <r>
    <x v="173"/>
    <x v="1"/>
    <x v="3"/>
    <x v="1"/>
    <x v="2"/>
    <x v="11"/>
    <x v="107"/>
    <x v="142"/>
    <x v="0"/>
  </r>
  <r>
    <x v="234"/>
    <x v="0"/>
    <x v="5"/>
    <x v="1"/>
    <x v="1"/>
    <x v="5"/>
    <x v="148"/>
    <x v="81"/>
    <x v="0"/>
  </r>
  <r>
    <x v="33"/>
    <x v="1"/>
    <x v="3"/>
    <x v="1"/>
    <x v="1"/>
    <x v="5"/>
    <x v="17"/>
    <x v="41"/>
    <x v="0"/>
  </r>
  <r>
    <x v="57"/>
    <x v="0"/>
    <x v="1"/>
    <x v="1"/>
    <x v="1"/>
    <x v="5"/>
    <x v="32"/>
    <x v="44"/>
    <x v="150"/>
  </r>
  <r>
    <x v="16"/>
    <x v="0"/>
    <x v="4"/>
    <x v="1"/>
    <x v="1"/>
    <x v="5"/>
    <x v="9"/>
    <x v="22"/>
    <x v="298"/>
  </r>
  <r>
    <x v="54"/>
    <x v="0"/>
    <x v="5"/>
    <x v="1"/>
    <x v="1"/>
    <x v="5"/>
    <x v="30"/>
    <x v="174"/>
    <x v="147"/>
  </r>
  <r>
    <x v="104"/>
    <x v="0"/>
    <x v="0"/>
    <x v="1"/>
    <x v="2"/>
    <x v="7"/>
    <x v="65"/>
    <x v="108"/>
    <x v="361"/>
  </r>
  <r>
    <x v="126"/>
    <x v="0"/>
    <x v="2"/>
    <x v="1"/>
    <x v="2"/>
    <x v="12"/>
    <x v="78"/>
    <x v="121"/>
    <x v="131"/>
  </r>
  <r>
    <x v="161"/>
    <x v="0"/>
    <x v="1"/>
    <x v="1"/>
    <x v="2"/>
    <x v="1"/>
    <x v="101"/>
    <x v="135"/>
    <x v="0"/>
  </r>
  <r>
    <x v="202"/>
    <x v="0"/>
    <x v="5"/>
    <x v="1"/>
    <x v="1"/>
    <x v="5"/>
    <x v="128"/>
    <x v="65"/>
    <x v="167"/>
  </r>
  <r>
    <x v="56"/>
    <x v="0"/>
    <x v="1"/>
    <x v="1"/>
    <x v="1"/>
    <x v="5"/>
    <x v="31"/>
    <x v="173"/>
    <x v="55"/>
  </r>
  <r>
    <x v="235"/>
    <x v="1"/>
    <x v="1"/>
    <x v="1"/>
    <x v="1"/>
    <x v="5"/>
    <x v="148"/>
    <x v="6"/>
    <x v="0"/>
  </r>
  <r>
    <x v="125"/>
    <x v="0"/>
    <x v="0"/>
    <x v="1"/>
    <x v="2"/>
    <x v="12"/>
    <x v="77"/>
    <x v="120"/>
    <x v="357"/>
  </r>
  <r>
    <x v="194"/>
    <x v="1"/>
    <x v="4"/>
    <x v="1"/>
    <x v="1"/>
    <x v="5"/>
    <x v="121"/>
    <x v="14"/>
    <x v="0"/>
  </r>
  <r>
    <x v="133"/>
    <x v="0"/>
    <x v="1"/>
    <x v="1"/>
    <x v="2"/>
    <x v="11"/>
    <x v="83"/>
    <x v="152"/>
    <x v="184"/>
  </r>
  <r>
    <x v="19"/>
    <x v="1"/>
    <x v="1"/>
    <x v="1"/>
    <x v="1"/>
    <x v="5"/>
    <x v="10"/>
    <x v="181"/>
    <x v="16"/>
  </r>
  <r>
    <x v="106"/>
    <x v="0"/>
    <x v="4"/>
    <x v="1"/>
    <x v="2"/>
    <x v="7"/>
    <x v="66"/>
    <x v="109"/>
    <x v="85"/>
  </r>
  <r>
    <x v="72"/>
    <x v="1"/>
    <x v="5"/>
    <x v="1"/>
    <x v="1"/>
    <x v="5"/>
    <x v="41"/>
    <x v="72"/>
    <x v="0"/>
  </r>
  <r>
    <x v="107"/>
    <x v="1"/>
    <x v="2"/>
    <x v="1"/>
    <x v="2"/>
    <x v="7"/>
    <x v="66"/>
    <x v="109"/>
    <x v="0"/>
  </r>
  <r>
    <x v="109"/>
    <x v="1"/>
    <x v="2"/>
    <x v="1"/>
    <x v="2"/>
    <x v="7"/>
    <x v="67"/>
    <x v="114"/>
    <x v="0"/>
  </r>
  <r>
    <x v="186"/>
    <x v="0"/>
    <x v="4"/>
    <x v="1"/>
    <x v="1"/>
    <x v="5"/>
    <x v="115"/>
    <x v="17"/>
    <x v="71"/>
  </r>
  <r>
    <x v="177"/>
    <x v="1"/>
    <x v="4"/>
    <x v="1"/>
    <x v="2"/>
    <x v="11"/>
    <x v="110"/>
    <x v="143"/>
    <x v="8"/>
  </r>
  <r>
    <x v="234"/>
    <x v="0"/>
    <x v="0"/>
    <x v="1"/>
    <x v="1"/>
    <x v="5"/>
    <x v="148"/>
    <x v="6"/>
    <x v="0"/>
  </r>
  <r>
    <x v="26"/>
    <x v="0"/>
    <x v="2"/>
    <x v="1"/>
    <x v="1"/>
    <x v="5"/>
    <x v="14"/>
    <x v="12"/>
    <x v="173"/>
  </r>
  <r>
    <x v="104"/>
    <x v="0"/>
    <x v="2"/>
    <x v="1"/>
    <x v="2"/>
    <x v="7"/>
    <x v="65"/>
    <x v="108"/>
    <x v="99"/>
  </r>
  <r>
    <x v="154"/>
    <x v="1"/>
    <x v="4"/>
    <x v="1"/>
    <x v="2"/>
    <x v="7"/>
    <x v="97"/>
    <x v="105"/>
    <x v="3"/>
  </r>
  <r>
    <x v="65"/>
    <x v="1"/>
    <x v="4"/>
    <x v="1"/>
    <x v="1"/>
    <x v="5"/>
    <x v="36"/>
    <x v="19"/>
    <x v="18"/>
  </r>
  <r>
    <x v="158"/>
    <x v="1"/>
    <x v="2"/>
    <x v="1"/>
    <x v="2"/>
    <x v="10"/>
    <x v="99"/>
    <x v="126"/>
    <x v="8"/>
  </r>
  <r>
    <x v="30"/>
    <x v="0"/>
    <x v="3"/>
    <x v="1"/>
    <x v="1"/>
    <x v="5"/>
    <x v="16"/>
    <x v="175"/>
    <x v="147"/>
  </r>
  <r>
    <x v="174"/>
    <x v="1"/>
    <x v="2"/>
    <x v="1"/>
    <x v="2"/>
    <x v="11"/>
    <x v="108"/>
    <x v="150"/>
    <x v="14"/>
  </r>
  <r>
    <x v="44"/>
    <x v="1"/>
    <x v="2"/>
    <x v="1"/>
    <x v="1"/>
    <x v="5"/>
    <x v="23"/>
    <x v="32"/>
    <x v="10"/>
  </r>
  <r>
    <x v="227"/>
    <x v="1"/>
    <x v="2"/>
    <x v="0"/>
    <x v="0"/>
    <x v="2"/>
    <x v="144"/>
    <x v="138"/>
    <x v="0"/>
  </r>
  <r>
    <x v="96"/>
    <x v="1"/>
    <x v="5"/>
    <x v="1"/>
    <x v="1"/>
    <x v="5"/>
    <x v="60"/>
    <x v="75"/>
    <x v="0"/>
  </r>
  <r>
    <x v="83"/>
    <x v="1"/>
    <x v="1"/>
    <x v="1"/>
    <x v="1"/>
    <x v="5"/>
    <x v="50"/>
    <x v="13"/>
    <x v="0"/>
  </r>
  <r>
    <x v="30"/>
    <x v="0"/>
    <x v="0"/>
    <x v="1"/>
    <x v="1"/>
    <x v="5"/>
    <x v="16"/>
    <x v="175"/>
    <x v="218"/>
  </r>
  <r>
    <x v="86"/>
    <x v="1"/>
    <x v="1"/>
    <x v="1"/>
    <x v="1"/>
    <x v="5"/>
    <x v="52"/>
    <x v="178"/>
    <x v="0"/>
  </r>
  <r>
    <x v="125"/>
    <x v="0"/>
    <x v="2"/>
    <x v="1"/>
    <x v="2"/>
    <x v="12"/>
    <x v="77"/>
    <x v="120"/>
    <x v="148"/>
  </r>
  <r>
    <x v="2"/>
    <x v="0"/>
    <x v="1"/>
    <x v="1"/>
    <x v="1"/>
    <x v="5"/>
    <x v="2"/>
    <x v="79"/>
    <x v="266"/>
  </r>
  <r>
    <x v="136"/>
    <x v="0"/>
    <x v="2"/>
    <x v="1"/>
    <x v="2"/>
    <x v="11"/>
    <x v="85"/>
    <x v="146"/>
    <x v="67"/>
  </r>
  <r>
    <x v="203"/>
    <x v="0"/>
    <x v="5"/>
    <x v="1"/>
    <x v="1"/>
    <x v="5"/>
    <x v="129"/>
    <x v="45"/>
    <x v="94"/>
  </r>
  <r>
    <x v="10"/>
    <x v="0"/>
    <x v="3"/>
    <x v="1"/>
    <x v="1"/>
    <x v="5"/>
    <x v="6"/>
    <x v="73"/>
    <x v="332"/>
  </r>
  <r>
    <x v="93"/>
    <x v="1"/>
    <x v="1"/>
    <x v="1"/>
    <x v="1"/>
    <x v="5"/>
    <x v="58"/>
    <x v="27"/>
    <x v="0"/>
  </r>
  <r>
    <x v="58"/>
    <x v="1"/>
    <x v="1"/>
    <x v="1"/>
    <x v="1"/>
    <x v="5"/>
    <x v="32"/>
    <x v="44"/>
    <x v="33"/>
  </r>
  <r>
    <x v="200"/>
    <x v="1"/>
    <x v="4"/>
    <x v="1"/>
    <x v="2"/>
    <x v="11"/>
    <x v="126"/>
    <x v="153"/>
    <x v="2"/>
  </r>
  <r>
    <x v="137"/>
    <x v="0"/>
    <x v="1"/>
    <x v="1"/>
    <x v="2"/>
    <x v="11"/>
    <x v="86"/>
    <x v="155"/>
    <x v="166"/>
  </r>
  <r>
    <x v="89"/>
    <x v="1"/>
    <x v="1"/>
    <x v="1"/>
    <x v="1"/>
    <x v="5"/>
    <x v="55"/>
    <x v="89"/>
    <x v="0"/>
  </r>
  <r>
    <x v="127"/>
    <x v="0"/>
    <x v="1"/>
    <x v="1"/>
    <x v="2"/>
    <x v="11"/>
    <x v="79"/>
    <x v="157"/>
    <x v="217"/>
  </r>
  <r>
    <x v="27"/>
    <x v="1"/>
    <x v="2"/>
    <x v="1"/>
    <x v="1"/>
    <x v="5"/>
    <x v="14"/>
    <x v="12"/>
    <x v="31"/>
  </r>
  <r>
    <x v="235"/>
    <x v="1"/>
    <x v="4"/>
    <x v="1"/>
    <x v="1"/>
    <x v="5"/>
    <x v="148"/>
    <x v="63"/>
    <x v="0"/>
  </r>
  <r>
    <x v="187"/>
    <x v="0"/>
    <x v="3"/>
    <x v="1"/>
    <x v="1"/>
    <x v="5"/>
    <x v="116"/>
    <x v="70"/>
    <x v="80"/>
  </r>
  <r>
    <x v="127"/>
    <x v="0"/>
    <x v="4"/>
    <x v="1"/>
    <x v="2"/>
    <x v="11"/>
    <x v="79"/>
    <x v="157"/>
    <x v="290"/>
  </r>
  <r>
    <x v="45"/>
    <x v="0"/>
    <x v="4"/>
    <x v="1"/>
    <x v="1"/>
    <x v="5"/>
    <x v="24"/>
    <x v="86"/>
    <x v="122"/>
  </r>
  <r>
    <x v="59"/>
    <x v="0"/>
    <x v="5"/>
    <x v="1"/>
    <x v="1"/>
    <x v="5"/>
    <x v="33"/>
    <x v="26"/>
    <x v="190"/>
  </r>
  <r>
    <x v="131"/>
    <x v="0"/>
    <x v="5"/>
    <x v="1"/>
    <x v="2"/>
    <x v="11"/>
    <x v="81"/>
    <x v="144"/>
    <x v="244"/>
  </r>
  <r>
    <x v="196"/>
    <x v="1"/>
    <x v="2"/>
    <x v="1"/>
    <x v="1"/>
    <x v="5"/>
    <x v="123"/>
    <x v="24"/>
    <x v="0"/>
  </r>
  <r>
    <x v="222"/>
    <x v="0"/>
    <x v="0"/>
    <x v="0"/>
    <x v="0"/>
    <x v="4"/>
    <x v="142"/>
    <x v="122"/>
    <x v="9"/>
  </r>
  <r>
    <x v="234"/>
    <x v="0"/>
    <x v="1"/>
    <x v="1"/>
    <x v="2"/>
    <x v="11"/>
    <x v="148"/>
    <x v="151"/>
    <x v="0"/>
  </r>
  <r>
    <x v="51"/>
    <x v="0"/>
    <x v="1"/>
    <x v="1"/>
    <x v="1"/>
    <x v="5"/>
    <x v="28"/>
    <x v="9"/>
    <x v="110"/>
  </r>
  <r>
    <x v="215"/>
    <x v="0"/>
    <x v="0"/>
    <x v="0"/>
    <x v="0"/>
    <x v="0"/>
    <x v="138"/>
    <x v="101"/>
    <x v="113"/>
  </r>
  <r>
    <x v="181"/>
    <x v="1"/>
    <x v="4"/>
    <x v="1"/>
    <x v="2"/>
    <x v="3"/>
    <x v="112"/>
    <x v="160"/>
    <x v="9"/>
  </r>
  <r>
    <x v="22"/>
    <x v="0"/>
    <x v="4"/>
    <x v="1"/>
    <x v="1"/>
    <x v="5"/>
    <x v="12"/>
    <x v="62"/>
    <x v="327"/>
  </r>
  <r>
    <x v="119"/>
    <x v="0"/>
    <x v="4"/>
    <x v="1"/>
    <x v="2"/>
    <x v="1"/>
    <x v="73"/>
    <x v="130"/>
    <x v="333"/>
  </r>
  <r>
    <x v="215"/>
    <x v="0"/>
    <x v="5"/>
    <x v="0"/>
    <x v="0"/>
    <x v="0"/>
    <x v="138"/>
    <x v="101"/>
    <x v="37"/>
  </r>
  <r>
    <x v="127"/>
    <x v="0"/>
    <x v="2"/>
    <x v="1"/>
    <x v="2"/>
    <x v="11"/>
    <x v="79"/>
    <x v="157"/>
    <x v="137"/>
  </r>
  <r>
    <x v="70"/>
    <x v="1"/>
    <x v="3"/>
    <x v="1"/>
    <x v="1"/>
    <x v="5"/>
    <x v="40"/>
    <x v="82"/>
    <x v="0"/>
  </r>
  <r>
    <x v="66"/>
    <x v="0"/>
    <x v="3"/>
    <x v="1"/>
    <x v="1"/>
    <x v="5"/>
    <x v="37"/>
    <x v="177"/>
    <x v="157"/>
  </r>
  <r>
    <x v="153"/>
    <x v="1"/>
    <x v="2"/>
    <x v="1"/>
    <x v="2"/>
    <x v="7"/>
    <x v="96"/>
    <x v="111"/>
    <x v="39"/>
  </r>
  <r>
    <x v="119"/>
    <x v="0"/>
    <x v="2"/>
    <x v="1"/>
    <x v="2"/>
    <x v="1"/>
    <x v="73"/>
    <x v="130"/>
    <x v="166"/>
  </r>
  <r>
    <x v="65"/>
    <x v="1"/>
    <x v="1"/>
    <x v="1"/>
    <x v="1"/>
    <x v="5"/>
    <x v="36"/>
    <x v="19"/>
    <x v="23"/>
  </r>
  <r>
    <x v="76"/>
    <x v="1"/>
    <x v="5"/>
    <x v="1"/>
    <x v="1"/>
    <x v="5"/>
    <x v="45"/>
    <x v="180"/>
    <x v="0"/>
  </r>
  <r>
    <x v="235"/>
    <x v="1"/>
    <x v="2"/>
    <x v="1"/>
    <x v="1"/>
    <x v="5"/>
    <x v="148"/>
    <x v="80"/>
    <x v="0"/>
  </r>
  <r>
    <x v="25"/>
    <x v="1"/>
    <x v="3"/>
    <x v="1"/>
    <x v="1"/>
    <x v="5"/>
    <x v="13"/>
    <x v="67"/>
    <x v="0"/>
  </r>
  <r>
    <x v="156"/>
    <x v="1"/>
    <x v="4"/>
    <x v="1"/>
    <x v="2"/>
    <x v="10"/>
    <x v="98"/>
    <x v="134"/>
    <x v="0"/>
  </r>
  <r>
    <x v="219"/>
    <x v="0"/>
    <x v="4"/>
    <x v="0"/>
    <x v="0"/>
    <x v="9"/>
    <x v="140"/>
    <x v="103"/>
    <x v="2"/>
  </r>
  <r>
    <x v="9"/>
    <x v="1"/>
    <x v="2"/>
    <x v="1"/>
    <x v="1"/>
    <x v="5"/>
    <x v="5"/>
    <x v="93"/>
    <x v="3"/>
  </r>
  <r>
    <x v="18"/>
    <x v="0"/>
    <x v="1"/>
    <x v="1"/>
    <x v="1"/>
    <x v="5"/>
    <x v="10"/>
    <x v="181"/>
    <x v="219"/>
  </r>
  <r>
    <x v="234"/>
    <x v="0"/>
    <x v="1"/>
    <x v="1"/>
    <x v="1"/>
    <x v="5"/>
    <x v="148"/>
    <x v="15"/>
    <x v="0"/>
  </r>
  <r>
    <x v="192"/>
    <x v="1"/>
    <x v="1"/>
    <x v="1"/>
    <x v="1"/>
    <x v="5"/>
    <x v="119"/>
    <x v="84"/>
    <x v="0"/>
  </r>
  <r>
    <x v="82"/>
    <x v="1"/>
    <x v="3"/>
    <x v="1"/>
    <x v="1"/>
    <x v="5"/>
    <x v="49"/>
    <x v="66"/>
    <x v="0"/>
  </r>
  <r>
    <x v="235"/>
    <x v="1"/>
    <x v="1"/>
    <x v="1"/>
    <x v="2"/>
    <x v="7"/>
    <x v="148"/>
    <x v="94"/>
    <x v="0"/>
  </r>
  <r>
    <x v="99"/>
    <x v="1"/>
    <x v="2"/>
    <x v="1"/>
    <x v="1"/>
    <x v="5"/>
    <x v="62"/>
    <x v="49"/>
    <x v="0"/>
  </r>
  <r>
    <x v="70"/>
    <x v="1"/>
    <x v="5"/>
    <x v="1"/>
    <x v="1"/>
    <x v="5"/>
    <x v="40"/>
    <x v="82"/>
    <x v="0"/>
  </r>
  <r>
    <x v="61"/>
    <x v="0"/>
    <x v="2"/>
    <x v="1"/>
    <x v="1"/>
    <x v="5"/>
    <x v="34"/>
    <x v="61"/>
    <x v="120"/>
  </r>
  <r>
    <x v="32"/>
    <x v="0"/>
    <x v="1"/>
    <x v="1"/>
    <x v="1"/>
    <x v="5"/>
    <x v="17"/>
    <x v="41"/>
    <x v="141"/>
  </r>
  <r>
    <x v="234"/>
    <x v="0"/>
    <x v="2"/>
    <x v="1"/>
    <x v="1"/>
    <x v="5"/>
    <x v="148"/>
    <x v="171"/>
    <x v="0"/>
  </r>
  <r>
    <x v="108"/>
    <x v="0"/>
    <x v="4"/>
    <x v="1"/>
    <x v="2"/>
    <x v="7"/>
    <x v="67"/>
    <x v="114"/>
    <x v="345"/>
  </r>
  <r>
    <x v="187"/>
    <x v="0"/>
    <x v="4"/>
    <x v="1"/>
    <x v="1"/>
    <x v="5"/>
    <x v="116"/>
    <x v="70"/>
    <x v="62"/>
  </r>
  <r>
    <x v="97"/>
    <x v="1"/>
    <x v="4"/>
    <x v="1"/>
    <x v="1"/>
    <x v="5"/>
    <x v="61"/>
    <x v="36"/>
    <x v="0"/>
  </r>
  <r>
    <x v="222"/>
    <x v="0"/>
    <x v="3"/>
    <x v="0"/>
    <x v="0"/>
    <x v="4"/>
    <x v="142"/>
    <x v="122"/>
    <x v="5"/>
  </r>
  <r>
    <x v="234"/>
    <x v="0"/>
    <x v="5"/>
    <x v="1"/>
    <x v="1"/>
    <x v="5"/>
    <x v="148"/>
    <x v="31"/>
    <x v="0"/>
  </r>
  <r>
    <x v="49"/>
    <x v="0"/>
    <x v="2"/>
    <x v="1"/>
    <x v="1"/>
    <x v="5"/>
    <x v="26"/>
    <x v="11"/>
    <x v="0"/>
  </r>
  <r>
    <x v="217"/>
    <x v="0"/>
    <x v="4"/>
    <x v="0"/>
    <x v="0"/>
    <x v="8"/>
    <x v="139"/>
    <x v="100"/>
    <x v="2"/>
  </r>
  <r>
    <x v="59"/>
    <x v="0"/>
    <x v="3"/>
    <x v="1"/>
    <x v="1"/>
    <x v="5"/>
    <x v="33"/>
    <x v="26"/>
    <x v="216"/>
  </r>
  <r>
    <x v="87"/>
    <x v="1"/>
    <x v="4"/>
    <x v="1"/>
    <x v="1"/>
    <x v="5"/>
    <x v="53"/>
    <x v="176"/>
    <x v="0"/>
  </r>
  <r>
    <x v="234"/>
    <x v="0"/>
    <x v="0"/>
    <x v="1"/>
    <x v="1"/>
    <x v="5"/>
    <x v="148"/>
    <x v="48"/>
    <x v="0"/>
  </r>
  <r>
    <x v="204"/>
    <x v="0"/>
    <x v="2"/>
    <x v="1"/>
    <x v="1"/>
    <x v="5"/>
    <x v="130"/>
    <x v="28"/>
    <x v="111"/>
  </r>
  <r>
    <x v="234"/>
    <x v="0"/>
    <x v="5"/>
    <x v="1"/>
    <x v="1"/>
    <x v="5"/>
    <x v="148"/>
    <x v="182"/>
    <x v="0"/>
  </r>
  <r>
    <x v="184"/>
    <x v="0"/>
    <x v="1"/>
    <x v="1"/>
    <x v="2"/>
    <x v="3"/>
    <x v="114"/>
    <x v="162"/>
    <x v="0"/>
  </r>
  <r>
    <x v="167"/>
    <x v="0"/>
    <x v="4"/>
    <x v="1"/>
    <x v="2"/>
    <x v="12"/>
    <x v="104"/>
    <x v="116"/>
    <x v="0"/>
  </r>
  <r>
    <x v="204"/>
    <x v="0"/>
    <x v="0"/>
    <x v="1"/>
    <x v="1"/>
    <x v="5"/>
    <x v="130"/>
    <x v="28"/>
    <x v="268"/>
  </r>
  <r>
    <x v="234"/>
    <x v="0"/>
    <x v="0"/>
    <x v="1"/>
    <x v="1"/>
    <x v="5"/>
    <x v="148"/>
    <x v="43"/>
    <x v="0"/>
  </r>
  <r>
    <x v="234"/>
    <x v="0"/>
    <x v="0"/>
    <x v="1"/>
    <x v="1"/>
    <x v="5"/>
    <x v="148"/>
    <x v="31"/>
    <x v="0"/>
  </r>
  <r>
    <x v="41"/>
    <x v="0"/>
    <x v="3"/>
    <x v="1"/>
    <x v="1"/>
    <x v="5"/>
    <x v="22"/>
    <x v="76"/>
    <x v="124"/>
  </r>
  <r>
    <x v="29"/>
    <x v="1"/>
    <x v="1"/>
    <x v="1"/>
    <x v="1"/>
    <x v="5"/>
    <x v="15"/>
    <x v="91"/>
    <x v="31"/>
  </r>
  <r>
    <x v="235"/>
    <x v="1"/>
    <x v="1"/>
    <x v="1"/>
    <x v="1"/>
    <x v="5"/>
    <x v="148"/>
    <x v="39"/>
    <x v="0"/>
  </r>
  <r>
    <x v="235"/>
    <x v="1"/>
    <x v="1"/>
    <x v="1"/>
    <x v="1"/>
    <x v="5"/>
    <x v="148"/>
    <x v="43"/>
    <x v="0"/>
  </r>
  <r>
    <x v="153"/>
    <x v="1"/>
    <x v="1"/>
    <x v="1"/>
    <x v="2"/>
    <x v="7"/>
    <x v="96"/>
    <x v="111"/>
    <x v="22"/>
  </r>
  <r>
    <x v="235"/>
    <x v="1"/>
    <x v="1"/>
    <x v="1"/>
    <x v="1"/>
    <x v="5"/>
    <x v="148"/>
    <x v="14"/>
    <x v="0"/>
  </r>
  <r>
    <x v="96"/>
    <x v="1"/>
    <x v="3"/>
    <x v="1"/>
    <x v="1"/>
    <x v="5"/>
    <x v="60"/>
    <x v="75"/>
    <x v="0"/>
  </r>
  <r>
    <x v="77"/>
    <x v="1"/>
    <x v="2"/>
    <x v="1"/>
    <x v="1"/>
    <x v="5"/>
    <x v="46"/>
    <x v="5"/>
    <x v="0"/>
  </r>
  <r>
    <x v="234"/>
    <x v="0"/>
    <x v="4"/>
    <x v="1"/>
    <x v="1"/>
    <x v="5"/>
    <x v="148"/>
    <x v="87"/>
    <x v="0"/>
  </r>
  <r>
    <x v="88"/>
    <x v="1"/>
    <x v="5"/>
    <x v="1"/>
    <x v="1"/>
    <x v="5"/>
    <x v="54"/>
    <x v="33"/>
    <x v="0"/>
  </r>
  <r>
    <x v="136"/>
    <x v="0"/>
    <x v="0"/>
    <x v="1"/>
    <x v="2"/>
    <x v="11"/>
    <x v="85"/>
    <x v="146"/>
    <x v="204"/>
  </r>
  <r>
    <x v="80"/>
    <x v="1"/>
    <x v="5"/>
    <x v="1"/>
    <x v="1"/>
    <x v="5"/>
    <x v="48"/>
    <x v="56"/>
    <x v="0"/>
  </r>
  <r>
    <x v="148"/>
    <x v="0"/>
    <x v="4"/>
    <x v="1"/>
    <x v="2"/>
    <x v="7"/>
    <x v="94"/>
    <x v="113"/>
    <x v="0"/>
  </r>
  <r>
    <x v="186"/>
    <x v="0"/>
    <x v="1"/>
    <x v="1"/>
    <x v="1"/>
    <x v="5"/>
    <x v="115"/>
    <x v="17"/>
    <x v="71"/>
  </r>
  <r>
    <x v="145"/>
    <x v="0"/>
    <x v="4"/>
    <x v="1"/>
    <x v="2"/>
    <x v="3"/>
    <x v="91"/>
    <x v="141"/>
    <x v="352"/>
  </r>
  <r>
    <x v="84"/>
    <x v="1"/>
    <x v="1"/>
    <x v="1"/>
    <x v="1"/>
    <x v="5"/>
    <x v="51"/>
    <x v="18"/>
    <x v="0"/>
  </r>
  <r>
    <x v="204"/>
    <x v="0"/>
    <x v="1"/>
    <x v="1"/>
    <x v="1"/>
    <x v="5"/>
    <x v="130"/>
    <x v="28"/>
    <x v="145"/>
  </r>
  <r>
    <x v="104"/>
    <x v="0"/>
    <x v="4"/>
    <x v="1"/>
    <x v="2"/>
    <x v="7"/>
    <x v="65"/>
    <x v="108"/>
    <x v="284"/>
  </r>
  <r>
    <x v="58"/>
    <x v="1"/>
    <x v="5"/>
    <x v="1"/>
    <x v="1"/>
    <x v="5"/>
    <x v="32"/>
    <x v="44"/>
    <x v="0"/>
  </r>
  <r>
    <x v="235"/>
    <x v="1"/>
    <x v="2"/>
    <x v="1"/>
    <x v="1"/>
    <x v="5"/>
    <x v="148"/>
    <x v="84"/>
    <x v="0"/>
  </r>
  <r>
    <x v="68"/>
    <x v="1"/>
    <x v="5"/>
    <x v="1"/>
    <x v="1"/>
    <x v="5"/>
    <x v="38"/>
    <x v="78"/>
    <x v="0"/>
  </r>
  <r>
    <x v="174"/>
    <x v="1"/>
    <x v="4"/>
    <x v="1"/>
    <x v="2"/>
    <x v="11"/>
    <x v="108"/>
    <x v="150"/>
    <x v="0"/>
  </r>
  <r>
    <x v="219"/>
    <x v="0"/>
    <x v="0"/>
    <x v="0"/>
    <x v="0"/>
    <x v="9"/>
    <x v="140"/>
    <x v="103"/>
    <x v="6"/>
  </r>
  <r>
    <x v="149"/>
    <x v="1"/>
    <x v="5"/>
    <x v="1"/>
    <x v="2"/>
    <x v="7"/>
    <x v="94"/>
    <x v="113"/>
    <x v="0"/>
  </r>
  <r>
    <x v="89"/>
    <x v="1"/>
    <x v="4"/>
    <x v="1"/>
    <x v="1"/>
    <x v="5"/>
    <x v="55"/>
    <x v="89"/>
    <x v="0"/>
  </r>
  <r>
    <x v="37"/>
    <x v="0"/>
    <x v="0"/>
    <x v="1"/>
    <x v="1"/>
    <x v="5"/>
    <x v="20"/>
    <x v="85"/>
    <x v="309"/>
  </r>
  <r>
    <x v="62"/>
    <x v="0"/>
    <x v="1"/>
    <x v="1"/>
    <x v="1"/>
    <x v="5"/>
    <x v="35"/>
    <x v="60"/>
    <x v="112"/>
  </r>
  <r>
    <x v="48"/>
    <x v="1"/>
    <x v="4"/>
    <x v="1"/>
    <x v="1"/>
    <x v="5"/>
    <x v="25"/>
    <x v="25"/>
    <x v="5"/>
  </r>
  <r>
    <x v="235"/>
    <x v="1"/>
    <x v="5"/>
    <x v="1"/>
    <x v="2"/>
    <x v="3"/>
    <x v="148"/>
    <x v="158"/>
    <x v="0"/>
  </r>
  <r>
    <x v="29"/>
    <x v="1"/>
    <x v="2"/>
    <x v="1"/>
    <x v="1"/>
    <x v="5"/>
    <x v="15"/>
    <x v="91"/>
    <x v="8"/>
  </r>
  <r>
    <x v="215"/>
    <x v="0"/>
    <x v="4"/>
    <x v="0"/>
    <x v="0"/>
    <x v="0"/>
    <x v="138"/>
    <x v="101"/>
    <x v="28"/>
  </r>
  <r>
    <x v="187"/>
    <x v="0"/>
    <x v="2"/>
    <x v="1"/>
    <x v="1"/>
    <x v="5"/>
    <x v="116"/>
    <x v="70"/>
    <x v="60"/>
  </r>
  <r>
    <x v="235"/>
    <x v="1"/>
    <x v="1"/>
    <x v="1"/>
    <x v="1"/>
    <x v="5"/>
    <x v="148"/>
    <x v="24"/>
    <x v="0"/>
  </r>
  <r>
    <x v="203"/>
    <x v="0"/>
    <x v="1"/>
    <x v="1"/>
    <x v="1"/>
    <x v="5"/>
    <x v="129"/>
    <x v="45"/>
    <x v="91"/>
  </r>
  <r>
    <x v="187"/>
    <x v="0"/>
    <x v="1"/>
    <x v="1"/>
    <x v="1"/>
    <x v="5"/>
    <x v="116"/>
    <x v="70"/>
    <x v="67"/>
  </r>
  <r>
    <x v="152"/>
    <x v="0"/>
    <x v="5"/>
    <x v="1"/>
    <x v="2"/>
    <x v="7"/>
    <x v="96"/>
    <x v="111"/>
    <x v="0"/>
  </r>
  <r>
    <x v="133"/>
    <x v="0"/>
    <x v="5"/>
    <x v="1"/>
    <x v="2"/>
    <x v="11"/>
    <x v="83"/>
    <x v="152"/>
    <x v="253"/>
  </r>
  <r>
    <x v="16"/>
    <x v="0"/>
    <x v="1"/>
    <x v="1"/>
    <x v="1"/>
    <x v="5"/>
    <x v="9"/>
    <x v="22"/>
    <x v="287"/>
  </r>
  <r>
    <x v="80"/>
    <x v="1"/>
    <x v="3"/>
    <x v="1"/>
    <x v="1"/>
    <x v="5"/>
    <x v="48"/>
    <x v="56"/>
    <x v="0"/>
  </r>
  <r>
    <x v="82"/>
    <x v="1"/>
    <x v="4"/>
    <x v="1"/>
    <x v="1"/>
    <x v="5"/>
    <x v="49"/>
    <x v="66"/>
    <x v="0"/>
  </r>
  <r>
    <x v="3"/>
    <x v="1"/>
    <x v="2"/>
    <x v="1"/>
    <x v="1"/>
    <x v="5"/>
    <x v="2"/>
    <x v="79"/>
    <x v="15"/>
  </r>
  <r>
    <x v="86"/>
    <x v="1"/>
    <x v="2"/>
    <x v="1"/>
    <x v="1"/>
    <x v="5"/>
    <x v="52"/>
    <x v="178"/>
    <x v="0"/>
  </r>
  <r>
    <x v="114"/>
    <x v="0"/>
    <x v="1"/>
    <x v="1"/>
    <x v="2"/>
    <x v="10"/>
    <x v="70"/>
    <x v="125"/>
    <x v="273"/>
  </r>
  <r>
    <x v="219"/>
    <x v="0"/>
    <x v="3"/>
    <x v="0"/>
    <x v="0"/>
    <x v="9"/>
    <x v="140"/>
    <x v="103"/>
    <x v="11"/>
  </r>
  <r>
    <x v="91"/>
    <x v="1"/>
    <x v="1"/>
    <x v="1"/>
    <x v="1"/>
    <x v="5"/>
    <x v="57"/>
    <x v="170"/>
    <x v="0"/>
  </r>
  <r>
    <x v="35"/>
    <x v="0"/>
    <x v="4"/>
    <x v="1"/>
    <x v="1"/>
    <x v="5"/>
    <x v="19"/>
    <x v="0"/>
    <x v="0"/>
  </r>
  <r>
    <x v="196"/>
    <x v="1"/>
    <x v="5"/>
    <x v="1"/>
    <x v="1"/>
    <x v="5"/>
    <x v="123"/>
    <x v="24"/>
    <x v="0"/>
  </r>
  <r>
    <x v="173"/>
    <x v="1"/>
    <x v="4"/>
    <x v="1"/>
    <x v="2"/>
    <x v="11"/>
    <x v="107"/>
    <x v="142"/>
    <x v="8"/>
  </r>
  <r>
    <x v="13"/>
    <x v="1"/>
    <x v="3"/>
    <x v="1"/>
    <x v="1"/>
    <x v="5"/>
    <x v="7"/>
    <x v="47"/>
    <x v="0"/>
  </r>
  <r>
    <x v="170"/>
    <x v="1"/>
    <x v="4"/>
    <x v="1"/>
    <x v="2"/>
    <x v="12"/>
    <x v="105"/>
    <x v="117"/>
    <x v="17"/>
  </r>
  <r>
    <x v="188"/>
    <x v="1"/>
    <x v="1"/>
    <x v="1"/>
    <x v="1"/>
    <x v="5"/>
    <x v="116"/>
    <x v="70"/>
    <x v="1"/>
  </r>
  <r>
    <x v="117"/>
    <x v="0"/>
    <x v="2"/>
    <x v="1"/>
    <x v="2"/>
    <x v="1"/>
    <x v="72"/>
    <x v="127"/>
    <x v="193"/>
  </r>
  <r>
    <x v="17"/>
    <x v="1"/>
    <x v="1"/>
    <x v="1"/>
    <x v="1"/>
    <x v="5"/>
    <x v="9"/>
    <x v="22"/>
    <x v="66"/>
  </r>
  <r>
    <x v="131"/>
    <x v="0"/>
    <x v="4"/>
    <x v="1"/>
    <x v="2"/>
    <x v="11"/>
    <x v="81"/>
    <x v="144"/>
    <x v="240"/>
  </r>
  <r>
    <x v="24"/>
    <x v="0"/>
    <x v="3"/>
    <x v="1"/>
    <x v="1"/>
    <x v="5"/>
    <x v="13"/>
    <x v="67"/>
    <x v="283"/>
  </r>
  <r>
    <x v="33"/>
    <x v="1"/>
    <x v="4"/>
    <x v="1"/>
    <x v="1"/>
    <x v="5"/>
    <x v="17"/>
    <x v="41"/>
    <x v="8"/>
  </r>
  <r>
    <x v="47"/>
    <x v="0"/>
    <x v="2"/>
    <x v="1"/>
    <x v="1"/>
    <x v="5"/>
    <x v="25"/>
    <x v="25"/>
    <x v="73"/>
  </r>
  <r>
    <x v="234"/>
    <x v="0"/>
    <x v="3"/>
    <x v="1"/>
    <x v="1"/>
    <x v="5"/>
    <x v="148"/>
    <x v="55"/>
    <x v="0"/>
  </r>
  <r>
    <x v="6"/>
    <x v="0"/>
    <x v="0"/>
    <x v="1"/>
    <x v="1"/>
    <x v="5"/>
    <x v="4"/>
    <x v="83"/>
    <x v="162"/>
  </r>
  <r>
    <x v="101"/>
    <x v="1"/>
    <x v="1"/>
    <x v="1"/>
    <x v="2"/>
    <x v="7"/>
    <x v="63"/>
    <x v="115"/>
    <x v="0"/>
  </r>
  <r>
    <x v="112"/>
    <x v="0"/>
    <x v="1"/>
    <x v="1"/>
    <x v="2"/>
    <x v="10"/>
    <x v="69"/>
    <x v="133"/>
    <x v="245"/>
  </r>
  <r>
    <x v="135"/>
    <x v="0"/>
    <x v="4"/>
    <x v="1"/>
    <x v="2"/>
    <x v="11"/>
    <x v="84"/>
    <x v="156"/>
    <x v="154"/>
  </r>
  <r>
    <x v="202"/>
    <x v="0"/>
    <x v="4"/>
    <x v="1"/>
    <x v="1"/>
    <x v="5"/>
    <x v="128"/>
    <x v="65"/>
    <x v="201"/>
  </r>
  <r>
    <x v="49"/>
    <x v="0"/>
    <x v="0"/>
    <x v="1"/>
    <x v="1"/>
    <x v="5"/>
    <x v="26"/>
    <x v="11"/>
    <x v="0"/>
  </r>
  <r>
    <x v="182"/>
    <x v="0"/>
    <x v="1"/>
    <x v="1"/>
    <x v="2"/>
    <x v="3"/>
    <x v="113"/>
    <x v="161"/>
    <x v="0"/>
  </r>
  <r>
    <x v="219"/>
    <x v="0"/>
    <x v="5"/>
    <x v="0"/>
    <x v="0"/>
    <x v="9"/>
    <x v="140"/>
    <x v="103"/>
    <x v="6"/>
  </r>
  <r>
    <x v="207"/>
    <x v="0"/>
    <x v="2"/>
    <x v="1"/>
    <x v="2"/>
    <x v="11"/>
    <x v="132"/>
    <x v="136"/>
    <x v="44"/>
  </r>
  <r>
    <x v="225"/>
    <x v="1"/>
    <x v="1"/>
    <x v="0"/>
    <x v="0"/>
    <x v="4"/>
    <x v="143"/>
    <x v="123"/>
    <x v="0"/>
  </r>
  <r>
    <x v="60"/>
    <x v="1"/>
    <x v="1"/>
    <x v="1"/>
    <x v="1"/>
    <x v="5"/>
    <x v="33"/>
    <x v="26"/>
    <x v="34"/>
  </r>
  <r>
    <x v="234"/>
    <x v="0"/>
    <x v="3"/>
    <x v="1"/>
    <x v="1"/>
    <x v="5"/>
    <x v="148"/>
    <x v="2"/>
    <x v="0"/>
  </r>
  <r>
    <x v="173"/>
    <x v="1"/>
    <x v="2"/>
    <x v="1"/>
    <x v="2"/>
    <x v="11"/>
    <x v="107"/>
    <x v="142"/>
    <x v="22"/>
  </r>
  <r>
    <x v="18"/>
    <x v="0"/>
    <x v="4"/>
    <x v="1"/>
    <x v="1"/>
    <x v="5"/>
    <x v="10"/>
    <x v="181"/>
    <x v="291"/>
  </r>
  <r>
    <x v="234"/>
    <x v="0"/>
    <x v="3"/>
    <x v="1"/>
    <x v="1"/>
    <x v="5"/>
    <x v="148"/>
    <x v="10"/>
    <x v="0"/>
  </r>
  <r>
    <x v="58"/>
    <x v="1"/>
    <x v="2"/>
    <x v="1"/>
    <x v="1"/>
    <x v="5"/>
    <x v="32"/>
    <x v="44"/>
    <x v="20"/>
  </r>
  <r>
    <x v="132"/>
    <x v="0"/>
    <x v="0"/>
    <x v="1"/>
    <x v="2"/>
    <x v="11"/>
    <x v="82"/>
    <x v="167"/>
    <x v="279"/>
  </r>
  <r>
    <x v="15"/>
    <x v="1"/>
    <x v="2"/>
    <x v="1"/>
    <x v="1"/>
    <x v="5"/>
    <x v="8"/>
    <x v="69"/>
    <x v="35"/>
  </r>
  <r>
    <x v="87"/>
    <x v="1"/>
    <x v="2"/>
    <x v="1"/>
    <x v="1"/>
    <x v="5"/>
    <x v="53"/>
    <x v="176"/>
    <x v="0"/>
  </r>
  <r>
    <x v="234"/>
    <x v="0"/>
    <x v="3"/>
    <x v="1"/>
    <x v="1"/>
    <x v="5"/>
    <x v="148"/>
    <x v="87"/>
    <x v="0"/>
  </r>
  <r>
    <x v="143"/>
    <x v="0"/>
    <x v="1"/>
    <x v="1"/>
    <x v="2"/>
    <x v="3"/>
    <x v="90"/>
    <x v="164"/>
    <x v="231"/>
  </r>
  <r>
    <x v="234"/>
    <x v="0"/>
    <x v="2"/>
    <x v="1"/>
    <x v="1"/>
    <x v="5"/>
    <x v="148"/>
    <x v="43"/>
    <x v="0"/>
  </r>
  <r>
    <x v="234"/>
    <x v="0"/>
    <x v="0"/>
    <x v="1"/>
    <x v="1"/>
    <x v="5"/>
    <x v="148"/>
    <x v="71"/>
    <x v="0"/>
  </r>
  <r>
    <x v="146"/>
    <x v="0"/>
    <x v="4"/>
    <x v="1"/>
    <x v="2"/>
    <x v="3"/>
    <x v="92"/>
    <x v="163"/>
    <x v="350"/>
  </r>
  <r>
    <x v="79"/>
    <x v="1"/>
    <x v="3"/>
    <x v="1"/>
    <x v="1"/>
    <x v="5"/>
    <x v="47"/>
    <x v="8"/>
    <x v="0"/>
  </r>
  <r>
    <x v="45"/>
    <x v="0"/>
    <x v="0"/>
    <x v="1"/>
    <x v="1"/>
    <x v="5"/>
    <x v="24"/>
    <x v="86"/>
    <x v="211"/>
  </r>
  <r>
    <x v="57"/>
    <x v="0"/>
    <x v="2"/>
    <x v="1"/>
    <x v="1"/>
    <x v="5"/>
    <x v="32"/>
    <x v="44"/>
    <x v="60"/>
  </r>
  <r>
    <x v="97"/>
    <x v="1"/>
    <x v="1"/>
    <x v="1"/>
    <x v="1"/>
    <x v="5"/>
    <x v="61"/>
    <x v="36"/>
    <x v="0"/>
  </r>
  <r>
    <x v="93"/>
    <x v="1"/>
    <x v="2"/>
    <x v="1"/>
    <x v="1"/>
    <x v="5"/>
    <x v="58"/>
    <x v="27"/>
    <x v="0"/>
  </r>
  <r>
    <x v="179"/>
    <x v="1"/>
    <x v="5"/>
    <x v="1"/>
    <x v="2"/>
    <x v="3"/>
    <x v="111"/>
    <x v="159"/>
    <x v="0"/>
  </r>
  <r>
    <x v="234"/>
    <x v="0"/>
    <x v="4"/>
    <x v="1"/>
    <x v="1"/>
    <x v="5"/>
    <x v="148"/>
    <x v="88"/>
    <x v="0"/>
  </r>
  <r>
    <x v="234"/>
    <x v="0"/>
    <x v="0"/>
    <x v="1"/>
    <x v="1"/>
    <x v="5"/>
    <x v="148"/>
    <x v="23"/>
    <x v="0"/>
  </r>
  <r>
    <x v="232"/>
    <x v="0"/>
    <x v="1"/>
    <x v="0"/>
    <x v="0"/>
    <x v="9"/>
    <x v="147"/>
    <x v="97"/>
    <x v="14"/>
  </r>
  <r>
    <x v="207"/>
    <x v="0"/>
    <x v="0"/>
    <x v="1"/>
    <x v="2"/>
    <x v="11"/>
    <x v="132"/>
    <x v="136"/>
    <x v="228"/>
  </r>
  <r>
    <x v="206"/>
    <x v="1"/>
    <x v="2"/>
    <x v="1"/>
    <x v="2"/>
    <x v="7"/>
    <x v="131"/>
    <x v="112"/>
    <x v="8"/>
  </r>
  <r>
    <x v="59"/>
    <x v="0"/>
    <x v="1"/>
    <x v="1"/>
    <x v="1"/>
    <x v="5"/>
    <x v="33"/>
    <x v="26"/>
    <x v="217"/>
  </r>
  <r>
    <x v="170"/>
    <x v="1"/>
    <x v="5"/>
    <x v="1"/>
    <x v="2"/>
    <x v="12"/>
    <x v="105"/>
    <x v="117"/>
    <x v="0"/>
  </r>
  <r>
    <x v="150"/>
    <x v="0"/>
    <x v="2"/>
    <x v="1"/>
    <x v="2"/>
    <x v="7"/>
    <x v="95"/>
    <x v="106"/>
    <x v="0"/>
  </r>
  <r>
    <x v="234"/>
    <x v="0"/>
    <x v="3"/>
    <x v="1"/>
    <x v="1"/>
    <x v="5"/>
    <x v="148"/>
    <x v="3"/>
    <x v="0"/>
  </r>
  <r>
    <x v="153"/>
    <x v="1"/>
    <x v="4"/>
    <x v="1"/>
    <x v="2"/>
    <x v="7"/>
    <x v="96"/>
    <x v="111"/>
    <x v="12"/>
  </r>
  <r>
    <x v="90"/>
    <x v="1"/>
    <x v="1"/>
    <x v="1"/>
    <x v="1"/>
    <x v="5"/>
    <x v="56"/>
    <x v="172"/>
    <x v="0"/>
  </r>
  <r>
    <x v="132"/>
    <x v="0"/>
    <x v="4"/>
    <x v="1"/>
    <x v="2"/>
    <x v="11"/>
    <x v="82"/>
    <x v="167"/>
    <x v="186"/>
  </r>
  <r>
    <x v="92"/>
    <x v="0"/>
    <x v="2"/>
    <x v="1"/>
    <x v="1"/>
    <x v="5"/>
    <x v="58"/>
    <x v="27"/>
    <x v="0"/>
  </r>
  <r>
    <x v="212"/>
    <x v="0"/>
    <x v="3"/>
    <x v="1"/>
    <x v="2"/>
    <x v="7"/>
    <x v="136"/>
    <x v="169"/>
    <x v="137"/>
  </r>
  <r>
    <x v="235"/>
    <x v="1"/>
    <x v="2"/>
    <x v="1"/>
    <x v="2"/>
    <x v="3"/>
    <x v="148"/>
    <x v="158"/>
    <x v="0"/>
  </r>
  <r>
    <x v="207"/>
    <x v="0"/>
    <x v="1"/>
    <x v="1"/>
    <x v="2"/>
    <x v="11"/>
    <x v="132"/>
    <x v="136"/>
    <x v="112"/>
  </r>
  <r>
    <x v="158"/>
    <x v="1"/>
    <x v="4"/>
    <x v="1"/>
    <x v="2"/>
    <x v="10"/>
    <x v="99"/>
    <x v="126"/>
    <x v="2"/>
  </r>
  <r>
    <x v="169"/>
    <x v="0"/>
    <x v="1"/>
    <x v="1"/>
    <x v="2"/>
    <x v="12"/>
    <x v="105"/>
    <x v="117"/>
    <x v="0"/>
  </r>
  <r>
    <x v="235"/>
    <x v="1"/>
    <x v="1"/>
    <x v="1"/>
    <x v="1"/>
    <x v="5"/>
    <x v="148"/>
    <x v="30"/>
    <x v="0"/>
  </r>
  <r>
    <x v="51"/>
    <x v="0"/>
    <x v="5"/>
    <x v="1"/>
    <x v="1"/>
    <x v="5"/>
    <x v="28"/>
    <x v="9"/>
    <x v="102"/>
  </r>
  <r>
    <x v="208"/>
    <x v="0"/>
    <x v="1"/>
    <x v="1"/>
    <x v="2"/>
    <x v="11"/>
    <x v="133"/>
    <x v="137"/>
    <x v="275"/>
  </r>
  <r>
    <x v="28"/>
    <x v="0"/>
    <x v="4"/>
    <x v="1"/>
    <x v="1"/>
    <x v="5"/>
    <x v="15"/>
    <x v="91"/>
    <x v="127"/>
  </r>
  <r>
    <x v="168"/>
    <x v="1"/>
    <x v="5"/>
    <x v="1"/>
    <x v="2"/>
    <x v="12"/>
    <x v="104"/>
    <x v="116"/>
    <x v="0"/>
  </r>
  <r>
    <x v="11"/>
    <x v="1"/>
    <x v="5"/>
    <x v="1"/>
    <x v="1"/>
    <x v="5"/>
    <x v="6"/>
    <x v="73"/>
    <x v="10"/>
  </r>
  <r>
    <x v="74"/>
    <x v="1"/>
    <x v="4"/>
    <x v="1"/>
    <x v="1"/>
    <x v="5"/>
    <x v="43"/>
    <x v="68"/>
    <x v="0"/>
  </r>
  <r>
    <x v="205"/>
    <x v="0"/>
    <x v="0"/>
    <x v="1"/>
    <x v="2"/>
    <x v="7"/>
    <x v="131"/>
    <x v="112"/>
    <x v="0"/>
  </r>
  <r>
    <x v="27"/>
    <x v="1"/>
    <x v="4"/>
    <x v="1"/>
    <x v="1"/>
    <x v="5"/>
    <x v="14"/>
    <x v="12"/>
    <x v="28"/>
  </r>
  <r>
    <x v="196"/>
    <x v="1"/>
    <x v="1"/>
    <x v="1"/>
    <x v="1"/>
    <x v="5"/>
    <x v="123"/>
    <x v="24"/>
    <x v="0"/>
  </r>
  <r>
    <x v="84"/>
    <x v="1"/>
    <x v="4"/>
    <x v="1"/>
    <x v="1"/>
    <x v="5"/>
    <x v="51"/>
    <x v="18"/>
    <x v="0"/>
  </r>
  <r>
    <x v="166"/>
    <x v="1"/>
    <x v="4"/>
    <x v="1"/>
    <x v="2"/>
    <x v="1"/>
    <x v="103"/>
    <x v="128"/>
    <x v="14"/>
  </r>
  <r>
    <x v="23"/>
    <x v="1"/>
    <x v="1"/>
    <x v="1"/>
    <x v="1"/>
    <x v="5"/>
    <x v="12"/>
    <x v="62"/>
    <x v="52"/>
  </r>
  <r>
    <x v="226"/>
    <x v="0"/>
    <x v="2"/>
    <x v="0"/>
    <x v="0"/>
    <x v="2"/>
    <x v="144"/>
    <x v="138"/>
    <x v="104"/>
  </r>
  <r>
    <x v="235"/>
    <x v="1"/>
    <x v="4"/>
    <x v="1"/>
    <x v="1"/>
    <x v="5"/>
    <x v="148"/>
    <x v="53"/>
    <x v="0"/>
  </r>
  <r>
    <x v="154"/>
    <x v="1"/>
    <x v="1"/>
    <x v="1"/>
    <x v="2"/>
    <x v="7"/>
    <x v="97"/>
    <x v="105"/>
    <x v="50"/>
  </r>
  <r>
    <x v="193"/>
    <x v="1"/>
    <x v="2"/>
    <x v="1"/>
    <x v="1"/>
    <x v="5"/>
    <x v="120"/>
    <x v="7"/>
    <x v="0"/>
  </r>
  <r>
    <x v="60"/>
    <x v="1"/>
    <x v="5"/>
    <x v="1"/>
    <x v="1"/>
    <x v="5"/>
    <x v="33"/>
    <x v="26"/>
    <x v="0"/>
  </r>
  <r>
    <x v="208"/>
    <x v="0"/>
    <x v="0"/>
    <x v="1"/>
    <x v="2"/>
    <x v="11"/>
    <x v="133"/>
    <x v="137"/>
    <x v="296"/>
  </r>
  <r>
    <x v="94"/>
    <x v="0"/>
    <x v="2"/>
    <x v="1"/>
    <x v="1"/>
    <x v="5"/>
    <x v="59"/>
    <x v="90"/>
    <x v="0"/>
  </r>
  <r>
    <x v="234"/>
    <x v="0"/>
    <x v="4"/>
    <x v="1"/>
    <x v="1"/>
    <x v="5"/>
    <x v="148"/>
    <x v="171"/>
    <x v="0"/>
  </r>
  <r>
    <x v="32"/>
    <x v="0"/>
    <x v="2"/>
    <x v="1"/>
    <x v="1"/>
    <x v="5"/>
    <x v="17"/>
    <x v="41"/>
    <x v="77"/>
  </r>
  <r>
    <x v="45"/>
    <x v="0"/>
    <x v="2"/>
    <x v="1"/>
    <x v="1"/>
    <x v="5"/>
    <x v="24"/>
    <x v="86"/>
    <x v="88"/>
  </r>
  <r>
    <x v="87"/>
    <x v="1"/>
    <x v="1"/>
    <x v="1"/>
    <x v="1"/>
    <x v="5"/>
    <x v="53"/>
    <x v="176"/>
    <x v="0"/>
  </r>
  <r>
    <x v="2"/>
    <x v="0"/>
    <x v="2"/>
    <x v="1"/>
    <x v="1"/>
    <x v="5"/>
    <x v="2"/>
    <x v="79"/>
    <x v="207"/>
  </r>
  <r>
    <x v="187"/>
    <x v="0"/>
    <x v="0"/>
    <x v="1"/>
    <x v="1"/>
    <x v="5"/>
    <x v="116"/>
    <x v="70"/>
    <x v="177"/>
  </r>
  <r>
    <x v="122"/>
    <x v="1"/>
    <x v="1"/>
    <x v="1"/>
    <x v="2"/>
    <x v="1"/>
    <x v="74"/>
    <x v="129"/>
    <x v="0"/>
  </r>
  <r>
    <x v="51"/>
    <x v="0"/>
    <x v="4"/>
    <x v="1"/>
    <x v="1"/>
    <x v="5"/>
    <x v="28"/>
    <x v="9"/>
    <x v="155"/>
  </r>
  <r>
    <x v="124"/>
    <x v="0"/>
    <x v="2"/>
    <x v="1"/>
    <x v="2"/>
    <x v="12"/>
    <x v="76"/>
    <x v="119"/>
    <x v="156"/>
  </r>
  <r>
    <x v="106"/>
    <x v="0"/>
    <x v="1"/>
    <x v="1"/>
    <x v="2"/>
    <x v="7"/>
    <x v="66"/>
    <x v="109"/>
    <x v="97"/>
  </r>
  <r>
    <x v="108"/>
    <x v="0"/>
    <x v="1"/>
    <x v="1"/>
    <x v="2"/>
    <x v="7"/>
    <x v="67"/>
    <x v="114"/>
    <x v="320"/>
  </r>
  <r>
    <x v="51"/>
    <x v="0"/>
    <x v="3"/>
    <x v="1"/>
    <x v="1"/>
    <x v="5"/>
    <x v="28"/>
    <x v="9"/>
    <x v="103"/>
  </r>
  <r>
    <x v="64"/>
    <x v="0"/>
    <x v="2"/>
    <x v="1"/>
    <x v="1"/>
    <x v="5"/>
    <x v="36"/>
    <x v="19"/>
    <x v="161"/>
  </r>
  <r>
    <x v="131"/>
    <x v="0"/>
    <x v="3"/>
    <x v="1"/>
    <x v="2"/>
    <x v="11"/>
    <x v="81"/>
    <x v="144"/>
    <x v="164"/>
  </r>
  <r>
    <x v="11"/>
    <x v="1"/>
    <x v="3"/>
    <x v="1"/>
    <x v="1"/>
    <x v="5"/>
    <x v="6"/>
    <x v="73"/>
    <x v="0"/>
  </r>
  <r>
    <x v="24"/>
    <x v="0"/>
    <x v="5"/>
    <x v="1"/>
    <x v="1"/>
    <x v="5"/>
    <x v="13"/>
    <x v="67"/>
    <x v="157"/>
  </r>
  <r>
    <x v="65"/>
    <x v="1"/>
    <x v="2"/>
    <x v="1"/>
    <x v="1"/>
    <x v="5"/>
    <x v="36"/>
    <x v="19"/>
    <x v="35"/>
  </r>
  <r>
    <x v="77"/>
    <x v="1"/>
    <x v="1"/>
    <x v="1"/>
    <x v="1"/>
    <x v="5"/>
    <x v="46"/>
    <x v="5"/>
    <x v="0"/>
  </r>
  <r>
    <x v="235"/>
    <x v="1"/>
    <x v="2"/>
    <x v="1"/>
    <x v="1"/>
    <x v="5"/>
    <x v="148"/>
    <x v="14"/>
    <x v="0"/>
  </r>
  <r>
    <x v="38"/>
    <x v="1"/>
    <x v="5"/>
    <x v="1"/>
    <x v="1"/>
    <x v="5"/>
    <x v="20"/>
    <x v="85"/>
    <x v="0"/>
  </r>
  <r>
    <x v="99"/>
    <x v="1"/>
    <x v="1"/>
    <x v="1"/>
    <x v="1"/>
    <x v="5"/>
    <x v="62"/>
    <x v="49"/>
    <x v="0"/>
  </r>
  <r>
    <x v="66"/>
    <x v="0"/>
    <x v="5"/>
    <x v="1"/>
    <x v="1"/>
    <x v="5"/>
    <x v="37"/>
    <x v="177"/>
    <x v="124"/>
  </r>
  <r>
    <x v="222"/>
    <x v="0"/>
    <x v="4"/>
    <x v="0"/>
    <x v="0"/>
    <x v="4"/>
    <x v="142"/>
    <x v="122"/>
    <x v="2"/>
  </r>
  <r>
    <x v="183"/>
    <x v="1"/>
    <x v="5"/>
    <x v="1"/>
    <x v="2"/>
    <x v="3"/>
    <x v="113"/>
    <x v="161"/>
    <x v="0"/>
  </r>
  <r>
    <x v="110"/>
    <x v="0"/>
    <x v="2"/>
    <x v="1"/>
    <x v="2"/>
    <x v="7"/>
    <x v="68"/>
    <x v="110"/>
    <x v="52"/>
  </r>
  <r>
    <x v="221"/>
    <x v="0"/>
    <x v="2"/>
    <x v="0"/>
    <x v="0"/>
    <x v="9"/>
    <x v="141"/>
    <x v="99"/>
    <x v="0"/>
  </r>
  <r>
    <x v="177"/>
    <x v="1"/>
    <x v="3"/>
    <x v="1"/>
    <x v="2"/>
    <x v="11"/>
    <x v="110"/>
    <x v="143"/>
    <x v="0"/>
  </r>
  <r>
    <x v="99"/>
    <x v="1"/>
    <x v="4"/>
    <x v="1"/>
    <x v="1"/>
    <x v="5"/>
    <x v="62"/>
    <x v="49"/>
    <x v="0"/>
  </r>
  <r>
    <x v="102"/>
    <x v="0"/>
    <x v="0"/>
    <x v="1"/>
    <x v="2"/>
    <x v="7"/>
    <x v="64"/>
    <x v="107"/>
    <x v="321"/>
  </r>
  <r>
    <x v="162"/>
    <x v="1"/>
    <x v="5"/>
    <x v="1"/>
    <x v="2"/>
    <x v="1"/>
    <x v="101"/>
    <x v="135"/>
    <x v="0"/>
  </r>
  <r>
    <x v="213"/>
    <x v="0"/>
    <x v="2"/>
    <x v="0"/>
    <x v="0"/>
    <x v="9"/>
    <x v="137"/>
    <x v="98"/>
    <x v="88"/>
  </r>
  <r>
    <x v="36"/>
    <x v="1"/>
    <x v="1"/>
    <x v="1"/>
    <x v="1"/>
    <x v="5"/>
    <x v="19"/>
    <x v="0"/>
    <x v="0"/>
  </r>
  <r>
    <x v="166"/>
    <x v="1"/>
    <x v="5"/>
    <x v="1"/>
    <x v="2"/>
    <x v="1"/>
    <x v="103"/>
    <x v="128"/>
    <x v="0"/>
  </r>
  <r>
    <x v="210"/>
    <x v="0"/>
    <x v="4"/>
    <x v="1"/>
    <x v="2"/>
    <x v="7"/>
    <x v="135"/>
    <x v="104"/>
    <x v="0"/>
  </r>
  <r>
    <x v="234"/>
    <x v="0"/>
    <x v="4"/>
    <x v="1"/>
    <x v="1"/>
    <x v="5"/>
    <x v="148"/>
    <x v="6"/>
    <x v="0"/>
  </r>
  <r>
    <x v="235"/>
    <x v="1"/>
    <x v="1"/>
    <x v="1"/>
    <x v="2"/>
    <x v="3"/>
    <x v="148"/>
    <x v="158"/>
    <x v="0"/>
  </r>
  <r>
    <x v="147"/>
    <x v="0"/>
    <x v="1"/>
    <x v="1"/>
    <x v="2"/>
    <x v="3"/>
    <x v="93"/>
    <x v="166"/>
    <x v="232"/>
  </r>
  <r>
    <x v="164"/>
    <x v="1"/>
    <x v="2"/>
    <x v="1"/>
    <x v="2"/>
    <x v="1"/>
    <x v="102"/>
    <x v="131"/>
    <x v="8"/>
  </r>
  <r>
    <x v="234"/>
    <x v="0"/>
    <x v="1"/>
    <x v="1"/>
    <x v="1"/>
    <x v="5"/>
    <x v="148"/>
    <x v="81"/>
    <x v="0"/>
  </r>
  <r>
    <x v="131"/>
    <x v="0"/>
    <x v="1"/>
    <x v="1"/>
    <x v="2"/>
    <x v="11"/>
    <x v="81"/>
    <x v="144"/>
    <x v="133"/>
  </r>
  <r>
    <x v="235"/>
    <x v="1"/>
    <x v="4"/>
    <x v="1"/>
    <x v="1"/>
    <x v="5"/>
    <x v="148"/>
    <x v="59"/>
    <x v="0"/>
  </r>
  <r>
    <x v="13"/>
    <x v="1"/>
    <x v="5"/>
    <x v="1"/>
    <x v="1"/>
    <x v="5"/>
    <x v="7"/>
    <x v="47"/>
    <x v="12"/>
  </r>
  <r>
    <x v="234"/>
    <x v="0"/>
    <x v="2"/>
    <x v="1"/>
    <x v="1"/>
    <x v="5"/>
    <x v="148"/>
    <x v="3"/>
    <x v="0"/>
  </r>
  <r>
    <x v="53"/>
    <x v="0"/>
    <x v="0"/>
    <x v="1"/>
    <x v="1"/>
    <x v="5"/>
    <x v="29"/>
    <x v="37"/>
    <x v="0"/>
  </r>
  <r>
    <x v="35"/>
    <x v="0"/>
    <x v="1"/>
    <x v="1"/>
    <x v="1"/>
    <x v="5"/>
    <x v="19"/>
    <x v="0"/>
    <x v="0"/>
  </r>
  <r>
    <x v="135"/>
    <x v="0"/>
    <x v="2"/>
    <x v="1"/>
    <x v="2"/>
    <x v="11"/>
    <x v="84"/>
    <x v="156"/>
    <x v="82"/>
  </r>
  <r>
    <x v="158"/>
    <x v="1"/>
    <x v="1"/>
    <x v="1"/>
    <x v="2"/>
    <x v="10"/>
    <x v="99"/>
    <x v="126"/>
    <x v="48"/>
  </r>
  <r>
    <x v="174"/>
    <x v="1"/>
    <x v="1"/>
    <x v="1"/>
    <x v="2"/>
    <x v="11"/>
    <x v="108"/>
    <x v="150"/>
    <x v="9"/>
  </r>
  <r>
    <x v="145"/>
    <x v="0"/>
    <x v="2"/>
    <x v="1"/>
    <x v="2"/>
    <x v="3"/>
    <x v="91"/>
    <x v="141"/>
    <x v="214"/>
  </r>
  <r>
    <x v="40"/>
    <x v="1"/>
    <x v="2"/>
    <x v="1"/>
    <x v="1"/>
    <x v="5"/>
    <x v="21"/>
    <x v="179"/>
    <x v="26"/>
  </r>
  <r>
    <x v="167"/>
    <x v="0"/>
    <x v="1"/>
    <x v="1"/>
    <x v="2"/>
    <x v="12"/>
    <x v="104"/>
    <x v="116"/>
    <x v="0"/>
  </r>
  <r>
    <x v="224"/>
    <x v="0"/>
    <x v="2"/>
    <x v="0"/>
    <x v="0"/>
    <x v="4"/>
    <x v="143"/>
    <x v="123"/>
    <x v="0"/>
  </r>
  <r>
    <x v="64"/>
    <x v="0"/>
    <x v="3"/>
    <x v="1"/>
    <x v="1"/>
    <x v="5"/>
    <x v="36"/>
    <x v="19"/>
    <x v="174"/>
  </r>
  <r>
    <x v="95"/>
    <x v="1"/>
    <x v="1"/>
    <x v="1"/>
    <x v="1"/>
    <x v="5"/>
    <x v="59"/>
    <x v="90"/>
    <x v="0"/>
  </r>
  <r>
    <x v="234"/>
    <x v="0"/>
    <x v="0"/>
    <x v="1"/>
    <x v="1"/>
    <x v="5"/>
    <x v="148"/>
    <x v="34"/>
    <x v="0"/>
  </r>
  <r>
    <x v="234"/>
    <x v="0"/>
    <x v="4"/>
    <x v="1"/>
    <x v="1"/>
    <x v="5"/>
    <x v="148"/>
    <x v="23"/>
    <x v="0"/>
  </r>
  <r>
    <x v="95"/>
    <x v="1"/>
    <x v="4"/>
    <x v="1"/>
    <x v="1"/>
    <x v="5"/>
    <x v="59"/>
    <x v="90"/>
    <x v="0"/>
  </r>
  <r>
    <x v="79"/>
    <x v="1"/>
    <x v="5"/>
    <x v="1"/>
    <x v="1"/>
    <x v="5"/>
    <x v="47"/>
    <x v="8"/>
    <x v="0"/>
  </r>
  <r>
    <x v="76"/>
    <x v="1"/>
    <x v="3"/>
    <x v="1"/>
    <x v="1"/>
    <x v="5"/>
    <x v="45"/>
    <x v="180"/>
    <x v="0"/>
  </r>
  <r>
    <x v="48"/>
    <x v="1"/>
    <x v="1"/>
    <x v="1"/>
    <x v="1"/>
    <x v="5"/>
    <x v="25"/>
    <x v="25"/>
    <x v="17"/>
  </r>
  <r>
    <x v="156"/>
    <x v="1"/>
    <x v="5"/>
    <x v="1"/>
    <x v="2"/>
    <x v="10"/>
    <x v="98"/>
    <x v="134"/>
    <x v="0"/>
  </r>
  <r>
    <x v="82"/>
    <x v="1"/>
    <x v="1"/>
    <x v="1"/>
    <x v="1"/>
    <x v="5"/>
    <x v="49"/>
    <x v="66"/>
    <x v="0"/>
  </r>
  <r>
    <x v="67"/>
    <x v="1"/>
    <x v="4"/>
    <x v="1"/>
    <x v="1"/>
    <x v="5"/>
    <x v="37"/>
    <x v="177"/>
    <x v="6"/>
  </r>
  <r>
    <x v="99"/>
    <x v="1"/>
    <x v="5"/>
    <x v="1"/>
    <x v="1"/>
    <x v="5"/>
    <x v="62"/>
    <x v="49"/>
    <x v="0"/>
  </r>
  <r>
    <x v="233"/>
    <x v="1"/>
    <x v="1"/>
    <x v="0"/>
    <x v="0"/>
    <x v="9"/>
    <x v="147"/>
    <x v="97"/>
    <x v="0"/>
  </r>
  <r>
    <x v="137"/>
    <x v="0"/>
    <x v="0"/>
    <x v="1"/>
    <x v="2"/>
    <x v="11"/>
    <x v="86"/>
    <x v="155"/>
    <x v="251"/>
  </r>
  <r>
    <x v="93"/>
    <x v="1"/>
    <x v="4"/>
    <x v="1"/>
    <x v="1"/>
    <x v="5"/>
    <x v="58"/>
    <x v="27"/>
    <x v="0"/>
  </r>
  <r>
    <x v="129"/>
    <x v="0"/>
    <x v="0"/>
    <x v="1"/>
    <x v="2"/>
    <x v="11"/>
    <x v="80"/>
    <x v="168"/>
    <x v="310"/>
  </r>
  <r>
    <x v="10"/>
    <x v="0"/>
    <x v="5"/>
    <x v="1"/>
    <x v="1"/>
    <x v="5"/>
    <x v="6"/>
    <x v="73"/>
    <x v="271"/>
  </r>
  <r>
    <x v="235"/>
    <x v="1"/>
    <x v="2"/>
    <x v="1"/>
    <x v="1"/>
    <x v="5"/>
    <x v="148"/>
    <x v="24"/>
    <x v="0"/>
  </r>
  <r>
    <x v="24"/>
    <x v="0"/>
    <x v="1"/>
    <x v="1"/>
    <x v="1"/>
    <x v="5"/>
    <x v="13"/>
    <x v="67"/>
    <x v="198"/>
  </r>
  <r>
    <x v="133"/>
    <x v="0"/>
    <x v="3"/>
    <x v="1"/>
    <x v="2"/>
    <x v="11"/>
    <x v="83"/>
    <x v="152"/>
    <x v="171"/>
  </r>
  <r>
    <x v="230"/>
    <x v="0"/>
    <x v="3"/>
    <x v="0"/>
    <x v="0"/>
    <x v="9"/>
    <x v="146"/>
    <x v="96"/>
    <x v="19"/>
  </r>
  <r>
    <x v="47"/>
    <x v="0"/>
    <x v="1"/>
    <x v="1"/>
    <x v="1"/>
    <x v="5"/>
    <x v="25"/>
    <x v="25"/>
    <x v="138"/>
  </r>
  <r>
    <x v="160"/>
    <x v="1"/>
    <x v="4"/>
    <x v="1"/>
    <x v="2"/>
    <x v="10"/>
    <x v="100"/>
    <x v="124"/>
    <x v="10"/>
  </r>
  <r>
    <x v="173"/>
    <x v="1"/>
    <x v="1"/>
    <x v="1"/>
    <x v="2"/>
    <x v="11"/>
    <x v="107"/>
    <x v="142"/>
    <x v="66"/>
  </r>
  <r>
    <x v="126"/>
    <x v="0"/>
    <x v="0"/>
    <x v="1"/>
    <x v="2"/>
    <x v="12"/>
    <x v="78"/>
    <x v="121"/>
    <x v="344"/>
  </r>
  <r>
    <x v="234"/>
    <x v="0"/>
    <x v="0"/>
    <x v="1"/>
    <x v="1"/>
    <x v="5"/>
    <x v="148"/>
    <x v="2"/>
    <x v="0"/>
  </r>
  <r>
    <x v="234"/>
    <x v="0"/>
    <x v="2"/>
    <x v="1"/>
    <x v="1"/>
    <x v="5"/>
    <x v="148"/>
    <x v="10"/>
    <x v="0"/>
  </r>
  <r>
    <x v="7"/>
    <x v="1"/>
    <x v="4"/>
    <x v="1"/>
    <x v="1"/>
    <x v="5"/>
    <x v="4"/>
    <x v="83"/>
    <x v="2"/>
  </r>
  <r>
    <x v="91"/>
    <x v="1"/>
    <x v="2"/>
    <x v="1"/>
    <x v="1"/>
    <x v="5"/>
    <x v="57"/>
    <x v="170"/>
    <x v="0"/>
  </r>
  <r>
    <x v="147"/>
    <x v="0"/>
    <x v="0"/>
    <x v="1"/>
    <x v="2"/>
    <x v="3"/>
    <x v="93"/>
    <x v="166"/>
    <x v="349"/>
  </r>
  <r>
    <x v="232"/>
    <x v="0"/>
    <x v="3"/>
    <x v="0"/>
    <x v="0"/>
    <x v="9"/>
    <x v="147"/>
    <x v="97"/>
    <x v="48"/>
  </r>
  <r>
    <x v="15"/>
    <x v="1"/>
    <x v="1"/>
    <x v="1"/>
    <x v="1"/>
    <x v="5"/>
    <x v="8"/>
    <x v="69"/>
    <x v="67"/>
  </r>
  <r>
    <x v="195"/>
    <x v="1"/>
    <x v="4"/>
    <x v="1"/>
    <x v="1"/>
    <x v="5"/>
    <x v="122"/>
    <x v="52"/>
    <x v="0"/>
  </r>
  <r>
    <x v="86"/>
    <x v="1"/>
    <x v="4"/>
    <x v="1"/>
    <x v="1"/>
    <x v="5"/>
    <x v="52"/>
    <x v="178"/>
    <x v="0"/>
  </r>
  <r>
    <x v="1"/>
    <x v="1"/>
    <x v="4"/>
    <x v="1"/>
    <x v="2"/>
    <x v="7"/>
    <x v="1"/>
    <x v="95"/>
    <x v="0"/>
  </r>
  <r>
    <x v="235"/>
    <x v="1"/>
    <x v="1"/>
    <x v="1"/>
    <x v="1"/>
    <x v="5"/>
    <x v="148"/>
    <x v="80"/>
    <x v="0"/>
  </r>
  <r>
    <x v="57"/>
    <x v="0"/>
    <x v="0"/>
    <x v="1"/>
    <x v="1"/>
    <x v="5"/>
    <x v="32"/>
    <x v="44"/>
    <x v="139"/>
  </r>
  <r>
    <x v="108"/>
    <x v="0"/>
    <x v="3"/>
    <x v="1"/>
    <x v="2"/>
    <x v="7"/>
    <x v="67"/>
    <x v="114"/>
    <x v="322"/>
  </r>
  <r>
    <x v="208"/>
    <x v="0"/>
    <x v="4"/>
    <x v="1"/>
    <x v="2"/>
    <x v="11"/>
    <x v="133"/>
    <x v="137"/>
    <x v="255"/>
  </r>
  <r>
    <x v="234"/>
    <x v="0"/>
    <x v="3"/>
    <x v="0"/>
    <x v="0"/>
    <x v="9"/>
    <x v="148"/>
    <x v="102"/>
    <x v="0"/>
  </r>
  <r>
    <x v="234"/>
    <x v="0"/>
    <x v="2"/>
    <x v="1"/>
    <x v="1"/>
    <x v="5"/>
    <x v="148"/>
    <x v="2"/>
    <x v="0"/>
  </r>
  <r>
    <x v="137"/>
    <x v="0"/>
    <x v="2"/>
    <x v="1"/>
    <x v="2"/>
    <x v="11"/>
    <x v="86"/>
    <x v="155"/>
    <x v="69"/>
  </r>
  <r>
    <x v="14"/>
    <x v="0"/>
    <x v="1"/>
    <x v="1"/>
    <x v="1"/>
    <x v="5"/>
    <x v="8"/>
    <x v="69"/>
    <x v="336"/>
  </r>
  <r>
    <x v="64"/>
    <x v="0"/>
    <x v="1"/>
    <x v="1"/>
    <x v="1"/>
    <x v="5"/>
    <x v="36"/>
    <x v="19"/>
    <x v="249"/>
  </r>
  <r>
    <x v="116"/>
    <x v="0"/>
    <x v="3"/>
    <x v="1"/>
    <x v="2"/>
    <x v="10"/>
    <x v="71"/>
    <x v="118"/>
    <x v="337"/>
  </r>
  <r>
    <x v="235"/>
    <x v="1"/>
    <x v="1"/>
    <x v="1"/>
    <x v="1"/>
    <x v="5"/>
    <x v="148"/>
    <x v="87"/>
    <x v="0"/>
  </r>
  <r>
    <x v="234"/>
    <x v="0"/>
    <x v="2"/>
    <x v="1"/>
    <x v="1"/>
    <x v="5"/>
    <x v="148"/>
    <x v="6"/>
    <x v="0"/>
  </r>
  <r>
    <x v="234"/>
    <x v="0"/>
    <x v="3"/>
    <x v="1"/>
    <x v="2"/>
    <x v="10"/>
    <x v="148"/>
    <x v="1"/>
    <x v="0"/>
  </r>
  <r>
    <x v="232"/>
    <x v="0"/>
    <x v="4"/>
    <x v="0"/>
    <x v="0"/>
    <x v="9"/>
    <x v="147"/>
    <x v="97"/>
    <x v="14"/>
  </r>
  <r>
    <x v="198"/>
    <x v="0"/>
    <x v="0"/>
    <x v="1"/>
    <x v="1"/>
    <x v="5"/>
    <x v="125"/>
    <x v="51"/>
    <x v="0"/>
  </r>
  <r>
    <x v="55"/>
    <x v="1"/>
    <x v="2"/>
    <x v="1"/>
    <x v="1"/>
    <x v="5"/>
    <x v="30"/>
    <x v="174"/>
    <x v="10"/>
  </r>
  <r>
    <x v="45"/>
    <x v="0"/>
    <x v="1"/>
    <x v="1"/>
    <x v="1"/>
    <x v="5"/>
    <x v="24"/>
    <x v="86"/>
    <x v="117"/>
  </r>
  <r>
    <x v="20"/>
    <x v="0"/>
    <x v="0"/>
    <x v="1"/>
    <x v="1"/>
    <x v="5"/>
    <x v="11"/>
    <x v="38"/>
    <x v="267"/>
  </r>
  <r>
    <x v="68"/>
    <x v="1"/>
    <x v="3"/>
    <x v="1"/>
    <x v="1"/>
    <x v="5"/>
    <x v="38"/>
    <x v="78"/>
    <x v="0"/>
  </r>
  <r>
    <x v="171"/>
    <x v="1"/>
    <x v="2"/>
    <x v="1"/>
    <x v="2"/>
    <x v="11"/>
    <x v="106"/>
    <x v="147"/>
    <x v="10"/>
  </r>
  <r>
    <x v="83"/>
    <x v="1"/>
    <x v="4"/>
    <x v="1"/>
    <x v="1"/>
    <x v="5"/>
    <x v="50"/>
    <x v="13"/>
    <x v="0"/>
  </r>
  <r>
    <x v="52"/>
    <x v="1"/>
    <x v="1"/>
    <x v="1"/>
    <x v="1"/>
    <x v="5"/>
    <x v="28"/>
    <x v="9"/>
    <x v="20"/>
  </r>
  <r>
    <x v="219"/>
    <x v="0"/>
    <x v="2"/>
    <x v="0"/>
    <x v="0"/>
    <x v="9"/>
    <x v="140"/>
    <x v="103"/>
    <x v="2"/>
  </r>
  <r>
    <x v="124"/>
    <x v="0"/>
    <x v="0"/>
    <x v="1"/>
    <x v="2"/>
    <x v="12"/>
    <x v="76"/>
    <x v="119"/>
    <x v="365"/>
  </r>
  <r>
    <x v="162"/>
    <x v="1"/>
    <x v="4"/>
    <x v="1"/>
    <x v="2"/>
    <x v="1"/>
    <x v="101"/>
    <x v="135"/>
    <x v="7"/>
  </r>
  <r>
    <x v="235"/>
    <x v="1"/>
    <x v="2"/>
    <x v="1"/>
    <x v="1"/>
    <x v="5"/>
    <x v="148"/>
    <x v="42"/>
    <x v="0"/>
  </r>
  <r>
    <x v="129"/>
    <x v="0"/>
    <x v="5"/>
    <x v="1"/>
    <x v="2"/>
    <x v="11"/>
    <x v="80"/>
    <x v="168"/>
    <x v="276"/>
  </r>
  <r>
    <x v="213"/>
    <x v="0"/>
    <x v="1"/>
    <x v="0"/>
    <x v="0"/>
    <x v="9"/>
    <x v="137"/>
    <x v="98"/>
    <x v="272"/>
  </r>
  <r>
    <x v="26"/>
    <x v="0"/>
    <x v="5"/>
    <x v="1"/>
    <x v="1"/>
    <x v="5"/>
    <x v="14"/>
    <x v="12"/>
    <x v="250"/>
  </r>
  <r>
    <x v="73"/>
    <x v="1"/>
    <x v="3"/>
    <x v="1"/>
    <x v="1"/>
    <x v="5"/>
    <x v="42"/>
    <x v="46"/>
    <x v="0"/>
  </r>
  <r>
    <x v="106"/>
    <x v="0"/>
    <x v="0"/>
    <x v="1"/>
    <x v="2"/>
    <x v="7"/>
    <x v="66"/>
    <x v="109"/>
    <x v="252"/>
  </r>
  <r>
    <x v="153"/>
    <x v="1"/>
    <x v="3"/>
    <x v="1"/>
    <x v="2"/>
    <x v="7"/>
    <x v="96"/>
    <x v="111"/>
    <x v="0"/>
  </r>
  <r>
    <x v="73"/>
    <x v="1"/>
    <x v="5"/>
    <x v="1"/>
    <x v="1"/>
    <x v="5"/>
    <x v="42"/>
    <x v="46"/>
    <x v="0"/>
  </r>
  <r>
    <x v="143"/>
    <x v="0"/>
    <x v="5"/>
    <x v="1"/>
    <x v="2"/>
    <x v="3"/>
    <x v="90"/>
    <x v="164"/>
    <x v="308"/>
  </r>
  <r>
    <x v="18"/>
    <x v="0"/>
    <x v="3"/>
    <x v="1"/>
    <x v="1"/>
    <x v="5"/>
    <x v="10"/>
    <x v="181"/>
    <x v="261"/>
  </r>
  <r>
    <x v="88"/>
    <x v="1"/>
    <x v="2"/>
    <x v="1"/>
    <x v="1"/>
    <x v="5"/>
    <x v="54"/>
    <x v="33"/>
    <x v="0"/>
  </r>
  <r>
    <x v="216"/>
    <x v="1"/>
    <x v="1"/>
    <x v="0"/>
    <x v="0"/>
    <x v="0"/>
    <x v="138"/>
    <x v="101"/>
    <x v="0"/>
  </r>
  <r>
    <x v="160"/>
    <x v="1"/>
    <x v="5"/>
    <x v="1"/>
    <x v="2"/>
    <x v="10"/>
    <x v="100"/>
    <x v="124"/>
    <x v="0"/>
  </r>
  <r>
    <x v="39"/>
    <x v="0"/>
    <x v="0"/>
    <x v="1"/>
    <x v="1"/>
    <x v="5"/>
    <x v="21"/>
    <x v="179"/>
    <x v="289"/>
  </r>
  <r>
    <x v="37"/>
    <x v="0"/>
    <x v="1"/>
    <x v="1"/>
    <x v="1"/>
    <x v="5"/>
    <x v="20"/>
    <x v="85"/>
    <x v="263"/>
  </r>
  <r>
    <x v="13"/>
    <x v="1"/>
    <x v="1"/>
    <x v="1"/>
    <x v="1"/>
    <x v="5"/>
    <x v="7"/>
    <x v="47"/>
    <x v="58"/>
  </r>
  <r>
    <x v="102"/>
    <x v="0"/>
    <x v="4"/>
    <x v="1"/>
    <x v="2"/>
    <x v="7"/>
    <x v="64"/>
    <x v="107"/>
    <x v="163"/>
  </r>
  <r>
    <x v="1"/>
    <x v="1"/>
    <x v="1"/>
    <x v="1"/>
    <x v="2"/>
    <x v="7"/>
    <x v="1"/>
    <x v="95"/>
    <x v="0"/>
  </r>
  <r>
    <x v="63"/>
    <x v="1"/>
    <x v="3"/>
    <x v="1"/>
    <x v="1"/>
    <x v="5"/>
    <x v="35"/>
    <x v="60"/>
    <x v="0"/>
  </r>
  <r>
    <x v="234"/>
    <x v="0"/>
    <x v="1"/>
    <x v="1"/>
    <x v="1"/>
    <x v="5"/>
    <x v="148"/>
    <x v="29"/>
    <x v="0"/>
  </r>
  <r>
    <x v="8"/>
    <x v="0"/>
    <x v="0"/>
    <x v="1"/>
    <x v="1"/>
    <x v="5"/>
    <x v="5"/>
    <x v="93"/>
    <x v="98"/>
  </r>
  <r>
    <x v="12"/>
    <x v="0"/>
    <x v="5"/>
    <x v="1"/>
    <x v="1"/>
    <x v="5"/>
    <x v="7"/>
    <x v="47"/>
    <x v="218"/>
  </r>
  <r>
    <x v="128"/>
    <x v="1"/>
    <x v="1"/>
    <x v="1"/>
    <x v="2"/>
    <x v="11"/>
    <x v="79"/>
    <x v="157"/>
    <x v="0"/>
  </r>
  <r>
    <x v="219"/>
    <x v="0"/>
    <x v="1"/>
    <x v="0"/>
    <x v="0"/>
    <x v="9"/>
    <x v="140"/>
    <x v="103"/>
    <x v="7"/>
  </r>
  <r>
    <x v="15"/>
    <x v="1"/>
    <x v="3"/>
    <x v="1"/>
    <x v="1"/>
    <x v="5"/>
    <x v="8"/>
    <x v="69"/>
    <x v="0"/>
  </r>
  <r>
    <x v="35"/>
    <x v="0"/>
    <x v="5"/>
    <x v="1"/>
    <x v="1"/>
    <x v="5"/>
    <x v="19"/>
    <x v="0"/>
    <x v="0"/>
  </r>
  <r>
    <x v="48"/>
    <x v="1"/>
    <x v="3"/>
    <x v="1"/>
    <x v="1"/>
    <x v="5"/>
    <x v="25"/>
    <x v="25"/>
    <x v="0"/>
  </r>
  <r>
    <x v="97"/>
    <x v="1"/>
    <x v="5"/>
    <x v="1"/>
    <x v="1"/>
    <x v="5"/>
    <x v="61"/>
    <x v="36"/>
    <x v="0"/>
  </r>
  <r>
    <x v="47"/>
    <x v="0"/>
    <x v="4"/>
    <x v="1"/>
    <x v="1"/>
    <x v="5"/>
    <x v="25"/>
    <x v="25"/>
    <x v="123"/>
  </r>
  <r>
    <x v="118"/>
    <x v="1"/>
    <x v="1"/>
    <x v="1"/>
    <x v="2"/>
    <x v="1"/>
    <x v="72"/>
    <x v="127"/>
    <x v="0"/>
  </r>
  <r>
    <x v="39"/>
    <x v="0"/>
    <x v="3"/>
    <x v="1"/>
    <x v="1"/>
    <x v="5"/>
    <x v="21"/>
    <x v="179"/>
    <x v="185"/>
  </r>
  <r>
    <x v="15"/>
    <x v="1"/>
    <x v="4"/>
    <x v="1"/>
    <x v="1"/>
    <x v="5"/>
    <x v="8"/>
    <x v="69"/>
    <x v="34"/>
  </r>
  <r>
    <x v="228"/>
    <x v="0"/>
    <x v="2"/>
    <x v="0"/>
    <x v="0"/>
    <x v="2"/>
    <x v="145"/>
    <x v="139"/>
    <x v="75"/>
  </r>
  <r>
    <x v="235"/>
    <x v="1"/>
    <x v="2"/>
    <x v="1"/>
    <x v="1"/>
    <x v="5"/>
    <x v="148"/>
    <x v="30"/>
    <x v="0"/>
  </r>
  <r>
    <x v="223"/>
    <x v="1"/>
    <x v="1"/>
    <x v="0"/>
    <x v="0"/>
    <x v="4"/>
    <x v="142"/>
    <x v="122"/>
    <x v="0"/>
  </r>
  <r>
    <x v="38"/>
    <x v="1"/>
    <x v="1"/>
    <x v="1"/>
    <x v="1"/>
    <x v="5"/>
    <x v="20"/>
    <x v="85"/>
    <x v="48"/>
  </r>
  <r>
    <x v="100"/>
    <x v="0"/>
    <x v="5"/>
    <x v="1"/>
    <x v="2"/>
    <x v="7"/>
    <x v="63"/>
    <x v="115"/>
    <x v="188"/>
  </r>
  <r>
    <x v="4"/>
    <x v="0"/>
    <x v="4"/>
    <x v="1"/>
    <x v="1"/>
    <x v="5"/>
    <x v="3"/>
    <x v="64"/>
    <x v="0"/>
  </r>
  <r>
    <x v="18"/>
    <x v="0"/>
    <x v="0"/>
    <x v="1"/>
    <x v="1"/>
    <x v="5"/>
    <x v="10"/>
    <x v="181"/>
    <x v="318"/>
  </r>
  <r>
    <x v="212"/>
    <x v="0"/>
    <x v="2"/>
    <x v="1"/>
    <x v="2"/>
    <x v="7"/>
    <x v="136"/>
    <x v="169"/>
    <x v="65"/>
  </r>
  <r>
    <x v="33"/>
    <x v="1"/>
    <x v="1"/>
    <x v="1"/>
    <x v="1"/>
    <x v="5"/>
    <x v="17"/>
    <x v="41"/>
    <x v="13"/>
  </r>
  <r>
    <x v="234"/>
    <x v="0"/>
    <x v="4"/>
    <x v="1"/>
    <x v="1"/>
    <x v="5"/>
    <x v="148"/>
    <x v="71"/>
    <x v="0"/>
  </r>
  <r>
    <x v="232"/>
    <x v="0"/>
    <x v="2"/>
    <x v="0"/>
    <x v="0"/>
    <x v="9"/>
    <x v="147"/>
    <x v="97"/>
    <x v="5"/>
  </r>
  <r>
    <x v="185"/>
    <x v="1"/>
    <x v="5"/>
    <x v="1"/>
    <x v="2"/>
    <x v="3"/>
    <x v="114"/>
    <x v="162"/>
    <x v="0"/>
  </r>
  <r>
    <x v="231"/>
    <x v="1"/>
    <x v="1"/>
    <x v="0"/>
    <x v="0"/>
    <x v="9"/>
    <x v="146"/>
    <x v="96"/>
    <x v="0"/>
  </r>
  <r>
    <x v="116"/>
    <x v="0"/>
    <x v="2"/>
    <x v="1"/>
    <x v="2"/>
    <x v="10"/>
    <x v="71"/>
    <x v="118"/>
    <x v="226"/>
  </r>
  <r>
    <x v="122"/>
    <x v="1"/>
    <x v="2"/>
    <x v="1"/>
    <x v="2"/>
    <x v="1"/>
    <x v="74"/>
    <x v="129"/>
    <x v="0"/>
  </r>
  <r>
    <x v="235"/>
    <x v="1"/>
    <x v="1"/>
    <x v="1"/>
    <x v="2"/>
    <x v="1"/>
    <x v="148"/>
    <x v="40"/>
    <x v="0"/>
  </r>
  <r>
    <x v="191"/>
    <x v="1"/>
    <x v="1"/>
    <x v="1"/>
    <x v="1"/>
    <x v="5"/>
    <x v="118"/>
    <x v="58"/>
    <x v="0"/>
  </r>
  <r>
    <x v="194"/>
    <x v="1"/>
    <x v="1"/>
    <x v="1"/>
    <x v="1"/>
    <x v="5"/>
    <x v="121"/>
    <x v="14"/>
    <x v="0"/>
  </r>
  <r>
    <x v="143"/>
    <x v="0"/>
    <x v="2"/>
    <x v="1"/>
    <x v="2"/>
    <x v="3"/>
    <x v="90"/>
    <x v="164"/>
    <x v="200"/>
  </r>
  <r>
    <x v="201"/>
    <x v="1"/>
    <x v="1"/>
    <x v="1"/>
    <x v="2"/>
    <x v="11"/>
    <x v="127"/>
    <x v="154"/>
    <x v="27"/>
  </r>
  <r>
    <x v="201"/>
    <x v="1"/>
    <x v="4"/>
    <x v="1"/>
    <x v="2"/>
    <x v="11"/>
    <x v="127"/>
    <x v="154"/>
    <x v="5"/>
  </r>
  <r>
    <x v="161"/>
    <x v="0"/>
    <x v="2"/>
    <x v="1"/>
    <x v="2"/>
    <x v="1"/>
    <x v="101"/>
    <x v="135"/>
    <x v="0"/>
  </r>
  <r>
    <x v="8"/>
    <x v="0"/>
    <x v="4"/>
    <x v="1"/>
    <x v="1"/>
    <x v="5"/>
    <x v="5"/>
    <x v="93"/>
    <x v="63"/>
  </r>
  <r>
    <x v="74"/>
    <x v="1"/>
    <x v="1"/>
    <x v="1"/>
    <x v="1"/>
    <x v="5"/>
    <x v="43"/>
    <x v="68"/>
    <x v="0"/>
  </r>
  <r>
    <x v="232"/>
    <x v="0"/>
    <x v="5"/>
    <x v="0"/>
    <x v="0"/>
    <x v="9"/>
    <x v="147"/>
    <x v="97"/>
    <x v="8"/>
  </r>
  <r>
    <x v="79"/>
    <x v="1"/>
    <x v="4"/>
    <x v="1"/>
    <x v="1"/>
    <x v="5"/>
    <x v="47"/>
    <x v="8"/>
    <x v="0"/>
  </r>
  <r>
    <x v="18"/>
    <x v="0"/>
    <x v="2"/>
    <x v="1"/>
    <x v="1"/>
    <x v="5"/>
    <x v="10"/>
    <x v="181"/>
    <x v="119"/>
  </r>
  <r>
    <x v="171"/>
    <x v="1"/>
    <x v="4"/>
    <x v="1"/>
    <x v="2"/>
    <x v="11"/>
    <x v="106"/>
    <x v="147"/>
    <x v="5"/>
  </r>
  <r>
    <x v="152"/>
    <x v="0"/>
    <x v="0"/>
    <x v="1"/>
    <x v="2"/>
    <x v="7"/>
    <x v="96"/>
    <x v="111"/>
    <x v="0"/>
  </r>
  <r>
    <x v="70"/>
    <x v="1"/>
    <x v="2"/>
    <x v="1"/>
    <x v="1"/>
    <x v="5"/>
    <x v="40"/>
    <x v="82"/>
    <x v="0"/>
  </r>
  <r>
    <x v="87"/>
    <x v="1"/>
    <x v="5"/>
    <x v="1"/>
    <x v="1"/>
    <x v="5"/>
    <x v="53"/>
    <x v="176"/>
    <x v="0"/>
  </r>
  <r>
    <x v="72"/>
    <x v="1"/>
    <x v="3"/>
    <x v="1"/>
    <x v="1"/>
    <x v="5"/>
    <x v="41"/>
    <x v="72"/>
    <x v="0"/>
  </r>
  <r>
    <x v="23"/>
    <x v="1"/>
    <x v="5"/>
    <x v="1"/>
    <x v="1"/>
    <x v="5"/>
    <x v="12"/>
    <x v="62"/>
    <x v="8"/>
  </r>
  <r>
    <x v="37"/>
    <x v="0"/>
    <x v="4"/>
    <x v="1"/>
    <x v="1"/>
    <x v="5"/>
    <x v="20"/>
    <x v="85"/>
    <x v="181"/>
  </r>
  <r>
    <x v="156"/>
    <x v="1"/>
    <x v="3"/>
    <x v="1"/>
    <x v="2"/>
    <x v="10"/>
    <x v="98"/>
    <x v="134"/>
    <x v="0"/>
  </r>
  <r>
    <x v="191"/>
    <x v="1"/>
    <x v="2"/>
    <x v="1"/>
    <x v="1"/>
    <x v="5"/>
    <x v="118"/>
    <x v="58"/>
    <x v="0"/>
  </r>
  <r>
    <x v="100"/>
    <x v="0"/>
    <x v="3"/>
    <x v="1"/>
    <x v="2"/>
    <x v="7"/>
    <x v="63"/>
    <x v="115"/>
    <x v="121"/>
  </r>
  <r>
    <x v="234"/>
    <x v="0"/>
    <x v="2"/>
    <x v="1"/>
    <x v="1"/>
    <x v="5"/>
    <x v="148"/>
    <x v="29"/>
    <x v="0"/>
  </r>
  <r>
    <x v="2"/>
    <x v="0"/>
    <x v="3"/>
    <x v="1"/>
    <x v="1"/>
    <x v="5"/>
    <x v="2"/>
    <x v="79"/>
    <x v="260"/>
  </r>
  <r>
    <x v="162"/>
    <x v="1"/>
    <x v="3"/>
    <x v="1"/>
    <x v="2"/>
    <x v="1"/>
    <x v="101"/>
    <x v="135"/>
    <x v="0"/>
  </r>
  <r>
    <x v="234"/>
    <x v="0"/>
    <x v="0"/>
    <x v="1"/>
    <x v="1"/>
    <x v="5"/>
    <x v="148"/>
    <x v="10"/>
    <x v="0"/>
  </r>
  <r>
    <x v="234"/>
    <x v="0"/>
    <x v="5"/>
    <x v="1"/>
    <x v="2"/>
    <x v="10"/>
    <x v="148"/>
    <x v="1"/>
    <x v="0"/>
  </r>
  <r>
    <x v="133"/>
    <x v="0"/>
    <x v="4"/>
    <x v="1"/>
    <x v="2"/>
    <x v="11"/>
    <x v="83"/>
    <x v="152"/>
    <x v="107"/>
  </r>
  <r>
    <x v="20"/>
    <x v="0"/>
    <x v="3"/>
    <x v="1"/>
    <x v="1"/>
    <x v="5"/>
    <x v="11"/>
    <x v="38"/>
    <x v="202"/>
  </r>
  <r>
    <x v="43"/>
    <x v="0"/>
    <x v="4"/>
    <x v="1"/>
    <x v="1"/>
    <x v="5"/>
    <x v="23"/>
    <x v="32"/>
    <x v="100"/>
  </r>
  <r>
    <x v="90"/>
    <x v="1"/>
    <x v="2"/>
    <x v="1"/>
    <x v="1"/>
    <x v="5"/>
    <x v="56"/>
    <x v="172"/>
    <x v="0"/>
  </r>
  <r>
    <x v="74"/>
    <x v="1"/>
    <x v="2"/>
    <x v="1"/>
    <x v="1"/>
    <x v="5"/>
    <x v="43"/>
    <x v="68"/>
    <x v="0"/>
  </r>
  <r>
    <x v="53"/>
    <x v="0"/>
    <x v="1"/>
    <x v="1"/>
    <x v="1"/>
    <x v="5"/>
    <x v="29"/>
    <x v="37"/>
    <x v="0"/>
  </r>
  <r>
    <x v="34"/>
    <x v="0"/>
    <x v="5"/>
    <x v="1"/>
    <x v="1"/>
    <x v="5"/>
    <x v="18"/>
    <x v="16"/>
    <x v="0"/>
  </r>
  <r>
    <x v="77"/>
    <x v="1"/>
    <x v="3"/>
    <x v="1"/>
    <x v="1"/>
    <x v="5"/>
    <x v="46"/>
    <x v="5"/>
    <x v="0"/>
  </r>
  <r>
    <x v="104"/>
    <x v="0"/>
    <x v="5"/>
    <x v="1"/>
    <x v="2"/>
    <x v="7"/>
    <x v="65"/>
    <x v="108"/>
    <x v="303"/>
  </r>
  <r>
    <x v="112"/>
    <x v="0"/>
    <x v="2"/>
    <x v="1"/>
    <x v="2"/>
    <x v="10"/>
    <x v="69"/>
    <x v="133"/>
    <x v="136"/>
  </r>
  <r>
    <x v="235"/>
    <x v="1"/>
    <x v="1"/>
    <x v="1"/>
    <x v="1"/>
    <x v="5"/>
    <x v="148"/>
    <x v="42"/>
    <x v="0"/>
  </r>
  <r>
    <x v="50"/>
    <x v="0"/>
    <x v="0"/>
    <x v="1"/>
    <x v="1"/>
    <x v="5"/>
    <x v="27"/>
    <x v="20"/>
    <x v="95"/>
  </r>
  <r>
    <x v="234"/>
    <x v="0"/>
    <x v="4"/>
    <x v="1"/>
    <x v="1"/>
    <x v="5"/>
    <x v="148"/>
    <x v="43"/>
    <x v="0"/>
  </r>
  <r>
    <x v="228"/>
    <x v="0"/>
    <x v="5"/>
    <x v="0"/>
    <x v="0"/>
    <x v="2"/>
    <x v="145"/>
    <x v="139"/>
    <x v="125"/>
  </r>
  <r>
    <x v="234"/>
    <x v="0"/>
    <x v="4"/>
    <x v="1"/>
    <x v="2"/>
    <x v="10"/>
    <x v="148"/>
    <x v="1"/>
    <x v="0"/>
  </r>
  <r>
    <x v="234"/>
    <x v="0"/>
    <x v="0"/>
    <x v="1"/>
    <x v="1"/>
    <x v="5"/>
    <x v="148"/>
    <x v="50"/>
    <x v="0"/>
  </r>
  <r>
    <x v="234"/>
    <x v="0"/>
    <x v="2"/>
    <x v="1"/>
    <x v="2"/>
    <x v="10"/>
    <x v="148"/>
    <x v="1"/>
    <x v="0"/>
  </r>
  <r>
    <x v="26"/>
    <x v="0"/>
    <x v="3"/>
    <x v="1"/>
    <x v="1"/>
    <x v="5"/>
    <x v="14"/>
    <x v="12"/>
    <x v="331"/>
  </r>
  <r>
    <x v="74"/>
    <x v="1"/>
    <x v="5"/>
    <x v="1"/>
    <x v="1"/>
    <x v="5"/>
    <x v="43"/>
    <x v="68"/>
    <x v="0"/>
  </r>
  <r>
    <x v="234"/>
    <x v="0"/>
    <x v="2"/>
    <x v="1"/>
    <x v="1"/>
    <x v="5"/>
    <x v="148"/>
    <x v="71"/>
    <x v="0"/>
  </r>
  <r>
    <x v="149"/>
    <x v="1"/>
    <x v="4"/>
    <x v="1"/>
    <x v="2"/>
    <x v="7"/>
    <x v="94"/>
    <x v="113"/>
    <x v="20"/>
  </r>
  <r>
    <x v="87"/>
    <x v="1"/>
    <x v="3"/>
    <x v="1"/>
    <x v="1"/>
    <x v="5"/>
    <x v="53"/>
    <x v="176"/>
    <x v="0"/>
  </r>
  <r>
    <x v="234"/>
    <x v="0"/>
    <x v="1"/>
    <x v="1"/>
    <x v="1"/>
    <x v="5"/>
    <x v="148"/>
    <x v="3"/>
    <x v="0"/>
  </r>
  <r>
    <x v="91"/>
    <x v="1"/>
    <x v="4"/>
    <x v="1"/>
    <x v="1"/>
    <x v="5"/>
    <x v="57"/>
    <x v="170"/>
    <x v="0"/>
  </r>
  <r>
    <x v="235"/>
    <x v="1"/>
    <x v="4"/>
    <x v="1"/>
    <x v="1"/>
    <x v="5"/>
    <x v="148"/>
    <x v="42"/>
    <x v="0"/>
  </r>
  <r>
    <x v="124"/>
    <x v="0"/>
    <x v="4"/>
    <x v="1"/>
    <x v="2"/>
    <x v="12"/>
    <x v="76"/>
    <x v="119"/>
    <x v="353"/>
  </r>
  <r>
    <x v="83"/>
    <x v="1"/>
    <x v="5"/>
    <x v="1"/>
    <x v="1"/>
    <x v="5"/>
    <x v="50"/>
    <x v="13"/>
    <x v="0"/>
  </r>
  <r>
    <x v="81"/>
    <x v="0"/>
    <x v="2"/>
    <x v="1"/>
    <x v="1"/>
    <x v="5"/>
    <x v="49"/>
    <x v="66"/>
    <x v="0"/>
  </r>
  <r>
    <x v="40"/>
    <x v="1"/>
    <x v="1"/>
    <x v="1"/>
    <x v="1"/>
    <x v="5"/>
    <x v="21"/>
    <x v="179"/>
    <x v="24"/>
  </r>
  <r>
    <x v="217"/>
    <x v="0"/>
    <x v="1"/>
    <x v="0"/>
    <x v="0"/>
    <x v="8"/>
    <x v="139"/>
    <x v="100"/>
    <x v="57"/>
  </r>
  <r>
    <x v="7"/>
    <x v="1"/>
    <x v="2"/>
    <x v="1"/>
    <x v="1"/>
    <x v="5"/>
    <x v="4"/>
    <x v="83"/>
    <x v="7"/>
  </r>
  <r>
    <x v="124"/>
    <x v="0"/>
    <x v="3"/>
    <x v="1"/>
    <x v="2"/>
    <x v="12"/>
    <x v="76"/>
    <x v="119"/>
    <x v="299"/>
  </r>
  <r>
    <x v="20"/>
    <x v="0"/>
    <x v="5"/>
    <x v="1"/>
    <x v="1"/>
    <x v="5"/>
    <x v="11"/>
    <x v="38"/>
    <x v="187"/>
  </r>
  <r>
    <x v="116"/>
    <x v="0"/>
    <x v="4"/>
    <x v="1"/>
    <x v="2"/>
    <x v="10"/>
    <x v="71"/>
    <x v="118"/>
    <x v="262"/>
  </r>
  <r>
    <x v="9"/>
    <x v="1"/>
    <x v="1"/>
    <x v="1"/>
    <x v="1"/>
    <x v="5"/>
    <x v="5"/>
    <x v="93"/>
    <x v="5"/>
  </r>
  <r>
    <x v="55"/>
    <x v="1"/>
    <x v="1"/>
    <x v="1"/>
    <x v="1"/>
    <x v="5"/>
    <x v="30"/>
    <x v="174"/>
    <x v="12"/>
  </r>
  <r>
    <x v="28"/>
    <x v="0"/>
    <x v="0"/>
    <x v="1"/>
    <x v="1"/>
    <x v="5"/>
    <x v="15"/>
    <x v="91"/>
    <x v="301"/>
  </r>
  <r>
    <x v="4"/>
    <x v="0"/>
    <x v="3"/>
    <x v="1"/>
    <x v="1"/>
    <x v="5"/>
    <x v="3"/>
    <x v="64"/>
    <x v="0"/>
  </r>
  <r>
    <x v="139"/>
    <x v="0"/>
    <x v="3"/>
    <x v="1"/>
    <x v="2"/>
    <x v="11"/>
    <x v="87"/>
    <x v="148"/>
    <x v="190"/>
  </r>
  <r>
    <x v="23"/>
    <x v="1"/>
    <x v="2"/>
    <x v="1"/>
    <x v="1"/>
    <x v="5"/>
    <x v="12"/>
    <x v="62"/>
    <x v="31"/>
  </r>
  <r>
    <x v="211"/>
    <x v="1"/>
    <x v="5"/>
    <x v="1"/>
    <x v="2"/>
    <x v="7"/>
    <x v="135"/>
    <x v="104"/>
    <x v="0"/>
  </r>
  <r>
    <x v="222"/>
    <x v="0"/>
    <x v="2"/>
    <x v="0"/>
    <x v="0"/>
    <x v="4"/>
    <x v="142"/>
    <x v="122"/>
    <x v="1"/>
  </r>
  <r>
    <x v="46"/>
    <x v="1"/>
    <x v="4"/>
    <x v="1"/>
    <x v="1"/>
    <x v="5"/>
    <x v="24"/>
    <x v="86"/>
    <x v="0"/>
  </r>
  <r>
    <x v="51"/>
    <x v="0"/>
    <x v="0"/>
    <x v="1"/>
    <x v="1"/>
    <x v="5"/>
    <x v="28"/>
    <x v="9"/>
    <x v="165"/>
  </r>
  <r>
    <x v="227"/>
    <x v="1"/>
    <x v="1"/>
    <x v="0"/>
    <x v="0"/>
    <x v="2"/>
    <x v="144"/>
    <x v="138"/>
    <x v="0"/>
  </r>
  <r>
    <x v="175"/>
    <x v="1"/>
    <x v="4"/>
    <x v="1"/>
    <x v="2"/>
    <x v="11"/>
    <x v="109"/>
    <x v="149"/>
    <x v="7"/>
  </r>
  <r>
    <x v="234"/>
    <x v="0"/>
    <x v="2"/>
    <x v="1"/>
    <x v="1"/>
    <x v="5"/>
    <x v="148"/>
    <x v="87"/>
    <x v="0"/>
  </r>
  <r>
    <x v="234"/>
    <x v="0"/>
    <x v="3"/>
    <x v="1"/>
    <x v="1"/>
    <x v="5"/>
    <x v="148"/>
    <x v="43"/>
    <x v="0"/>
  </r>
  <r>
    <x v="140"/>
    <x v="0"/>
    <x v="5"/>
    <x v="1"/>
    <x v="2"/>
    <x v="11"/>
    <x v="88"/>
    <x v="145"/>
    <x v="110"/>
  </r>
  <r>
    <x v="211"/>
    <x v="1"/>
    <x v="3"/>
    <x v="1"/>
    <x v="2"/>
    <x v="7"/>
    <x v="135"/>
    <x v="104"/>
    <x v="0"/>
  </r>
  <r>
    <x v="66"/>
    <x v="0"/>
    <x v="0"/>
    <x v="1"/>
    <x v="1"/>
    <x v="5"/>
    <x v="37"/>
    <x v="177"/>
    <x v="150"/>
  </r>
  <r>
    <x v="234"/>
    <x v="0"/>
    <x v="1"/>
    <x v="1"/>
    <x v="1"/>
    <x v="5"/>
    <x v="148"/>
    <x v="87"/>
    <x v="0"/>
  </r>
  <r>
    <x v="102"/>
    <x v="0"/>
    <x v="5"/>
    <x v="1"/>
    <x v="2"/>
    <x v="7"/>
    <x v="64"/>
    <x v="107"/>
    <x v="148"/>
  </r>
  <r>
    <x v="234"/>
    <x v="0"/>
    <x v="2"/>
    <x v="1"/>
    <x v="1"/>
    <x v="5"/>
    <x v="148"/>
    <x v="23"/>
    <x v="0"/>
  </r>
  <r>
    <x v="82"/>
    <x v="1"/>
    <x v="5"/>
    <x v="1"/>
    <x v="1"/>
    <x v="5"/>
    <x v="49"/>
    <x v="66"/>
    <x v="0"/>
  </r>
  <r>
    <x v="57"/>
    <x v="0"/>
    <x v="5"/>
    <x v="1"/>
    <x v="1"/>
    <x v="5"/>
    <x v="32"/>
    <x v="44"/>
    <x v="106"/>
  </r>
  <r>
    <x v="32"/>
    <x v="0"/>
    <x v="5"/>
    <x v="1"/>
    <x v="1"/>
    <x v="5"/>
    <x v="17"/>
    <x v="41"/>
    <x v="81"/>
  </r>
  <r>
    <x v="181"/>
    <x v="1"/>
    <x v="1"/>
    <x v="1"/>
    <x v="2"/>
    <x v="3"/>
    <x v="112"/>
    <x v="160"/>
    <x v="49"/>
  </r>
  <r>
    <x v="2"/>
    <x v="0"/>
    <x v="0"/>
    <x v="1"/>
    <x v="1"/>
    <x v="5"/>
    <x v="2"/>
    <x v="79"/>
    <x v="325"/>
  </r>
  <r>
    <x v="139"/>
    <x v="0"/>
    <x v="1"/>
    <x v="1"/>
    <x v="2"/>
    <x v="11"/>
    <x v="87"/>
    <x v="148"/>
    <x v="179"/>
  </r>
  <r>
    <x v="41"/>
    <x v="0"/>
    <x v="1"/>
    <x v="1"/>
    <x v="1"/>
    <x v="5"/>
    <x v="22"/>
    <x v="76"/>
    <x v="101"/>
  </r>
  <r>
    <x v="226"/>
    <x v="0"/>
    <x v="4"/>
    <x v="0"/>
    <x v="0"/>
    <x v="2"/>
    <x v="144"/>
    <x v="138"/>
    <x v="175"/>
  </r>
  <r>
    <x v="20"/>
    <x v="0"/>
    <x v="4"/>
    <x v="1"/>
    <x v="1"/>
    <x v="5"/>
    <x v="11"/>
    <x v="38"/>
    <x v="217"/>
  </r>
  <r>
    <x v="234"/>
    <x v="0"/>
    <x v="2"/>
    <x v="1"/>
    <x v="1"/>
    <x v="5"/>
    <x v="148"/>
    <x v="55"/>
    <x v="0"/>
  </r>
  <r>
    <x v="217"/>
    <x v="0"/>
    <x v="3"/>
    <x v="0"/>
    <x v="0"/>
    <x v="8"/>
    <x v="139"/>
    <x v="100"/>
    <x v="8"/>
  </r>
  <r>
    <x v="139"/>
    <x v="0"/>
    <x v="0"/>
    <x v="1"/>
    <x v="2"/>
    <x v="11"/>
    <x v="87"/>
    <x v="148"/>
    <x v="256"/>
  </r>
  <r>
    <x v="63"/>
    <x v="1"/>
    <x v="1"/>
    <x v="1"/>
    <x v="1"/>
    <x v="5"/>
    <x v="35"/>
    <x v="60"/>
    <x v="11"/>
  </r>
  <r>
    <x v="73"/>
    <x v="1"/>
    <x v="1"/>
    <x v="1"/>
    <x v="1"/>
    <x v="5"/>
    <x v="42"/>
    <x v="46"/>
    <x v="0"/>
  </r>
  <r>
    <x v="62"/>
    <x v="0"/>
    <x v="3"/>
    <x v="1"/>
    <x v="1"/>
    <x v="5"/>
    <x v="35"/>
    <x v="60"/>
    <x v="114"/>
  </r>
  <r>
    <x v="65"/>
    <x v="1"/>
    <x v="5"/>
    <x v="1"/>
    <x v="1"/>
    <x v="5"/>
    <x v="36"/>
    <x v="19"/>
    <x v="0"/>
  </r>
  <r>
    <x v="14"/>
    <x v="0"/>
    <x v="2"/>
    <x v="1"/>
    <x v="1"/>
    <x v="5"/>
    <x v="8"/>
    <x v="69"/>
    <x v="234"/>
  </r>
  <r>
    <x v="110"/>
    <x v="0"/>
    <x v="4"/>
    <x v="1"/>
    <x v="2"/>
    <x v="7"/>
    <x v="68"/>
    <x v="110"/>
    <x v="125"/>
  </r>
  <r>
    <x v="234"/>
    <x v="0"/>
    <x v="4"/>
    <x v="1"/>
    <x v="1"/>
    <x v="5"/>
    <x v="148"/>
    <x v="182"/>
    <x v="0"/>
  </r>
  <r>
    <x v="187"/>
    <x v="0"/>
    <x v="5"/>
    <x v="1"/>
    <x v="1"/>
    <x v="5"/>
    <x v="116"/>
    <x v="70"/>
    <x v="72"/>
  </r>
  <r>
    <x v="201"/>
    <x v="1"/>
    <x v="5"/>
    <x v="1"/>
    <x v="2"/>
    <x v="11"/>
    <x v="127"/>
    <x v="154"/>
    <x v="0"/>
  </r>
  <r>
    <x v="181"/>
    <x v="1"/>
    <x v="3"/>
    <x v="1"/>
    <x v="2"/>
    <x v="3"/>
    <x v="112"/>
    <x v="160"/>
    <x v="0"/>
  </r>
  <r>
    <x v="170"/>
    <x v="1"/>
    <x v="2"/>
    <x v="1"/>
    <x v="2"/>
    <x v="12"/>
    <x v="105"/>
    <x v="117"/>
    <x v="16"/>
  </r>
  <r>
    <x v="50"/>
    <x v="0"/>
    <x v="1"/>
    <x v="1"/>
    <x v="1"/>
    <x v="5"/>
    <x v="27"/>
    <x v="20"/>
    <x v="55"/>
  </r>
  <r>
    <x v="234"/>
    <x v="0"/>
    <x v="1"/>
    <x v="1"/>
    <x v="1"/>
    <x v="5"/>
    <x v="148"/>
    <x v="55"/>
    <x v="0"/>
  </r>
  <r>
    <x v="126"/>
    <x v="0"/>
    <x v="3"/>
    <x v="1"/>
    <x v="2"/>
    <x v="12"/>
    <x v="78"/>
    <x v="121"/>
    <x v="224"/>
  </r>
  <r>
    <x v="16"/>
    <x v="0"/>
    <x v="2"/>
    <x v="1"/>
    <x v="1"/>
    <x v="5"/>
    <x v="9"/>
    <x v="22"/>
    <x v="183"/>
  </r>
  <r>
    <x v="189"/>
    <x v="0"/>
    <x v="1"/>
    <x v="1"/>
    <x v="1"/>
    <x v="5"/>
    <x v="117"/>
    <x v="77"/>
    <x v="0"/>
  </r>
  <r>
    <x v="47"/>
    <x v="0"/>
    <x v="5"/>
    <x v="1"/>
    <x v="1"/>
    <x v="5"/>
    <x v="25"/>
    <x v="25"/>
    <x v="150"/>
  </r>
  <r>
    <x v="2"/>
    <x v="0"/>
    <x v="4"/>
    <x v="1"/>
    <x v="1"/>
    <x v="5"/>
    <x v="2"/>
    <x v="79"/>
    <x v="203"/>
  </r>
  <r>
    <x v="234"/>
    <x v="0"/>
    <x v="4"/>
    <x v="1"/>
    <x v="1"/>
    <x v="5"/>
    <x v="148"/>
    <x v="29"/>
    <x v="0"/>
  </r>
  <r>
    <x v="60"/>
    <x v="1"/>
    <x v="4"/>
    <x v="1"/>
    <x v="1"/>
    <x v="5"/>
    <x v="33"/>
    <x v="26"/>
    <x v="13"/>
  </r>
  <r>
    <x v="79"/>
    <x v="1"/>
    <x v="2"/>
    <x v="1"/>
    <x v="1"/>
    <x v="5"/>
    <x v="47"/>
    <x v="8"/>
    <x v="0"/>
  </r>
  <r>
    <x v="119"/>
    <x v="0"/>
    <x v="1"/>
    <x v="1"/>
    <x v="2"/>
    <x v="1"/>
    <x v="73"/>
    <x v="130"/>
    <x v="254"/>
  </r>
  <r>
    <x v="53"/>
    <x v="0"/>
    <x v="3"/>
    <x v="1"/>
    <x v="1"/>
    <x v="5"/>
    <x v="29"/>
    <x v="37"/>
    <x v="0"/>
  </r>
  <r>
    <x v="217"/>
    <x v="0"/>
    <x v="5"/>
    <x v="0"/>
    <x v="0"/>
    <x v="8"/>
    <x v="139"/>
    <x v="100"/>
    <x v="7"/>
  </r>
  <r>
    <x v="152"/>
    <x v="0"/>
    <x v="1"/>
    <x v="1"/>
    <x v="2"/>
    <x v="7"/>
    <x v="96"/>
    <x v="111"/>
    <x v="0"/>
  </r>
  <r>
    <x v="145"/>
    <x v="0"/>
    <x v="5"/>
    <x v="1"/>
    <x v="2"/>
    <x v="3"/>
    <x v="91"/>
    <x v="141"/>
    <x v="326"/>
  </r>
  <r>
    <x v="186"/>
    <x v="0"/>
    <x v="2"/>
    <x v="1"/>
    <x v="1"/>
    <x v="5"/>
    <x v="115"/>
    <x v="17"/>
    <x v="44"/>
  </r>
  <r>
    <x v="117"/>
    <x v="0"/>
    <x v="5"/>
    <x v="1"/>
    <x v="2"/>
    <x v="1"/>
    <x v="72"/>
    <x v="127"/>
    <x v="346"/>
  </r>
  <r>
    <x v="96"/>
    <x v="1"/>
    <x v="1"/>
    <x v="1"/>
    <x v="1"/>
    <x v="5"/>
    <x v="60"/>
    <x v="75"/>
    <x v="10"/>
  </r>
  <r>
    <x v="132"/>
    <x v="0"/>
    <x v="2"/>
    <x v="1"/>
    <x v="2"/>
    <x v="11"/>
    <x v="82"/>
    <x v="167"/>
    <x v="101"/>
  </r>
  <r>
    <x v="153"/>
    <x v="1"/>
    <x v="5"/>
    <x v="1"/>
    <x v="2"/>
    <x v="7"/>
    <x v="96"/>
    <x v="111"/>
    <x v="0"/>
  </r>
  <r>
    <x v="30"/>
    <x v="0"/>
    <x v="4"/>
    <x v="1"/>
    <x v="1"/>
    <x v="5"/>
    <x v="16"/>
    <x v="175"/>
    <x v="164"/>
  </r>
  <r>
    <x v="37"/>
    <x v="0"/>
    <x v="5"/>
    <x v="1"/>
    <x v="1"/>
    <x v="5"/>
    <x v="20"/>
    <x v="85"/>
    <x v="206"/>
  </r>
  <r>
    <x v="120"/>
    <x v="1"/>
    <x v="1"/>
    <x v="1"/>
    <x v="2"/>
    <x v="1"/>
    <x v="73"/>
    <x v="130"/>
    <x v="0"/>
  </r>
  <r>
    <x v="213"/>
    <x v="0"/>
    <x v="5"/>
    <x v="0"/>
    <x v="0"/>
    <x v="9"/>
    <x v="137"/>
    <x v="98"/>
    <x v="143"/>
  </r>
  <r>
    <x v="72"/>
    <x v="1"/>
    <x v="1"/>
    <x v="1"/>
    <x v="1"/>
    <x v="5"/>
    <x v="41"/>
    <x v="72"/>
    <x v="0"/>
  </r>
  <r>
    <x v="69"/>
    <x v="1"/>
    <x v="3"/>
    <x v="1"/>
    <x v="1"/>
    <x v="5"/>
    <x v="39"/>
    <x v="92"/>
    <x v="0"/>
  </r>
  <r>
    <x v="96"/>
    <x v="1"/>
    <x v="4"/>
    <x v="1"/>
    <x v="1"/>
    <x v="5"/>
    <x v="60"/>
    <x v="75"/>
    <x v="6"/>
  </r>
  <r>
    <x v="234"/>
    <x v="0"/>
    <x v="5"/>
    <x v="1"/>
    <x v="1"/>
    <x v="5"/>
    <x v="148"/>
    <x v="29"/>
    <x v="0"/>
  </r>
  <r>
    <x v="55"/>
    <x v="1"/>
    <x v="5"/>
    <x v="1"/>
    <x v="1"/>
    <x v="5"/>
    <x v="30"/>
    <x v="174"/>
    <x v="0"/>
  </r>
  <r>
    <x v="234"/>
    <x v="0"/>
    <x v="3"/>
    <x v="1"/>
    <x v="1"/>
    <x v="5"/>
    <x v="148"/>
    <x v="81"/>
    <x v="0"/>
  </r>
  <r>
    <x v="234"/>
    <x v="0"/>
    <x v="4"/>
    <x v="1"/>
    <x v="2"/>
    <x v="1"/>
    <x v="148"/>
    <x v="40"/>
    <x v="0"/>
  </r>
  <r>
    <x v="157"/>
    <x v="0"/>
    <x v="1"/>
    <x v="1"/>
    <x v="2"/>
    <x v="10"/>
    <x v="99"/>
    <x v="126"/>
    <x v="0"/>
  </r>
  <r>
    <x v="4"/>
    <x v="0"/>
    <x v="1"/>
    <x v="1"/>
    <x v="1"/>
    <x v="5"/>
    <x v="3"/>
    <x v="64"/>
    <x v="0"/>
  </r>
  <r>
    <x v="166"/>
    <x v="1"/>
    <x v="1"/>
    <x v="1"/>
    <x v="2"/>
    <x v="1"/>
    <x v="103"/>
    <x v="128"/>
    <x v="79"/>
  </r>
  <r>
    <x v="147"/>
    <x v="0"/>
    <x v="4"/>
    <x v="1"/>
    <x v="2"/>
    <x v="3"/>
    <x v="93"/>
    <x v="166"/>
    <x v="289"/>
  </r>
  <r>
    <x v="149"/>
    <x v="1"/>
    <x v="1"/>
    <x v="1"/>
    <x v="2"/>
    <x v="7"/>
    <x v="94"/>
    <x v="113"/>
    <x v="43"/>
  </r>
  <r>
    <x v="66"/>
    <x v="0"/>
    <x v="2"/>
    <x v="1"/>
    <x v="1"/>
    <x v="5"/>
    <x v="37"/>
    <x v="177"/>
    <x v="70"/>
  </r>
  <r>
    <x v="43"/>
    <x v="0"/>
    <x v="0"/>
    <x v="1"/>
    <x v="1"/>
    <x v="5"/>
    <x v="23"/>
    <x v="32"/>
    <x v="248"/>
  </r>
  <r>
    <x v="133"/>
    <x v="0"/>
    <x v="0"/>
    <x v="1"/>
    <x v="2"/>
    <x v="11"/>
    <x v="83"/>
    <x v="152"/>
    <x v="241"/>
  </r>
  <r>
    <x v="183"/>
    <x v="1"/>
    <x v="2"/>
    <x v="1"/>
    <x v="2"/>
    <x v="3"/>
    <x v="113"/>
    <x v="161"/>
    <x v="35"/>
  </r>
  <r>
    <x v="34"/>
    <x v="0"/>
    <x v="1"/>
    <x v="1"/>
    <x v="1"/>
    <x v="5"/>
    <x v="18"/>
    <x v="16"/>
    <x v="0"/>
  </r>
  <r>
    <x v="228"/>
    <x v="0"/>
    <x v="3"/>
    <x v="0"/>
    <x v="0"/>
    <x v="2"/>
    <x v="145"/>
    <x v="139"/>
    <x v="144"/>
  </r>
  <r>
    <x v="0"/>
    <x v="0"/>
    <x v="0"/>
    <x v="1"/>
    <x v="2"/>
    <x v="3"/>
    <x v="0"/>
    <x v="140"/>
    <x v="0"/>
  </r>
  <r>
    <x v="27"/>
    <x v="1"/>
    <x v="3"/>
    <x v="1"/>
    <x v="1"/>
    <x v="5"/>
    <x v="14"/>
    <x v="12"/>
    <x v="0"/>
  </r>
  <r>
    <x v="53"/>
    <x v="0"/>
    <x v="5"/>
    <x v="1"/>
    <x v="1"/>
    <x v="5"/>
    <x v="29"/>
    <x v="37"/>
    <x v="0"/>
  </r>
  <r>
    <x v="157"/>
    <x v="0"/>
    <x v="2"/>
    <x v="1"/>
    <x v="2"/>
    <x v="10"/>
    <x v="99"/>
    <x v="126"/>
    <x v="0"/>
  </r>
  <r>
    <x v="84"/>
    <x v="1"/>
    <x v="3"/>
    <x v="1"/>
    <x v="1"/>
    <x v="5"/>
    <x v="51"/>
    <x v="18"/>
    <x v="0"/>
  </r>
  <r>
    <x v="69"/>
    <x v="1"/>
    <x v="4"/>
    <x v="1"/>
    <x v="1"/>
    <x v="5"/>
    <x v="39"/>
    <x v="92"/>
    <x v="0"/>
  </r>
  <r>
    <x v="26"/>
    <x v="0"/>
    <x v="4"/>
    <x v="1"/>
    <x v="1"/>
    <x v="5"/>
    <x v="14"/>
    <x v="12"/>
    <x v="258"/>
  </r>
  <r>
    <x v="234"/>
    <x v="0"/>
    <x v="0"/>
    <x v="1"/>
    <x v="1"/>
    <x v="5"/>
    <x v="148"/>
    <x v="182"/>
    <x v="0"/>
  </r>
  <r>
    <x v="192"/>
    <x v="1"/>
    <x v="3"/>
    <x v="1"/>
    <x v="1"/>
    <x v="5"/>
    <x v="119"/>
    <x v="84"/>
    <x v="0"/>
  </r>
  <r>
    <x v="64"/>
    <x v="0"/>
    <x v="5"/>
    <x v="1"/>
    <x v="1"/>
    <x v="5"/>
    <x v="36"/>
    <x v="19"/>
    <x v="187"/>
  </r>
  <r>
    <x v="117"/>
    <x v="0"/>
    <x v="4"/>
    <x v="1"/>
    <x v="2"/>
    <x v="1"/>
    <x v="72"/>
    <x v="127"/>
    <x v="265"/>
  </r>
  <r>
    <x v="221"/>
    <x v="0"/>
    <x v="4"/>
    <x v="0"/>
    <x v="0"/>
    <x v="9"/>
    <x v="141"/>
    <x v="99"/>
    <x v="0"/>
  </r>
  <r>
    <x v="207"/>
    <x v="0"/>
    <x v="5"/>
    <x v="1"/>
    <x v="2"/>
    <x v="11"/>
    <x v="132"/>
    <x v="136"/>
    <x v="205"/>
  </r>
  <r>
    <x v="75"/>
    <x v="1"/>
    <x v="4"/>
    <x v="1"/>
    <x v="1"/>
    <x v="5"/>
    <x v="44"/>
    <x v="21"/>
    <x v="0"/>
  </r>
  <r>
    <x v="2"/>
    <x v="0"/>
    <x v="5"/>
    <x v="1"/>
    <x v="1"/>
    <x v="5"/>
    <x v="2"/>
    <x v="79"/>
    <x v="213"/>
  </r>
  <r>
    <x v="234"/>
    <x v="0"/>
    <x v="1"/>
    <x v="1"/>
    <x v="1"/>
    <x v="5"/>
    <x v="148"/>
    <x v="182"/>
    <x v="0"/>
  </r>
  <r>
    <x v="45"/>
    <x v="0"/>
    <x v="5"/>
    <x v="1"/>
    <x v="1"/>
    <x v="5"/>
    <x v="24"/>
    <x v="86"/>
    <x v="160"/>
  </r>
  <r>
    <x v="110"/>
    <x v="0"/>
    <x v="0"/>
    <x v="1"/>
    <x v="2"/>
    <x v="7"/>
    <x v="68"/>
    <x v="110"/>
    <x v="292"/>
  </r>
  <r>
    <x v="139"/>
    <x v="0"/>
    <x v="5"/>
    <x v="1"/>
    <x v="2"/>
    <x v="11"/>
    <x v="87"/>
    <x v="148"/>
    <x v="225"/>
  </r>
  <r>
    <x v="16"/>
    <x v="0"/>
    <x v="3"/>
    <x v="1"/>
    <x v="1"/>
    <x v="5"/>
    <x v="9"/>
    <x v="22"/>
    <x v="281"/>
  </r>
  <r>
    <x v="147"/>
    <x v="0"/>
    <x v="3"/>
    <x v="1"/>
    <x v="2"/>
    <x v="3"/>
    <x v="93"/>
    <x v="166"/>
    <x v="306"/>
  </r>
  <r>
    <x v="194"/>
    <x v="1"/>
    <x v="2"/>
    <x v="1"/>
    <x v="1"/>
    <x v="5"/>
    <x v="121"/>
    <x v="14"/>
    <x v="0"/>
  </r>
  <r>
    <x v="213"/>
    <x v="0"/>
    <x v="3"/>
    <x v="0"/>
    <x v="0"/>
    <x v="9"/>
    <x v="137"/>
    <x v="98"/>
    <x v="246"/>
  </r>
  <r>
    <x v="132"/>
    <x v="0"/>
    <x v="3"/>
    <x v="1"/>
    <x v="2"/>
    <x v="11"/>
    <x v="82"/>
    <x v="167"/>
    <x v="209"/>
  </r>
  <r>
    <x v="54"/>
    <x v="0"/>
    <x v="1"/>
    <x v="1"/>
    <x v="1"/>
    <x v="5"/>
    <x v="30"/>
    <x v="174"/>
    <x v="161"/>
  </r>
  <r>
    <x v="125"/>
    <x v="0"/>
    <x v="5"/>
    <x v="1"/>
    <x v="2"/>
    <x v="12"/>
    <x v="77"/>
    <x v="120"/>
    <x v="270"/>
  </r>
  <r>
    <x v="10"/>
    <x v="0"/>
    <x v="4"/>
    <x v="1"/>
    <x v="1"/>
    <x v="5"/>
    <x v="6"/>
    <x v="73"/>
    <x v="343"/>
  </r>
  <r>
    <x v="145"/>
    <x v="0"/>
    <x v="0"/>
    <x v="1"/>
    <x v="2"/>
    <x v="3"/>
    <x v="91"/>
    <x v="141"/>
    <x v="346"/>
  </r>
  <r>
    <x v="70"/>
    <x v="1"/>
    <x v="1"/>
    <x v="1"/>
    <x v="1"/>
    <x v="5"/>
    <x v="40"/>
    <x v="82"/>
    <x v="0"/>
  </r>
  <r>
    <x v="67"/>
    <x v="1"/>
    <x v="3"/>
    <x v="1"/>
    <x v="1"/>
    <x v="5"/>
    <x v="37"/>
    <x v="177"/>
    <x v="0"/>
  </r>
  <r>
    <x v="173"/>
    <x v="1"/>
    <x v="5"/>
    <x v="1"/>
    <x v="2"/>
    <x v="11"/>
    <x v="107"/>
    <x v="142"/>
    <x v="0"/>
  </r>
  <r>
    <x v="132"/>
    <x v="0"/>
    <x v="1"/>
    <x v="1"/>
    <x v="2"/>
    <x v="11"/>
    <x v="82"/>
    <x v="167"/>
    <x v="194"/>
  </r>
  <r>
    <x v="168"/>
    <x v="1"/>
    <x v="3"/>
    <x v="1"/>
    <x v="2"/>
    <x v="12"/>
    <x v="104"/>
    <x v="116"/>
    <x v="0"/>
  </r>
  <r>
    <x v="203"/>
    <x v="0"/>
    <x v="4"/>
    <x v="1"/>
    <x v="1"/>
    <x v="5"/>
    <x v="129"/>
    <x v="45"/>
    <x v="86"/>
  </r>
  <r>
    <x v="54"/>
    <x v="0"/>
    <x v="0"/>
    <x v="1"/>
    <x v="1"/>
    <x v="5"/>
    <x v="30"/>
    <x v="174"/>
    <x v="250"/>
  </r>
  <r>
    <x v="55"/>
    <x v="1"/>
    <x v="4"/>
    <x v="1"/>
    <x v="1"/>
    <x v="5"/>
    <x v="30"/>
    <x v="174"/>
    <x v="2"/>
  </r>
  <r>
    <x v="52"/>
    <x v="1"/>
    <x v="2"/>
    <x v="1"/>
    <x v="1"/>
    <x v="5"/>
    <x v="28"/>
    <x v="9"/>
    <x v="27"/>
  </r>
  <r>
    <x v="234"/>
    <x v="0"/>
    <x v="5"/>
    <x v="1"/>
    <x v="1"/>
    <x v="5"/>
    <x v="148"/>
    <x v="54"/>
    <x v="0"/>
  </r>
  <r>
    <x v="162"/>
    <x v="1"/>
    <x v="1"/>
    <x v="1"/>
    <x v="2"/>
    <x v="1"/>
    <x v="101"/>
    <x v="135"/>
    <x v="59"/>
  </r>
  <r>
    <x v="125"/>
    <x v="0"/>
    <x v="1"/>
    <x v="1"/>
    <x v="2"/>
    <x v="12"/>
    <x v="77"/>
    <x v="120"/>
    <x v="304"/>
  </r>
  <r>
    <x v="61"/>
    <x v="0"/>
    <x v="0"/>
    <x v="1"/>
    <x v="1"/>
    <x v="5"/>
    <x v="34"/>
    <x v="61"/>
    <x v="211"/>
  </r>
  <r>
    <x v="162"/>
    <x v="1"/>
    <x v="2"/>
    <x v="1"/>
    <x v="2"/>
    <x v="1"/>
    <x v="101"/>
    <x v="135"/>
    <x v="12"/>
  </r>
  <r>
    <x v="143"/>
    <x v="0"/>
    <x v="3"/>
    <x v="1"/>
    <x v="2"/>
    <x v="3"/>
    <x v="90"/>
    <x v="164"/>
    <x v="300"/>
  </r>
  <r>
    <x v="65"/>
    <x v="1"/>
    <x v="3"/>
    <x v="1"/>
    <x v="1"/>
    <x v="5"/>
    <x v="36"/>
    <x v="19"/>
    <x v="0"/>
  </r>
  <r>
    <x v="123"/>
    <x v="0"/>
    <x v="3"/>
    <x v="1"/>
    <x v="2"/>
    <x v="1"/>
    <x v="75"/>
    <x v="132"/>
    <x v="348"/>
  </r>
  <r>
    <x v="234"/>
    <x v="0"/>
    <x v="5"/>
    <x v="1"/>
    <x v="2"/>
    <x v="1"/>
    <x v="148"/>
    <x v="40"/>
    <x v="0"/>
  </r>
  <r>
    <x v="110"/>
    <x v="0"/>
    <x v="5"/>
    <x v="1"/>
    <x v="2"/>
    <x v="7"/>
    <x v="68"/>
    <x v="110"/>
    <x v="189"/>
  </r>
  <r>
    <x v="186"/>
    <x v="0"/>
    <x v="3"/>
    <x v="1"/>
    <x v="1"/>
    <x v="5"/>
    <x v="115"/>
    <x v="17"/>
    <x v="105"/>
  </r>
  <r>
    <x v="89"/>
    <x v="1"/>
    <x v="2"/>
    <x v="1"/>
    <x v="1"/>
    <x v="5"/>
    <x v="55"/>
    <x v="89"/>
    <x v="0"/>
  </r>
  <r>
    <x v="123"/>
    <x v="0"/>
    <x v="4"/>
    <x v="1"/>
    <x v="2"/>
    <x v="1"/>
    <x v="75"/>
    <x v="132"/>
    <x v="259"/>
  </r>
  <r>
    <x v="235"/>
    <x v="1"/>
    <x v="2"/>
    <x v="1"/>
    <x v="1"/>
    <x v="5"/>
    <x v="148"/>
    <x v="39"/>
    <x v="0"/>
  </r>
  <r>
    <x v="24"/>
    <x v="0"/>
    <x v="2"/>
    <x v="1"/>
    <x v="1"/>
    <x v="5"/>
    <x v="13"/>
    <x v="67"/>
    <x v="96"/>
  </r>
  <r>
    <x v="234"/>
    <x v="0"/>
    <x v="0"/>
    <x v="1"/>
    <x v="1"/>
    <x v="5"/>
    <x v="148"/>
    <x v="29"/>
    <x v="0"/>
  </r>
  <r>
    <x v="203"/>
    <x v="0"/>
    <x v="2"/>
    <x v="1"/>
    <x v="1"/>
    <x v="5"/>
    <x v="129"/>
    <x v="45"/>
    <x v="54"/>
  </r>
  <r>
    <x v="32"/>
    <x v="0"/>
    <x v="3"/>
    <x v="1"/>
    <x v="1"/>
    <x v="5"/>
    <x v="17"/>
    <x v="41"/>
    <x v="144"/>
  </r>
  <r>
    <x v="234"/>
    <x v="0"/>
    <x v="5"/>
    <x v="1"/>
    <x v="1"/>
    <x v="5"/>
    <x v="148"/>
    <x v="71"/>
    <x v="0"/>
  </r>
  <r>
    <x v="42"/>
    <x v="1"/>
    <x v="4"/>
    <x v="1"/>
    <x v="1"/>
    <x v="5"/>
    <x v="22"/>
    <x v="76"/>
    <x v="0"/>
  </r>
  <r>
    <x v="121"/>
    <x v="0"/>
    <x v="2"/>
    <x v="1"/>
    <x v="2"/>
    <x v="1"/>
    <x v="74"/>
    <x v="129"/>
    <x v="328"/>
  </r>
  <r>
    <x v="235"/>
    <x v="1"/>
    <x v="4"/>
    <x v="1"/>
    <x v="2"/>
    <x v="3"/>
    <x v="148"/>
    <x v="158"/>
    <x v="0"/>
  </r>
  <r>
    <x v="70"/>
    <x v="1"/>
    <x v="4"/>
    <x v="1"/>
    <x v="1"/>
    <x v="5"/>
    <x v="40"/>
    <x v="82"/>
    <x v="0"/>
  </r>
  <r>
    <x v="175"/>
    <x v="1"/>
    <x v="1"/>
    <x v="1"/>
    <x v="2"/>
    <x v="11"/>
    <x v="109"/>
    <x v="149"/>
    <x v="36"/>
  </r>
  <r>
    <x v="84"/>
    <x v="1"/>
    <x v="5"/>
    <x v="1"/>
    <x v="1"/>
    <x v="5"/>
    <x v="51"/>
    <x v="18"/>
    <x v="0"/>
  </r>
  <r>
    <x v="57"/>
    <x v="0"/>
    <x v="4"/>
    <x v="1"/>
    <x v="1"/>
    <x v="5"/>
    <x v="32"/>
    <x v="44"/>
    <x v="121"/>
  </r>
  <r>
    <x v="156"/>
    <x v="1"/>
    <x v="2"/>
    <x v="1"/>
    <x v="2"/>
    <x v="10"/>
    <x v="98"/>
    <x v="134"/>
    <x v="6"/>
  </r>
  <r>
    <x v="13"/>
    <x v="1"/>
    <x v="4"/>
    <x v="1"/>
    <x v="1"/>
    <x v="5"/>
    <x v="7"/>
    <x v="47"/>
    <x v="15"/>
  </r>
  <r>
    <x v="14"/>
    <x v="0"/>
    <x v="4"/>
    <x v="1"/>
    <x v="1"/>
    <x v="5"/>
    <x v="8"/>
    <x v="69"/>
    <x v="356"/>
  </r>
  <r>
    <x v="164"/>
    <x v="1"/>
    <x v="1"/>
    <x v="1"/>
    <x v="2"/>
    <x v="1"/>
    <x v="102"/>
    <x v="131"/>
    <x v="45"/>
  </r>
  <r>
    <x v="19"/>
    <x v="1"/>
    <x v="3"/>
    <x v="1"/>
    <x v="1"/>
    <x v="5"/>
    <x v="10"/>
    <x v="181"/>
    <x v="0"/>
  </r>
  <r>
    <x v="228"/>
    <x v="0"/>
    <x v="0"/>
    <x v="0"/>
    <x v="0"/>
    <x v="2"/>
    <x v="145"/>
    <x v="139"/>
    <x v="237"/>
  </r>
  <r>
    <x v="21"/>
    <x v="1"/>
    <x v="3"/>
    <x v="1"/>
    <x v="1"/>
    <x v="5"/>
    <x v="11"/>
    <x v="38"/>
    <x v="0"/>
  </r>
  <r>
    <x v="230"/>
    <x v="0"/>
    <x v="1"/>
    <x v="0"/>
    <x v="0"/>
    <x v="9"/>
    <x v="146"/>
    <x v="96"/>
    <x v="12"/>
  </r>
  <r>
    <x v="7"/>
    <x v="1"/>
    <x v="5"/>
    <x v="1"/>
    <x v="1"/>
    <x v="5"/>
    <x v="4"/>
    <x v="83"/>
    <x v="2"/>
  </r>
  <r>
    <x v="151"/>
    <x v="1"/>
    <x v="4"/>
    <x v="1"/>
    <x v="2"/>
    <x v="7"/>
    <x v="95"/>
    <x v="106"/>
    <x v="0"/>
  </r>
  <r>
    <x v="14"/>
    <x v="0"/>
    <x v="0"/>
    <x v="1"/>
    <x v="1"/>
    <x v="5"/>
    <x v="8"/>
    <x v="69"/>
    <x v="362"/>
  </r>
  <r>
    <x v="185"/>
    <x v="1"/>
    <x v="3"/>
    <x v="1"/>
    <x v="2"/>
    <x v="3"/>
    <x v="114"/>
    <x v="162"/>
    <x v="0"/>
  </r>
  <r>
    <x v="116"/>
    <x v="0"/>
    <x v="1"/>
    <x v="1"/>
    <x v="2"/>
    <x v="10"/>
    <x v="71"/>
    <x v="118"/>
    <x v="288"/>
  </r>
  <r>
    <x v="77"/>
    <x v="1"/>
    <x v="4"/>
    <x v="1"/>
    <x v="1"/>
    <x v="5"/>
    <x v="46"/>
    <x v="5"/>
    <x v="0"/>
  </r>
  <r>
    <x v="168"/>
    <x v="1"/>
    <x v="2"/>
    <x v="1"/>
    <x v="2"/>
    <x v="12"/>
    <x v="104"/>
    <x v="116"/>
    <x v="32"/>
  </r>
  <r>
    <x v="64"/>
    <x v="0"/>
    <x v="4"/>
    <x v="1"/>
    <x v="1"/>
    <x v="5"/>
    <x v="36"/>
    <x v="19"/>
    <x v="229"/>
  </r>
  <r>
    <x v="234"/>
    <x v="0"/>
    <x v="0"/>
    <x v="1"/>
    <x v="1"/>
    <x v="5"/>
    <x v="148"/>
    <x v="171"/>
    <x v="0"/>
  </r>
  <r>
    <x v="47"/>
    <x v="0"/>
    <x v="3"/>
    <x v="1"/>
    <x v="1"/>
    <x v="5"/>
    <x v="25"/>
    <x v="25"/>
    <x v="144"/>
  </r>
  <r>
    <x v="234"/>
    <x v="0"/>
    <x v="1"/>
    <x v="1"/>
    <x v="1"/>
    <x v="5"/>
    <x v="148"/>
    <x v="2"/>
    <x v="0"/>
  </r>
  <r>
    <x v="24"/>
    <x v="0"/>
    <x v="0"/>
    <x v="1"/>
    <x v="1"/>
    <x v="5"/>
    <x v="13"/>
    <x v="67"/>
    <x v="242"/>
  </r>
  <r>
    <x v="43"/>
    <x v="0"/>
    <x v="5"/>
    <x v="1"/>
    <x v="1"/>
    <x v="5"/>
    <x v="23"/>
    <x v="32"/>
    <x v="162"/>
  </r>
  <r>
    <x v="171"/>
    <x v="1"/>
    <x v="3"/>
    <x v="1"/>
    <x v="2"/>
    <x v="11"/>
    <x v="106"/>
    <x v="147"/>
    <x v="0"/>
  </r>
  <r>
    <x v="182"/>
    <x v="0"/>
    <x v="4"/>
    <x v="1"/>
    <x v="2"/>
    <x v="3"/>
    <x v="113"/>
    <x v="161"/>
    <x v="0"/>
  </r>
  <r>
    <x v="56"/>
    <x v="0"/>
    <x v="2"/>
    <x v="1"/>
    <x v="1"/>
    <x v="5"/>
    <x v="31"/>
    <x v="173"/>
    <x v="20"/>
  </r>
  <r>
    <x v="95"/>
    <x v="1"/>
    <x v="2"/>
    <x v="1"/>
    <x v="1"/>
    <x v="5"/>
    <x v="59"/>
    <x v="90"/>
    <x v="0"/>
  </r>
  <r>
    <x v="100"/>
    <x v="0"/>
    <x v="2"/>
    <x v="1"/>
    <x v="2"/>
    <x v="7"/>
    <x v="63"/>
    <x v="115"/>
    <x v="42"/>
  </r>
  <r>
    <x v="37"/>
    <x v="0"/>
    <x v="3"/>
    <x v="1"/>
    <x v="1"/>
    <x v="5"/>
    <x v="20"/>
    <x v="85"/>
    <x v="269"/>
  </r>
  <r>
    <x v="22"/>
    <x v="0"/>
    <x v="0"/>
    <x v="1"/>
    <x v="1"/>
    <x v="5"/>
    <x v="12"/>
    <x v="62"/>
    <x v="358"/>
  </r>
  <r>
    <x v="213"/>
    <x v="0"/>
    <x v="0"/>
    <x v="0"/>
    <x v="0"/>
    <x v="9"/>
    <x v="137"/>
    <x v="98"/>
    <x v="317"/>
  </r>
  <r>
    <x v="177"/>
    <x v="1"/>
    <x v="1"/>
    <x v="1"/>
    <x v="2"/>
    <x v="11"/>
    <x v="110"/>
    <x v="143"/>
    <x v="41"/>
  </r>
  <r>
    <x v="114"/>
    <x v="0"/>
    <x v="5"/>
    <x v="1"/>
    <x v="2"/>
    <x v="10"/>
    <x v="70"/>
    <x v="125"/>
    <x v="312"/>
  </r>
  <r>
    <x v="30"/>
    <x v="0"/>
    <x v="1"/>
    <x v="1"/>
    <x v="1"/>
    <x v="5"/>
    <x v="16"/>
    <x v="175"/>
    <x v="132"/>
  </r>
  <r>
    <x v="42"/>
    <x v="1"/>
    <x v="1"/>
    <x v="1"/>
    <x v="1"/>
    <x v="5"/>
    <x v="22"/>
    <x v="76"/>
    <x v="0"/>
  </r>
  <r>
    <x v="64"/>
    <x v="0"/>
    <x v="0"/>
    <x v="1"/>
    <x v="1"/>
    <x v="5"/>
    <x v="36"/>
    <x v="19"/>
    <x v="235"/>
  </r>
  <r>
    <x v="135"/>
    <x v="0"/>
    <x v="0"/>
    <x v="1"/>
    <x v="2"/>
    <x v="11"/>
    <x v="84"/>
    <x v="156"/>
    <x v="182"/>
  </r>
  <r>
    <x v="165"/>
    <x v="0"/>
    <x v="1"/>
    <x v="1"/>
    <x v="2"/>
    <x v="1"/>
    <x v="103"/>
    <x v="128"/>
    <x v="0"/>
  </r>
  <r>
    <x v="126"/>
    <x v="0"/>
    <x v="5"/>
    <x v="1"/>
    <x v="2"/>
    <x v="12"/>
    <x v="78"/>
    <x v="121"/>
    <x v="127"/>
  </r>
  <r>
    <x v="121"/>
    <x v="0"/>
    <x v="3"/>
    <x v="1"/>
    <x v="2"/>
    <x v="1"/>
    <x v="74"/>
    <x v="129"/>
    <x v="367"/>
  </r>
  <r>
    <x v="234"/>
    <x v="0"/>
    <x v="1"/>
    <x v="1"/>
    <x v="1"/>
    <x v="5"/>
    <x v="148"/>
    <x v="6"/>
    <x v="0"/>
  </r>
  <r>
    <x v="206"/>
    <x v="1"/>
    <x v="1"/>
    <x v="1"/>
    <x v="2"/>
    <x v="7"/>
    <x v="131"/>
    <x v="112"/>
    <x v="5"/>
  </r>
  <r>
    <x v="142"/>
    <x v="1"/>
    <x v="4"/>
    <x v="1"/>
    <x v="2"/>
    <x v="11"/>
    <x v="89"/>
    <x v="165"/>
    <x v="0"/>
  </r>
  <r>
    <x v="123"/>
    <x v="0"/>
    <x v="2"/>
    <x v="1"/>
    <x v="2"/>
    <x v="1"/>
    <x v="75"/>
    <x v="132"/>
    <x v="134"/>
  </r>
  <r>
    <x v="41"/>
    <x v="0"/>
    <x v="4"/>
    <x v="1"/>
    <x v="1"/>
    <x v="5"/>
    <x v="22"/>
    <x v="76"/>
    <x v="73"/>
  </r>
  <r>
    <x v="56"/>
    <x v="0"/>
    <x v="0"/>
    <x v="1"/>
    <x v="1"/>
    <x v="5"/>
    <x v="31"/>
    <x v="173"/>
    <x v="176"/>
  </r>
  <r>
    <x v="19"/>
    <x v="1"/>
    <x v="5"/>
    <x v="1"/>
    <x v="1"/>
    <x v="5"/>
    <x v="10"/>
    <x v="181"/>
    <x v="12"/>
  </r>
  <r>
    <x v="47"/>
    <x v="0"/>
    <x v="0"/>
    <x v="1"/>
    <x v="1"/>
    <x v="5"/>
    <x v="25"/>
    <x v="25"/>
    <x v="188"/>
  </r>
  <r>
    <x v="196"/>
    <x v="1"/>
    <x v="4"/>
    <x v="1"/>
    <x v="1"/>
    <x v="5"/>
    <x v="123"/>
    <x v="24"/>
    <x v="0"/>
  </r>
  <r>
    <x v="234"/>
    <x v="0"/>
    <x v="4"/>
    <x v="1"/>
    <x v="1"/>
    <x v="5"/>
    <x v="148"/>
    <x v="10"/>
    <x v="0"/>
  </r>
  <r>
    <x v="17"/>
    <x v="1"/>
    <x v="2"/>
    <x v="1"/>
    <x v="1"/>
    <x v="5"/>
    <x v="9"/>
    <x v="22"/>
    <x v="20"/>
  </r>
  <r>
    <x v="218"/>
    <x v="1"/>
    <x v="1"/>
    <x v="0"/>
    <x v="0"/>
    <x v="8"/>
    <x v="139"/>
    <x v="100"/>
    <x v="0"/>
  </r>
  <r>
    <x v="179"/>
    <x v="1"/>
    <x v="1"/>
    <x v="1"/>
    <x v="2"/>
    <x v="3"/>
    <x v="111"/>
    <x v="159"/>
    <x v="17"/>
  </r>
  <r>
    <x v="190"/>
    <x v="1"/>
    <x v="1"/>
    <x v="1"/>
    <x v="1"/>
    <x v="5"/>
    <x v="117"/>
    <x v="77"/>
    <x v="0"/>
  </r>
  <r>
    <x v="22"/>
    <x v="0"/>
    <x v="2"/>
    <x v="1"/>
    <x v="1"/>
    <x v="5"/>
    <x v="12"/>
    <x v="62"/>
    <x v="212"/>
  </r>
  <r>
    <x v="121"/>
    <x v="0"/>
    <x v="1"/>
    <x v="1"/>
    <x v="2"/>
    <x v="1"/>
    <x v="74"/>
    <x v="129"/>
    <x v="363"/>
  </r>
  <r>
    <x v="102"/>
    <x v="0"/>
    <x v="1"/>
    <x v="1"/>
    <x v="2"/>
    <x v="7"/>
    <x v="64"/>
    <x v="107"/>
    <x v="136"/>
  </r>
  <r>
    <x v="93"/>
    <x v="1"/>
    <x v="5"/>
    <x v="1"/>
    <x v="1"/>
    <x v="5"/>
    <x v="58"/>
    <x v="27"/>
    <x v="0"/>
  </r>
  <r>
    <x v="6"/>
    <x v="0"/>
    <x v="5"/>
    <x v="1"/>
    <x v="1"/>
    <x v="5"/>
    <x v="4"/>
    <x v="83"/>
    <x v="61"/>
  </r>
  <r>
    <x v="151"/>
    <x v="1"/>
    <x v="1"/>
    <x v="1"/>
    <x v="2"/>
    <x v="7"/>
    <x v="95"/>
    <x v="106"/>
    <x v="51"/>
  </r>
  <r>
    <x v="176"/>
    <x v="0"/>
    <x v="4"/>
    <x v="1"/>
    <x v="2"/>
    <x v="11"/>
    <x v="110"/>
    <x v="143"/>
    <x v="0"/>
  </r>
  <r>
    <x v="226"/>
    <x v="0"/>
    <x v="1"/>
    <x v="0"/>
    <x v="0"/>
    <x v="2"/>
    <x v="144"/>
    <x v="138"/>
    <x v="243"/>
  </r>
  <r>
    <x v="192"/>
    <x v="1"/>
    <x v="2"/>
    <x v="1"/>
    <x v="1"/>
    <x v="5"/>
    <x v="119"/>
    <x v="84"/>
    <x v="0"/>
  </r>
  <r>
    <x v="234"/>
    <x v="0"/>
    <x v="0"/>
    <x v="1"/>
    <x v="2"/>
    <x v="10"/>
    <x v="148"/>
    <x v="1"/>
    <x v="0"/>
  </r>
  <r>
    <x v="56"/>
    <x v="0"/>
    <x v="3"/>
    <x v="1"/>
    <x v="1"/>
    <x v="5"/>
    <x v="31"/>
    <x v="173"/>
    <x v="85"/>
  </r>
  <r>
    <x v="53"/>
    <x v="0"/>
    <x v="2"/>
    <x v="1"/>
    <x v="1"/>
    <x v="5"/>
    <x v="29"/>
    <x v="37"/>
    <x v="0"/>
  </r>
  <r>
    <x v="124"/>
    <x v="0"/>
    <x v="5"/>
    <x v="1"/>
    <x v="2"/>
    <x v="12"/>
    <x v="76"/>
    <x v="119"/>
    <x v="295"/>
  </r>
  <r>
    <x v="146"/>
    <x v="0"/>
    <x v="3"/>
    <x v="1"/>
    <x v="2"/>
    <x v="3"/>
    <x v="92"/>
    <x v="163"/>
    <x v="293"/>
  </r>
  <r>
    <x v="4"/>
    <x v="0"/>
    <x v="5"/>
    <x v="1"/>
    <x v="1"/>
    <x v="5"/>
    <x v="3"/>
    <x v="64"/>
    <x v="0"/>
  </r>
  <r>
    <x v="39"/>
    <x v="0"/>
    <x v="4"/>
    <x v="1"/>
    <x v="1"/>
    <x v="5"/>
    <x v="21"/>
    <x v="179"/>
    <x v="203"/>
  </r>
  <r>
    <x v="235"/>
    <x v="1"/>
    <x v="1"/>
    <x v="1"/>
    <x v="1"/>
    <x v="5"/>
    <x v="148"/>
    <x v="59"/>
    <x v="0"/>
  </r>
  <r>
    <x v="160"/>
    <x v="1"/>
    <x v="2"/>
    <x v="1"/>
    <x v="2"/>
    <x v="10"/>
    <x v="100"/>
    <x v="124"/>
    <x v="28"/>
  </r>
  <r>
    <x v="90"/>
    <x v="1"/>
    <x v="4"/>
    <x v="1"/>
    <x v="1"/>
    <x v="5"/>
    <x v="56"/>
    <x v="172"/>
    <x v="0"/>
  </r>
  <r>
    <x v="126"/>
    <x v="0"/>
    <x v="1"/>
    <x v="1"/>
    <x v="2"/>
    <x v="12"/>
    <x v="78"/>
    <x v="121"/>
    <x v="264"/>
  </r>
  <r>
    <x v="212"/>
    <x v="0"/>
    <x v="0"/>
    <x v="1"/>
    <x v="2"/>
    <x v="7"/>
    <x v="136"/>
    <x v="169"/>
    <x v="313"/>
  </r>
  <r>
    <x v="211"/>
    <x v="1"/>
    <x v="4"/>
    <x v="1"/>
    <x v="2"/>
    <x v="7"/>
    <x v="135"/>
    <x v="104"/>
    <x v="2"/>
  </r>
  <r>
    <x v="125"/>
    <x v="0"/>
    <x v="4"/>
    <x v="1"/>
    <x v="2"/>
    <x v="12"/>
    <x v="77"/>
    <x v="120"/>
    <x v="354"/>
  </r>
  <r>
    <x v="234"/>
    <x v="0"/>
    <x v="0"/>
    <x v="1"/>
    <x v="1"/>
    <x v="5"/>
    <x v="148"/>
    <x v="54"/>
    <x v="0"/>
  </r>
  <r>
    <x v="189"/>
    <x v="0"/>
    <x v="5"/>
    <x v="1"/>
    <x v="1"/>
    <x v="5"/>
    <x v="117"/>
    <x v="77"/>
    <x v="0"/>
  </r>
  <r>
    <x v="12"/>
    <x v="0"/>
    <x v="4"/>
    <x v="1"/>
    <x v="1"/>
    <x v="5"/>
    <x v="7"/>
    <x v="47"/>
    <x v="305"/>
  </r>
  <r>
    <x v="5"/>
    <x v="1"/>
    <x v="1"/>
    <x v="1"/>
    <x v="1"/>
    <x v="5"/>
    <x v="3"/>
    <x v="64"/>
    <x v="0"/>
  </r>
  <r>
    <x v="221"/>
    <x v="0"/>
    <x v="5"/>
    <x v="0"/>
    <x v="0"/>
    <x v="9"/>
    <x v="141"/>
    <x v="99"/>
    <x v="5"/>
  </r>
  <r>
    <x v="88"/>
    <x v="1"/>
    <x v="1"/>
    <x v="1"/>
    <x v="1"/>
    <x v="5"/>
    <x v="54"/>
    <x v="33"/>
    <x v="0"/>
  </r>
  <r>
    <x v="50"/>
    <x v="0"/>
    <x v="5"/>
    <x v="1"/>
    <x v="1"/>
    <x v="5"/>
    <x v="27"/>
    <x v="20"/>
    <x v="46"/>
  </r>
  <r>
    <x v="115"/>
    <x v="1"/>
    <x v="1"/>
    <x v="1"/>
    <x v="2"/>
    <x v="10"/>
    <x v="70"/>
    <x v="125"/>
    <x v="0"/>
  </r>
  <r>
    <x v="234"/>
    <x v="0"/>
    <x v="5"/>
    <x v="1"/>
    <x v="1"/>
    <x v="5"/>
    <x v="148"/>
    <x v="23"/>
    <x v="0"/>
  </r>
  <r>
    <x v="235"/>
    <x v="1"/>
    <x v="1"/>
    <x v="1"/>
    <x v="1"/>
    <x v="5"/>
    <x v="148"/>
    <x v="35"/>
    <x v="0"/>
  </r>
  <r>
    <x v="83"/>
    <x v="1"/>
    <x v="3"/>
    <x v="1"/>
    <x v="1"/>
    <x v="5"/>
    <x v="50"/>
    <x v="13"/>
    <x v="0"/>
  </r>
  <r>
    <x v="44"/>
    <x v="1"/>
    <x v="4"/>
    <x v="1"/>
    <x v="1"/>
    <x v="5"/>
    <x v="23"/>
    <x v="32"/>
    <x v="4"/>
  </r>
  <r>
    <x v="234"/>
    <x v="0"/>
    <x v="1"/>
    <x v="1"/>
    <x v="1"/>
    <x v="5"/>
    <x v="148"/>
    <x v="31"/>
    <x v="0"/>
  </r>
  <r>
    <x v="234"/>
    <x v="0"/>
    <x v="0"/>
    <x v="1"/>
    <x v="1"/>
    <x v="5"/>
    <x v="148"/>
    <x v="88"/>
    <x v="0"/>
  </r>
  <r>
    <x v="1"/>
    <x v="1"/>
    <x v="2"/>
    <x v="1"/>
    <x v="2"/>
    <x v="7"/>
    <x v="1"/>
    <x v="95"/>
    <x v="0"/>
  </r>
  <r>
    <x v="234"/>
    <x v="0"/>
    <x v="3"/>
    <x v="1"/>
    <x v="1"/>
    <x v="5"/>
    <x v="148"/>
    <x v="15"/>
    <x v="0"/>
  </r>
  <r>
    <x v="9"/>
    <x v="1"/>
    <x v="3"/>
    <x v="1"/>
    <x v="1"/>
    <x v="5"/>
    <x v="5"/>
    <x v="93"/>
    <x v="0"/>
  </r>
  <r>
    <x v="32"/>
    <x v="0"/>
    <x v="0"/>
    <x v="1"/>
    <x v="1"/>
    <x v="5"/>
    <x v="17"/>
    <x v="41"/>
    <x v="149"/>
  </r>
  <r>
    <x v="22"/>
    <x v="0"/>
    <x v="3"/>
    <x v="1"/>
    <x v="1"/>
    <x v="5"/>
    <x v="12"/>
    <x v="62"/>
    <x v="324"/>
  </r>
  <r>
    <x v="234"/>
    <x v="0"/>
    <x v="2"/>
    <x v="1"/>
    <x v="1"/>
    <x v="5"/>
    <x v="148"/>
    <x v="15"/>
    <x v="0"/>
  </r>
  <r>
    <x v="141"/>
    <x v="0"/>
    <x v="4"/>
    <x v="1"/>
    <x v="2"/>
    <x v="11"/>
    <x v="89"/>
    <x v="165"/>
    <x v="126"/>
  </r>
  <r>
    <x v="234"/>
    <x v="0"/>
    <x v="1"/>
    <x v="1"/>
    <x v="1"/>
    <x v="5"/>
    <x v="148"/>
    <x v="10"/>
    <x v="0"/>
  </r>
  <r>
    <x v="121"/>
    <x v="0"/>
    <x v="4"/>
    <x v="1"/>
    <x v="2"/>
    <x v="1"/>
    <x v="74"/>
    <x v="129"/>
    <x v="360"/>
  </r>
  <r>
    <x v="125"/>
    <x v="0"/>
    <x v="3"/>
    <x v="1"/>
    <x v="2"/>
    <x v="12"/>
    <x v="77"/>
    <x v="120"/>
    <x v="319"/>
  </r>
  <r>
    <x v="40"/>
    <x v="1"/>
    <x v="3"/>
    <x v="1"/>
    <x v="1"/>
    <x v="5"/>
    <x v="21"/>
    <x v="179"/>
    <x v="0"/>
  </r>
  <r>
    <x v="21"/>
    <x v="1"/>
    <x v="5"/>
    <x v="1"/>
    <x v="1"/>
    <x v="5"/>
    <x v="11"/>
    <x v="38"/>
    <x v="0"/>
  </r>
  <r>
    <x v="67"/>
    <x v="1"/>
    <x v="2"/>
    <x v="1"/>
    <x v="1"/>
    <x v="5"/>
    <x v="37"/>
    <x v="177"/>
    <x v="22"/>
  </r>
  <r>
    <x v="183"/>
    <x v="1"/>
    <x v="1"/>
    <x v="1"/>
    <x v="2"/>
    <x v="3"/>
    <x v="113"/>
    <x v="161"/>
    <x v="49"/>
  </r>
  <r>
    <x v="113"/>
    <x v="1"/>
    <x v="1"/>
    <x v="1"/>
    <x v="2"/>
    <x v="10"/>
    <x v="69"/>
    <x v="133"/>
    <x v="0"/>
  </r>
  <r>
    <x v="235"/>
    <x v="1"/>
    <x v="2"/>
    <x v="1"/>
    <x v="2"/>
    <x v="7"/>
    <x v="148"/>
    <x v="94"/>
    <x v="0"/>
  </r>
  <r>
    <x v="8"/>
    <x v="0"/>
    <x v="1"/>
    <x v="1"/>
    <x v="1"/>
    <x v="5"/>
    <x v="5"/>
    <x v="93"/>
    <x v="74"/>
  </r>
  <r>
    <x v="203"/>
    <x v="0"/>
    <x v="0"/>
    <x v="1"/>
    <x v="1"/>
    <x v="5"/>
    <x v="129"/>
    <x v="45"/>
    <x v="105"/>
  </r>
  <r>
    <x v="143"/>
    <x v="0"/>
    <x v="4"/>
    <x v="1"/>
    <x v="2"/>
    <x v="3"/>
    <x v="90"/>
    <x v="164"/>
    <x v="279"/>
  </r>
  <r>
    <x v="124"/>
    <x v="0"/>
    <x v="1"/>
    <x v="1"/>
    <x v="2"/>
    <x v="12"/>
    <x v="76"/>
    <x v="119"/>
    <x v="282"/>
  </r>
  <r>
    <x v="212"/>
    <x v="0"/>
    <x v="1"/>
    <x v="1"/>
    <x v="2"/>
    <x v="7"/>
    <x v="136"/>
    <x v="169"/>
    <x v="165"/>
  </r>
  <r>
    <x v="112"/>
    <x v="0"/>
    <x v="4"/>
    <x v="1"/>
    <x v="2"/>
    <x v="10"/>
    <x v="69"/>
    <x v="133"/>
    <x v="117"/>
  </r>
  <r>
    <x v="41"/>
    <x v="0"/>
    <x v="5"/>
    <x v="1"/>
    <x v="1"/>
    <x v="5"/>
    <x v="22"/>
    <x v="76"/>
    <x v="69"/>
  </r>
  <r>
    <x v="44"/>
    <x v="1"/>
    <x v="5"/>
    <x v="1"/>
    <x v="1"/>
    <x v="5"/>
    <x v="23"/>
    <x v="32"/>
    <x v="2"/>
  </r>
  <r>
    <x v="88"/>
    <x v="1"/>
    <x v="4"/>
    <x v="1"/>
    <x v="1"/>
    <x v="5"/>
    <x v="54"/>
    <x v="33"/>
    <x v="0"/>
  </r>
  <r>
    <x v="69"/>
    <x v="1"/>
    <x v="5"/>
    <x v="1"/>
    <x v="1"/>
    <x v="5"/>
    <x v="39"/>
    <x v="92"/>
    <x v="0"/>
  </r>
  <r>
    <x v="39"/>
    <x v="0"/>
    <x v="1"/>
    <x v="1"/>
    <x v="1"/>
    <x v="5"/>
    <x v="21"/>
    <x v="179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2" applyNumberFormats="0" applyBorderFormats="0" applyFontFormats="0" applyPatternFormats="0" applyAlignmentFormats="0" applyWidthHeightFormats="0" dataCaption="Values" itemPrintTitles="1" indent="0" compact="0" outline="1" outlineData="1" compactData="0">
  <location ref="L4:M241" firstHeaderRow="1" firstDataRow="1" firstDataCol="1" rowPageCount="2" colPageCount="1"/>
  <pivotFields count="9">
    <pivotField axis="axisRow"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pageFields count="2">
    <pageField fld="1" hier="-1"/>
    <pageField fld="3" hier="-1"/>
  </pageFields>
  <dataFields count="1">
    <dataField name="Suma de 2019-04-01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B2:S736" totalsRowShown="0">
  <autoFilter ref="B2:S736" xr:uid="{00000000-0009-0000-0100-000001000000}"/>
  <tableColumns count="18">
    <tableColumn id="1" xr3:uid="{00000000-0010-0000-0000-000001000000}" name="Marca"/>
    <tableColumn id="2" xr3:uid="{00000000-0010-0000-0000-000002000000}" name="Zona"/>
    <tableColumn id="3" xr3:uid="{00000000-0010-0000-0000-000003000000}" name="Categoria"/>
    <tableColumn id="4" xr3:uid="{00000000-0010-0000-0000-000004000000}" name="Familia"/>
    <tableColumn id="5" xr3:uid="{00000000-0010-0000-0000-000005000000}" name="Linea"/>
    <tableColumn id="6" xr3:uid="{00000000-0010-0000-0000-000006000000}" name="Marca_Producto"/>
    <tableColumn id="7" xr3:uid="{00000000-0010-0000-0000-000007000000}" name="Codigo"/>
    <tableColumn id="8" xr3:uid="{00000000-0010-0000-0000-000008000000}" name="Linea Producción"/>
    <tableColumn id="9" xr3:uid="{00000000-0010-0000-0000-000009000000}" name="Producto"/>
    <tableColumn id="10" xr3:uid="{00000000-0010-0000-0000-00000A000000}" name="2019-09-02"/>
    <tableColumn id="11" xr3:uid="{00000000-0010-0000-0000-00000B000000}" name="2019-09-09"/>
    <tableColumn id="12" xr3:uid="{00000000-0010-0000-0000-00000C000000}" name="2019-09-16"/>
    <tableColumn id="13" xr3:uid="{00000000-0010-0000-0000-00000D000000}" name="2019-09-23"/>
    <tableColumn id="14" xr3:uid="{00000000-0010-0000-0000-00000E000000}" name="2019-09-30"/>
    <tableColumn id="15" xr3:uid="{00000000-0010-0000-0000-00000F000000}" name="2019-10-07"/>
    <tableColumn id="16" xr3:uid="{00000000-0010-0000-0000-000010000000}" name="2019-10-14"/>
    <tableColumn id="17" xr3:uid="{00000000-0010-0000-0000-000011000000}" name="2019-10-21"/>
    <tableColumn id="18" xr3:uid="{00000000-0010-0000-0000-000012000000}" name="2019-10-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81E0A-D6D4-4ACA-86B4-7F3BF3021B86}">
  <dimension ref="A1:BO6068"/>
  <sheetViews>
    <sheetView tabSelected="1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F15" sqref="F15"/>
    </sheetView>
  </sheetViews>
  <sheetFormatPr defaultColWidth="11.42578125" defaultRowHeight="15" x14ac:dyDescent="0.25"/>
  <cols>
    <col min="1" max="6" width="11.42578125" style="31"/>
    <col min="7" max="7" width="14.85546875" style="31" customWidth="1"/>
    <col min="8" max="16384" width="11.42578125" style="31"/>
  </cols>
  <sheetData>
    <row r="1" spans="1:67" x14ac:dyDescent="0.25">
      <c r="A1" s="28" t="s">
        <v>1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 spans="1:67" x14ac:dyDescent="0.25">
      <c r="A2" s="30"/>
      <c r="B2" s="30"/>
      <c r="C2" s="30"/>
      <c r="D2" s="30"/>
      <c r="E2" s="30"/>
      <c r="F2" s="30"/>
      <c r="G2" s="30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</row>
    <row r="3" spans="1:67" x14ac:dyDescent="0.25">
      <c r="A3" s="30"/>
      <c r="B3" s="30"/>
      <c r="C3" s="30"/>
      <c r="D3" s="30"/>
      <c r="E3" s="30"/>
      <c r="F3" s="30"/>
      <c r="G3" s="30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</row>
    <row r="4" spans="1:67" x14ac:dyDescent="0.25">
      <c r="A4" s="30"/>
      <c r="B4" s="30"/>
      <c r="C4" s="30"/>
      <c r="D4" s="30"/>
      <c r="E4" s="30"/>
      <c r="F4" s="30"/>
      <c r="G4" s="30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</row>
    <row r="5" spans="1:67" x14ac:dyDescent="0.25">
      <c r="A5" s="30"/>
      <c r="B5" s="30"/>
      <c r="C5" s="30"/>
      <c r="D5" s="30"/>
      <c r="E5" s="30"/>
      <c r="F5" s="30"/>
      <c r="G5" s="30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x14ac:dyDescent="0.25">
      <c r="A6" s="30"/>
      <c r="B6" s="30"/>
      <c r="C6" s="30"/>
      <c r="D6" s="30"/>
      <c r="E6" s="30"/>
      <c r="F6" s="30"/>
      <c r="G6" s="30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1:67" x14ac:dyDescent="0.25">
      <c r="A7" s="30"/>
      <c r="B7" s="30"/>
      <c r="C7" s="30"/>
      <c r="D7" s="30"/>
      <c r="E7" s="30"/>
      <c r="F7" s="30"/>
      <c r="G7" s="30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1:67" x14ac:dyDescent="0.25">
      <c r="A8" s="30"/>
      <c r="B8" s="30"/>
      <c r="C8" s="30"/>
      <c r="D8" s="30"/>
      <c r="E8" s="30"/>
      <c r="F8" s="30"/>
      <c r="G8" s="30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1:67" x14ac:dyDescent="0.25">
      <c r="A9" s="30"/>
      <c r="B9" s="30"/>
      <c r="C9" s="30"/>
      <c r="D9" s="30"/>
      <c r="E9" s="30"/>
      <c r="F9" s="30"/>
      <c r="G9" s="30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1:67" x14ac:dyDescent="0.25">
      <c r="A10" s="30"/>
      <c r="B10" s="30"/>
      <c r="C10" s="30"/>
      <c r="D10" s="30"/>
      <c r="E10" s="30"/>
      <c r="F10" s="30"/>
      <c r="G10" s="30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1:67" x14ac:dyDescent="0.25">
      <c r="A11" s="30"/>
      <c r="B11" s="30"/>
      <c r="C11" s="30"/>
      <c r="D11" s="30"/>
      <c r="E11" s="30"/>
      <c r="F11" s="30"/>
      <c r="G11" s="30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1:67" x14ac:dyDescent="0.25">
      <c r="A12" s="30"/>
      <c r="B12" s="30"/>
      <c r="C12" s="30"/>
      <c r="D12" s="30"/>
      <c r="E12" s="30"/>
      <c r="F12" s="30"/>
      <c r="G12" s="30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1:67" x14ac:dyDescent="0.25">
      <c r="A13" s="30"/>
      <c r="B13" s="30"/>
      <c r="C13" s="30"/>
      <c r="D13" s="30"/>
      <c r="E13" s="30"/>
      <c r="F13" s="30"/>
      <c r="G13" s="30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1:67" x14ac:dyDescent="0.25">
      <c r="A14" s="30"/>
      <c r="B14" s="30"/>
      <c r="C14" s="30"/>
      <c r="D14" s="30"/>
      <c r="E14" s="30"/>
      <c r="F14" s="30"/>
      <c r="G14" s="30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1:67" x14ac:dyDescent="0.25">
      <c r="A15" s="30"/>
      <c r="B15" s="30"/>
      <c r="C15" s="30"/>
      <c r="D15" s="30"/>
      <c r="E15" s="30"/>
      <c r="F15" s="30"/>
      <c r="G15" s="30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spans="1:67" x14ac:dyDescent="0.25">
      <c r="A16" s="30"/>
      <c r="B16" s="30"/>
      <c r="C16" s="30"/>
      <c r="D16" s="30"/>
      <c r="E16" s="30"/>
      <c r="F16" s="30"/>
      <c r="G16" s="30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spans="1:67" x14ac:dyDescent="0.25">
      <c r="A17" s="30"/>
      <c r="B17" s="30"/>
      <c r="C17" s="30"/>
      <c r="D17" s="30"/>
      <c r="E17" s="30"/>
      <c r="F17" s="30"/>
      <c r="G17" s="30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spans="1:67" x14ac:dyDescent="0.25">
      <c r="A18" s="30"/>
      <c r="B18" s="30"/>
      <c r="C18" s="30"/>
      <c r="D18" s="30"/>
      <c r="E18" s="30"/>
      <c r="F18" s="30"/>
      <c r="G18" s="30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spans="1:67" x14ac:dyDescent="0.25">
      <c r="A19" s="30"/>
      <c r="B19" s="30"/>
      <c r="C19" s="30"/>
      <c r="D19" s="30"/>
      <c r="E19" s="30"/>
      <c r="F19" s="30"/>
      <c r="G19" s="30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spans="1:67" x14ac:dyDescent="0.25">
      <c r="A20" s="30"/>
      <c r="B20" s="30"/>
      <c r="C20" s="30"/>
      <c r="D20" s="30"/>
      <c r="E20" s="30"/>
      <c r="F20" s="30"/>
      <c r="G20" s="30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spans="1:67" x14ac:dyDescent="0.25">
      <c r="A21" s="30"/>
      <c r="B21" s="30"/>
      <c r="C21" s="30"/>
      <c r="D21" s="30"/>
      <c r="E21" s="30"/>
      <c r="F21" s="30"/>
      <c r="G21" s="30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1:67" x14ac:dyDescent="0.25">
      <c r="A22" s="30"/>
      <c r="B22" s="30"/>
      <c r="C22" s="30"/>
      <c r="D22" s="30"/>
      <c r="E22" s="30"/>
      <c r="F22" s="30"/>
      <c r="G22" s="30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spans="1:67" x14ac:dyDescent="0.25">
      <c r="A23" s="30"/>
      <c r="B23" s="30"/>
      <c r="C23" s="30"/>
      <c r="D23" s="30"/>
      <c r="E23" s="30"/>
      <c r="F23" s="30"/>
      <c r="G23" s="30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</row>
    <row r="24" spans="1:67" x14ac:dyDescent="0.25">
      <c r="A24" s="30"/>
      <c r="B24" s="30"/>
      <c r="C24" s="30"/>
      <c r="D24" s="30"/>
      <c r="E24" s="30"/>
      <c r="F24" s="30"/>
      <c r="G24" s="30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</row>
    <row r="25" spans="1:67" x14ac:dyDescent="0.25">
      <c r="A25" s="30"/>
      <c r="B25" s="30"/>
      <c r="C25" s="30"/>
      <c r="D25" s="30"/>
      <c r="E25" s="30"/>
      <c r="F25" s="30"/>
      <c r="G25" s="30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</row>
    <row r="26" spans="1:67" x14ac:dyDescent="0.25">
      <c r="A26" s="30"/>
      <c r="B26" s="30"/>
      <c r="C26" s="30"/>
      <c r="D26" s="30"/>
      <c r="E26" s="30"/>
      <c r="F26" s="30"/>
      <c r="G26" s="30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</row>
    <row r="27" spans="1:67" x14ac:dyDescent="0.25">
      <c r="A27" s="30"/>
      <c r="B27" s="30"/>
      <c r="C27" s="30"/>
      <c r="D27" s="30"/>
      <c r="E27" s="30"/>
      <c r="F27" s="30"/>
      <c r="G27" s="30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</row>
    <row r="28" spans="1:67" x14ac:dyDescent="0.25">
      <c r="A28" s="30"/>
      <c r="B28" s="30"/>
      <c r="C28" s="30"/>
      <c r="D28" s="30"/>
      <c r="E28" s="30"/>
      <c r="F28" s="30"/>
      <c r="G28" s="30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</row>
    <row r="29" spans="1:67" x14ac:dyDescent="0.25">
      <c r="A29" s="30"/>
      <c r="B29" s="30"/>
      <c r="C29" s="30"/>
      <c r="D29" s="30"/>
      <c r="E29" s="30"/>
      <c r="F29" s="30"/>
      <c r="G29" s="30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</row>
    <row r="30" spans="1:67" x14ac:dyDescent="0.25">
      <c r="A30" s="30"/>
      <c r="B30" s="30"/>
      <c r="C30" s="30"/>
      <c r="D30" s="30"/>
      <c r="E30" s="30"/>
      <c r="F30" s="30"/>
      <c r="G30" s="30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</row>
    <row r="31" spans="1:67" x14ac:dyDescent="0.25">
      <c r="A31" s="30"/>
      <c r="B31" s="30"/>
      <c r="C31" s="30"/>
      <c r="D31" s="30"/>
      <c r="E31" s="30"/>
      <c r="F31" s="30"/>
      <c r="G31" s="30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</row>
    <row r="32" spans="1:67" x14ac:dyDescent="0.25">
      <c r="A32" s="30"/>
      <c r="B32" s="30"/>
      <c r="C32" s="30"/>
      <c r="D32" s="30"/>
      <c r="E32" s="30"/>
      <c r="F32" s="30"/>
      <c r="G32" s="30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</row>
    <row r="33" spans="1:67" x14ac:dyDescent="0.25">
      <c r="A33" s="30"/>
      <c r="B33" s="30"/>
      <c r="C33" s="30"/>
      <c r="D33" s="30"/>
      <c r="E33" s="30"/>
      <c r="F33" s="30"/>
      <c r="G33" s="30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</row>
    <row r="34" spans="1:67" x14ac:dyDescent="0.25">
      <c r="A34" s="30"/>
      <c r="B34" s="30"/>
      <c r="C34" s="30"/>
      <c r="D34" s="30"/>
      <c r="E34" s="30"/>
      <c r="F34" s="30"/>
      <c r="G34" s="30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</row>
    <row r="35" spans="1:67" x14ac:dyDescent="0.25">
      <c r="A35" s="30"/>
      <c r="B35" s="30"/>
      <c r="C35" s="30"/>
      <c r="D35" s="30"/>
      <c r="E35" s="30"/>
      <c r="F35" s="30"/>
      <c r="G35" s="30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</row>
    <row r="36" spans="1:67" x14ac:dyDescent="0.25">
      <c r="A36" s="30"/>
      <c r="B36" s="30"/>
      <c r="C36" s="30"/>
      <c r="D36" s="30"/>
      <c r="E36" s="30"/>
      <c r="F36" s="30"/>
      <c r="G36" s="30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</row>
    <row r="37" spans="1:67" x14ac:dyDescent="0.25">
      <c r="A37" s="30"/>
      <c r="B37" s="30"/>
      <c r="C37" s="30"/>
      <c r="D37" s="30"/>
      <c r="E37" s="30"/>
      <c r="F37" s="30"/>
      <c r="G37" s="30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</row>
    <row r="38" spans="1:67" x14ac:dyDescent="0.25">
      <c r="A38" s="30"/>
      <c r="B38" s="30"/>
      <c r="C38" s="30"/>
      <c r="D38" s="30"/>
      <c r="E38" s="30"/>
      <c r="F38" s="30"/>
      <c r="G38" s="30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</row>
    <row r="39" spans="1:67" x14ac:dyDescent="0.25">
      <c r="A39" s="30"/>
      <c r="B39" s="30"/>
      <c r="C39" s="30"/>
      <c r="D39" s="30"/>
      <c r="E39" s="30"/>
      <c r="F39" s="30"/>
      <c r="G39" s="30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</row>
    <row r="40" spans="1:67" x14ac:dyDescent="0.25">
      <c r="A40" s="30"/>
      <c r="B40" s="30"/>
      <c r="C40" s="30"/>
      <c r="D40" s="30"/>
      <c r="E40" s="30"/>
      <c r="F40" s="30"/>
      <c r="G40" s="30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</row>
    <row r="41" spans="1:67" x14ac:dyDescent="0.25">
      <c r="A41" s="30"/>
      <c r="B41" s="30"/>
      <c r="C41" s="30"/>
      <c r="D41" s="30"/>
      <c r="E41" s="30"/>
      <c r="F41" s="30"/>
      <c r="G41" s="30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</row>
    <row r="42" spans="1:67" x14ac:dyDescent="0.25">
      <c r="A42" s="30"/>
      <c r="B42" s="30"/>
      <c r="C42" s="30"/>
      <c r="D42" s="30"/>
      <c r="E42" s="30"/>
      <c r="F42" s="30"/>
      <c r="G42" s="30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</row>
    <row r="43" spans="1:67" x14ac:dyDescent="0.25">
      <c r="A43" s="30"/>
      <c r="B43" s="30"/>
      <c r="C43" s="30"/>
      <c r="D43" s="30"/>
      <c r="E43" s="30"/>
      <c r="F43" s="30"/>
      <c r="G43" s="30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</row>
    <row r="44" spans="1:67" x14ac:dyDescent="0.25">
      <c r="A44" s="30"/>
      <c r="B44" s="30"/>
      <c r="C44" s="30"/>
      <c r="D44" s="30"/>
      <c r="E44" s="30"/>
      <c r="F44" s="30"/>
      <c r="G44" s="30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</row>
    <row r="45" spans="1:67" x14ac:dyDescent="0.25">
      <c r="A45" s="30"/>
      <c r="B45" s="30"/>
      <c r="C45" s="30"/>
      <c r="D45" s="30"/>
      <c r="E45" s="30"/>
      <c r="F45" s="30"/>
      <c r="G45" s="30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</row>
    <row r="46" spans="1:67" x14ac:dyDescent="0.25">
      <c r="A46" s="30"/>
      <c r="B46" s="30"/>
      <c r="C46" s="30"/>
      <c r="D46" s="30"/>
      <c r="E46" s="30"/>
      <c r="F46" s="30"/>
      <c r="G46" s="30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</row>
    <row r="47" spans="1:67" x14ac:dyDescent="0.25">
      <c r="A47" s="30"/>
      <c r="B47" s="30"/>
      <c r="C47" s="30"/>
      <c r="D47" s="30"/>
      <c r="E47" s="30"/>
      <c r="F47" s="30"/>
      <c r="G47" s="30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</row>
    <row r="48" spans="1:67" x14ac:dyDescent="0.25">
      <c r="A48" s="30"/>
      <c r="B48" s="30"/>
      <c r="C48" s="30"/>
      <c r="D48" s="30"/>
      <c r="E48" s="30"/>
      <c r="F48" s="30"/>
      <c r="G48" s="30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</row>
    <row r="49" spans="1:67" x14ac:dyDescent="0.25">
      <c r="A49" s="30"/>
      <c r="B49" s="30"/>
      <c r="C49" s="30"/>
      <c r="D49" s="30"/>
      <c r="E49" s="30"/>
      <c r="F49" s="30"/>
      <c r="G49" s="30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</row>
    <row r="50" spans="1:67" x14ac:dyDescent="0.25">
      <c r="A50" s="30"/>
      <c r="B50" s="30"/>
      <c r="C50" s="30"/>
      <c r="D50" s="30"/>
      <c r="E50" s="30"/>
      <c r="F50" s="30"/>
      <c r="G50" s="30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</row>
    <row r="51" spans="1:67" x14ac:dyDescent="0.25">
      <c r="A51" s="30"/>
      <c r="B51" s="30"/>
      <c r="C51" s="30"/>
      <c r="D51" s="30"/>
      <c r="E51" s="30"/>
      <c r="F51" s="30"/>
      <c r="G51" s="30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</row>
    <row r="52" spans="1:67" x14ac:dyDescent="0.25">
      <c r="A52" s="30"/>
      <c r="B52" s="30"/>
      <c r="C52" s="30"/>
      <c r="D52" s="30"/>
      <c r="E52" s="30"/>
      <c r="F52" s="30"/>
      <c r="G52" s="30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</row>
    <row r="53" spans="1:67" x14ac:dyDescent="0.25">
      <c r="A53" s="30"/>
      <c r="B53" s="30"/>
      <c r="C53" s="30"/>
      <c r="D53" s="30"/>
      <c r="E53" s="30"/>
      <c r="F53" s="30"/>
      <c r="G53" s="30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</row>
    <row r="54" spans="1:67" x14ac:dyDescent="0.25">
      <c r="A54" s="30"/>
      <c r="B54" s="30"/>
      <c r="C54" s="30"/>
      <c r="D54" s="30"/>
      <c r="E54" s="30"/>
      <c r="F54" s="30"/>
      <c r="G54" s="30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</row>
    <row r="55" spans="1:67" x14ac:dyDescent="0.25">
      <c r="A55" s="30"/>
      <c r="B55" s="30"/>
      <c r="C55" s="30"/>
      <c r="D55" s="30"/>
      <c r="E55" s="30"/>
      <c r="F55" s="30"/>
      <c r="G55" s="30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</row>
    <row r="56" spans="1:67" x14ac:dyDescent="0.25">
      <c r="A56" s="30"/>
      <c r="B56" s="30"/>
      <c r="C56" s="30"/>
      <c r="D56" s="30"/>
      <c r="E56" s="30"/>
      <c r="F56" s="30"/>
      <c r="G56" s="30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</row>
    <row r="57" spans="1:67" x14ac:dyDescent="0.25">
      <c r="A57" s="30"/>
      <c r="B57" s="30"/>
      <c r="C57" s="30"/>
      <c r="D57" s="30"/>
      <c r="E57" s="30"/>
      <c r="F57" s="30"/>
      <c r="G57" s="30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</row>
    <row r="58" spans="1:67" x14ac:dyDescent="0.25">
      <c r="A58" s="30"/>
      <c r="B58" s="30"/>
      <c r="C58" s="30"/>
      <c r="D58" s="30"/>
      <c r="E58" s="30"/>
      <c r="F58" s="30"/>
      <c r="G58" s="30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</row>
    <row r="59" spans="1:67" x14ac:dyDescent="0.25">
      <c r="A59" s="30"/>
      <c r="B59" s="30"/>
      <c r="C59" s="30"/>
      <c r="D59" s="30"/>
      <c r="E59" s="30"/>
      <c r="F59" s="30"/>
      <c r="G59" s="30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</row>
    <row r="60" spans="1:67" x14ac:dyDescent="0.25">
      <c r="A60" s="30"/>
      <c r="B60" s="30"/>
      <c r="C60" s="30"/>
      <c r="D60" s="30"/>
      <c r="E60" s="30"/>
      <c r="F60" s="30"/>
      <c r="G60" s="30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</row>
    <row r="61" spans="1:67" x14ac:dyDescent="0.25">
      <c r="A61" s="30"/>
      <c r="B61" s="30"/>
      <c r="C61" s="30"/>
      <c r="D61" s="30"/>
      <c r="E61" s="30"/>
      <c r="F61" s="30"/>
      <c r="G61" s="30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</row>
    <row r="62" spans="1:67" x14ac:dyDescent="0.25">
      <c r="A62" s="30"/>
      <c r="B62" s="30"/>
      <c r="C62" s="30"/>
      <c r="D62" s="30"/>
      <c r="E62" s="30"/>
      <c r="F62" s="30"/>
      <c r="G62" s="30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</row>
    <row r="63" spans="1:67" x14ac:dyDescent="0.25">
      <c r="A63" s="30"/>
      <c r="B63" s="30"/>
      <c r="C63" s="30"/>
      <c r="D63" s="30"/>
      <c r="E63" s="30"/>
      <c r="F63" s="30"/>
      <c r="G63" s="30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</row>
    <row r="64" spans="1:67" x14ac:dyDescent="0.25">
      <c r="A64" s="30"/>
      <c r="B64" s="30"/>
      <c r="C64" s="30"/>
      <c r="D64" s="30"/>
      <c r="E64" s="30"/>
      <c r="F64" s="30"/>
      <c r="G64" s="30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</row>
    <row r="65" spans="1:67" x14ac:dyDescent="0.25">
      <c r="A65" s="30"/>
      <c r="B65" s="30"/>
      <c r="C65" s="30"/>
      <c r="D65" s="30"/>
      <c r="E65" s="30"/>
      <c r="F65" s="30"/>
      <c r="G65" s="30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</row>
    <row r="66" spans="1:67" x14ac:dyDescent="0.25">
      <c r="A66" s="30"/>
      <c r="B66" s="30"/>
      <c r="C66" s="30"/>
      <c r="D66" s="30"/>
      <c r="E66" s="30"/>
      <c r="F66" s="30"/>
      <c r="G66" s="30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</row>
    <row r="67" spans="1:67" x14ac:dyDescent="0.25">
      <c r="A67" s="30"/>
      <c r="B67" s="30"/>
      <c r="C67" s="30"/>
      <c r="D67" s="30"/>
      <c r="E67" s="30"/>
      <c r="F67" s="30"/>
      <c r="G67" s="30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</row>
    <row r="68" spans="1:67" x14ac:dyDescent="0.25">
      <c r="A68" s="30"/>
      <c r="B68" s="30"/>
      <c r="C68" s="30"/>
      <c r="D68" s="30"/>
      <c r="E68" s="30"/>
      <c r="F68" s="30"/>
      <c r="G68" s="30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</row>
    <row r="69" spans="1:67" x14ac:dyDescent="0.25">
      <c r="A69" s="30"/>
      <c r="B69" s="30"/>
      <c r="C69" s="30"/>
      <c r="D69" s="30"/>
      <c r="E69" s="30"/>
      <c r="F69" s="30"/>
      <c r="G69" s="30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</row>
    <row r="70" spans="1:67" x14ac:dyDescent="0.25">
      <c r="A70" s="30"/>
      <c r="B70" s="30"/>
      <c r="C70" s="30"/>
      <c r="D70" s="30"/>
      <c r="E70" s="30"/>
      <c r="F70" s="30"/>
      <c r="G70" s="30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</row>
    <row r="71" spans="1:67" x14ac:dyDescent="0.25">
      <c r="A71" s="30"/>
      <c r="B71" s="30"/>
      <c r="C71" s="30"/>
      <c r="D71" s="30"/>
      <c r="E71" s="30"/>
      <c r="F71" s="30"/>
      <c r="G71" s="30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</row>
    <row r="72" spans="1:67" x14ac:dyDescent="0.25">
      <c r="A72" s="30"/>
      <c r="B72" s="30"/>
      <c r="C72" s="30"/>
      <c r="D72" s="30"/>
      <c r="E72" s="30"/>
      <c r="F72" s="30"/>
      <c r="G72" s="30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</row>
    <row r="73" spans="1:67" x14ac:dyDescent="0.25">
      <c r="A73" s="30"/>
      <c r="B73" s="30"/>
      <c r="C73" s="30"/>
      <c r="D73" s="30"/>
      <c r="E73" s="30"/>
      <c r="F73" s="30"/>
      <c r="G73" s="30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</row>
    <row r="74" spans="1:67" x14ac:dyDescent="0.25">
      <c r="A74" s="30"/>
      <c r="B74" s="30"/>
      <c r="C74" s="30"/>
      <c r="D74" s="30"/>
      <c r="E74" s="30"/>
      <c r="F74" s="30"/>
      <c r="G74" s="30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</row>
    <row r="75" spans="1:67" x14ac:dyDescent="0.25">
      <c r="A75" s="30"/>
      <c r="B75" s="30"/>
      <c r="C75" s="30"/>
      <c r="D75" s="30"/>
      <c r="E75" s="30"/>
      <c r="F75" s="30"/>
      <c r="G75" s="30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</row>
    <row r="76" spans="1:67" x14ac:dyDescent="0.25">
      <c r="A76" s="30"/>
      <c r="B76" s="30"/>
      <c r="C76" s="30"/>
      <c r="D76" s="30"/>
      <c r="E76" s="30"/>
      <c r="F76" s="30"/>
      <c r="G76" s="30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</row>
    <row r="77" spans="1:67" x14ac:dyDescent="0.25">
      <c r="A77" s="30"/>
      <c r="B77" s="30"/>
      <c r="C77" s="30"/>
      <c r="D77" s="30"/>
      <c r="E77" s="30"/>
      <c r="F77" s="30"/>
      <c r="G77" s="30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</row>
    <row r="78" spans="1:67" x14ac:dyDescent="0.25">
      <c r="A78" s="30"/>
      <c r="B78" s="30"/>
      <c r="C78" s="30"/>
      <c r="D78" s="30"/>
      <c r="E78" s="30"/>
      <c r="F78" s="30"/>
      <c r="G78" s="30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</row>
    <row r="79" spans="1:67" x14ac:dyDescent="0.25">
      <c r="A79" s="30"/>
      <c r="B79" s="30"/>
      <c r="C79" s="30"/>
      <c r="D79" s="30"/>
      <c r="E79" s="30"/>
      <c r="F79" s="30"/>
      <c r="G79" s="30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</row>
    <row r="80" spans="1:67" x14ac:dyDescent="0.25">
      <c r="A80" s="30"/>
      <c r="B80" s="30"/>
      <c r="C80" s="30"/>
      <c r="D80" s="30"/>
      <c r="E80" s="30"/>
      <c r="F80" s="30"/>
      <c r="G80" s="30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</row>
    <row r="81" spans="1:67" x14ac:dyDescent="0.25">
      <c r="A81" s="30"/>
      <c r="B81" s="30"/>
      <c r="C81" s="30"/>
      <c r="D81" s="30"/>
      <c r="E81" s="30"/>
      <c r="F81" s="30"/>
      <c r="G81" s="30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</row>
    <row r="82" spans="1:67" x14ac:dyDescent="0.25">
      <c r="A82" s="30"/>
      <c r="B82" s="30"/>
      <c r="C82" s="30"/>
      <c r="D82" s="30"/>
      <c r="E82" s="30"/>
      <c r="F82" s="30"/>
      <c r="G82" s="30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</row>
    <row r="83" spans="1:67" x14ac:dyDescent="0.25">
      <c r="A83" s="30"/>
      <c r="B83" s="30"/>
      <c r="C83" s="30"/>
      <c r="D83" s="30"/>
      <c r="E83" s="30"/>
      <c r="F83" s="30"/>
      <c r="G83" s="30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</row>
    <row r="84" spans="1:67" x14ac:dyDescent="0.25">
      <c r="A84" s="30"/>
      <c r="B84" s="30"/>
      <c r="C84" s="30"/>
      <c r="D84" s="30"/>
      <c r="E84" s="30"/>
      <c r="F84" s="30"/>
      <c r="G84" s="30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</row>
    <row r="85" spans="1:67" x14ac:dyDescent="0.25">
      <c r="A85" s="30"/>
      <c r="B85" s="30"/>
      <c r="C85" s="30"/>
      <c r="D85" s="30"/>
      <c r="E85" s="30"/>
      <c r="F85" s="30"/>
      <c r="G85" s="30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</row>
    <row r="86" spans="1:67" x14ac:dyDescent="0.25">
      <c r="A86" s="30"/>
      <c r="B86" s="30"/>
      <c r="C86" s="30"/>
      <c r="D86" s="30"/>
      <c r="E86" s="30"/>
      <c r="F86" s="30"/>
      <c r="G86" s="30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</row>
    <row r="87" spans="1:67" x14ac:dyDescent="0.25">
      <c r="A87" s="30"/>
      <c r="B87" s="30"/>
      <c r="C87" s="30"/>
      <c r="D87" s="30"/>
      <c r="E87" s="30"/>
      <c r="F87" s="30"/>
      <c r="G87" s="30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</row>
    <row r="88" spans="1:67" x14ac:dyDescent="0.25">
      <c r="A88" s="30"/>
      <c r="B88" s="30"/>
      <c r="C88" s="30"/>
      <c r="D88" s="30"/>
      <c r="E88" s="30"/>
      <c r="F88" s="30"/>
      <c r="G88" s="30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</row>
    <row r="89" spans="1:67" x14ac:dyDescent="0.25">
      <c r="A89" s="30"/>
      <c r="B89" s="30"/>
      <c r="C89" s="30"/>
      <c r="D89" s="30"/>
      <c r="E89" s="30"/>
      <c r="F89" s="30"/>
      <c r="G89" s="30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</row>
    <row r="90" spans="1:67" x14ac:dyDescent="0.25">
      <c r="A90" s="30"/>
      <c r="B90" s="30"/>
      <c r="C90" s="30"/>
      <c r="D90" s="30"/>
      <c r="E90" s="30"/>
      <c r="F90" s="30"/>
      <c r="G90" s="30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</row>
    <row r="91" spans="1:67" x14ac:dyDescent="0.25">
      <c r="A91" s="30"/>
      <c r="B91" s="30"/>
      <c r="C91" s="30"/>
      <c r="D91" s="30"/>
      <c r="E91" s="30"/>
      <c r="F91" s="30"/>
      <c r="G91" s="30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</row>
    <row r="92" spans="1:67" x14ac:dyDescent="0.25">
      <c r="A92" s="30"/>
      <c r="B92" s="30"/>
      <c r="C92" s="30"/>
      <c r="D92" s="30"/>
      <c r="E92" s="30"/>
      <c r="F92" s="30"/>
      <c r="G92" s="30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</row>
    <row r="93" spans="1:67" x14ac:dyDescent="0.25">
      <c r="A93" s="30"/>
      <c r="B93" s="30"/>
      <c r="C93" s="30"/>
      <c r="D93" s="30"/>
      <c r="E93" s="30"/>
      <c r="F93" s="30"/>
      <c r="G93" s="30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</row>
    <row r="94" spans="1:67" x14ac:dyDescent="0.25">
      <c r="A94" s="30"/>
      <c r="B94" s="30"/>
      <c r="C94" s="30"/>
      <c r="D94" s="30"/>
      <c r="E94" s="30"/>
      <c r="F94" s="30"/>
      <c r="G94" s="30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</row>
    <row r="95" spans="1:67" x14ac:dyDescent="0.25">
      <c r="A95" s="30"/>
      <c r="B95" s="30"/>
      <c r="C95" s="30"/>
      <c r="D95" s="30"/>
      <c r="E95" s="30"/>
      <c r="F95" s="30"/>
      <c r="G95" s="30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</row>
    <row r="96" spans="1:67" x14ac:dyDescent="0.25">
      <c r="A96" s="30"/>
      <c r="B96" s="30"/>
      <c r="C96" s="30"/>
      <c r="D96" s="30"/>
      <c r="E96" s="30"/>
      <c r="F96" s="30"/>
      <c r="G96" s="30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</row>
    <row r="97" spans="1:67" x14ac:dyDescent="0.25">
      <c r="A97" s="30"/>
      <c r="B97" s="30"/>
      <c r="C97" s="30"/>
      <c r="D97" s="30"/>
      <c r="E97" s="30"/>
      <c r="F97" s="30"/>
      <c r="G97" s="30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</row>
    <row r="98" spans="1:67" x14ac:dyDescent="0.25">
      <c r="A98" s="30"/>
      <c r="B98" s="30"/>
      <c r="C98" s="30"/>
      <c r="D98" s="30"/>
      <c r="E98" s="30"/>
      <c r="F98" s="30"/>
      <c r="G98" s="30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</row>
    <row r="99" spans="1:67" x14ac:dyDescent="0.25">
      <c r="A99" s="30"/>
      <c r="B99" s="30"/>
      <c r="C99" s="30"/>
      <c r="D99" s="30"/>
      <c r="E99" s="30"/>
      <c r="F99" s="30"/>
      <c r="G99" s="30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</row>
    <row r="100" spans="1:67" x14ac:dyDescent="0.25">
      <c r="A100" s="30"/>
      <c r="B100" s="30"/>
      <c r="C100" s="30"/>
      <c r="D100" s="30"/>
      <c r="E100" s="30"/>
      <c r="F100" s="30"/>
      <c r="G100" s="30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</row>
    <row r="101" spans="1:67" x14ac:dyDescent="0.25">
      <c r="A101" s="30"/>
      <c r="B101" s="30"/>
      <c r="C101" s="30"/>
      <c r="D101" s="30"/>
      <c r="E101" s="30"/>
      <c r="F101" s="30"/>
      <c r="G101" s="30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</row>
    <row r="102" spans="1:67" x14ac:dyDescent="0.25">
      <c r="A102" s="30"/>
      <c r="B102" s="30"/>
      <c r="C102" s="30"/>
      <c r="D102" s="30"/>
      <c r="E102" s="30"/>
      <c r="F102" s="30"/>
      <c r="G102" s="30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</row>
    <row r="103" spans="1:67" x14ac:dyDescent="0.25">
      <c r="A103" s="30"/>
      <c r="B103" s="30"/>
      <c r="C103" s="30"/>
      <c r="D103" s="30"/>
      <c r="E103" s="30"/>
      <c r="F103" s="30"/>
      <c r="G103" s="30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</row>
    <row r="104" spans="1:67" x14ac:dyDescent="0.25">
      <c r="A104" s="30"/>
      <c r="B104" s="30"/>
      <c r="C104" s="30"/>
      <c r="D104" s="30"/>
      <c r="E104" s="30"/>
      <c r="F104" s="30"/>
      <c r="G104" s="30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</row>
    <row r="105" spans="1:67" x14ac:dyDescent="0.25">
      <c r="A105" s="30"/>
      <c r="B105" s="30"/>
      <c r="C105" s="30"/>
      <c r="D105" s="30"/>
      <c r="E105" s="30"/>
      <c r="F105" s="30"/>
      <c r="G105" s="30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</row>
    <row r="106" spans="1:67" x14ac:dyDescent="0.25">
      <c r="A106" s="30"/>
      <c r="B106" s="30"/>
      <c r="C106" s="30"/>
      <c r="D106" s="30"/>
      <c r="E106" s="30"/>
      <c r="F106" s="30"/>
      <c r="G106" s="30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</row>
    <row r="107" spans="1:67" x14ac:dyDescent="0.25">
      <c r="A107" s="30"/>
      <c r="B107" s="30"/>
      <c r="C107" s="30"/>
      <c r="D107" s="30"/>
      <c r="E107" s="30"/>
      <c r="F107" s="30"/>
      <c r="G107" s="30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</row>
    <row r="108" spans="1:67" x14ac:dyDescent="0.25">
      <c r="A108" s="30"/>
      <c r="B108" s="30"/>
      <c r="C108" s="30"/>
      <c r="D108" s="30"/>
      <c r="E108" s="30"/>
      <c r="F108" s="30"/>
      <c r="G108" s="30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</row>
    <row r="109" spans="1:67" x14ac:dyDescent="0.25">
      <c r="A109" s="30"/>
      <c r="B109" s="30"/>
      <c r="C109" s="30"/>
      <c r="D109" s="30"/>
      <c r="E109" s="30"/>
      <c r="F109" s="30"/>
      <c r="G109" s="30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</row>
    <row r="110" spans="1:67" x14ac:dyDescent="0.25">
      <c r="A110" s="30"/>
      <c r="B110" s="30"/>
      <c r="C110" s="30"/>
      <c r="D110" s="30"/>
      <c r="E110" s="30"/>
      <c r="F110" s="30"/>
      <c r="G110" s="30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</row>
    <row r="111" spans="1:67" x14ac:dyDescent="0.25">
      <c r="A111" s="30"/>
      <c r="B111" s="30"/>
      <c r="C111" s="30"/>
      <c r="D111" s="30"/>
      <c r="E111" s="30"/>
      <c r="F111" s="30"/>
      <c r="G111" s="30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</row>
    <row r="112" spans="1:67" x14ac:dyDescent="0.25">
      <c r="A112" s="30"/>
      <c r="B112" s="30"/>
      <c r="C112" s="30"/>
      <c r="D112" s="30"/>
      <c r="E112" s="30"/>
      <c r="F112" s="30"/>
      <c r="G112" s="30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</row>
    <row r="113" spans="1:67" x14ac:dyDescent="0.25">
      <c r="A113" s="30"/>
      <c r="B113" s="30"/>
      <c r="C113" s="30"/>
      <c r="D113" s="30"/>
      <c r="E113" s="30"/>
      <c r="F113" s="30"/>
      <c r="G113" s="30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</row>
    <row r="114" spans="1:67" x14ac:dyDescent="0.25">
      <c r="A114" s="30"/>
      <c r="B114" s="30"/>
      <c r="C114" s="30"/>
      <c r="D114" s="30"/>
      <c r="E114" s="30"/>
      <c r="F114" s="30"/>
      <c r="G114" s="30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</row>
    <row r="115" spans="1:67" x14ac:dyDescent="0.25">
      <c r="A115" s="30"/>
      <c r="B115" s="30"/>
      <c r="C115" s="30"/>
      <c r="D115" s="30"/>
      <c r="E115" s="30"/>
      <c r="F115" s="30"/>
      <c r="G115" s="30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</row>
    <row r="116" spans="1:67" x14ac:dyDescent="0.25">
      <c r="A116" s="30"/>
      <c r="B116" s="30"/>
      <c r="C116" s="30"/>
      <c r="D116" s="30"/>
      <c r="E116" s="30"/>
      <c r="F116" s="30"/>
      <c r="G116" s="30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</row>
    <row r="117" spans="1:67" x14ac:dyDescent="0.25">
      <c r="A117" s="30"/>
      <c r="B117" s="30"/>
      <c r="C117" s="30"/>
      <c r="D117" s="30"/>
      <c r="E117" s="30"/>
      <c r="F117" s="30"/>
      <c r="G117" s="30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</row>
    <row r="118" spans="1:67" x14ac:dyDescent="0.25">
      <c r="A118" s="30"/>
      <c r="B118" s="30"/>
      <c r="C118" s="30"/>
      <c r="D118" s="30"/>
      <c r="E118" s="30"/>
      <c r="F118" s="30"/>
      <c r="G118" s="30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</row>
    <row r="119" spans="1:67" x14ac:dyDescent="0.25">
      <c r="A119" s="30"/>
      <c r="B119" s="30"/>
      <c r="C119" s="30"/>
      <c r="D119" s="30"/>
      <c r="E119" s="30"/>
      <c r="F119" s="30"/>
      <c r="G119" s="30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</row>
    <row r="120" spans="1:67" x14ac:dyDescent="0.25">
      <c r="A120" s="30"/>
      <c r="B120" s="30"/>
      <c r="C120" s="30"/>
      <c r="D120" s="30"/>
      <c r="E120" s="30"/>
      <c r="F120" s="30"/>
      <c r="G120" s="30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</row>
    <row r="121" spans="1:67" x14ac:dyDescent="0.25">
      <c r="A121" s="30"/>
      <c r="B121" s="30"/>
      <c r="C121" s="30"/>
      <c r="D121" s="30"/>
      <c r="E121" s="30"/>
      <c r="F121" s="30"/>
      <c r="G121" s="30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</row>
    <row r="122" spans="1:67" x14ac:dyDescent="0.25">
      <c r="A122" s="30"/>
      <c r="B122" s="30"/>
      <c r="C122" s="30"/>
      <c r="D122" s="30"/>
      <c r="E122" s="30"/>
      <c r="F122" s="30"/>
      <c r="G122" s="30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</row>
    <row r="123" spans="1:67" x14ac:dyDescent="0.25">
      <c r="A123" s="30"/>
      <c r="B123" s="30"/>
      <c r="C123" s="30"/>
      <c r="D123" s="30"/>
      <c r="E123" s="30"/>
      <c r="F123" s="30"/>
      <c r="G123" s="30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</row>
    <row r="124" spans="1:67" x14ac:dyDescent="0.25">
      <c r="A124" s="30"/>
      <c r="B124" s="30"/>
      <c r="C124" s="30"/>
      <c r="D124" s="30"/>
      <c r="E124" s="30"/>
      <c r="F124" s="30"/>
      <c r="G124" s="30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</row>
    <row r="125" spans="1:67" x14ac:dyDescent="0.25">
      <c r="A125" s="30"/>
      <c r="B125" s="30"/>
      <c r="C125" s="30"/>
      <c r="D125" s="30"/>
      <c r="E125" s="30"/>
      <c r="F125" s="30"/>
      <c r="G125" s="30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</row>
    <row r="126" spans="1:67" x14ac:dyDescent="0.25">
      <c r="A126" s="30"/>
      <c r="B126" s="30"/>
      <c r="C126" s="30"/>
      <c r="D126" s="30"/>
      <c r="E126" s="30"/>
      <c r="F126" s="30"/>
      <c r="G126" s="30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</row>
    <row r="127" spans="1:67" x14ac:dyDescent="0.25">
      <c r="A127" s="30"/>
      <c r="B127" s="30"/>
      <c r="C127" s="30"/>
      <c r="D127" s="30"/>
      <c r="E127" s="30"/>
      <c r="F127" s="30"/>
      <c r="G127" s="30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</row>
    <row r="128" spans="1:67" x14ac:dyDescent="0.25">
      <c r="A128" s="30"/>
      <c r="B128" s="30"/>
      <c r="C128" s="30"/>
      <c r="D128" s="30"/>
      <c r="E128" s="30"/>
      <c r="F128" s="30"/>
      <c r="G128" s="30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</row>
    <row r="129" spans="1:67" x14ac:dyDescent="0.25">
      <c r="A129" s="30"/>
      <c r="B129" s="30"/>
      <c r="C129" s="30"/>
      <c r="D129" s="30"/>
      <c r="E129" s="30"/>
      <c r="F129" s="30"/>
      <c r="G129" s="30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</row>
    <row r="130" spans="1:67" x14ac:dyDescent="0.25">
      <c r="A130" s="30"/>
      <c r="B130" s="30"/>
      <c r="C130" s="30"/>
      <c r="D130" s="30"/>
      <c r="E130" s="30"/>
      <c r="F130" s="30"/>
      <c r="G130" s="30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</row>
    <row r="131" spans="1:67" x14ac:dyDescent="0.25">
      <c r="A131" s="30"/>
      <c r="B131" s="30"/>
      <c r="C131" s="30"/>
      <c r="D131" s="30"/>
      <c r="E131" s="30"/>
      <c r="F131" s="30"/>
      <c r="G131" s="30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</row>
    <row r="132" spans="1:67" x14ac:dyDescent="0.25">
      <c r="A132" s="30"/>
      <c r="B132" s="30"/>
      <c r="C132" s="30"/>
      <c r="D132" s="30"/>
      <c r="E132" s="30"/>
      <c r="F132" s="30"/>
      <c r="G132" s="30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</row>
    <row r="133" spans="1:67" x14ac:dyDescent="0.25">
      <c r="A133" s="30"/>
      <c r="B133" s="30"/>
      <c r="C133" s="30"/>
      <c r="D133" s="30"/>
      <c r="E133" s="30"/>
      <c r="F133" s="30"/>
      <c r="G133" s="30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</row>
    <row r="134" spans="1:67" x14ac:dyDescent="0.25">
      <c r="A134" s="30"/>
      <c r="B134" s="30"/>
      <c r="C134" s="30"/>
      <c r="D134" s="30"/>
      <c r="E134" s="30"/>
      <c r="F134" s="30"/>
      <c r="G134" s="30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</row>
    <row r="135" spans="1:67" x14ac:dyDescent="0.25">
      <c r="A135" s="30"/>
      <c r="B135" s="30"/>
      <c r="C135" s="30"/>
      <c r="D135" s="30"/>
      <c r="E135" s="30"/>
      <c r="F135" s="30"/>
      <c r="G135" s="30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</row>
    <row r="136" spans="1:67" x14ac:dyDescent="0.25">
      <c r="A136" s="30"/>
      <c r="B136" s="30"/>
      <c r="C136" s="30"/>
      <c r="D136" s="30"/>
      <c r="E136" s="30"/>
      <c r="F136" s="30"/>
      <c r="G136" s="30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</row>
    <row r="137" spans="1:67" x14ac:dyDescent="0.25">
      <c r="A137" s="30"/>
      <c r="B137" s="30"/>
      <c r="C137" s="30"/>
      <c r="D137" s="30"/>
      <c r="E137" s="30"/>
      <c r="F137" s="30"/>
      <c r="G137" s="30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</row>
    <row r="138" spans="1:67" x14ac:dyDescent="0.25">
      <c r="A138" s="30"/>
      <c r="B138" s="30"/>
      <c r="C138" s="30"/>
      <c r="D138" s="30"/>
      <c r="E138" s="30"/>
      <c r="F138" s="30"/>
      <c r="G138" s="30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</row>
    <row r="139" spans="1:67" x14ac:dyDescent="0.25">
      <c r="A139" s="30"/>
      <c r="B139" s="30"/>
      <c r="C139" s="30"/>
      <c r="D139" s="30"/>
      <c r="E139" s="30"/>
      <c r="F139" s="30"/>
      <c r="G139" s="30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</row>
    <row r="140" spans="1:67" x14ac:dyDescent="0.25">
      <c r="A140" s="30"/>
      <c r="B140" s="30"/>
      <c r="C140" s="30"/>
      <c r="D140" s="30"/>
      <c r="E140" s="30"/>
      <c r="F140" s="30"/>
      <c r="G140" s="30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</row>
    <row r="141" spans="1:67" x14ac:dyDescent="0.25">
      <c r="A141" s="30"/>
      <c r="B141" s="30"/>
      <c r="C141" s="30"/>
      <c r="D141" s="30"/>
      <c r="E141" s="30"/>
      <c r="F141" s="30"/>
      <c r="G141" s="30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</row>
    <row r="142" spans="1:67" x14ac:dyDescent="0.25">
      <c r="A142" s="30"/>
      <c r="B142" s="30"/>
      <c r="C142" s="30"/>
      <c r="D142" s="30"/>
      <c r="E142" s="30"/>
      <c r="F142" s="30"/>
      <c r="G142" s="30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</row>
    <row r="143" spans="1:67" x14ac:dyDescent="0.25">
      <c r="A143" s="30"/>
      <c r="B143" s="30"/>
      <c r="C143" s="30"/>
      <c r="D143" s="30"/>
      <c r="E143" s="30"/>
      <c r="F143" s="30"/>
      <c r="G143" s="30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</row>
    <row r="144" spans="1:67" x14ac:dyDescent="0.25">
      <c r="A144" s="30"/>
      <c r="B144" s="30"/>
      <c r="C144" s="30"/>
      <c r="D144" s="30"/>
      <c r="E144" s="30"/>
      <c r="F144" s="30"/>
      <c r="G144" s="30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</row>
    <row r="145" spans="1:67" x14ac:dyDescent="0.25">
      <c r="A145" s="30"/>
      <c r="B145" s="30"/>
      <c r="C145" s="30"/>
      <c r="D145" s="30"/>
      <c r="E145" s="30"/>
      <c r="F145" s="30"/>
      <c r="G145" s="30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</row>
    <row r="146" spans="1:67" x14ac:dyDescent="0.25">
      <c r="A146" s="30"/>
      <c r="B146" s="30"/>
      <c r="C146" s="30"/>
      <c r="D146" s="30"/>
      <c r="E146" s="30"/>
      <c r="F146" s="30"/>
      <c r="G146" s="30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</row>
    <row r="147" spans="1:67" x14ac:dyDescent="0.25">
      <c r="A147" s="30"/>
      <c r="B147" s="30"/>
      <c r="C147" s="30"/>
      <c r="D147" s="30"/>
      <c r="E147" s="30"/>
      <c r="F147" s="30"/>
      <c r="G147" s="30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</row>
    <row r="148" spans="1:67" x14ac:dyDescent="0.25">
      <c r="A148" s="30"/>
      <c r="B148" s="30"/>
      <c r="C148" s="30"/>
      <c r="D148" s="30"/>
      <c r="E148" s="30"/>
      <c r="F148" s="30"/>
      <c r="G148" s="30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</row>
    <row r="149" spans="1:67" x14ac:dyDescent="0.25">
      <c r="A149" s="30"/>
      <c r="B149" s="30"/>
      <c r="C149" s="30"/>
      <c r="D149" s="30"/>
      <c r="E149" s="30"/>
      <c r="F149" s="30"/>
      <c r="G149" s="30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</row>
    <row r="150" spans="1:67" x14ac:dyDescent="0.25">
      <c r="A150" s="30"/>
      <c r="B150" s="30"/>
      <c r="C150" s="30"/>
      <c r="D150" s="30"/>
      <c r="E150" s="30"/>
      <c r="F150" s="30"/>
      <c r="G150" s="30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</row>
    <row r="151" spans="1:67" x14ac:dyDescent="0.25">
      <c r="A151" s="30"/>
      <c r="B151" s="30"/>
      <c r="C151" s="30"/>
      <c r="D151" s="30"/>
      <c r="E151" s="30"/>
      <c r="F151" s="30"/>
      <c r="G151" s="30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</row>
    <row r="152" spans="1:67" x14ac:dyDescent="0.25">
      <c r="A152" s="30"/>
      <c r="B152" s="30"/>
      <c r="C152" s="30"/>
      <c r="D152" s="30"/>
      <c r="E152" s="30"/>
      <c r="F152" s="30"/>
      <c r="G152" s="30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</row>
    <row r="153" spans="1:67" x14ac:dyDescent="0.25">
      <c r="A153" s="30"/>
      <c r="B153" s="30"/>
      <c r="C153" s="30"/>
      <c r="D153" s="30"/>
      <c r="E153" s="30"/>
      <c r="F153" s="30"/>
      <c r="G153" s="30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</row>
    <row r="154" spans="1:67" x14ac:dyDescent="0.25">
      <c r="A154" s="30"/>
      <c r="B154" s="30"/>
      <c r="C154" s="30"/>
      <c r="D154" s="30"/>
      <c r="E154" s="30"/>
      <c r="F154" s="30"/>
      <c r="G154" s="30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</row>
    <row r="155" spans="1:67" x14ac:dyDescent="0.25">
      <c r="A155" s="30"/>
      <c r="B155" s="30"/>
      <c r="C155" s="30"/>
      <c r="D155" s="30"/>
      <c r="E155" s="30"/>
      <c r="F155" s="30"/>
      <c r="G155" s="30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</row>
    <row r="156" spans="1:67" x14ac:dyDescent="0.25">
      <c r="A156" s="30"/>
      <c r="B156" s="30"/>
      <c r="C156" s="30"/>
      <c r="D156" s="30"/>
      <c r="E156" s="30"/>
      <c r="F156" s="30"/>
      <c r="G156" s="30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</row>
    <row r="157" spans="1:67" x14ac:dyDescent="0.25">
      <c r="A157" s="30"/>
      <c r="B157" s="30"/>
      <c r="C157" s="30"/>
      <c r="D157" s="30"/>
      <c r="E157" s="30"/>
      <c r="F157" s="30"/>
      <c r="G157" s="30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</row>
    <row r="158" spans="1:67" x14ac:dyDescent="0.25">
      <c r="A158" s="30"/>
      <c r="B158" s="30"/>
      <c r="C158" s="30"/>
      <c r="D158" s="30"/>
      <c r="E158" s="30"/>
      <c r="F158" s="30"/>
      <c r="G158" s="30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</row>
    <row r="159" spans="1:67" x14ac:dyDescent="0.25">
      <c r="A159" s="30"/>
      <c r="B159" s="30"/>
      <c r="C159" s="30"/>
      <c r="D159" s="30"/>
      <c r="E159" s="30"/>
      <c r="F159" s="30"/>
      <c r="G159" s="30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</row>
    <row r="160" spans="1:67" x14ac:dyDescent="0.25">
      <c r="A160" s="30"/>
      <c r="B160" s="30"/>
      <c r="C160" s="30"/>
      <c r="D160" s="30"/>
      <c r="E160" s="30"/>
      <c r="F160" s="30"/>
      <c r="G160" s="30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</row>
    <row r="161" spans="1:67" x14ac:dyDescent="0.25">
      <c r="A161" s="30"/>
      <c r="B161" s="30"/>
      <c r="C161" s="30"/>
      <c r="D161" s="30"/>
      <c r="E161" s="30"/>
      <c r="F161" s="30"/>
      <c r="G161" s="30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</row>
    <row r="162" spans="1:67" x14ac:dyDescent="0.25">
      <c r="A162" s="30"/>
      <c r="B162" s="30"/>
      <c r="C162" s="30"/>
      <c r="D162" s="30"/>
      <c r="E162" s="30"/>
      <c r="F162" s="30"/>
      <c r="G162" s="30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</row>
    <row r="163" spans="1:67" x14ac:dyDescent="0.25">
      <c r="A163" s="30"/>
      <c r="B163" s="30"/>
      <c r="C163" s="30"/>
      <c r="D163" s="30"/>
      <c r="E163" s="30"/>
      <c r="F163" s="30"/>
      <c r="G163" s="30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</row>
    <row r="164" spans="1:67" x14ac:dyDescent="0.25">
      <c r="A164" s="30"/>
      <c r="B164" s="30"/>
      <c r="C164" s="30"/>
      <c r="D164" s="30"/>
      <c r="E164" s="30"/>
      <c r="F164" s="30"/>
      <c r="G164" s="30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</row>
    <row r="165" spans="1:67" x14ac:dyDescent="0.25">
      <c r="A165" s="30"/>
      <c r="B165" s="30"/>
      <c r="C165" s="30"/>
      <c r="D165" s="30"/>
      <c r="E165" s="30"/>
      <c r="F165" s="30"/>
      <c r="G165" s="30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</row>
    <row r="166" spans="1:67" x14ac:dyDescent="0.25">
      <c r="A166" s="30"/>
      <c r="B166" s="30"/>
      <c r="C166" s="30"/>
      <c r="D166" s="30"/>
      <c r="E166" s="30"/>
      <c r="F166" s="30"/>
      <c r="G166" s="30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</row>
    <row r="167" spans="1:67" x14ac:dyDescent="0.25">
      <c r="A167" s="30"/>
      <c r="B167" s="30"/>
      <c r="C167" s="30"/>
      <c r="D167" s="30"/>
      <c r="E167" s="30"/>
      <c r="F167" s="30"/>
      <c r="G167" s="30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</row>
    <row r="168" spans="1:67" x14ac:dyDescent="0.25">
      <c r="A168" s="30"/>
      <c r="B168" s="30"/>
      <c r="C168" s="30"/>
      <c r="D168" s="30"/>
      <c r="E168" s="30"/>
      <c r="F168" s="30"/>
      <c r="G168" s="30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</row>
    <row r="169" spans="1:67" x14ac:dyDescent="0.25">
      <c r="A169" s="30"/>
      <c r="B169" s="30"/>
      <c r="C169" s="30"/>
      <c r="D169" s="30"/>
      <c r="E169" s="30"/>
      <c r="F169" s="30"/>
      <c r="G169" s="30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</row>
    <row r="170" spans="1:67" x14ac:dyDescent="0.25">
      <c r="A170" s="30"/>
      <c r="B170" s="30"/>
      <c r="C170" s="30"/>
      <c r="D170" s="30"/>
      <c r="E170" s="30"/>
      <c r="F170" s="30"/>
      <c r="G170" s="30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</row>
    <row r="171" spans="1:67" x14ac:dyDescent="0.25">
      <c r="A171" s="30"/>
      <c r="B171" s="30"/>
      <c r="C171" s="30"/>
      <c r="D171" s="30"/>
      <c r="E171" s="30"/>
      <c r="F171" s="30"/>
      <c r="G171" s="30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</row>
    <row r="172" spans="1:67" x14ac:dyDescent="0.25">
      <c r="A172" s="30"/>
      <c r="B172" s="30"/>
      <c r="C172" s="30"/>
      <c r="D172" s="30"/>
      <c r="E172" s="30"/>
      <c r="F172" s="30"/>
      <c r="G172" s="30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</row>
    <row r="173" spans="1:67" x14ac:dyDescent="0.25">
      <c r="A173" s="30"/>
      <c r="B173" s="30"/>
      <c r="C173" s="30"/>
      <c r="D173" s="30"/>
      <c r="E173" s="30"/>
      <c r="F173" s="30"/>
      <c r="G173" s="30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</row>
    <row r="174" spans="1:67" x14ac:dyDescent="0.25">
      <c r="A174" s="30"/>
      <c r="B174" s="30"/>
      <c r="C174" s="30"/>
      <c r="D174" s="30"/>
      <c r="E174" s="30"/>
      <c r="F174" s="30"/>
      <c r="G174" s="30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</row>
    <row r="175" spans="1:67" x14ac:dyDescent="0.25">
      <c r="A175" s="30"/>
      <c r="B175" s="30"/>
      <c r="C175" s="30"/>
      <c r="D175" s="30"/>
      <c r="E175" s="30"/>
      <c r="F175" s="30"/>
      <c r="G175" s="30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</row>
    <row r="176" spans="1:67" x14ac:dyDescent="0.25">
      <c r="A176" s="30"/>
      <c r="B176" s="30"/>
      <c r="C176" s="30"/>
      <c r="D176" s="30"/>
      <c r="E176" s="30"/>
      <c r="F176" s="30"/>
      <c r="G176" s="30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</row>
    <row r="177" spans="1:67" x14ac:dyDescent="0.25">
      <c r="A177" s="30"/>
      <c r="B177" s="30"/>
      <c r="C177" s="30"/>
      <c r="D177" s="30"/>
      <c r="E177" s="30"/>
      <c r="F177" s="30"/>
      <c r="G177" s="30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</row>
    <row r="178" spans="1:67" x14ac:dyDescent="0.25">
      <c r="A178" s="30"/>
      <c r="B178" s="30"/>
      <c r="C178" s="30"/>
      <c r="D178" s="30"/>
      <c r="E178" s="30"/>
      <c r="F178" s="30"/>
      <c r="G178" s="30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</row>
    <row r="179" spans="1:67" x14ac:dyDescent="0.25">
      <c r="A179" s="30"/>
      <c r="B179" s="30"/>
      <c r="C179" s="30"/>
      <c r="D179" s="30"/>
      <c r="E179" s="30"/>
      <c r="F179" s="30"/>
      <c r="G179" s="30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</row>
    <row r="180" spans="1:67" x14ac:dyDescent="0.25">
      <c r="A180" s="30"/>
      <c r="B180" s="30"/>
      <c r="C180" s="30"/>
      <c r="D180" s="30"/>
      <c r="E180" s="30"/>
      <c r="F180" s="30"/>
      <c r="G180" s="30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</row>
    <row r="181" spans="1:67" x14ac:dyDescent="0.25">
      <c r="A181" s="30"/>
      <c r="B181" s="30"/>
      <c r="C181" s="30"/>
      <c r="D181" s="30"/>
      <c r="E181" s="30"/>
      <c r="F181" s="30"/>
      <c r="G181" s="30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</row>
    <row r="182" spans="1:67" x14ac:dyDescent="0.25">
      <c r="A182" s="30"/>
      <c r="B182" s="30"/>
      <c r="C182" s="30"/>
      <c r="D182" s="30"/>
      <c r="E182" s="30"/>
      <c r="F182" s="30"/>
      <c r="G182" s="30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</row>
    <row r="183" spans="1:67" x14ac:dyDescent="0.25">
      <c r="A183" s="30"/>
      <c r="B183" s="30"/>
      <c r="C183" s="30"/>
      <c r="D183" s="30"/>
      <c r="E183" s="30"/>
      <c r="F183" s="30"/>
      <c r="G183" s="30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</row>
    <row r="184" spans="1:67" x14ac:dyDescent="0.25">
      <c r="A184" s="30"/>
      <c r="B184" s="30"/>
      <c r="C184" s="30"/>
      <c r="D184" s="30"/>
      <c r="E184" s="30"/>
      <c r="F184" s="30"/>
      <c r="G184" s="30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</row>
    <row r="185" spans="1:67" x14ac:dyDescent="0.25">
      <c r="A185" s="30"/>
      <c r="B185" s="30"/>
      <c r="C185" s="30"/>
      <c r="D185" s="30"/>
      <c r="E185" s="30"/>
      <c r="F185" s="30"/>
      <c r="G185" s="30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</row>
    <row r="186" spans="1:67" x14ac:dyDescent="0.25">
      <c r="A186" s="30"/>
      <c r="B186" s="30"/>
      <c r="C186" s="30"/>
      <c r="D186" s="30"/>
      <c r="E186" s="30"/>
      <c r="F186" s="30"/>
      <c r="G186" s="30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</row>
    <row r="187" spans="1:67" x14ac:dyDescent="0.25">
      <c r="A187" s="30"/>
      <c r="B187" s="30"/>
      <c r="C187" s="30"/>
      <c r="D187" s="30"/>
      <c r="E187" s="30"/>
      <c r="F187" s="30"/>
      <c r="G187" s="30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</row>
    <row r="188" spans="1:67" x14ac:dyDescent="0.25">
      <c r="A188" s="30"/>
      <c r="B188" s="30"/>
      <c r="C188" s="30"/>
      <c r="D188" s="30"/>
      <c r="E188" s="30"/>
      <c r="F188" s="30"/>
      <c r="G188" s="30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</row>
    <row r="189" spans="1:67" x14ac:dyDescent="0.25">
      <c r="A189" s="30"/>
      <c r="B189" s="30"/>
      <c r="C189" s="30"/>
      <c r="D189" s="30"/>
      <c r="E189" s="30"/>
      <c r="F189" s="30"/>
      <c r="G189" s="30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</row>
    <row r="190" spans="1:67" x14ac:dyDescent="0.25">
      <c r="A190" s="30"/>
      <c r="B190" s="30"/>
      <c r="C190" s="30"/>
      <c r="D190" s="30"/>
      <c r="E190" s="30"/>
      <c r="F190" s="30"/>
      <c r="G190" s="30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</row>
    <row r="191" spans="1:67" x14ac:dyDescent="0.25">
      <c r="A191" s="30"/>
      <c r="B191" s="30"/>
      <c r="C191" s="30"/>
      <c r="D191" s="30"/>
      <c r="E191" s="30"/>
      <c r="F191" s="30"/>
      <c r="G191" s="30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</row>
    <row r="192" spans="1:67" x14ac:dyDescent="0.25">
      <c r="A192" s="30"/>
      <c r="B192" s="30"/>
      <c r="C192" s="30"/>
      <c r="D192" s="30"/>
      <c r="E192" s="30"/>
      <c r="F192" s="30"/>
      <c r="G192" s="30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</row>
    <row r="193" spans="1:67" x14ac:dyDescent="0.25">
      <c r="A193" s="30"/>
      <c r="B193" s="30"/>
      <c r="C193" s="30"/>
      <c r="D193" s="30"/>
      <c r="E193" s="30"/>
      <c r="F193" s="30"/>
      <c r="G193" s="30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</row>
    <row r="194" spans="1:67" x14ac:dyDescent="0.25">
      <c r="A194" s="30"/>
      <c r="B194" s="30"/>
      <c r="C194" s="30"/>
      <c r="D194" s="30"/>
      <c r="E194" s="30"/>
      <c r="F194" s="30"/>
      <c r="G194" s="30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</row>
    <row r="195" spans="1:67" x14ac:dyDescent="0.25">
      <c r="A195" s="30"/>
      <c r="B195" s="30"/>
      <c r="C195" s="30"/>
      <c r="D195" s="30"/>
      <c r="E195" s="30"/>
      <c r="F195" s="30"/>
      <c r="G195" s="30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</row>
    <row r="196" spans="1:67" x14ac:dyDescent="0.25">
      <c r="A196" s="30"/>
      <c r="B196" s="30"/>
      <c r="C196" s="30"/>
      <c r="D196" s="30"/>
      <c r="E196" s="30"/>
      <c r="F196" s="30"/>
      <c r="G196" s="30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</row>
    <row r="197" spans="1:67" x14ac:dyDescent="0.25">
      <c r="A197" s="30"/>
      <c r="B197" s="30"/>
      <c r="C197" s="30"/>
      <c r="D197" s="30"/>
      <c r="E197" s="30"/>
      <c r="F197" s="30"/>
      <c r="G197" s="30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</row>
    <row r="198" spans="1:67" x14ac:dyDescent="0.25">
      <c r="A198" s="30"/>
      <c r="B198" s="30"/>
      <c r="C198" s="30"/>
      <c r="D198" s="30"/>
      <c r="E198" s="30"/>
      <c r="F198" s="30"/>
      <c r="G198" s="30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</row>
    <row r="199" spans="1:67" x14ac:dyDescent="0.25">
      <c r="A199" s="30"/>
      <c r="B199" s="30"/>
      <c r="C199" s="30"/>
      <c r="D199" s="30"/>
      <c r="E199" s="30"/>
      <c r="F199" s="30"/>
      <c r="G199" s="30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</row>
    <row r="200" spans="1:67" x14ac:dyDescent="0.25">
      <c r="A200" s="30"/>
      <c r="B200" s="30"/>
      <c r="C200" s="30"/>
      <c r="D200" s="30"/>
      <c r="E200" s="30"/>
      <c r="F200" s="30"/>
      <c r="G200" s="30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</row>
    <row r="201" spans="1:67" x14ac:dyDescent="0.25">
      <c r="A201" s="30"/>
      <c r="B201" s="30"/>
      <c r="C201" s="30"/>
      <c r="D201" s="30"/>
      <c r="E201" s="30"/>
      <c r="F201" s="30"/>
      <c r="G201" s="30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</row>
    <row r="202" spans="1:67" x14ac:dyDescent="0.25">
      <c r="A202" s="30"/>
      <c r="B202" s="30"/>
      <c r="C202" s="30"/>
      <c r="D202" s="30"/>
      <c r="E202" s="30"/>
      <c r="F202" s="30"/>
      <c r="G202" s="30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</row>
    <row r="203" spans="1:67" x14ac:dyDescent="0.25">
      <c r="A203" s="30"/>
      <c r="B203" s="30"/>
      <c r="C203" s="30"/>
      <c r="D203" s="30"/>
      <c r="E203" s="30"/>
      <c r="F203" s="30"/>
      <c r="G203" s="30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</row>
    <row r="204" spans="1:67" x14ac:dyDescent="0.25">
      <c r="A204" s="30"/>
      <c r="B204" s="30"/>
      <c r="C204" s="30"/>
      <c r="D204" s="30"/>
      <c r="E204" s="30"/>
      <c r="F204" s="30"/>
      <c r="G204" s="30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</row>
    <row r="205" spans="1:67" x14ac:dyDescent="0.25">
      <c r="A205" s="30"/>
      <c r="B205" s="30"/>
      <c r="C205" s="30"/>
      <c r="D205" s="30"/>
      <c r="E205" s="30"/>
      <c r="F205" s="30"/>
      <c r="G205" s="30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</row>
    <row r="206" spans="1:67" x14ac:dyDescent="0.25">
      <c r="A206" s="30"/>
      <c r="B206" s="30"/>
      <c r="C206" s="30"/>
      <c r="D206" s="30"/>
      <c r="E206" s="30"/>
      <c r="F206" s="30"/>
      <c r="G206" s="30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</row>
    <row r="207" spans="1:67" x14ac:dyDescent="0.25">
      <c r="A207" s="30"/>
      <c r="B207" s="30"/>
      <c r="C207" s="30"/>
      <c r="D207" s="30"/>
      <c r="E207" s="30"/>
      <c r="F207" s="30"/>
      <c r="G207" s="30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</row>
    <row r="208" spans="1:67" x14ac:dyDescent="0.25">
      <c r="A208" s="30"/>
      <c r="B208" s="30"/>
      <c r="C208" s="30"/>
      <c r="D208" s="30"/>
      <c r="E208" s="30"/>
      <c r="F208" s="30"/>
      <c r="G208" s="30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</row>
    <row r="209" spans="1:67" x14ac:dyDescent="0.25">
      <c r="A209" s="30"/>
      <c r="B209" s="30"/>
      <c r="C209" s="30"/>
      <c r="D209" s="30"/>
      <c r="E209" s="30"/>
      <c r="F209" s="30"/>
      <c r="G209" s="30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</row>
    <row r="210" spans="1:67" x14ac:dyDescent="0.25">
      <c r="A210" s="30"/>
      <c r="B210" s="30"/>
      <c r="C210" s="30"/>
      <c r="D210" s="30"/>
      <c r="E210" s="30"/>
      <c r="F210" s="30"/>
      <c r="G210" s="30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</row>
    <row r="211" spans="1:67" x14ac:dyDescent="0.25">
      <c r="A211" s="30"/>
      <c r="B211" s="30"/>
      <c r="C211" s="30"/>
      <c r="D211" s="30"/>
      <c r="E211" s="30"/>
      <c r="F211" s="30"/>
      <c r="G211" s="30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</row>
    <row r="212" spans="1:67" x14ac:dyDescent="0.25">
      <c r="A212" s="30"/>
      <c r="B212" s="30"/>
      <c r="C212" s="30"/>
      <c r="D212" s="30"/>
      <c r="E212" s="30"/>
      <c r="F212" s="30"/>
      <c r="G212" s="30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</row>
    <row r="213" spans="1:67" x14ac:dyDescent="0.25">
      <c r="A213" s="30"/>
      <c r="B213" s="30"/>
      <c r="C213" s="30"/>
      <c r="D213" s="30"/>
      <c r="E213" s="30"/>
      <c r="F213" s="30"/>
      <c r="G213" s="30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</row>
    <row r="214" spans="1:67" x14ac:dyDescent="0.25">
      <c r="A214" s="30"/>
      <c r="B214" s="30"/>
      <c r="C214" s="30"/>
      <c r="D214" s="30"/>
      <c r="E214" s="30"/>
      <c r="F214" s="30"/>
      <c r="G214" s="30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</row>
    <row r="215" spans="1:67" x14ac:dyDescent="0.25">
      <c r="A215" s="30"/>
      <c r="B215" s="30"/>
      <c r="C215" s="30"/>
      <c r="D215" s="30"/>
      <c r="E215" s="30"/>
      <c r="F215" s="30"/>
      <c r="G215" s="30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</row>
    <row r="216" spans="1:67" x14ac:dyDescent="0.25">
      <c r="A216" s="30"/>
      <c r="B216" s="30"/>
      <c r="C216" s="30"/>
      <c r="D216" s="30"/>
      <c r="E216" s="30"/>
      <c r="F216" s="30"/>
      <c r="G216" s="30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</row>
    <row r="217" spans="1:67" x14ac:dyDescent="0.25">
      <c r="A217" s="30"/>
      <c r="B217" s="30"/>
      <c r="C217" s="30"/>
      <c r="D217" s="30"/>
      <c r="E217" s="30"/>
      <c r="F217" s="30"/>
      <c r="G217" s="30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</row>
    <row r="218" spans="1:67" x14ac:dyDescent="0.25">
      <c r="A218" s="30"/>
      <c r="B218" s="30"/>
      <c r="C218" s="30"/>
      <c r="D218" s="30"/>
      <c r="E218" s="30"/>
      <c r="F218" s="30"/>
      <c r="G218" s="30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</row>
    <row r="219" spans="1:67" x14ac:dyDescent="0.25">
      <c r="A219" s="30"/>
      <c r="B219" s="30"/>
      <c r="C219" s="30"/>
      <c r="D219" s="30"/>
      <c r="E219" s="30"/>
      <c r="F219" s="30"/>
      <c r="G219" s="30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</row>
    <row r="220" spans="1:67" x14ac:dyDescent="0.25">
      <c r="A220" s="30"/>
      <c r="B220" s="30"/>
      <c r="C220" s="30"/>
      <c r="D220" s="30"/>
      <c r="E220" s="30"/>
      <c r="F220" s="30"/>
      <c r="G220" s="30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</row>
    <row r="221" spans="1:67" x14ac:dyDescent="0.25">
      <c r="A221" s="30"/>
      <c r="B221" s="30"/>
      <c r="C221" s="30"/>
      <c r="D221" s="30"/>
      <c r="E221" s="30"/>
      <c r="F221" s="30"/>
      <c r="G221" s="30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</row>
    <row r="222" spans="1:67" x14ac:dyDescent="0.25">
      <c r="A222" s="30"/>
      <c r="B222" s="30"/>
      <c r="C222" s="30"/>
      <c r="D222" s="30"/>
      <c r="E222" s="30"/>
      <c r="F222" s="30"/>
      <c r="G222" s="30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</row>
    <row r="223" spans="1:67" x14ac:dyDescent="0.25">
      <c r="A223" s="30"/>
      <c r="B223" s="30"/>
      <c r="C223" s="30"/>
      <c r="D223" s="30"/>
      <c r="E223" s="30"/>
      <c r="F223" s="30"/>
      <c r="G223" s="30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</row>
    <row r="224" spans="1:67" x14ac:dyDescent="0.25">
      <c r="A224" s="30"/>
      <c r="B224" s="30"/>
      <c r="C224" s="30"/>
      <c r="D224" s="30"/>
      <c r="E224" s="30"/>
      <c r="F224" s="30"/>
      <c r="G224" s="30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</row>
    <row r="225" spans="1:67" x14ac:dyDescent="0.25">
      <c r="A225" s="30"/>
      <c r="B225" s="30"/>
      <c r="C225" s="30"/>
      <c r="D225" s="30"/>
      <c r="E225" s="30"/>
      <c r="F225" s="30"/>
      <c r="G225" s="30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</row>
    <row r="226" spans="1:67" x14ac:dyDescent="0.25">
      <c r="A226" s="30"/>
      <c r="B226" s="30"/>
      <c r="C226" s="30"/>
      <c r="D226" s="30"/>
      <c r="E226" s="30"/>
      <c r="F226" s="30"/>
      <c r="G226" s="30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</row>
    <row r="227" spans="1:67" x14ac:dyDescent="0.25">
      <c r="A227" s="30"/>
      <c r="B227" s="30"/>
      <c r="C227" s="30"/>
      <c r="D227" s="30"/>
      <c r="E227" s="30"/>
      <c r="F227" s="30"/>
      <c r="G227" s="30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</row>
    <row r="228" spans="1:67" x14ac:dyDescent="0.25">
      <c r="A228" s="30"/>
      <c r="B228" s="30"/>
      <c r="C228" s="30"/>
      <c r="D228" s="30"/>
      <c r="E228" s="30"/>
      <c r="F228" s="30"/>
      <c r="G228" s="30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</row>
    <row r="229" spans="1:67" x14ac:dyDescent="0.25">
      <c r="A229" s="30"/>
      <c r="B229" s="30"/>
      <c r="C229" s="30"/>
      <c r="D229" s="30"/>
      <c r="E229" s="30"/>
      <c r="F229" s="30"/>
      <c r="G229" s="30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</row>
    <row r="230" spans="1:67" x14ac:dyDescent="0.25">
      <c r="A230" s="30"/>
      <c r="B230" s="30"/>
      <c r="C230" s="30"/>
      <c r="D230" s="30"/>
      <c r="E230" s="30"/>
      <c r="F230" s="30"/>
      <c r="G230" s="30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</row>
    <row r="231" spans="1:67" x14ac:dyDescent="0.25">
      <c r="A231" s="30"/>
      <c r="B231" s="30"/>
      <c r="C231" s="30"/>
      <c r="D231" s="30"/>
      <c r="E231" s="30"/>
      <c r="F231" s="30"/>
      <c r="G231" s="30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</row>
    <row r="232" spans="1:67" x14ac:dyDescent="0.25">
      <c r="A232" s="30"/>
      <c r="B232" s="30"/>
      <c r="C232" s="30"/>
      <c r="D232" s="30"/>
      <c r="E232" s="30"/>
      <c r="F232" s="30"/>
      <c r="G232" s="30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</row>
    <row r="233" spans="1:67" x14ac:dyDescent="0.25">
      <c r="A233" s="30"/>
      <c r="B233" s="30"/>
      <c r="C233" s="30"/>
      <c r="D233" s="30"/>
      <c r="E233" s="30"/>
      <c r="F233" s="30"/>
      <c r="G233" s="30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</row>
    <row r="234" spans="1:67" x14ac:dyDescent="0.25">
      <c r="A234" s="30"/>
      <c r="B234" s="30"/>
      <c r="C234" s="30"/>
      <c r="D234" s="30"/>
      <c r="E234" s="30"/>
      <c r="F234" s="30"/>
      <c r="G234" s="30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</row>
    <row r="235" spans="1:67" x14ac:dyDescent="0.25">
      <c r="A235" s="30"/>
      <c r="B235" s="30"/>
      <c r="C235" s="30"/>
      <c r="D235" s="30"/>
      <c r="E235" s="30"/>
      <c r="F235" s="30"/>
      <c r="G235" s="30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</row>
    <row r="236" spans="1:67" x14ac:dyDescent="0.25">
      <c r="A236" s="30"/>
      <c r="B236" s="30"/>
      <c r="C236" s="30"/>
      <c r="D236" s="30"/>
      <c r="E236" s="30"/>
      <c r="F236" s="30"/>
      <c r="G236" s="30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</row>
    <row r="237" spans="1:67" x14ac:dyDescent="0.25">
      <c r="A237" s="30"/>
      <c r="B237" s="30"/>
      <c r="C237" s="30"/>
      <c r="D237" s="30"/>
      <c r="E237" s="30"/>
      <c r="F237" s="30"/>
      <c r="G237" s="30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</row>
    <row r="238" spans="1:67" x14ac:dyDescent="0.25">
      <c r="A238" s="30"/>
      <c r="B238" s="30"/>
      <c r="C238" s="30"/>
      <c r="D238" s="30"/>
      <c r="E238" s="30"/>
      <c r="F238" s="30"/>
      <c r="G238" s="30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</row>
    <row r="239" spans="1:67" x14ac:dyDescent="0.25">
      <c r="A239" s="30"/>
      <c r="B239" s="30"/>
      <c r="C239" s="30"/>
      <c r="D239" s="30"/>
      <c r="E239" s="30"/>
      <c r="F239" s="30"/>
      <c r="G239" s="30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</row>
    <row r="240" spans="1:67" x14ac:dyDescent="0.25">
      <c r="A240" s="30"/>
      <c r="B240" s="30"/>
      <c r="C240" s="30"/>
      <c r="D240" s="30"/>
      <c r="E240" s="30"/>
      <c r="F240" s="30"/>
      <c r="G240" s="30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</row>
    <row r="241" spans="1:67" x14ac:dyDescent="0.25">
      <c r="A241" s="30"/>
      <c r="B241" s="30"/>
      <c r="C241" s="30"/>
      <c r="D241" s="30"/>
      <c r="E241" s="30"/>
      <c r="F241" s="30"/>
      <c r="G241" s="30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</row>
    <row r="242" spans="1:67" x14ac:dyDescent="0.25">
      <c r="A242" s="30"/>
      <c r="B242" s="30"/>
      <c r="C242" s="30"/>
      <c r="D242" s="30"/>
      <c r="E242" s="30"/>
      <c r="F242" s="30"/>
      <c r="G242" s="30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</row>
    <row r="243" spans="1:67" x14ac:dyDescent="0.25">
      <c r="A243" s="30"/>
      <c r="B243" s="30"/>
      <c r="C243" s="30"/>
      <c r="D243" s="30"/>
      <c r="E243" s="30"/>
      <c r="F243" s="30"/>
      <c r="G243" s="30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</row>
    <row r="244" spans="1:67" x14ac:dyDescent="0.25">
      <c r="A244" s="30"/>
      <c r="B244" s="30"/>
      <c r="C244" s="30"/>
      <c r="D244" s="30"/>
      <c r="E244" s="30"/>
      <c r="F244" s="30"/>
      <c r="G244" s="30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</row>
    <row r="245" spans="1:67" x14ac:dyDescent="0.25">
      <c r="A245" s="30"/>
      <c r="B245" s="30"/>
      <c r="C245" s="30"/>
      <c r="D245" s="30"/>
      <c r="E245" s="30"/>
      <c r="F245" s="30"/>
      <c r="G245" s="30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</row>
    <row r="246" spans="1:67" x14ac:dyDescent="0.25">
      <c r="A246" s="30"/>
      <c r="B246" s="30"/>
      <c r="C246" s="30"/>
      <c r="D246" s="30"/>
      <c r="E246" s="30"/>
      <c r="F246" s="30"/>
      <c r="G246" s="30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</row>
    <row r="247" spans="1:67" x14ac:dyDescent="0.25">
      <c r="A247" s="30"/>
      <c r="B247" s="30"/>
      <c r="C247" s="30"/>
      <c r="D247" s="30"/>
      <c r="E247" s="30"/>
      <c r="F247" s="30"/>
      <c r="G247" s="30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</row>
    <row r="248" spans="1:67" x14ac:dyDescent="0.25">
      <c r="A248" s="30"/>
      <c r="B248" s="30"/>
      <c r="C248" s="30"/>
      <c r="D248" s="30"/>
      <c r="E248" s="30"/>
      <c r="F248" s="30"/>
      <c r="G248" s="30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</row>
    <row r="249" spans="1:67" x14ac:dyDescent="0.25">
      <c r="A249" s="30"/>
      <c r="B249" s="30"/>
      <c r="C249" s="30"/>
      <c r="D249" s="30"/>
      <c r="E249" s="30"/>
      <c r="F249" s="30"/>
      <c r="G249" s="30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</row>
    <row r="250" spans="1:67" x14ac:dyDescent="0.25">
      <c r="A250" s="30"/>
      <c r="B250" s="30"/>
      <c r="C250" s="30"/>
      <c r="D250" s="30"/>
      <c r="E250" s="30"/>
      <c r="F250" s="30"/>
      <c r="G250" s="30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</row>
    <row r="251" spans="1:67" x14ac:dyDescent="0.25">
      <c r="A251" s="30"/>
      <c r="B251" s="30"/>
      <c r="C251" s="30"/>
      <c r="D251" s="30"/>
      <c r="E251" s="30"/>
      <c r="F251" s="30"/>
      <c r="G251" s="30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</row>
    <row r="252" spans="1:67" x14ac:dyDescent="0.25">
      <c r="A252" s="30"/>
      <c r="B252" s="30"/>
      <c r="C252" s="30"/>
      <c r="D252" s="30"/>
      <c r="E252" s="30"/>
      <c r="F252" s="30"/>
      <c r="G252" s="30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</row>
    <row r="253" spans="1:67" x14ac:dyDescent="0.25">
      <c r="A253" s="30"/>
      <c r="B253" s="30"/>
      <c r="C253" s="30"/>
      <c r="D253" s="30"/>
      <c r="E253" s="30"/>
      <c r="F253" s="30"/>
      <c r="G253" s="30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</row>
    <row r="254" spans="1:67" x14ac:dyDescent="0.25">
      <c r="A254" s="30"/>
      <c r="B254" s="30"/>
      <c r="C254" s="30"/>
      <c r="D254" s="30"/>
      <c r="E254" s="30"/>
      <c r="F254" s="30"/>
      <c r="G254" s="30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</row>
    <row r="255" spans="1:67" x14ac:dyDescent="0.25">
      <c r="A255" s="30"/>
      <c r="B255" s="30"/>
      <c r="C255" s="30"/>
      <c r="D255" s="30"/>
      <c r="E255" s="30"/>
      <c r="F255" s="30"/>
      <c r="G255" s="30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</row>
    <row r="256" spans="1:67" x14ac:dyDescent="0.25">
      <c r="A256" s="30"/>
      <c r="B256" s="30"/>
      <c r="C256" s="30"/>
      <c r="D256" s="30"/>
      <c r="E256" s="30"/>
      <c r="F256" s="30"/>
      <c r="G256" s="30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</row>
    <row r="257" spans="1:67" x14ac:dyDescent="0.25">
      <c r="A257" s="30"/>
      <c r="B257" s="30"/>
      <c r="C257" s="30"/>
      <c r="D257" s="30"/>
      <c r="E257" s="30"/>
      <c r="F257" s="30"/>
      <c r="G257" s="30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</row>
    <row r="258" spans="1:67" x14ac:dyDescent="0.25">
      <c r="A258" s="30"/>
      <c r="B258" s="30"/>
      <c r="C258" s="30"/>
      <c r="D258" s="30"/>
      <c r="E258" s="30"/>
      <c r="F258" s="30"/>
      <c r="G258" s="30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</row>
    <row r="259" spans="1:67" x14ac:dyDescent="0.25">
      <c r="A259" s="30"/>
      <c r="B259" s="30"/>
      <c r="C259" s="30"/>
      <c r="D259" s="30"/>
      <c r="E259" s="30"/>
      <c r="F259" s="30"/>
      <c r="G259" s="30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</row>
    <row r="260" spans="1:67" x14ac:dyDescent="0.25">
      <c r="A260" s="30"/>
      <c r="B260" s="30"/>
      <c r="C260" s="30"/>
      <c r="D260" s="30"/>
      <c r="E260" s="30"/>
      <c r="F260" s="30"/>
      <c r="G260" s="30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</row>
    <row r="261" spans="1:67" x14ac:dyDescent="0.25">
      <c r="A261" s="30"/>
      <c r="B261" s="30"/>
      <c r="C261" s="30"/>
      <c r="D261" s="30"/>
      <c r="E261" s="30"/>
      <c r="F261" s="30"/>
      <c r="G261" s="30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</row>
    <row r="262" spans="1:67" x14ac:dyDescent="0.25">
      <c r="A262" s="30"/>
      <c r="B262" s="30"/>
      <c r="C262" s="30"/>
      <c r="D262" s="30"/>
      <c r="E262" s="30"/>
      <c r="F262" s="30"/>
      <c r="G262" s="30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</row>
    <row r="263" spans="1:67" x14ac:dyDescent="0.25">
      <c r="A263" s="30"/>
      <c r="B263" s="30"/>
      <c r="C263" s="30"/>
      <c r="D263" s="30"/>
      <c r="E263" s="30"/>
      <c r="F263" s="30"/>
      <c r="G263" s="30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</row>
    <row r="264" spans="1:67" x14ac:dyDescent="0.25">
      <c r="A264" s="30"/>
      <c r="B264" s="30"/>
      <c r="C264" s="30"/>
      <c r="D264" s="30"/>
      <c r="E264" s="30"/>
      <c r="F264" s="30"/>
      <c r="G264" s="30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</row>
    <row r="265" spans="1:67" x14ac:dyDescent="0.25">
      <c r="A265" s="30"/>
      <c r="B265" s="30"/>
      <c r="C265" s="30"/>
      <c r="D265" s="30"/>
      <c r="E265" s="30"/>
      <c r="F265" s="30"/>
      <c r="G265" s="30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</row>
    <row r="266" spans="1:67" x14ac:dyDescent="0.25">
      <c r="A266" s="30"/>
      <c r="B266" s="30"/>
      <c r="C266" s="30"/>
      <c r="D266" s="30"/>
      <c r="E266" s="30"/>
      <c r="F266" s="30"/>
      <c r="G266" s="30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</row>
    <row r="267" spans="1:67" x14ac:dyDescent="0.25">
      <c r="A267" s="30"/>
      <c r="B267" s="30"/>
      <c r="C267" s="30"/>
      <c r="D267" s="30"/>
      <c r="E267" s="30"/>
      <c r="F267" s="30"/>
      <c r="G267" s="30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</row>
    <row r="268" spans="1:67" x14ac:dyDescent="0.25">
      <c r="A268" s="30"/>
      <c r="B268" s="30"/>
      <c r="C268" s="30"/>
      <c r="D268" s="30"/>
      <c r="E268" s="30"/>
      <c r="F268" s="30"/>
      <c r="G268" s="30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</row>
    <row r="269" spans="1:67" x14ac:dyDescent="0.25">
      <c r="A269" s="30"/>
      <c r="B269" s="30"/>
      <c r="C269" s="30"/>
      <c r="D269" s="30"/>
      <c r="E269" s="30"/>
      <c r="F269" s="30"/>
      <c r="G269" s="30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</row>
    <row r="270" spans="1:67" x14ac:dyDescent="0.25">
      <c r="A270" s="30"/>
      <c r="B270" s="30"/>
      <c r="C270" s="30"/>
      <c r="D270" s="30"/>
      <c r="E270" s="30"/>
      <c r="F270" s="30"/>
      <c r="G270" s="30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</row>
    <row r="271" spans="1:67" x14ac:dyDescent="0.25">
      <c r="A271" s="30"/>
      <c r="B271" s="30"/>
      <c r="C271" s="30"/>
      <c r="D271" s="30"/>
      <c r="E271" s="30"/>
      <c r="F271" s="30"/>
      <c r="G271" s="30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</row>
    <row r="272" spans="1:67" x14ac:dyDescent="0.25">
      <c r="A272" s="30"/>
      <c r="B272" s="30"/>
      <c r="C272" s="30"/>
      <c r="D272" s="30"/>
      <c r="E272" s="30"/>
      <c r="F272" s="30"/>
      <c r="G272" s="30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</row>
    <row r="273" spans="1:67" x14ac:dyDescent="0.25">
      <c r="A273" s="30"/>
      <c r="B273" s="30"/>
      <c r="C273" s="30"/>
      <c r="D273" s="30"/>
      <c r="E273" s="30"/>
      <c r="F273" s="30"/>
      <c r="G273" s="30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</row>
    <row r="274" spans="1:67" x14ac:dyDescent="0.25">
      <c r="A274" s="30"/>
      <c r="B274" s="30"/>
      <c r="C274" s="30"/>
      <c r="D274" s="30"/>
      <c r="E274" s="30"/>
      <c r="F274" s="30"/>
      <c r="G274" s="30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</row>
    <row r="275" spans="1:67" x14ac:dyDescent="0.25">
      <c r="A275" s="30"/>
      <c r="B275" s="30"/>
      <c r="C275" s="30"/>
      <c r="D275" s="30"/>
      <c r="E275" s="30"/>
      <c r="F275" s="30"/>
      <c r="G275" s="30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</row>
    <row r="276" spans="1:67" x14ac:dyDescent="0.25">
      <c r="A276" s="30"/>
      <c r="B276" s="30"/>
      <c r="C276" s="30"/>
      <c r="D276" s="30"/>
      <c r="E276" s="30"/>
      <c r="F276" s="30"/>
      <c r="G276" s="30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</row>
    <row r="277" spans="1:67" x14ac:dyDescent="0.25">
      <c r="A277" s="30"/>
      <c r="B277" s="30"/>
      <c r="C277" s="30"/>
      <c r="D277" s="30"/>
      <c r="E277" s="30"/>
      <c r="F277" s="30"/>
      <c r="G277" s="30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</row>
    <row r="278" spans="1:67" x14ac:dyDescent="0.25">
      <c r="A278" s="30"/>
      <c r="B278" s="30"/>
      <c r="C278" s="30"/>
      <c r="D278" s="30"/>
      <c r="E278" s="30"/>
      <c r="F278" s="30"/>
      <c r="G278" s="30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</row>
    <row r="279" spans="1:67" x14ac:dyDescent="0.25">
      <c r="A279" s="30"/>
      <c r="B279" s="30"/>
      <c r="C279" s="30"/>
      <c r="D279" s="30"/>
      <c r="E279" s="30"/>
      <c r="F279" s="30"/>
      <c r="G279" s="30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</row>
    <row r="280" spans="1:67" x14ac:dyDescent="0.25">
      <c r="A280" s="30"/>
      <c r="B280" s="30"/>
      <c r="C280" s="30"/>
      <c r="D280" s="30"/>
      <c r="E280" s="30"/>
      <c r="F280" s="30"/>
      <c r="G280" s="30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</row>
    <row r="281" spans="1:67" x14ac:dyDescent="0.25">
      <c r="A281" s="30"/>
      <c r="B281" s="30"/>
      <c r="C281" s="30"/>
      <c r="D281" s="30"/>
      <c r="E281" s="30"/>
      <c r="F281" s="30"/>
      <c r="G281" s="30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</row>
    <row r="282" spans="1:67" x14ac:dyDescent="0.25">
      <c r="A282" s="30"/>
      <c r="B282" s="30"/>
      <c r="C282" s="30"/>
      <c r="D282" s="30"/>
      <c r="E282" s="30"/>
      <c r="F282" s="30"/>
      <c r="G282" s="30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</row>
    <row r="283" spans="1:67" x14ac:dyDescent="0.25">
      <c r="A283" s="30"/>
      <c r="B283" s="30"/>
      <c r="C283" s="30"/>
      <c r="D283" s="30"/>
      <c r="E283" s="30"/>
      <c r="F283" s="30"/>
      <c r="G283" s="30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</row>
    <row r="284" spans="1:67" x14ac:dyDescent="0.25">
      <c r="A284" s="30"/>
      <c r="B284" s="30"/>
      <c r="C284" s="30"/>
      <c r="D284" s="30"/>
      <c r="E284" s="30"/>
      <c r="F284" s="30"/>
      <c r="G284" s="30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</row>
    <row r="285" spans="1:67" x14ac:dyDescent="0.25">
      <c r="A285" s="30"/>
      <c r="B285" s="30"/>
      <c r="C285" s="30"/>
      <c r="D285" s="30"/>
      <c r="E285" s="30"/>
      <c r="F285" s="30"/>
      <c r="G285" s="30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</row>
    <row r="286" spans="1:67" x14ac:dyDescent="0.25">
      <c r="A286" s="30"/>
      <c r="B286" s="30"/>
      <c r="C286" s="30"/>
      <c r="D286" s="30"/>
      <c r="E286" s="30"/>
      <c r="F286" s="30"/>
      <c r="G286" s="30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</row>
    <row r="287" spans="1:67" x14ac:dyDescent="0.25">
      <c r="A287" s="30"/>
      <c r="B287" s="30"/>
      <c r="C287" s="30"/>
      <c r="D287" s="30"/>
      <c r="E287" s="30"/>
      <c r="F287" s="30"/>
      <c r="G287" s="30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</row>
    <row r="288" spans="1:67" x14ac:dyDescent="0.25">
      <c r="A288" s="30"/>
      <c r="B288" s="30"/>
      <c r="C288" s="30"/>
      <c r="D288" s="30"/>
      <c r="E288" s="30"/>
      <c r="F288" s="30"/>
      <c r="G288" s="30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</row>
    <row r="289" spans="1:67" x14ac:dyDescent="0.25">
      <c r="A289" s="30"/>
      <c r="B289" s="30"/>
      <c r="C289" s="30"/>
      <c r="D289" s="30"/>
      <c r="E289" s="30"/>
      <c r="F289" s="30"/>
      <c r="G289" s="30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</row>
    <row r="290" spans="1:67" x14ac:dyDescent="0.25">
      <c r="A290" s="30"/>
      <c r="B290" s="30"/>
      <c r="C290" s="30"/>
      <c r="D290" s="30"/>
      <c r="E290" s="30"/>
      <c r="F290" s="30"/>
      <c r="G290" s="30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</row>
    <row r="291" spans="1:67" x14ac:dyDescent="0.25">
      <c r="A291" s="30"/>
      <c r="B291" s="30"/>
      <c r="C291" s="30"/>
      <c r="D291" s="30"/>
      <c r="E291" s="30"/>
      <c r="F291" s="30"/>
      <c r="G291" s="30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</row>
    <row r="292" spans="1:67" x14ac:dyDescent="0.25">
      <c r="A292" s="30"/>
      <c r="B292" s="30"/>
      <c r="C292" s="30"/>
      <c r="D292" s="30"/>
      <c r="E292" s="30"/>
      <c r="F292" s="30"/>
      <c r="G292" s="30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</row>
    <row r="293" spans="1:67" x14ac:dyDescent="0.25">
      <c r="A293" s="30"/>
      <c r="B293" s="30"/>
      <c r="C293" s="30"/>
      <c r="D293" s="30"/>
      <c r="E293" s="30"/>
      <c r="F293" s="30"/>
      <c r="G293" s="30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</row>
    <row r="294" spans="1:67" x14ac:dyDescent="0.25">
      <c r="A294" s="30"/>
      <c r="B294" s="30"/>
      <c r="C294" s="30"/>
      <c r="D294" s="30"/>
      <c r="E294" s="30"/>
      <c r="F294" s="30"/>
      <c r="G294" s="30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</row>
    <row r="295" spans="1:67" x14ac:dyDescent="0.25">
      <c r="A295" s="30"/>
      <c r="B295" s="30"/>
      <c r="C295" s="30"/>
      <c r="D295" s="30"/>
      <c r="E295" s="30"/>
      <c r="F295" s="30"/>
      <c r="G295" s="30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</row>
    <row r="296" spans="1:67" x14ac:dyDescent="0.25">
      <c r="A296" s="30"/>
      <c r="B296" s="30"/>
      <c r="C296" s="30"/>
      <c r="D296" s="30"/>
      <c r="E296" s="30"/>
      <c r="F296" s="30"/>
      <c r="G296" s="30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</row>
    <row r="297" spans="1:67" x14ac:dyDescent="0.25">
      <c r="A297" s="30"/>
      <c r="B297" s="30"/>
      <c r="C297" s="30"/>
      <c r="D297" s="30"/>
      <c r="E297" s="30"/>
      <c r="F297" s="30"/>
      <c r="G297" s="30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</row>
    <row r="298" spans="1:67" x14ac:dyDescent="0.25">
      <c r="A298" s="30"/>
      <c r="B298" s="30"/>
      <c r="C298" s="30"/>
      <c r="D298" s="30"/>
      <c r="E298" s="30"/>
      <c r="F298" s="30"/>
      <c r="G298" s="30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</row>
    <row r="299" spans="1:67" x14ac:dyDescent="0.25">
      <c r="A299" s="30"/>
      <c r="B299" s="30"/>
      <c r="C299" s="30"/>
      <c r="D299" s="30"/>
      <c r="E299" s="30"/>
      <c r="F299" s="30"/>
      <c r="G299" s="30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</row>
    <row r="300" spans="1:67" x14ac:dyDescent="0.25">
      <c r="A300" s="30"/>
      <c r="B300" s="30"/>
      <c r="C300" s="30"/>
      <c r="D300" s="30"/>
      <c r="E300" s="30"/>
      <c r="F300" s="30"/>
      <c r="G300" s="30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</row>
    <row r="301" spans="1:67" x14ac:dyDescent="0.25">
      <c r="A301" s="30"/>
      <c r="B301" s="30"/>
      <c r="C301" s="30"/>
      <c r="D301" s="30"/>
      <c r="E301" s="30"/>
      <c r="F301" s="30"/>
      <c r="G301" s="30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</row>
    <row r="302" spans="1:67" x14ac:dyDescent="0.25">
      <c r="A302" s="30"/>
      <c r="B302" s="30"/>
      <c r="C302" s="30"/>
      <c r="D302" s="30"/>
      <c r="E302" s="30"/>
      <c r="F302" s="30"/>
      <c r="G302" s="30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</row>
    <row r="303" spans="1:67" x14ac:dyDescent="0.25">
      <c r="A303" s="30"/>
      <c r="B303" s="30"/>
      <c r="C303" s="30"/>
      <c r="D303" s="30"/>
      <c r="E303" s="30"/>
      <c r="F303" s="30"/>
      <c r="G303" s="30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</row>
    <row r="304" spans="1:67" x14ac:dyDescent="0.25">
      <c r="A304" s="30"/>
      <c r="B304" s="30"/>
      <c r="C304" s="30"/>
      <c r="D304" s="30"/>
      <c r="E304" s="30"/>
      <c r="F304" s="30"/>
      <c r="G304" s="30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</row>
    <row r="305" spans="1:67" x14ac:dyDescent="0.25">
      <c r="A305" s="30"/>
      <c r="B305" s="30"/>
      <c r="C305" s="30"/>
      <c r="D305" s="30"/>
      <c r="E305" s="30"/>
      <c r="F305" s="30"/>
      <c r="G305" s="30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</row>
    <row r="306" spans="1:67" x14ac:dyDescent="0.25">
      <c r="A306" s="30"/>
      <c r="B306" s="30"/>
      <c r="C306" s="30"/>
      <c r="D306" s="30"/>
      <c r="E306" s="30"/>
      <c r="F306" s="30"/>
      <c r="G306" s="30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</row>
    <row r="307" spans="1:67" x14ac:dyDescent="0.25">
      <c r="A307" s="30"/>
      <c r="B307" s="30"/>
      <c r="C307" s="30"/>
      <c r="D307" s="30"/>
      <c r="E307" s="30"/>
      <c r="F307" s="30"/>
      <c r="G307" s="30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</row>
    <row r="308" spans="1:67" x14ac:dyDescent="0.25">
      <c r="A308" s="30"/>
      <c r="B308" s="30"/>
      <c r="C308" s="30"/>
      <c r="D308" s="30"/>
      <c r="E308" s="30"/>
      <c r="F308" s="30"/>
      <c r="G308" s="30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</row>
    <row r="309" spans="1:67" x14ac:dyDescent="0.25">
      <c r="A309" s="30"/>
      <c r="B309" s="30"/>
      <c r="C309" s="30"/>
      <c r="D309" s="30"/>
      <c r="E309" s="30"/>
      <c r="F309" s="30"/>
      <c r="G309" s="30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</row>
    <row r="310" spans="1:67" x14ac:dyDescent="0.25">
      <c r="A310" s="30"/>
      <c r="B310" s="30"/>
      <c r="C310" s="30"/>
      <c r="D310" s="30"/>
      <c r="E310" s="30"/>
      <c r="F310" s="30"/>
      <c r="G310" s="30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</row>
    <row r="311" spans="1:67" x14ac:dyDescent="0.25">
      <c r="A311" s="30"/>
      <c r="B311" s="30"/>
      <c r="C311" s="30"/>
      <c r="D311" s="30"/>
      <c r="E311" s="30"/>
      <c r="F311" s="30"/>
      <c r="G311" s="30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</row>
    <row r="312" spans="1:67" x14ac:dyDescent="0.25">
      <c r="A312" s="30"/>
      <c r="B312" s="30"/>
      <c r="C312" s="30"/>
      <c r="D312" s="30"/>
      <c r="E312" s="30"/>
      <c r="F312" s="30"/>
      <c r="G312" s="30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</row>
    <row r="313" spans="1:67" x14ac:dyDescent="0.25">
      <c r="A313" s="30"/>
      <c r="B313" s="30"/>
      <c r="C313" s="30"/>
      <c r="D313" s="30"/>
      <c r="E313" s="30"/>
      <c r="F313" s="30"/>
      <c r="G313" s="30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</row>
    <row r="314" spans="1:67" x14ac:dyDescent="0.25">
      <c r="A314" s="30"/>
      <c r="B314" s="30"/>
      <c r="C314" s="30"/>
      <c r="D314" s="30"/>
      <c r="E314" s="30"/>
      <c r="F314" s="30"/>
      <c r="G314" s="30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</row>
    <row r="315" spans="1:67" x14ac:dyDescent="0.25">
      <c r="A315" s="30"/>
      <c r="B315" s="30"/>
      <c r="C315" s="30"/>
      <c r="D315" s="30"/>
      <c r="E315" s="30"/>
      <c r="F315" s="30"/>
      <c r="G315" s="30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</row>
    <row r="316" spans="1:67" x14ac:dyDescent="0.25">
      <c r="A316" s="30"/>
      <c r="B316" s="30"/>
      <c r="C316" s="30"/>
      <c r="D316" s="30"/>
      <c r="E316" s="30"/>
      <c r="F316" s="30"/>
      <c r="G316" s="30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</row>
    <row r="317" spans="1:67" x14ac:dyDescent="0.25">
      <c r="A317" s="30"/>
      <c r="B317" s="30"/>
      <c r="C317" s="30"/>
      <c r="D317" s="30"/>
      <c r="E317" s="30"/>
      <c r="F317" s="30"/>
      <c r="G317" s="30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</row>
    <row r="318" spans="1:67" x14ac:dyDescent="0.25">
      <c r="A318" s="30"/>
      <c r="B318" s="30"/>
      <c r="C318" s="30"/>
      <c r="D318" s="30"/>
      <c r="E318" s="30"/>
      <c r="F318" s="30"/>
      <c r="G318" s="30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</row>
    <row r="319" spans="1:67" x14ac:dyDescent="0.25">
      <c r="A319" s="30"/>
      <c r="B319" s="30"/>
      <c r="C319" s="30"/>
      <c r="D319" s="30"/>
      <c r="E319" s="30"/>
      <c r="F319" s="30"/>
      <c r="G319" s="30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</row>
    <row r="320" spans="1:67" x14ac:dyDescent="0.25">
      <c r="A320" s="30"/>
      <c r="B320" s="30"/>
      <c r="C320" s="30"/>
      <c r="D320" s="30"/>
      <c r="E320" s="30"/>
      <c r="F320" s="30"/>
      <c r="G320" s="30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</row>
    <row r="321" spans="1:67" x14ac:dyDescent="0.25">
      <c r="A321" s="30"/>
      <c r="B321" s="30"/>
      <c r="C321" s="30"/>
      <c r="D321" s="30"/>
      <c r="E321" s="30"/>
      <c r="F321" s="30"/>
      <c r="G321" s="30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</row>
    <row r="322" spans="1:67" x14ac:dyDescent="0.25">
      <c r="A322" s="30"/>
      <c r="B322" s="30"/>
      <c r="C322" s="30"/>
      <c r="D322" s="30"/>
      <c r="E322" s="30"/>
      <c r="F322" s="30"/>
      <c r="G322" s="30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</row>
    <row r="323" spans="1:67" x14ac:dyDescent="0.25">
      <c r="A323" s="30"/>
      <c r="B323" s="30"/>
      <c r="C323" s="30"/>
      <c r="D323" s="30"/>
      <c r="E323" s="30"/>
      <c r="F323" s="30"/>
      <c r="G323" s="30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</row>
    <row r="324" spans="1:67" x14ac:dyDescent="0.25">
      <c r="A324" s="30"/>
      <c r="B324" s="30"/>
      <c r="C324" s="30"/>
      <c r="D324" s="30"/>
      <c r="E324" s="30"/>
      <c r="F324" s="30"/>
      <c r="G324" s="30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</row>
    <row r="325" spans="1:67" x14ac:dyDescent="0.25">
      <c r="A325" s="30"/>
      <c r="B325" s="30"/>
      <c r="C325" s="30"/>
      <c r="D325" s="30"/>
      <c r="E325" s="30"/>
      <c r="F325" s="30"/>
      <c r="G325" s="30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</row>
    <row r="326" spans="1:67" x14ac:dyDescent="0.25">
      <c r="A326" s="30"/>
      <c r="B326" s="30"/>
      <c r="C326" s="30"/>
      <c r="D326" s="30"/>
      <c r="E326" s="30"/>
      <c r="F326" s="30"/>
      <c r="G326" s="30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</row>
    <row r="327" spans="1:67" x14ac:dyDescent="0.25">
      <c r="A327" s="30"/>
      <c r="B327" s="30"/>
      <c r="C327" s="30"/>
      <c r="D327" s="30"/>
      <c r="E327" s="30"/>
      <c r="F327" s="30"/>
      <c r="G327" s="30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</row>
    <row r="328" spans="1:67" x14ac:dyDescent="0.25">
      <c r="A328" s="30"/>
      <c r="B328" s="30"/>
      <c r="C328" s="30"/>
      <c r="D328" s="30"/>
      <c r="E328" s="30"/>
      <c r="F328" s="30"/>
      <c r="G328" s="30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</row>
    <row r="329" spans="1:67" x14ac:dyDescent="0.25">
      <c r="A329" s="30"/>
      <c r="B329" s="30"/>
      <c r="C329" s="30"/>
      <c r="D329" s="30"/>
      <c r="E329" s="30"/>
      <c r="F329" s="30"/>
      <c r="G329" s="30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</row>
    <row r="330" spans="1:67" x14ac:dyDescent="0.25">
      <c r="A330" s="30"/>
      <c r="B330" s="30"/>
      <c r="C330" s="30"/>
      <c r="D330" s="30"/>
      <c r="E330" s="30"/>
      <c r="F330" s="30"/>
      <c r="G330" s="30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</row>
    <row r="331" spans="1:67" x14ac:dyDescent="0.25">
      <c r="A331" s="30"/>
      <c r="B331" s="30"/>
      <c r="C331" s="30"/>
      <c r="D331" s="30"/>
      <c r="E331" s="30"/>
      <c r="F331" s="30"/>
      <c r="G331" s="30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</row>
    <row r="332" spans="1:67" x14ac:dyDescent="0.25">
      <c r="A332" s="30"/>
      <c r="B332" s="30"/>
      <c r="C332" s="30"/>
      <c r="D332" s="30"/>
      <c r="E332" s="30"/>
      <c r="F332" s="30"/>
      <c r="G332" s="30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</row>
    <row r="333" spans="1:67" x14ac:dyDescent="0.25">
      <c r="A333" s="30"/>
      <c r="B333" s="30"/>
      <c r="C333" s="30"/>
      <c r="D333" s="30"/>
      <c r="E333" s="30"/>
      <c r="F333" s="30"/>
      <c r="G333" s="30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</row>
    <row r="334" spans="1:67" x14ac:dyDescent="0.25">
      <c r="A334" s="30"/>
      <c r="B334" s="30"/>
      <c r="C334" s="30"/>
      <c r="D334" s="30"/>
      <c r="E334" s="30"/>
      <c r="F334" s="30"/>
      <c r="G334" s="30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</row>
    <row r="335" spans="1:67" x14ac:dyDescent="0.25">
      <c r="A335" s="30"/>
      <c r="B335" s="30"/>
      <c r="C335" s="30"/>
      <c r="D335" s="30"/>
      <c r="E335" s="30"/>
      <c r="F335" s="30"/>
      <c r="G335" s="30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</row>
    <row r="336" spans="1:67" x14ac:dyDescent="0.25">
      <c r="A336" s="30"/>
      <c r="B336" s="30"/>
      <c r="C336" s="30"/>
      <c r="D336" s="30"/>
      <c r="E336" s="30"/>
      <c r="F336" s="30"/>
      <c r="G336" s="30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</row>
    <row r="337" spans="1:67" x14ac:dyDescent="0.25">
      <c r="A337" s="30"/>
      <c r="B337" s="30"/>
      <c r="C337" s="30"/>
      <c r="D337" s="30"/>
      <c r="E337" s="30"/>
      <c r="F337" s="30"/>
      <c r="G337" s="30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</row>
    <row r="338" spans="1:67" x14ac:dyDescent="0.25">
      <c r="A338" s="30"/>
      <c r="B338" s="30"/>
      <c r="C338" s="30"/>
      <c r="D338" s="30"/>
      <c r="E338" s="30"/>
      <c r="F338" s="30"/>
      <c r="G338" s="30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</row>
    <row r="339" spans="1:67" x14ac:dyDescent="0.25">
      <c r="A339" s="30"/>
      <c r="B339" s="30"/>
      <c r="C339" s="30"/>
      <c r="D339" s="30"/>
      <c r="E339" s="30"/>
      <c r="F339" s="30"/>
      <c r="G339" s="30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</row>
    <row r="340" spans="1:67" x14ac:dyDescent="0.25">
      <c r="A340" s="30"/>
      <c r="B340" s="30"/>
      <c r="C340" s="30"/>
      <c r="D340" s="30"/>
      <c r="E340" s="30"/>
      <c r="F340" s="30"/>
      <c r="G340" s="30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</row>
    <row r="341" spans="1:67" x14ac:dyDescent="0.25">
      <c r="A341" s="30"/>
      <c r="B341" s="30"/>
      <c r="C341" s="30"/>
      <c r="D341" s="30"/>
      <c r="E341" s="30"/>
      <c r="F341" s="30"/>
      <c r="G341" s="30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</row>
    <row r="342" spans="1:67" x14ac:dyDescent="0.25">
      <c r="A342" s="30"/>
      <c r="B342" s="30"/>
      <c r="C342" s="30"/>
      <c r="D342" s="30"/>
      <c r="E342" s="30"/>
      <c r="F342" s="30"/>
      <c r="G342" s="30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</row>
    <row r="343" spans="1:67" x14ac:dyDescent="0.25">
      <c r="A343" s="30"/>
      <c r="B343" s="30"/>
      <c r="C343" s="30"/>
      <c r="D343" s="30"/>
      <c r="E343" s="30"/>
      <c r="F343" s="30"/>
      <c r="G343" s="30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</row>
    <row r="344" spans="1:67" x14ac:dyDescent="0.25">
      <c r="A344" s="30"/>
      <c r="B344" s="30"/>
      <c r="C344" s="30"/>
      <c r="D344" s="30"/>
      <c r="E344" s="30"/>
      <c r="F344" s="30"/>
      <c r="G344" s="30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</row>
    <row r="345" spans="1:67" x14ac:dyDescent="0.25">
      <c r="A345" s="30"/>
      <c r="B345" s="30"/>
      <c r="C345" s="30"/>
      <c r="D345" s="30"/>
      <c r="E345" s="30"/>
      <c r="F345" s="30"/>
      <c r="G345" s="30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</row>
    <row r="346" spans="1:67" x14ac:dyDescent="0.25">
      <c r="A346" s="30"/>
      <c r="B346" s="30"/>
      <c r="C346" s="30"/>
      <c r="D346" s="30"/>
      <c r="E346" s="30"/>
      <c r="F346" s="30"/>
      <c r="G346" s="30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</row>
    <row r="347" spans="1:67" x14ac:dyDescent="0.25">
      <c r="A347" s="30"/>
      <c r="B347" s="30"/>
      <c r="C347" s="30"/>
      <c r="D347" s="30"/>
      <c r="E347" s="30"/>
      <c r="F347" s="30"/>
      <c r="G347" s="30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</row>
    <row r="348" spans="1:67" x14ac:dyDescent="0.25">
      <c r="A348" s="30"/>
      <c r="B348" s="30"/>
      <c r="C348" s="30"/>
      <c r="D348" s="30"/>
      <c r="E348" s="30"/>
      <c r="F348" s="30"/>
      <c r="G348" s="30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</row>
    <row r="349" spans="1:67" x14ac:dyDescent="0.25">
      <c r="A349" s="30"/>
      <c r="B349" s="30"/>
      <c r="C349" s="30"/>
      <c r="D349" s="30"/>
      <c r="E349" s="30"/>
      <c r="F349" s="30"/>
      <c r="G349" s="30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</row>
    <row r="350" spans="1:67" x14ac:dyDescent="0.25">
      <c r="A350" s="30"/>
      <c r="B350" s="30"/>
      <c r="C350" s="30"/>
      <c r="D350" s="30"/>
      <c r="E350" s="30"/>
      <c r="F350" s="30"/>
      <c r="G350" s="30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</row>
    <row r="351" spans="1:67" x14ac:dyDescent="0.25">
      <c r="A351" s="30"/>
      <c r="B351" s="30"/>
      <c r="C351" s="30"/>
      <c r="D351" s="30"/>
      <c r="E351" s="30"/>
      <c r="F351" s="30"/>
      <c r="G351" s="30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</row>
    <row r="352" spans="1:67" x14ac:dyDescent="0.25">
      <c r="A352" s="30"/>
      <c r="B352" s="30"/>
      <c r="C352" s="30"/>
      <c r="D352" s="30"/>
      <c r="E352" s="30"/>
      <c r="F352" s="30"/>
      <c r="G352" s="30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</row>
    <row r="353" spans="1:67" x14ac:dyDescent="0.25">
      <c r="A353" s="30"/>
      <c r="B353" s="30"/>
      <c r="C353" s="30"/>
      <c r="D353" s="30"/>
      <c r="E353" s="30"/>
      <c r="F353" s="30"/>
      <c r="G353" s="30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</row>
    <row r="354" spans="1:67" x14ac:dyDescent="0.25">
      <c r="A354" s="30"/>
      <c r="B354" s="30"/>
      <c r="C354" s="30"/>
      <c r="D354" s="30"/>
      <c r="E354" s="30"/>
      <c r="F354" s="30"/>
      <c r="G354" s="30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</row>
    <row r="355" spans="1:67" x14ac:dyDescent="0.25">
      <c r="A355" s="30"/>
      <c r="B355" s="30"/>
      <c r="C355" s="30"/>
      <c r="D355" s="30"/>
      <c r="E355" s="30"/>
      <c r="F355" s="30"/>
      <c r="G355" s="30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</row>
    <row r="356" spans="1:67" x14ac:dyDescent="0.25">
      <c r="A356" s="30"/>
      <c r="B356" s="30"/>
      <c r="C356" s="30"/>
      <c r="D356" s="30"/>
      <c r="E356" s="30"/>
      <c r="F356" s="30"/>
      <c r="G356" s="30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</row>
    <row r="357" spans="1:67" x14ac:dyDescent="0.25">
      <c r="A357" s="30"/>
      <c r="B357" s="30"/>
      <c r="C357" s="30"/>
      <c r="D357" s="30"/>
      <c r="E357" s="30"/>
      <c r="F357" s="30"/>
      <c r="G357" s="30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</row>
    <row r="358" spans="1:67" x14ac:dyDescent="0.25">
      <c r="A358" s="30"/>
      <c r="B358" s="30"/>
      <c r="C358" s="30"/>
      <c r="D358" s="30"/>
      <c r="E358" s="30"/>
      <c r="F358" s="30"/>
      <c r="G358" s="30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</row>
    <row r="359" spans="1:67" x14ac:dyDescent="0.25">
      <c r="A359" s="30"/>
      <c r="B359" s="30"/>
      <c r="C359" s="30"/>
      <c r="D359" s="30"/>
      <c r="E359" s="30"/>
      <c r="F359" s="30"/>
      <c r="G359" s="30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</row>
    <row r="360" spans="1:67" x14ac:dyDescent="0.25">
      <c r="A360" s="30"/>
      <c r="B360" s="30"/>
      <c r="C360" s="30"/>
      <c r="D360" s="30"/>
      <c r="E360" s="30"/>
      <c r="F360" s="30"/>
      <c r="G360" s="30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</row>
    <row r="361" spans="1:67" x14ac:dyDescent="0.25">
      <c r="A361" s="30"/>
      <c r="B361" s="30"/>
      <c r="C361" s="30"/>
      <c r="D361" s="30"/>
      <c r="E361" s="30"/>
      <c r="F361" s="30"/>
      <c r="G361" s="30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</row>
    <row r="362" spans="1:67" x14ac:dyDescent="0.25">
      <c r="A362" s="30"/>
      <c r="B362" s="30"/>
      <c r="C362" s="30"/>
      <c r="D362" s="30"/>
      <c r="E362" s="30"/>
      <c r="F362" s="30"/>
      <c r="G362" s="30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</row>
    <row r="363" spans="1:67" x14ac:dyDescent="0.25">
      <c r="A363" s="30"/>
      <c r="B363" s="30"/>
      <c r="C363" s="30"/>
      <c r="D363" s="30"/>
      <c r="E363" s="30"/>
      <c r="F363" s="30"/>
      <c r="G363" s="30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</row>
    <row r="364" spans="1:67" x14ac:dyDescent="0.25">
      <c r="A364" s="30"/>
      <c r="B364" s="30"/>
      <c r="C364" s="30"/>
      <c r="D364" s="30"/>
      <c r="E364" s="30"/>
      <c r="F364" s="30"/>
      <c r="G364" s="30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</row>
    <row r="365" spans="1:67" x14ac:dyDescent="0.25">
      <c r="A365" s="30"/>
      <c r="B365" s="30"/>
      <c r="C365" s="30"/>
      <c r="D365" s="30"/>
      <c r="E365" s="30"/>
      <c r="F365" s="30"/>
      <c r="G365" s="30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</row>
    <row r="366" spans="1:67" x14ac:dyDescent="0.25">
      <c r="A366" s="30"/>
      <c r="B366" s="30"/>
      <c r="C366" s="30"/>
      <c r="D366" s="30"/>
      <c r="E366" s="30"/>
      <c r="F366" s="30"/>
      <c r="G366" s="30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</row>
    <row r="367" spans="1:67" x14ac:dyDescent="0.25">
      <c r="A367" s="30"/>
      <c r="B367" s="30"/>
      <c r="C367" s="30"/>
      <c r="D367" s="30"/>
      <c r="E367" s="30"/>
      <c r="F367" s="30"/>
      <c r="G367" s="30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</row>
    <row r="368" spans="1:67" x14ac:dyDescent="0.25">
      <c r="A368" s="30"/>
      <c r="B368" s="30"/>
      <c r="C368" s="30"/>
      <c r="D368" s="30"/>
      <c r="E368" s="30"/>
      <c r="F368" s="30"/>
      <c r="G368" s="30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</row>
    <row r="369" spans="1:67" x14ac:dyDescent="0.25">
      <c r="A369" s="30"/>
      <c r="B369" s="30"/>
      <c r="C369" s="30"/>
      <c r="D369" s="30"/>
      <c r="E369" s="30"/>
      <c r="F369" s="30"/>
      <c r="G369" s="30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</row>
    <row r="370" spans="1:67" x14ac:dyDescent="0.25">
      <c r="A370" s="30"/>
      <c r="B370" s="30"/>
      <c r="C370" s="30"/>
      <c r="D370" s="30"/>
      <c r="E370" s="30"/>
      <c r="F370" s="30"/>
      <c r="G370" s="30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</row>
    <row r="371" spans="1:67" x14ac:dyDescent="0.25">
      <c r="A371" s="30"/>
      <c r="B371" s="30"/>
      <c r="C371" s="30"/>
      <c r="D371" s="30"/>
      <c r="E371" s="30"/>
      <c r="F371" s="30"/>
      <c r="G371" s="30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</row>
    <row r="372" spans="1:67" x14ac:dyDescent="0.25">
      <c r="A372" s="30"/>
      <c r="B372" s="30"/>
      <c r="C372" s="30"/>
      <c r="D372" s="30"/>
      <c r="E372" s="30"/>
      <c r="F372" s="30"/>
      <c r="G372" s="30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</row>
    <row r="373" spans="1:67" x14ac:dyDescent="0.25">
      <c r="A373" s="30"/>
      <c r="B373" s="30"/>
      <c r="C373" s="30"/>
      <c r="D373" s="30"/>
      <c r="E373" s="30"/>
      <c r="F373" s="30"/>
      <c r="G373" s="30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</row>
    <row r="374" spans="1:67" x14ac:dyDescent="0.25">
      <c r="A374" s="30"/>
      <c r="B374" s="30"/>
      <c r="C374" s="30"/>
      <c r="D374" s="30"/>
      <c r="E374" s="30"/>
      <c r="F374" s="30"/>
      <c r="G374" s="30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</row>
    <row r="375" spans="1:67" x14ac:dyDescent="0.25">
      <c r="A375" s="30"/>
      <c r="B375" s="30"/>
      <c r="C375" s="30"/>
      <c r="D375" s="30"/>
      <c r="E375" s="30"/>
      <c r="F375" s="30"/>
      <c r="G375" s="30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</row>
    <row r="376" spans="1:67" x14ac:dyDescent="0.25">
      <c r="A376" s="30"/>
      <c r="B376" s="30"/>
      <c r="C376" s="30"/>
      <c r="D376" s="30"/>
      <c r="E376" s="30"/>
      <c r="F376" s="30"/>
      <c r="G376" s="30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</row>
    <row r="377" spans="1:67" x14ac:dyDescent="0.25">
      <c r="A377" s="30"/>
      <c r="B377" s="30"/>
      <c r="C377" s="30"/>
      <c r="D377" s="30"/>
      <c r="E377" s="30"/>
      <c r="F377" s="30"/>
      <c r="G377" s="30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</row>
    <row r="378" spans="1:67" x14ac:dyDescent="0.25">
      <c r="A378" s="30"/>
      <c r="B378" s="30"/>
      <c r="C378" s="30"/>
      <c r="D378" s="30"/>
      <c r="E378" s="30"/>
      <c r="F378" s="30"/>
      <c r="G378" s="30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</row>
    <row r="379" spans="1:67" x14ac:dyDescent="0.25">
      <c r="A379" s="30"/>
      <c r="B379" s="30"/>
      <c r="C379" s="30"/>
      <c r="D379" s="30"/>
      <c r="E379" s="30"/>
      <c r="F379" s="30"/>
      <c r="G379" s="30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</row>
    <row r="380" spans="1:67" x14ac:dyDescent="0.25">
      <c r="A380" s="30"/>
      <c r="B380" s="30"/>
      <c r="C380" s="30"/>
      <c r="D380" s="30"/>
      <c r="E380" s="30"/>
      <c r="F380" s="30"/>
      <c r="G380" s="30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</row>
    <row r="381" spans="1:67" x14ac:dyDescent="0.25">
      <c r="A381" s="30"/>
      <c r="B381" s="30"/>
      <c r="C381" s="30"/>
      <c r="D381" s="30"/>
      <c r="E381" s="30"/>
      <c r="F381" s="30"/>
      <c r="G381" s="30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</row>
    <row r="382" spans="1:67" x14ac:dyDescent="0.25">
      <c r="A382" s="30"/>
      <c r="B382" s="30"/>
      <c r="C382" s="30"/>
      <c r="D382" s="30"/>
      <c r="E382" s="30"/>
      <c r="F382" s="30"/>
      <c r="G382" s="30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</row>
    <row r="383" spans="1:67" x14ac:dyDescent="0.25">
      <c r="A383" s="30"/>
      <c r="B383" s="30"/>
      <c r="C383" s="30"/>
      <c r="D383" s="30"/>
      <c r="E383" s="30"/>
      <c r="F383" s="30"/>
      <c r="G383" s="30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</row>
    <row r="384" spans="1:67" x14ac:dyDescent="0.25">
      <c r="A384" s="30"/>
      <c r="B384" s="30"/>
      <c r="C384" s="30"/>
      <c r="D384" s="30"/>
      <c r="E384" s="30"/>
      <c r="F384" s="30"/>
      <c r="G384" s="30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</row>
    <row r="385" spans="1:67" x14ac:dyDescent="0.25">
      <c r="A385" s="30"/>
      <c r="B385" s="30"/>
      <c r="C385" s="30"/>
      <c r="D385" s="30"/>
      <c r="E385" s="30"/>
      <c r="F385" s="30"/>
      <c r="G385" s="30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</row>
    <row r="386" spans="1:67" x14ac:dyDescent="0.25">
      <c r="A386" s="30"/>
      <c r="B386" s="30"/>
      <c r="C386" s="30"/>
      <c r="D386" s="30"/>
      <c r="E386" s="30"/>
      <c r="F386" s="30"/>
      <c r="G386" s="30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</row>
    <row r="387" spans="1:67" x14ac:dyDescent="0.25">
      <c r="A387" s="30"/>
      <c r="B387" s="30"/>
      <c r="C387" s="30"/>
      <c r="D387" s="30"/>
      <c r="E387" s="30"/>
      <c r="F387" s="30"/>
      <c r="G387" s="30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</row>
    <row r="388" spans="1:67" x14ac:dyDescent="0.25">
      <c r="A388" s="30"/>
      <c r="B388" s="30"/>
      <c r="C388" s="30"/>
      <c r="D388" s="30"/>
      <c r="E388" s="30"/>
      <c r="F388" s="30"/>
      <c r="G388" s="30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</row>
    <row r="389" spans="1:67" x14ac:dyDescent="0.25">
      <c r="A389" s="30"/>
      <c r="B389" s="30"/>
      <c r="C389" s="30"/>
      <c r="D389" s="30"/>
      <c r="E389" s="30"/>
      <c r="F389" s="30"/>
      <c r="G389" s="30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</row>
    <row r="390" spans="1:67" x14ac:dyDescent="0.25">
      <c r="A390" s="30"/>
      <c r="B390" s="30"/>
      <c r="C390" s="30"/>
      <c r="D390" s="30"/>
      <c r="E390" s="30"/>
      <c r="F390" s="30"/>
      <c r="G390" s="30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</row>
    <row r="391" spans="1:67" x14ac:dyDescent="0.25">
      <c r="A391" s="30"/>
      <c r="B391" s="30"/>
      <c r="C391" s="30"/>
      <c r="D391" s="30"/>
      <c r="E391" s="30"/>
      <c r="F391" s="30"/>
      <c r="G391" s="30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</row>
    <row r="392" spans="1:67" x14ac:dyDescent="0.25">
      <c r="A392" s="30"/>
      <c r="B392" s="30"/>
      <c r="C392" s="30"/>
      <c r="D392" s="30"/>
      <c r="E392" s="30"/>
      <c r="F392" s="30"/>
      <c r="G392" s="30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</row>
    <row r="393" spans="1:67" x14ac:dyDescent="0.25">
      <c r="A393" s="30"/>
      <c r="B393" s="30"/>
      <c r="C393" s="30"/>
      <c r="D393" s="30"/>
      <c r="E393" s="30"/>
      <c r="F393" s="30"/>
      <c r="G393" s="30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</row>
    <row r="394" spans="1:67" x14ac:dyDescent="0.25">
      <c r="A394" s="30"/>
      <c r="B394" s="30"/>
      <c r="C394" s="30"/>
      <c r="D394" s="30"/>
      <c r="E394" s="30"/>
      <c r="F394" s="30"/>
      <c r="G394" s="30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</row>
    <row r="395" spans="1:67" x14ac:dyDescent="0.25">
      <c r="A395" s="30"/>
      <c r="B395" s="30"/>
      <c r="C395" s="30"/>
      <c r="D395" s="30"/>
      <c r="E395" s="30"/>
      <c r="F395" s="30"/>
      <c r="G395" s="30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</row>
    <row r="396" spans="1:67" x14ac:dyDescent="0.25">
      <c r="A396" s="30"/>
      <c r="B396" s="30"/>
      <c r="C396" s="30"/>
      <c r="D396" s="30"/>
      <c r="E396" s="30"/>
      <c r="F396" s="30"/>
      <c r="G396" s="30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</row>
    <row r="397" spans="1:67" x14ac:dyDescent="0.25">
      <c r="A397" s="30"/>
      <c r="B397" s="30"/>
      <c r="C397" s="30"/>
      <c r="D397" s="30"/>
      <c r="E397" s="30"/>
      <c r="F397" s="30"/>
      <c r="G397" s="30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</row>
    <row r="398" spans="1:67" x14ac:dyDescent="0.25">
      <c r="A398" s="30"/>
      <c r="B398" s="30"/>
      <c r="C398" s="30"/>
      <c r="D398" s="30"/>
      <c r="E398" s="30"/>
      <c r="F398" s="30"/>
      <c r="G398" s="30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</row>
    <row r="399" spans="1:67" x14ac:dyDescent="0.25">
      <c r="A399" s="30"/>
      <c r="B399" s="30"/>
      <c r="C399" s="30"/>
      <c r="D399" s="30"/>
      <c r="E399" s="30"/>
      <c r="F399" s="30"/>
      <c r="G399" s="30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</row>
    <row r="400" spans="1:67" x14ac:dyDescent="0.25">
      <c r="A400" s="30"/>
      <c r="B400" s="30"/>
      <c r="C400" s="30"/>
      <c r="D400" s="30"/>
      <c r="E400" s="30"/>
      <c r="F400" s="30"/>
      <c r="G400" s="30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</row>
    <row r="401" spans="1:67" x14ac:dyDescent="0.25">
      <c r="A401" s="30"/>
      <c r="B401" s="30"/>
      <c r="C401" s="30"/>
      <c r="D401" s="30"/>
      <c r="E401" s="30"/>
      <c r="F401" s="30"/>
      <c r="G401" s="30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</row>
    <row r="402" spans="1:67" x14ac:dyDescent="0.25">
      <c r="A402" s="30"/>
      <c r="B402" s="30"/>
      <c r="C402" s="30"/>
      <c r="D402" s="30"/>
      <c r="E402" s="30"/>
      <c r="F402" s="30"/>
      <c r="G402" s="30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</row>
    <row r="403" spans="1:67" x14ac:dyDescent="0.25">
      <c r="A403" s="30"/>
      <c r="B403" s="30"/>
      <c r="C403" s="30"/>
      <c r="D403" s="30"/>
      <c r="E403" s="30"/>
      <c r="F403" s="30"/>
      <c r="G403" s="30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</row>
    <row r="404" spans="1:67" x14ac:dyDescent="0.25">
      <c r="A404" s="30"/>
      <c r="B404" s="30"/>
      <c r="C404" s="30"/>
      <c r="D404" s="30"/>
      <c r="E404" s="30"/>
      <c r="F404" s="30"/>
      <c r="G404" s="30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</row>
    <row r="405" spans="1:67" x14ac:dyDescent="0.25">
      <c r="A405" s="30"/>
      <c r="B405" s="30"/>
      <c r="C405" s="30"/>
      <c r="D405" s="30"/>
      <c r="E405" s="30"/>
      <c r="F405" s="30"/>
      <c r="G405" s="30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</row>
    <row r="406" spans="1:67" x14ac:dyDescent="0.25">
      <c r="A406" s="30"/>
      <c r="B406" s="30"/>
      <c r="C406" s="30"/>
      <c r="D406" s="30"/>
      <c r="E406" s="30"/>
      <c r="F406" s="30"/>
      <c r="G406" s="30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</row>
    <row r="407" spans="1:67" x14ac:dyDescent="0.25">
      <c r="A407" s="30"/>
      <c r="B407" s="30"/>
      <c r="C407" s="30"/>
      <c r="D407" s="30"/>
      <c r="E407" s="30"/>
      <c r="F407" s="30"/>
      <c r="G407" s="30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</row>
    <row r="408" spans="1:67" x14ac:dyDescent="0.25">
      <c r="A408" s="30"/>
      <c r="B408" s="30"/>
      <c r="C408" s="30"/>
      <c r="D408" s="30"/>
      <c r="E408" s="30"/>
      <c r="F408" s="30"/>
      <c r="G408" s="30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</row>
    <row r="409" spans="1:67" x14ac:dyDescent="0.25">
      <c r="A409" s="30"/>
      <c r="B409" s="30"/>
      <c r="C409" s="30"/>
      <c r="D409" s="30"/>
      <c r="E409" s="30"/>
      <c r="F409" s="30"/>
      <c r="G409" s="30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</row>
    <row r="410" spans="1:67" x14ac:dyDescent="0.25">
      <c r="A410" s="30"/>
      <c r="B410" s="30"/>
      <c r="C410" s="30"/>
      <c r="D410" s="30"/>
      <c r="E410" s="30"/>
      <c r="F410" s="30"/>
      <c r="G410" s="30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</row>
    <row r="411" spans="1:67" x14ac:dyDescent="0.25">
      <c r="A411" s="30"/>
      <c r="B411" s="30"/>
      <c r="C411" s="30"/>
      <c r="D411" s="30"/>
      <c r="E411" s="30"/>
      <c r="F411" s="30"/>
      <c r="G411" s="30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</row>
    <row r="412" spans="1:67" x14ac:dyDescent="0.25">
      <c r="A412" s="30"/>
      <c r="B412" s="30"/>
      <c r="C412" s="30"/>
      <c r="D412" s="30"/>
      <c r="E412" s="30"/>
      <c r="F412" s="30"/>
      <c r="G412" s="30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</row>
    <row r="413" spans="1:67" x14ac:dyDescent="0.25">
      <c r="A413" s="30"/>
      <c r="B413" s="30"/>
      <c r="C413" s="30"/>
      <c r="D413" s="30"/>
      <c r="E413" s="30"/>
      <c r="F413" s="30"/>
      <c r="G413" s="30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</row>
    <row r="414" spans="1:67" x14ac:dyDescent="0.25">
      <c r="A414" s="30"/>
      <c r="B414" s="30"/>
      <c r="C414" s="30"/>
      <c r="D414" s="30"/>
      <c r="E414" s="30"/>
      <c r="F414" s="30"/>
      <c r="G414" s="30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</row>
    <row r="415" spans="1:67" x14ac:dyDescent="0.25">
      <c r="A415" s="30"/>
      <c r="B415" s="30"/>
      <c r="C415" s="30"/>
      <c r="D415" s="30"/>
      <c r="E415" s="30"/>
      <c r="F415" s="30"/>
      <c r="G415" s="30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</row>
    <row r="416" spans="1:67" x14ac:dyDescent="0.25">
      <c r="A416" s="30"/>
      <c r="B416" s="30"/>
      <c r="C416" s="30"/>
      <c r="D416" s="30"/>
      <c r="E416" s="30"/>
      <c r="F416" s="30"/>
      <c r="G416" s="30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</row>
    <row r="417" spans="1:67" x14ac:dyDescent="0.25">
      <c r="A417" s="30"/>
      <c r="B417" s="30"/>
      <c r="C417" s="30"/>
      <c r="D417" s="30"/>
      <c r="E417" s="30"/>
      <c r="F417" s="30"/>
      <c r="G417" s="30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</row>
    <row r="418" spans="1:67" x14ac:dyDescent="0.25">
      <c r="A418" s="30"/>
      <c r="B418" s="30"/>
      <c r="C418" s="30"/>
      <c r="D418" s="30"/>
      <c r="E418" s="30"/>
      <c r="F418" s="30"/>
      <c r="G418" s="30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</row>
    <row r="419" spans="1:67" x14ac:dyDescent="0.25">
      <c r="A419" s="30"/>
      <c r="B419" s="30"/>
      <c r="C419" s="30"/>
      <c r="D419" s="30"/>
      <c r="E419" s="30"/>
      <c r="F419" s="30"/>
      <c r="G419" s="30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</row>
    <row r="420" spans="1:67" x14ac:dyDescent="0.25">
      <c r="A420" s="30"/>
      <c r="B420" s="30"/>
      <c r="C420" s="30"/>
      <c r="D420" s="30"/>
      <c r="E420" s="30"/>
      <c r="F420" s="30"/>
      <c r="G420" s="30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</row>
    <row r="421" spans="1:67" x14ac:dyDescent="0.25">
      <c r="A421" s="30"/>
      <c r="B421" s="30"/>
      <c r="C421" s="30"/>
      <c r="D421" s="30"/>
      <c r="E421" s="30"/>
      <c r="F421" s="30"/>
      <c r="G421" s="30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</row>
    <row r="422" spans="1:67" x14ac:dyDescent="0.25">
      <c r="A422" s="30"/>
      <c r="B422" s="30"/>
      <c r="C422" s="30"/>
      <c r="D422" s="30"/>
      <c r="E422" s="30"/>
      <c r="F422" s="30"/>
      <c r="G422" s="30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</row>
    <row r="423" spans="1:67" x14ac:dyDescent="0.25">
      <c r="A423" s="30"/>
      <c r="B423" s="30"/>
      <c r="C423" s="30"/>
      <c r="D423" s="30"/>
      <c r="E423" s="30"/>
      <c r="F423" s="30"/>
      <c r="G423" s="30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</row>
    <row r="424" spans="1:67" x14ac:dyDescent="0.25">
      <c r="A424" s="30"/>
      <c r="B424" s="30"/>
      <c r="C424" s="30"/>
      <c r="D424" s="30"/>
      <c r="E424" s="30"/>
      <c r="F424" s="30"/>
      <c r="G424" s="30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</row>
    <row r="425" spans="1:67" x14ac:dyDescent="0.25">
      <c r="A425" s="30"/>
      <c r="B425" s="30"/>
      <c r="C425" s="30"/>
      <c r="D425" s="30"/>
      <c r="E425" s="30"/>
      <c r="F425" s="30"/>
      <c r="G425" s="30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</row>
    <row r="426" spans="1:67" x14ac:dyDescent="0.25">
      <c r="A426" s="30"/>
      <c r="B426" s="30"/>
      <c r="C426" s="30"/>
      <c r="D426" s="30"/>
      <c r="E426" s="30"/>
      <c r="F426" s="30"/>
      <c r="G426" s="30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</row>
    <row r="427" spans="1:67" x14ac:dyDescent="0.25">
      <c r="A427" s="30"/>
      <c r="B427" s="30"/>
      <c r="C427" s="30"/>
      <c r="D427" s="30"/>
      <c r="E427" s="30"/>
      <c r="F427" s="30"/>
      <c r="G427" s="30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</row>
    <row r="428" spans="1:67" x14ac:dyDescent="0.25">
      <c r="A428" s="30"/>
      <c r="B428" s="30"/>
      <c r="C428" s="30"/>
      <c r="D428" s="30"/>
      <c r="E428" s="30"/>
      <c r="F428" s="30"/>
      <c r="G428" s="30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</row>
    <row r="429" spans="1:67" x14ac:dyDescent="0.25">
      <c r="A429" s="30"/>
      <c r="B429" s="30"/>
      <c r="C429" s="30"/>
      <c r="D429" s="30"/>
      <c r="E429" s="30"/>
      <c r="F429" s="30"/>
      <c r="G429" s="30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</row>
    <row r="430" spans="1:67" x14ac:dyDescent="0.25">
      <c r="A430" s="30"/>
      <c r="B430" s="30"/>
      <c r="C430" s="30"/>
      <c r="D430" s="30"/>
      <c r="E430" s="30"/>
      <c r="F430" s="30"/>
      <c r="G430" s="30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</row>
    <row r="431" spans="1:67" x14ac:dyDescent="0.25">
      <c r="A431" s="30"/>
      <c r="B431" s="30"/>
      <c r="C431" s="30"/>
      <c r="D431" s="30"/>
      <c r="E431" s="30"/>
      <c r="F431" s="30"/>
      <c r="G431" s="30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</row>
    <row r="432" spans="1:67" x14ac:dyDescent="0.25">
      <c r="A432" s="30"/>
      <c r="B432" s="30"/>
      <c r="C432" s="30"/>
      <c r="D432" s="30"/>
      <c r="E432" s="30"/>
      <c r="F432" s="30"/>
      <c r="G432" s="30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</row>
    <row r="433" spans="1:67" x14ac:dyDescent="0.25">
      <c r="A433" s="30"/>
      <c r="B433" s="30"/>
      <c r="C433" s="30"/>
      <c r="D433" s="30"/>
      <c r="E433" s="30"/>
      <c r="F433" s="30"/>
      <c r="G433" s="30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</row>
    <row r="434" spans="1:67" x14ac:dyDescent="0.25">
      <c r="A434" s="30"/>
      <c r="B434" s="30"/>
      <c r="C434" s="30"/>
      <c r="D434" s="30"/>
      <c r="E434" s="30"/>
      <c r="F434" s="30"/>
      <c r="G434" s="30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</row>
    <row r="435" spans="1:67" x14ac:dyDescent="0.25">
      <c r="A435" s="30"/>
      <c r="B435" s="30"/>
      <c r="C435" s="30"/>
      <c r="D435" s="30"/>
      <c r="E435" s="30"/>
      <c r="F435" s="30"/>
      <c r="G435" s="30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</row>
    <row r="436" spans="1:67" x14ac:dyDescent="0.25">
      <c r="A436" s="30"/>
      <c r="B436" s="30"/>
      <c r="C436" s="30"/>
      <c r="D436" s="30"/>
      <c r="E436" s="30"/>
      <c r="F436" s="30"/>
      <c r="G436" s="30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</row>
    <row r="437" spans="1:67" x14ac:dyDescent="0.25">
      <c r="A437" s="30"/>
      <c r="B437" s="30"/>
      <c r="C437" s="30"/>
      <c r="D437" s="30"/>
      <c r="E437" s="30"/>
      <c r="F437" s="30"/>
      <c r="G437" s="30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</row>
    <row r="438" spans="1:67" x14ac:dyDescent="0.25">
      <c r="A438" s="30"/>
      <c r="B438" s="30"/>
      <c r="C438" s="30"/>
      <c r="D438" s="30"/>
      <c r="E438" s="30"/>
      <c r="F438" s="30"/>
      <c r="G438" s="30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</row>
    <row r="439" spans="1:67" x14ac:dyDescent="0.25">
      <c r="A439" s="30"/>
      <c r="B439" s="30"/>
      <c r="C439" s="30"/>
      <c r="D439" s="30"/>
      <c r="E439" s="30"/>
      <c r="F439" s="30"/>
      <c r="G439" s="30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</row>
    <row r="440" spans="1:67" x14ac:dyDescent="0.25">
      <c r="A440" s="30"/>
      <c r="B440" s="30"/>
      <c r="C440" s="30"/>
      <c r="D440" s="30"/>
      <c r="E440" s="30"/>
      <c r="F440" s="30"/>
      <c r="G440" s="30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</row>
    <row r="441" spans="1:67" x14ac:dyDescent="0.25">
      <c r="A441" s="30"/>
      <c r="B441" s="30"/>
      <c r="C441" s="30"/>
      <c r="D441" s="30"/>
      <c r="E441" s="30"/>
      <c r="F441" s="30"/>
      <c r="G441" s="30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</row>
    <row r="442" spans="1:67" x14ac:dyDescent="0.25">
      <c r="A442" s="30"/>
      <c r="B442" s="30"/>
      <c r="C442" s="30"/>
      <c r="D442" s="30"/>
      <c r="E442" s="30"/>
      <c r="F442" s="30"/>
      <c r="G442" s="30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</row>
    <row r="443" spans="1:67" x14ac:dyDescent="0.25">
      <c r="A443" s="30"/>
      <c r="B443" s="30"/>
      <c r="C443" s="30"/>
      <c r="D443" s="30"/>
      <c r="E443" s="30"/>
      <c r="F443" s="30"/>
      <c r="G443" s="30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</row>
    <row r="444" spans="1:67" x14ac:dyDescent="0.25">
      <c r="A444" s="30"/>
      <c r="B444" s="30"/>
      <c r="C444" s="30"/>
      <c r="D444" s="30"/>
      <c r="E444" s="30"/>
      <c r="F444" s="30"/>
      <c r="G444" s="30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</row>
    <row r="445" spans="1:67" x14ac:dyDescent="0.25">
      <c r="A445" s="30"/>
      <c r="B445" s="30"/>
      <c r="C445" s="30"/>
      <c r="D445" s="30"/>
      <c r="E445" s="30"/>
      <c r="F445" s="30"/>
      <c r="G445" s="30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</row>
    <row r="446" spans="1:67" x14ac:dyDescent="0.25">
      <c r="A446" s="30"/>
      <c r="B446" s="30"/>
      <c r="C446" s="30"/>
      <c r="D446" s="30"/>
      <c r="E446" s="30"/>
      <c r="F446" s="30"/>
      <c r="G446" s="30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</row>
    <row r="447" spans="1:67" x14ac:dyDescent="0.25">
      <c r="A447" s="30"/>
      <c r="B447" s="30"/>
      <c r="C447" s="30"/>
      <c r="D447" s="30"/>
      <c r="E447" s="30"/>
      <c r="F447" s="30"/>
      <c r="G447" s="30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</row>
    <row r="448" spans="1:67" x14ac:dyDescent="0.25">
      <c r="A448" s="30"/>
      <c r="B448" s="30"/>
      <c r="C448" s="30"/>
      <c r="D448" s="30"/>
      <c r="E448" s="30"/>
      <c r="F448" s="30"/>
      <c r="G448" s="30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</row>
    <row r="449" spans="1:67" x14ac:dyDescent="0.25">
      <c r="A449" s="30"/>
      <c r="B449" s="30"/>
      <c r="C449" s="30"/>
      <c r="D449" s="30"/>
      <c r="E449" s="30"/>
      <c r="F449" s="30"/>
      <c r="G449" s="30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</row>
    <row r="450" spans="1:67" x14ac:dyDescent="0.25">
      <c r="A450" s="30"/>
      <c r="B450" s="30"/>
      <c r="C450" s="30"/>
      <c r="D450" s="30"/>
      <c r="E450" s="30"/>
      <c r="F450" s="30"/>
      <c r="G450" s="30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</row>
    <row r="451" spans="1:67" x14ac:dyDescent="0.25">
      <c r="A451" s="30"/>
      <c r="B451" s="30"/>
      <c r="C451" s="30"/>
      <c r="D451" s="30"/>
      <c r="E451" s="30"/>
      <c r="F451" s="30"/>
      <c r="G451" s="30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</row>
    <row r="452" spans="1:67" x14ac:dyDescent="0.25">
      <c r="A452" s="30"/>
      <c r="B452" s="30"/>
      <c r="C452" s="30"/>
      <c r="D452" s="30"/>
      <c r="E452" s="30"/>
      <c r="F452" s="30"/>
      <c r="G452" s="30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</row>
    <row r="453" spans="1:67" x14ac:dyDescent="0.25">
      <c r="A453" s="30"/>
      <c r="B453" s="30"/>
      <c r="C453" s="30"/>
      <c r="D453" s="30"/>
      <c r="E453" s="30"/>
      <c r="F453" s="30"/>
      <c r="G453" s="30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</row>
    <row r="454" spans="1:67" x14ac:dyDescent="0.25">
      <c r="A454" s="30"/>
      <c r="B454" s="30"/>
      <c r="C454" s="30"/>
      <c r="D454" s="30"/>
      <c r="E454" s="30"/>
      <c r="F454" s="30"/>
      <c r="G454" s="30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</row>
    <row r="455" spans="1:67" x14ac:dyDescent="0.25">
      <c r="A455" s="30"/>
      <c r="B455" s="30"/>
      <c r="C455" s="30"/>
      <c r="D455" s="30"/>
      <c r="E455" s="30"/>
      <c r="F455" s="30"/>
      <c r="G455" s="30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</row>
    <row r="456" spans="1:67" x14ac:dyDescent="0.25">
      <c r="A456" s="30"/>
      <c r="B456" s="30"/>
      <c r="C456" s="30"/>
      <c r="D456" s="30"/>
      <c r="E456" s="30"/>
      <c r="F456" s="30"/>
      <c r="G456" s="30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</row>
    <row r="457" spans="1:67" x14ac:dyDescent="0.25">
      <c r="A457" s="30"/>
      <c r="B457" s="30"/>
      <c r="C457" s="30"/>
      <c r="D457" s="30"/>
      <c r="E457" s="30"/>
      <c r="F457" s="30"/>
      <c r="G457" s="30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</row>
    <row r="458" spans="1:67" x14ac:dyDescent="0.25">
      <c r="A458" s="30"/>
      <c r="B458" s="30"/>
      <c r="C458" s="30"/>
      <c r="D458" s="30"/>
      <c r="E458" s="30"/>
      <c r="F458" s="30"/>
      <c r="G458" s="30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</row>
    <row r="459" spans="1:67" x14ac:dyDescent="0.25">
      <c r="A459" s="30"/>
      <c r="B459" s="30"/>
      <c r="C459" s="30"/>
      <c r="D459" s="30"/>
      <c r="E459" s="30"/>
      <c r="F459" s="30"/>
      <c r="G459" s="30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</row>
    <row r="460" spans="1:67" x14ac:dyDescent="0.25">
      <c r="A460" s="30"/>
      <c r="B460" s="30"/>
      <c r="C460" s="30"/>
      <c r="D460" s="30"/>
      <c r="E460" s="30"/>
      <c r="F460" s="30"/>
      <c r="G460" s="30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</row>
    <row r="461" spans="1:67" x14ac:dyDescent="0.25">
      <c r="A461" s="30"/>
      <c r="B461" s="30"/>
      <c r="C461" s="30"/>
      <c r="D461" s="30"/>
      <c r="E461" s="30"/>
      <c r="F461" s="30"/>
      <c r="G461" s="30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</row>
    <row r="462" spans="1:67" x14ac:dyDescent="0.25">
      <c r="A462" s="30"/>
      <c r="B462" s="30"/>
      <c r="C462" s="30"/>
      <c r="D462" s="30"/>
      <c r="E462" s="30"/>
      <c r="F462" s="30"/>
      <c r="G462" s="30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</row>
    <row r="463" spans="1:67" x14ac:dyDescent="0.25">
      <c r="A463" s="30"/>
      <c r="B463" s="30"/>
      <c r="C463" s="30"/>
      <c r="D463" s="30"/>
      <c r="E463" s="30"/>
      <c r="F463" s="30"/>
      <c r="G463" s="30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</row>
    <row r="464" spans="1:67" x14ac:dyDescent="0.25">
      <c r="A464" s="30"/>
      <c r="B464" s="30"/>
      <c r="C464" s="30"/>
      <c r="D464" s="30"/>
      <c r="E464" s="30"/>
      <c r="F464" s="30"/>
      <c r="G464" s="30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</row>
    <row r="465" spans="1:67" x14ac:dyDescent="0.25">
      <c r="A465" s="30"/>
      <c r="B465" s="30"/>
      <c r="C465" s="30"/>
      <c r="D465" s="30"/>
      <c r="E465" s="30"/>
      <c r="F465" s="30"/>
      <c r="G465" s="30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</row>
    <row r="466" spans="1:67" x14ac:dyDescent="0.25">
      <c r="A466" s="30"/>
      <c r="B466" s="30"/>
      <c r="C466" s="30"/>
      <c r="D466" s="30"/>
      <c r="E466" s="30"/>
      <c r="F466" s="30"/>
      <c r="G466" s="30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</row>
    <row r="467" spans="1:67" x14ac:dyDescent="0.25">
      <c r="A467" s="30"/>
      <c r="B467" s="30"/>
      <c r="C467" s="30"/>
      <c r="D467" s="30"/>
      <c r="E467" s="30"/>
      <c r="F467" s="30"/>
      <c r="G467" s="30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</row>
    <row r="468" spans="1:67" x14ac:dyDescent="0.25">
      <c r="A468" s="30"/>
      <c r="B468" s="30"/>
      <c r="C468" s="30"/>
      <c r="D468" s="30"/>
      <c r="E468" s="30"/>
      <c r="F468" s="30"/>
      <c r="G468" s="30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</row>
    <row r="469" spans="1:67" x14ac:dyDescent="0.25">
      <c r="A469" s="30"/>
      <c r="B469" s="30"/>
      <c r="C469" s="30"/>
      <c r="D469" s="30"/>
      <c r="E469" s="30"/>
      <c r="F469" s="30"/>
      <c r="G469" s="30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</row>
    <row r="470" spans="1:67" x14ac:dyDescent="0.25">
      <c r="A470" s="30"/>
      <c r="B470" s="30"/>
      <c r="C470" s="30"/>
      <c r="D470" s="30"/>
      <c r="E470" s="30"/>
      <c r="F470" s="30"/>
      <c r="G470" s="30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</row>
    <row r="471" spans="1:67" x14ac:dyDescent="0.25">
      <c r="A471" s="30"/>
      <c r="B471" s="30"/>
      <c r="C471" s="30"/>
      <c r="D471" s="30"/>
      <c r="E471" s="30"/>
      <c r="F471" s="30"/>
      <c r="G471" s="30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</row>
    <row r="472" spans="1:67" x14ac:dyDescent="0.25">
      <c r="A472" s="30"/>
      <c r="B472" s="30"/>
      <c r="C472" s="30"/>
      <c r="D472" s="30"/>
      <c r="E472" s="30"/>
      <c r="F472" s="30"/>
      <c r="G472" s="30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</row>
    <row r="473" spans="1:67" x14ac:dyDescent="0.25">
      <c r="A473" s="30"/>
      <c r="B473" s="30"/>
      <c r="C473" s="30"/>
      <c r="D473" s="30"/>
      <c r="E473" s="30"/>
      <c r="F473" s="30"/>
      <c r="G473" s="30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</row>
    <row r="474" spans="1:67" x14ac:dyDescent="0.25">
      <c r="A474" s="30"/>
      <c r="B474" s="30"/>
      <c r="C474" s="30"/>
      <c r="D474" s="30"/>
      <c r="E474" s="30"/>
      <c r="F474" s="30"/>
      <c r="G474" s="30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</row>
    <row r="475" spans="1:67" x14ac:dyDescent="0.25">
      <c r="A475" s="30"/>
      <c r="B475" s="30"/>
      <c r="C475" s="30"/>
      <c r="D475" s="30"/>
      <c r="E475" s="30"/>
      <c r="F475" s="30"/>
      <c r="G475" s="30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</row>
    <row r="476" spans="1:67" x14ac:dyDescent="0.25">
      <c r="A476" s="30"/>
      <c r="B476" s="30"/>
      <c r="C476" s="30"/>
      <c r="D476" s="30"/>
      <c r="E476" s="30"/>
      <c r="F476" s="30"/>
      <c r="G476" s="30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</row>
    <row r="477" spans="1:67" x14ac:dyDescent="0.25">
      <c r="A477" s="30"/>
      <c r="B477" s="30"/>
      <c r="C477" s="30"/>
      <c r="D477" s="30"/>
      <c r="E477" s="30"/>
      <c r="F477" s="30"/>
      <c r="G477" s="30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</row>
    <row r="478" spans="1:67" x14ac:dyDescent="0.25">
      <c r="A478" s="30"/>
      <c r="B478" s="30"/>
      <c r="C478" s="30"/>
      <c r="D478" s="30"/>
      <c r="E478" s="30"/>
      <c r="F478" s="30"/>
      <c r="G478" s="30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</row>
    <row r="479" spans="1:67" x14ac:dyDescent="0.25">
      <c r="A479" s="30"/>
      <c r="B479" s="30"/>
      <c r="C479" s="30"/>
      <c r="D479" s="30"/>
      <c r="E479" s="30"/>
      <c r="F479" s="30"/>
      <c r="G479" s="30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</row>
    <row r="480" spans="1:67" x14ac:dyDescent="0.25">
      <c r="A480" s="30"/>
      <c r="B480" s="30"/>
      <c r="C480" s="30"/>
      <c r="D480" s="30"/>
      <c r="E480" s="30"/>
      <c r="F480" s="30"/>
      <c r="G480" s="30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</row>
    <row r="481" spans="1:67" x14ac:dyDescent="0.25">
      <c r="A481" s="30"/>
      <c r="B481" s="30"/>
      <c r="C481" s="30"/>
      <c r="D481" s="30"/>
      <c r="E481" s="30"/>
      <c r="F481" s="30"/>
      <c r="G481" s="30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</row>
    <row r="482" spans="1:67" x14ac:dyDescent="0.25">
      <c r="A482" s="30"/>
      <c r="B482" s="30"/>
      <c r="C482" s="30"/>
      <c r="D482" s="30"/>
      <c r="E482" s="30"/>
      <c r="F482" s="30"/>
      <c r="G482" s="30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</row>
    <row r="483" spans="1:67" x14ac:dyDescent="0.25">
      <c r="A483" s="30"/>
      <c r="B483" s="30"/>
      <c r="C483" s="30"/>
      <c r="D483" s="30"/>
      <c r="E483" s="30"/>
      <c r="F483" s="30"/>
      <c r="G483" s="30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</row>
    <row r="484" spans="1:67" x14ac:dyDescent="0.25">
      <c r="A484" s="30"/>
      <c r="B484" s="30"/>
      <c r="C484" s="30"/>
      <c r="D484" s="30"/>
      <c r="E484" s="30"/>
      <c r="F484" s="30"/>
      <c r="G484" s="30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</row>
    <row r="485" spans="1:67" x14ac:dyDescent="0.25">
      <c r="A485" s="30"/>
      <c r="B485" s="30"/>
      <c r="C485" s="30"/>
      <c r="D485" s="30"/>
      <c r="E485" s="30"/>
      <c r="F485" s="30"/>
      <c r="G485" s="30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</row>
    <row r="486" spans="1:67" x14ac:dyDescent="0.25">
      <c r="A486" s="30"/>
      <c r="B486" s="30"/>
      <c r="C486" s="30"/>
      <c r="D486" s="30"/>
      <c r="E486" s="30"/>
      <c r="F486" s="30"/>
      <c r="G486" s="30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</row>
    <row r="487" spans="1:67" x14ac:dyDescent="0.25">
      <c r="A487" s="30"/>
      <c r="B487" s="30"/>
      <c r="C487" s="30"/>
      <c r="D487" s="30"/>
      <c r="E487" s="30"/>
      <c r="F487" s="30"/>
      <c r="G487" s="30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</row>
    <row r="488" spans="1:67" x14ac:dyDescent="0.25">
      <c r="A488" s="30"/>
      <c r="B488" s="30"/>
      <c r="C488" s="30"/>
      <c r="D488" s="30"/>
      <c r="E488" s="30"/>
      <c r="F488" s="30"/>
      <c r="G488" s="30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</row>
    <row r="489" spans="1:67" x14ac:dyDescent="0.25">
      <c r="A489" s="30"/>
      <c r="B489" s="30"/>
      <c r="C489" s="30"/>
      <c r="D489" s="30"/>
      <c r="E489" s="30"/>
      <c r="F489" s="30"/>
      <c r="G489" s="30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</row>
    <row r="490" spans="1:67" x14ac:dyDescent="0.25">
      <c r="A490" s="30"/>
      <c r="B490" s="30"/>
      <c r="C490" s="30"/>
      <c r="D490" s="30"/>
      <c r="E490" s="30"/>
      <c r="F490" s="30"/>
      <c r="G490" s="30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</row>
    <row r="491" spans="1:67" x14ac:dyDescent="0.25">
      <c r="A491" s="30"/>
      <c r="B491" s="30"/>
      <c r="C491" s="30"/>
      <c r="D491" s="30"/>
      <c r="E491" s="30"/>
      <c r="F491" s="30"/>
      <c r="G491" s="30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</row>
    <row r="492" spans="1:67" x14ac:dyDescent="0.25">
      <c r="A492" s="30"/>
      <c r="B492" s="30"/>
      <c r="C492" s="30"/>
      <c r="D492" s="30"/>
      <c r="E492" s="30"/>
      <c r="F492" s="30"/>
      <c r="G492" s="30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</row>
    <row r="493" spans="1:67" x14ac:dyDescent="0.25">
      <c r="A493" s="30"/>
      <c r="B493" s="30"/>
      <c r="C493" s="30"/>
      <c r="D493" s="30"/>
      <c r="E493" s="30"/>
      <c r="F493" s="30"/>
      <c r="G493" s="30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</row>
    <row r="494" spans="1:67" x14ac:dyDescent="0.25">
      <c r="A494" s="30"/>
      <c r="B494" s="30"/>
      <c r="C494" s="30"/>
      <c r="D494" s="30"/>
      <c r="E494" s="30"/>
      <c r="F494" s="30"/>
      <c r="G494" s="30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</row>
    <row r="495" spans="1:67" x14ac:dyDescent="0.25">
      <c r="A495" s="30"/>
      <c r="B495" s="30"/>
      <c r="C495" s="30"/>
      <c r="D495" s="30"/>
      <c r="E495" s="30"/>
      <c r="F495" s="30"/>
      <c r="G495" s="30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</row>
    <row r="496" spans="1:67" x14ac:dyDescent="0.25">
      <c r="A496" s="30"/>
      <c r="B496" s="30"/>
      <c r="C496" s="30"/>
      <c r="D496" s="30"/>
      <c r="E496" s="30"/>
      <c r="F496" s="30"/>
      <c r="G496" s="30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</row>
    <row r="497" spans="1:67" x14ac:dyDescent="0.25">
      <c r="A497" s="30"/>
      <c r="B497" s="30"/>
      <c r="C497" s="30"/>
      <c r="D497" s="30"/>
      <c r="E497" s="30"/>
      <c r="F497" s="30"/>
      <c r="G497" s="30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</row>
    <row r="498" spans="1:67" x14ac:dyDescent="0.25">
      <c r="A498" s="30"/>
      <c r="B498" s="30"/>
      <c r="C498" s="30"/>
      <c r="D498" s="30"/>
      <c r="E498" s="30"/>
      <c r="F498" s="30"/>
      <c r="G498" s="30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</row>
    <row r="499" spans="1:67" x14ac:dyDescent="0.25">
      <c r="A499" s="30"/>
      <c r="B499" s="30"/>
      <c r="C499" s="30"/>
      <c r="D499" s="30"/>
      <c r="E499" s="30"/>
      <c r="F499" s="30"/>
      <c r="G499" s="30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</row>
    <row r="500" spans="1:67" x14ac:dyDescent="0.25">
      <c r="A500" s="30"/>
      <c r="B500" s="30"/>
      <c r="C500" s="30"/>
      <c r="D500" s="30"/>
      <c r="E500" s="30"/>
      <c r="F500" s="30"/>
      <c r="G500" s="30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</row>
    <row r="501" spans="1:67" x14ac:dyDescent="0.25">
      <c r="A501" s="30"/>
      <c r="B501" s="30"/>
      <c r="C501" s="30"/>
      <c r="D501" s="30"/>
      <c r="E501" s="30"/>
      <c r="F501" s="30"/>
      <c r="G501" s="30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</row>
    <row r="502" spans="1:67" x14ac:dyDescent="0.25">
      <c r="A502" s="30"/>
      <c r="B502" s="30"/>
      <c r="C502" s="30"/>
      <c r="D502" s="30"/>
      <c r="E502" s="30"/>
      <c r="F502" s="30"/>
      <c r="G502" s="30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</row>
    <row r="503" spans="1:67" x14ac:dyDescent="0.25">
      <c r="A503" s="30"/>
      <c r="B503" s="30"/>
      <c r="C503" s="30"/>
      <c r="D503" s="30"/>
      <c r="E503" s="30"/>
      <c r="F503" s="30"/>
      <c r="G503" s="30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</row>
    <row r="504" spans="1:67" x14ac:dyDescent="0.25">
      <c r="A504" s="30"/>
      <c r="B504" s="30"/>
      <c r="C504" s="30"/>
      <c r="D504" s="30"/>
      <c r="E504" s="30"/>
      <c r="F504" s="30"/>
      <c r="G504" s="30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</row>
    <row r="505" spans="1:67" x14ac:dyDescent="0.25">
      <c r="A505" s="30"/>
      <c r="B505" s="30"/>
      <c r="C505" s="30"/>
      <c r="D505" s="30"/>
      <c r="E505" s="30"/>
      <c r="F505" s="30"/>
      <c r="G505" s="30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</row>
    <row r="506" spans="1:67" x14ac:dyDescent="0.25">
      <c r="A506" s="30"/>
      <c r="B506" s="30"/>
      <c r="C506" s="30"/>
      <c r="D506" s="30"/>
      <c r="E506" s="30"/>
      <c r="F506" s="30"/>
      <c r="G506" s="30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</row>
    <row r="507" spans="1:67" x14ac:dyDescent="0.25">
      <c r="A507" s="30"/>
      <c r="B507" s="30"/>
      <c r="C507" s="30"/>
      <c r="D507" s="30"/>
      <c r="E507" s="30"/>
      <c r="F507" s="30"/>
      <c r="G507" s="30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</row>
    <row r="508" spans="1:67" x14ac:dyDescent="0.25">
      <c r="A508" s="30"/>
      <c r="B508" s="30"/>
      <c r="C508" s="30"/>
      <c r="D508" s="30"/>
      <c r="E508" s="30"/>
      <c r="F508" s="30"/>
      <c r="G508" s="30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</row>
    <row r="509" spans="1:67" x14ac:dyDescent="0.25">
      <c r="A509" s="30"/>
      <c r="B509" s="30"/>
      <c r="C509" s="30"/>
      <c r="D509" s="30"/>
      <c r="E509" s="30"/>
      <c r="F509" s="30"/>
      <c r="G509" s="30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</row>
    <row r="510" spans="1:67" x14ac:dyDescent="0.25">
      <c r="A510" s="30"/>
      <c r="B510" s="30"/>
      <c r="C510" s="30"/>
      <c r="D510" s="30"/>
      <c r="E510" s="30"/>
      <c r="F510" s="30"/>
      <c r="G510" s="30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</row>
    <row r="511" spans="1:67" x14ac:dyDescent="0.25">
      <c r="A511" s="30"/>
      <c r="B511" s="30"/>
      <c r="C511" s="30"/>
      <c r="D511" s="30"/>
      <c r="E511" s="30"/>
      <c r="F511" s="30"/>
      <c r="G511" s="30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</row>
    <row r="512" spans="1:67" x14ac:dyDescent="0.25">
      <c r="A512" s="30"/>
      <c r="B512" s="30"/>
      <c r="C512" s="30"/>
      <c r="D512" s="30"/>
      <c r="E512" s="30"/>
      <c r="F512" s="30"/>
      <c r="G512" s="30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</row>
    <row r="513" spans="1:67" x14ac:dyDescent="0.25">
      <c r="A513" s="30"/>
      <c r="B513" s="30"/>
      <c r="C513" s="30"/>
      <c r="D513" s="30"/>
      <c r="E513" s="30"/>
      <c r="F513" s="30"/>
      <c r="G513" s="30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</row>
    <row r="514" spans="1:67" x14ac:dyDescent="0.25">
      <c r="A514" s="30"/>
      <c r="B514" s="30"/>
      <c r="C514" s="30"/>
      <c r="D514" s="30"/>
      <c r="E514" s="30"/>
      <c r="F514" s="30"/>
      <c r="G514" s="30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</row>
    <row r="515" spans="1:67" x14ac:dyDescent="0.25">
      <c r="A515" s="30"/>
      <c r="B515" s="30"/>
      <c r="C515" s="30"/>
      <c r="D515" s="30"/>
      <c r="E515" s="30"/>
      <c r="F515" s="30"/>
      <c r="G515" s="30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</row>
    <row r="516" spans="1:67" x14ac:dyDescent="0.25">
      <c r="A516" s="30"/>
      <c r="B516" s="30"/>
      <c r="C516" s="30"/>
      <c r="D516" s="30"/>
      <c r="E516" s="30"/>
      <c r="F516" s="30"/>
      <c r="G516" s="30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</row>
    <row r="517" spans="1:67" x14ac:dyDescent="0.25">
      <c r="A517" s="30"/>
      <c r="B517" s="30"/>
      <c r="C517" s="30"/>
      <c r="D517" s="30"/>
      <c r="E517" s="30"/>
      <c r="F517" s="30"/>
      <c r="G517" s="30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</row>
    <row r="518" spans="1:67" x14ac:dyDescent="0.25">
      <c r="A518" s="30"/>
      <c r="B518" s="30"/>
      <c r="C518" s="30"/>
      <c r="D518" s="30"/>
      <c r="E518" s="30"/>
      <c r="F518" s="30"/>
      <c r="G518" s="30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</row>
    <row r="519" spans="1:67" x14ac:dyDescent="0.25">
      <c r="A519" s="30"/>
      <c r="B519" s="30"/>
      <c r="C519" s="30"/>
      <c r="D519" s="30"/>
      <c r="E519" s="30"/>
      <c r="F519" s="30"/>
      <c r="G519" s="30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</row>
    <row r="520" spans="1:67" x14ac:dyDescent="0.25">
      <c r="A520" s="30"/>
      <c r="B520" s="30"/>
      <c r="C520" s="30"/>
      <c r="D520" s="30"/>
      <c r="E520" s="30"/>
      <c r="F520" s="30"/>
      <c r="G520" s="30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</row>
    <row r="521" spans="1:67" x14ac:dyDescent="0.25">
      <c r="A521" s="30"/>
      <c r="B521" s="30"/>
      <c r="C521" s="30"/>
      <c r="D521" s="30"/>
      <c r="E521" s="30"/>
      <c r="F521" s="30"/>
      <c r="G521" s="30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</row>
    <row r="522" spans="1:67" x14ac:dyDescent="0.25">
      <c r="A522" s="30"/>
      <c r="B522" s="30"/>
      <c r="C522" s="30"/>
      <c r="D522" s="30"/>
      <c r="E522" s="30"/>
      <c r="F522" s="30"/>
      <c r="G522" s="30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</row>
    <row r="523" spans="1:67" x14ac:dyDescent="0.25">
      <c r="A523" s="30"/>
      <c r="B523" s="30"/>
      <c r="C523" s="30"/>
      <c r="D523" s="30"/>
      <c r="E523" s="30"/>
      <c r="F523" s="30"/>
      <c r="G523" s="30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</row>
    <row r="524" spans="1:67" x14ac:dyDescent="0.25">
      <c r="A524" s="30"/>
      <c r="B524" s="30"/>
      <c r="C524" s="30"/>
      <c r="D524" s="30"/>
      <c r="E524" s="30"/>
      <c r="F524" s="30"/>
      <c r="G524" s="30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</row>
    <row r="525" spans="1:67" x14ac:dyDescent="0.25">
      <c r="A525" s="30"/>
      <c r="B525" s="30"/>
      <c r="C525" s="30"/>
      <c r="D525" s="30"/>
      <c r="E525" s="30"/>
      <c r="F525" s="30"/>
      <c r="G525" s="30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</row>
    <row r="526" spans="1:67" x14ac:dyDescent="0.25">
      <c r="A526" s="30"/>
      <c r="B526" s="30"/>
      <c r="C526" s="30"/>
      <c r="D526" s="30"/>
      <c r="E526" s="30"/>
      <c r="F526" s="30"/>
      <c r="G526" s="30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</row>
    <row r="527" spans="1:67" x14ac:dyDescent="0.25">
      <c r="A527" s="30"/>
      <c r="B527" s="30"/>
      <c r="C527" s="30"/>
      <c r="D527" s="30"/>
      <c r="E527" s="30"/>
      <c r="F527" s="30"/>
      <c r="G527" s="30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</row>
    <row r="528" spans="1:67" x14ac:dyDescent="0.25">
      <c r="A528" s="30"/>
      <c r="B528" s="30"/>
      <c r="C528" s="30"/>
      <c r="D528" s="30"/>
      <c r="E528" s="30"/>
      <c r="F528" s="30"/>
      <c r="G528" s="30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</row>
    <row r="529" spans="1:67" x14ac:dyDescent="0.25">
      <c r="A529" s="30"/>
      <c r="B529" s="30"/>
      <c r="C529" s="30"/>
      <c r="D529" s="30"/>
      <c r="E529" s="30"/>
      <c r="F529" s="30"/>
      <c r="G529" s="30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</row>
    <row r="530" spans="1:67" x14ac:dyDescent="0.25">
      <c r="A530" s="30"/>
      <c r="B530" s="30"/>
      <c r="C530" s="30"/>
      <c r="D530" s="30"/>
      <c r="E530" s="30"/>
      <c r="F530" s="30"/>
      <c r="G530" s="30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</row>
    <row r="531" spans="1:67" x14ac:dyDescent="0.25">
      <c r="A531" s="30"/>
      <c r="B531" s="30"/>
      <c r="C531" s="30"/>
      <c r="D531" s="30"/>
      <c r="E531" s="30"/>
      <c r="F531" s="30"/>
      <c r="G531" s="30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</row>
    <row r="532" spans="1:67" x14ac:dyDescent="0.25">
      <c r="A532" s="30"/>
      <c r="B532" s="30"/>
      <c r="C532" s="30"/>
      <c r="D532" s="30"/>
      <c r="E532" s="30"/>
      <c r="F532" s="30"/>
      <c r="G532" s="30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</row>
    <row r="533" spans="1:67" x14ac:dyDescent="0.25">
      <c r="A533" s="30"/>
      <c r="B533" s="30"/>
      <c r="C533" s="30"/>
      <c r="D533" s="30"/>
      <c r="E533" s="30"/>
      <c r="F533" s="30"/>
      <c r="G533" s="30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</row>
    <row r="534" spans="1:67" x14ac:dyDescent="0.25">
      <c r="A534" s="30"/>
      <c r="B534" s="30"/>
      <c r="C534" s="30"/>
      <c r="D534" s="30"/>
      <c r="E534" s="30"/>
      <c r="F534" s="30"/>
      <c r="G534" s="30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</row>
    <row r="535" spans="1:67" x14ac:dyDescent="0.25">
      <c r="A535" s="30"/>
      <c r="B535" s="30"/>
      <c r="C535" s="30"/>
      <c r="D535" s="30"/>
      <c r="E535" s="30"/>
      <c r="F535" s="30"/>
      <c r="G535" s="30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</row>
    <row r="536" spans="1:67" x14ac:dyDescent="0.25">
      <c r="A536" s="30"/>
      <c r="B536" s="30"/>
      <c r="C536" s="30"/>
      <c r="D536" s="30"/>
      <c r="E536" s="30"/>
      <c r="F536" s="30"/>
      <c r="G536" s="30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</row>
    <row r="537" spans="1:67" x14ac:dyDescent="0.25">
      <c r="A537" s="30"/>
      <c r="B537" s="30"/>
      <c r="C537" s="30"/>
      <c r="D537" s="30"/>
      <c r="E537" s="30"/>
      <c r="F537" s="30"/>
      <c r="G537" s="30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</row>
    <row r="538" spans="1:67" x14ac:dyDescent="0.25">
      <c r="A538" s="30"/>
      <c r="B538" s="30"/>
      <c r="C538" s="30"/>
      <c r="D538" s="30"/>
      <c r="E538" s="30"/>
      <c r="F538" s="30"/>
      <c r="G538" s="30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</row>
    <row r="539" spans="1:67" x14ac:dyDescent="0.25">
      <c r="A539" s="30"/>
      <c r="B539" s="30"/>
      <c r="C539" s="30"/>
      <c r="D539" s="30"/>
      <c r="E539" s="30"/>
      <c r="F539" s="30"/>
      <c r="G539" s="30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</row>
    <row r="540" spans="1:67" x14ac:dyDescent="0.25">
      <c r="A540" s="30"/>
      <c r="B540" s="30"/>
      <c r="C540" s="30"/>
      <c r="D540" s="30"/>
      <c r="E540" s="30"/>
      <c r="F540" s="30"/>
      <c r="G540" s="30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</row>
    <row r="541" spans="1:67" x14ac:dyDescent="0.25">
      <c r="A541" s="30"/>
      <c r="B541" s="30"/>
      <c r="C541" s="30"/>
      <c r="D541" s="30"/>
      <c r="E541" s="30"/>
      <c r="F541" s="30"/>
      <c r="G541" s="30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</row>
    <row r="542" spans="1:67" x14ac:dyDescent="0.25">
      <c r="A542" s="30"/>
      <c r="B542" s="30"/>
      <c r="C542" s="30"/>
      <c r="D542" s="30"/>
      <c r="E542" s="30"/>
      <c r="F542" s="30"/>
      <c r="G542" s="30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</row>
    <row r="543" spans="1:67" x14ac:dyDescent="0.25">
      <c r="A543" s="30"/>
      <c r="B543" s="30"/>
      <c r="C543" s="30"/>
      <c r="D543" s="30"/>
      <c r="E543" s="30"/>
      <c r="F543" s="30"/>
      <c r="G543" s="30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</row>
    <row r="544" spans="1:67" x14ac:dyDescent="0.25">
      <c r="A544" s="30"/>
      <c r="B544" s="30"/>
      <c r="C544" s="30"/>
      <c r="D544" s="30"/>
      <c r="E544" s="30"/>
      <c r="F544" s="30"/>
      <c r="G544" s="30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</row>
    <row r="545" spans="1:67" x14ac:dyDescent="0.25">
      <c r="A545" s="30"/>
      <c r="B545" s="30"/>
      <c r="C545" s="30"/>
      <c r="D545" s="30"/>
      <c r="E545" s="30"/>
      <c r="F545" s="30"/>
      <c r="G545" s="30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</row>
    <row r="546" spans="1:67" x14ac:dyDescent="0.25">
      <c r="A546" s="30"/>
      <c r="B546" s="30"/>
      <c r="C546" s="30"/>
      <c r="D546" s="30"/>
      <c r="E546" s="30"/>
      <c r="F546" s="30"/>
      <c r="G546" s="30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</row>
    <row r="547" spans="1:67" x14ac:dyDescent="0.25">
      <c r="A547" s="30"/>
      <c r="B547" s="30"/>
      <c r="C547" s="30"/>
      <c r="D547" s="30"/>
      <c r="E547" s="30"/>
      <c r="F547" s="30"/>
      <c r="G547" s="30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</row>
    <row r="548" spans="1:67" x14ac:dyDescent="0.25">
      <c r="A548" s="30"/>
      <c r="B548" s="30"/>
      <c r="C548" s="30"/>
      <c r="D548" s="30"/>
      <c r="E548" s="30"/>
      <c r="F548" s="30"/>
      <c r="G548" s="30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</row>
    <row r="549" spans="1:67" x14ac:dyDescent="0.25">
      <c r="A549" s="30"/>
      <c r="B549" s="30"/>
      <c r="C549" s="30"/>
      <c r="D549" s="30"/>
      <c r="E549" s="30"/>
      <c r="F549" s="30"/>
      <c r="G549" s="30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</row>
    <row r="550" spans="1:67" x14ac:dyDescent="0.25">
      <c r="A550" s="30"/>
      <c r="B550" s="30"/>
      <c r="C550" s="30"/>
      <c r="D550" s="30"/>
      <c r="E550" s="30"/>
      <c r="F550" s="30"/>
      <c r="G550" s="30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</row>
    <row r="551" spans="1:67" x14ac:dyDescent="0.25">
      <c r="A551" s="30"/>
      <c r="B551" s="30"/>
      <c r="C551" s="30"/>
      <c r="D551" s="30"/>
      <c r="E551" s="30"/>
      <c r="F551" s="30"/>
      <c r="G551" s="30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</row>
    <row r="552" spans="1:67" x14ac:dyDescent="0.25">
      <c r="A552" s="30"/>
      <c r="B552" s="30"/>
      <c r="C552" s="30"/>
      <c r="D552" s="30"/>
      <c r="E552" s="30"/>
      <c r="F552" s="30"/>
      <c r="G552" s="30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</row>
    <row r="553" spans="1:67" x14ac:dyDescent="0.25">
      <c r="A553" s="30"/>
      <c r="B553" s="30"/>
      <c r="C553" s="30"/>
      <c r="D553" s="30"/>
      <c r="E553" s="30"/>
      <c r="F553" s="30"/>
      <c r="G553" s="30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</row>
    <row r="554" spans="1:67" x14ac:dyDescent="0.25">
      <c r="A554" s="30"/>
      <c r="B554" s="30"/>
      <c r="C554" s="30"/>
      <c r="D554" s="30"/>
      <c r="E554" s="30"/>
      <c r="F554" s="30"/>
      <c r="G554" s="30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</row>
    <row r="555" spans="1:67" x14ac:dyDescent="0.25">
      <c r="A555" s="30"/>
      <c r="B555" s="30"/>
      <c r="C555" s="30"/>
      <c r="D555" s="30"/>
      <c r="E555" s="30"/>
      <c r="F555" s="30"/>
      <c r="G555" s="30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</row>
    <row r="556" spans="1:67" x14ac:dyDescent="0.25">
      <c r="A556" s="30"/>
      <c r="B556" s="30"/>
      <c r="C556" s="30"/>
      <c r="D556" s="30"/>
      <c r="E556" s="30"/>
      <c r="F556" s="30"/>
      <c r="G556" s="30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</row>
    <row r="557" spans="1:67" x14ac:dyDescent="0.25">
      <c r="A557" s="30"/>
      <c r="B557" s="30"/>
      <c r="C557" s="30"/>
      <c r="D557" s="30"/>
      <c r="E557" s="30"/>
      <c r="F557" s="30"/>
      <c r="G557" s="30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</row>
    <row r="558" spans="1:67" x14ac:dyDescent="0.25">
      <c r="A558" s="30"/>
      <c r="B558" s="30"/>
      <c r="C558" s="30"/>
      <c r="D558" s="30"/>
      <c r="E558" s="30"/>
      <c r="F558" s="30"/>
      <c r="G558" s="30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</row>
    <row r="559" spans="1:67" x14ac:dyDescent="0.25">
      <c r="A559" s="30"/>
      <c r="B559" s="30"/>
      <c r="C559" s="30"/>
      <c r="D559" s="30"/>
      <c r="E559" s="30"/>
      <c r="F559" s="30"/>
      <c r="G559" s="30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</row>
    <row r="560" spans="1:67" x14ac:dyDescent="0.25">
      <c r="A560" s="30"/>
      <c r="B560" s="30"/>
      <c r="C560" s="30"/>
      <c r="D560" s="30"/>
      <c r="E560" s="30"/>
      <c r="F560" s="30"/>
      <c r="G560" s="30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</row>
    <row r="561" spans="1:67" x14ac:dyDescent="0.25">
      <c r="A561" s="30"/>
      <c r="B561" s="30"/>
      <c r="C561" s="30"/>
      <c r="D561" s="30"/>
      <c r="E561" s="30"/>
      <c r="F561" s="30"/>
      <c r="G561" s="30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</row>
    <row r="562" spans="1:67" x14ac:dyDescent="0.25">
      <c r="A562" s="30"/>
      <c r="B562" s="30"/>
      <c r="C562" s="30"/>
      <c r="D562" s="30"/>
      <c r="E562" s="30"/>
      <c r="F562" s="30"/>
      <c r="G562" s="30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</row>
    <row r="563" spans="1:67" x14ac:dyDescent="0.25">
      <c r="A563" s="30"/>
      <c r="B563" s="30"/>
      <c r="C563" s="30"/>
      <c r="D563" s="30"/>
      <c r="E563" s="30"/>
      <c r="F563" s="30"/>
      <c r="G563" s="30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</row>
    <row r="564" spans="1:67" x14ac:dyDescent="0.25">
      <c r="A564" s="30"/>
      <c r="B564" s="30"/>
      <c r="C564" s="30"/>
      <c r="D564" s="30"/>
      <c r="E564" s="30"/>
      <c r="F564" s="30"/>
      <c r="G564" s="30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</row>
    <row r="565" spans="1:67" x14ac:dyDescent="0.25">
      <c r="A565" s="30"/>
      <c r="B565" s="30"/>
      <c r="C565" s="30"/>
      <c r="D565" s="30"/>
      <c r="E565" s="30"/>
      <c r="F565" s="30"/>
      <c r="G565" s="30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</row>
    <row r="566" spans="1:67" x14ac:dyDescent="0.25">
      <c r="A566" s="30"/>
      <c r="B566" s="30"/>
      <c r="C566" s="30"/>
      <c r="D566" s="30"/>
      <c r="E566" s="30"/>
      <c r="F566" s="30"/>
      <c r="G566" s="30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</row>
    <row r="567" spans="1:67" x14ac:dyDescent="0.25">
      <c r="A567" s="30"/>
      <c r="B567" s="30"/>
      <c r="C567" s="30"/>
      <c r="D567" s="30"/>
      <c r="E567" s="30"/>
      <c r="F567" s="30"/>
      <c r="G567" s="30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</row>
    <row r="568" spans="1:67" x14ac:dyDescent="0.25">
      <c r="A568" s="30"/>
      <c r="B568" s="30"/>
      <c r="C568" s="30"/>
      <c r="D568" s="30"/>
      <c r="E568" s="30"/>
      <c r="F568" s="30"/>
      <c r="G568" s="30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</row>
    <row r="569" spans="1:67" x14ac:dyDescent="0.25">
      <c r="A569" s="30"/>
      <c r="B569" s="30"/>
      <c r="C569" s="30"/>
      <c r="D569" s="30"/>
      <c r="E569" s="30"/>
      <c r="F569" s="30"/>
      <c r="G569" s="30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</row>
    <row r="570" spans="1:67" x14ac:dyDescent="0.25">
      <c r="A570" s="30"/>
      <c r="B570" s="30"/>
      <c r="C570" s="30"/>
      <c r="D570" s="30"/>
      <c r="E570" s="30"/>
      <c r="F570" s="30"/>
      <c r="G570" s="30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</row>
    <row r="571" spans="1:67" x14ac:dyDescent="0.25">
      <c r="A571" s="30"/>
      <c r="B571" s="30"/>
      <c r="C571" s="30"/>
      <c r="D571" s="30"/>
      <c r="E571" s="30"/>
      <c r="F571" s="30"/>
      <c r="G571" s="30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</row>
    <row r="572" spans="1:67" x14ac:dyDescent="0.25">
      <c r="A572" s="30"/>
      <c r="B572" s="30"/>
      <c r="C572" s="30"/>
      <c r="D572" s="30"/>
      <c r="E572" s="30"/>
      <c r="F572" s="30"/>
      <c r="G572" s="30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</row>
    <row r="573" spans="1:67" x14ac:dyDescent="0.25">
      <c r="A573" s="30"/>
      <c r="B573" s="30"/>
      <c r="C573" s="30"/>
      <c r="D573" s="30"/>
      <c r="E573" s="30"/>
      <c r="F573" s="30"/>
      <c r="G573" s="30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</row>
    <row r="574" spans="1:67" x14ac:dyDescent="0.25">
      <c r="A574" s="30"/>
      <c r="B574" s="30"/>
      <c r="C574" s="30"/>
      <c r="D574" s="30"/>
      <c r="E574" s="30"/>
      <c r="F574" s="30"/>
      <c r="G574" s="30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</row>
    <row r="575" spans="1:67" x14ac:dyDescent="0.25">
      <c r="A575" s="30"/>
      <c r="B575" s="30"/>
      <c r="C575" s="30"/>
      <c r="D575" s="30"/>
      <c r="E575" s="30"/>
      <c r="F575" s="30"/>
      <c r="G575" s="30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</row>
    <row r="576" spans="1:67" x14ac:dyDescent="0.25">
      <c r="A576" s="30"/>
      <c r="B576" s="30"/>
      <c r="C576" s="30"/>
      <c r="D576" s="30"/>
      <c r="E576" s="30"/>
      <c r="F576" s="30"/>
      <c r="G576" s="30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</row>
    <row r="577" spans="1:67" x14ac:dyDescent="0.25">
      <c r="A577" s="30"/>
      <c r="B577" s="30"/>
      <c r="C577" s="30"/>
      <c r="D577" s="30"/>
      <c r="E577" s="30"/>
      <c r="F577" s="30"/>
      <c r="G577" s="30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</row>
    <row r="578" spans="1:67" x14ac:dyDescent="0.25">
      <c r="A578" s="30"/>
      <c r="B578" s="30"/>
      <c r="C578" s="30"/>
      <c r="D578" s="30"/>
      <c r="E578" s="30"/>
      <c r="F578" s="30"/>
      <c r="G578" s="30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</row>
    <row r="579" spans="1:67" x14ac:dyDescent="0.25">
      <c r="A579" s="30"/>
      <c r="B579" s="30"/>
      <c r="C579" s="30"/>
      <c r="D579" s="30"/>
      <c r="E579" s="30"/>
      <c r="F579" s="30"/>
      <c r="G579" s="30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</row>
    <row r="580" spans="1:67" x14ac:dyDescent="0.25">
      <c r="A580" s="30"/>
      <c r="B580" s="30"/>
      <c r="C580" s="30"/>
      <c r="D580" s="30"/>
      <c r="E580" s="30"/>
      <c r="F580" s="30"/>
      <c r="G580" s="30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</row>
    <row r="581" spans="1:67" x14ac:dyDescent="0.25">
      <c r="A581" s="30"/>
      <c r="B581" s="30"/>
      <c r="C581" s="30"/>
      <c r="D581" s="30"/>
      <c r="E581" s="30"/>
      <c r="F581" s="30"/>
      <c r="G581" s="30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</row>
    <row r="582" spans="1:67" x14ac:dyDescent="0.25">
      <c r="A582" s="30"/>
      <c r="B582" s="30"/>
      <c r="C582" s="30"/>
      <c r="D582" s="30"/>
      <c r="E582" s="30"/>
      <c r="F582" s="30"/>
      <c r="G582" s="30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</row>
    <row r="583" spans="1:67" x14ac:dyDescent="0.25">
      <c r="A583" s="30"/>
      <c r="B583" s="30"/>
      <c r="C583" s="30"/>
      <c r="D583" s="30"/>
      <c r="E583" s="30"/>
      <c r="F583" s="30"/>
      <c r="G583" s="30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</row>
    <row r="584" spans="1:67" x14ac:dyDescent="0.25">
      <c r="A584" s="30"/>
      <c r="B584" s="30"/>
      <c r="C584" s="30"/>
      <c r="D584" s="30"/>
      <c r="E584" s="30"/>
      <c r="F584" s="30"/>
      <c r="G584" s="30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</row>
    <row r="585" spans="1:67" x14ac:dyDescent="0.25">
      <c r="A585" s="30"/>
      <c r="B585" s="30"/>
      <c r="C585" s="30"/>
      <c r="D585" s="30"/>
      <c r="E585" s="30"/>
      <c r="F585" s="30"/>
      <c r="G585" s="30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</row>
    <row r="586" spans="1:67" x14ac:dyDescent="0.25">
      <c r="A586" s="30"/>
      <c r="B586" s="30"/>
      <c r="C586" s="30"/>
      <c r="D586" s="30"/>
      <c r="E586" s="30"/>
      <c r="F586" s="30"/>
      <c r="G586" s="30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</row>
    <row r="587" spans="1:67" x14ac:dyDescent="0.25">
      <c r="A587" s="30"/>
      <c r="B587" s="30"/>
      <c r="C587" s="30"/>
      <c r="D587" s="30"/>
      <c r="E587" s="30"/>
      <c r="F587" s="30"/>
      <c r="G587" s="30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</row>
    <row r="588" spans="1:67" x14ac:dyDescent="0.25">
      <c r="A588" s="30"/>
      <c r="B588" s="30"/>
      <c r="C588" s="30"/>
      <c r="D588" s="30"/>
      <c r="E588" s="30"/>
      <c r="F588" s="30"/>
      <c r="G588" s="30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</row>
    <row r="589" spans="1:67" x14ac:dyDescent="0.25">
      <c r="A589" s="30"/>
      <c r="B589" s="30"/>
      <c r="C589" s="30"/>
      <c r="D589" s="30"/>
      <c r="E589" s="30"/>
      <c r="F589" s="30"/>
      <c r="G589" s="30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</row>
    <row r="590" spans="1:67" x14ac:dyDescent="0.25">
      <c r="A590" s="30"/>
      <c r="B590" s="30"/>
      <c r="C590" s="30"/>
      <c r="D590" s="30"/>
      <c r="E590" s="30"/>
      <c r="F590" s="30"/>
      <c r="G590" s="30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</row>
    <row r="591" spans="1:67" x14ac:dyDescent="0.25">
      <c r="A591" s="30"/>
      <c r="B591" s="30"/>
      <c r="C591" s="30"/>
      <c r="D591" s="30"/>
      <c r="E591" s="30"/>
      <c r="F591" s="30"/>
      <c r="G591" s="30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</row>
    <row r="592" spans="1:67" x14ac:dyDescent="0.25">
      <c r="A592" s="30"/>
      <c r="B592" s="30"/>
      <c r="C592" s="30"/>
      <c r="D592" s="30"/>
      <c r="E592" s="30"/>
      <c r="F592" s="30"/>
      <c r="G592" s="30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</row>
    <row r="593" spans="1:67" x14ac:dyDescent="0.25">
      <c r="A593" s="30"/>
      <c r="B593" s="30"/>
      <c r="C593" s="30"/>
      <c r="D593" s="30"/>
      <c r="E593" s="30"/>
      <c r="F593" s="30"/>
      <c r="G593" s="30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</row>
    <row r="594" spans="1:67" x14ac:dyDescent="0.25">
      <c r="A594" s="30"/>
      <c r="B594" s="30"/>
      <c r="C594" s="30"/>
      <c r="D594" s="30"/>
      <c r="E594" s="30"/>
      <c r="F594" s="30"/>
      <c r="G594" s="30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</row>
    <row r="595" spans="1:67" x14ac:dyDescent="0.25">
      <c r="A595" s="30"/>
      <c r="B595" s="30"/>
      <c r="C595" s="30"/>
      <c r="D595" s="30"/>
      <c r="E595" s="30"/>
      <c r="F595" s="30"/>
      <c r="G595" s="30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</row>
    <row r="596" spans="1:67" x14ac:dyDescent="0.25">
      <c r="A596" s="30"/>
      <c r="B596" s="30"/>
      <c r="C596" s="30"/>
      <c r="D596" s="30"/>
      <c r="E596" s="30"/>
      <c r="F596" s="30"/>
      <c r="G596" s="30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</row>
    <row r="597" spans="1:67" x14ac:dyDescent="0.25">
      <c r="A597" s="30"/>
      <c r="B597" s="30"/>
      <c r="C597" s="30"/>
      <c r="D597" s="30"/>
      <c r="E597" s="30"/>
      <c r="F597" s="30"/>
      <c r="G597" s="30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</row>
    <row r="598" spans="1:67" x14ac:dyDescent="0.25">
      <c r="A598" s="30"/>
      <c r="B598" s="30"/>
      <c r="C598" s="30"/>
      <c r="D598" s="30"/>
      <c r="E598" s="30"/>
      <c r="F598" s="30"/>
      <c r="G598" s="30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</row>
    <row r="599" spans="1:67" x14ac:dyDescent="0.25">
      <c r="A599" s="30"/>
      <c r="B599" s="30"/>
      <c r="C599" s="30"/>
      <c r="D599" s="30"/>
      <c r="E599" s="30"/>
      <c r="F599" s="30"/>
      <c r="G599" s="30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</row>
    <row r="600" spans="1:67" x14ac:dyDescent="0.25">
      <c r="A600" s="30"/>
      <c r="B600" s="30"/>
      <c r="C600" s="30"/>
      <c r="D600" s="30"/>
      <c r="E600" s="30"/>
      <c r="F600" s="30"/>
      <c r="G600" s="30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</row>
    <row r="601" spans="1:67" x14ac:dyDescent="0.25">
      <c r="A601" s="30"/>
      <c r="B601" s="30"/>
      <c r="C601" s="30"/>
      <c r="D601" s="30"/>
      <c r="E601" s="30"/>
      <c r="F601" s="30"/>
      <c r="G601" s="30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</row>
    <row r="602" spans="1:67" x14ac:dyDescent="0.25">
      <c r="A602" s="30"/>
      <c r="B602" s="30"/>
      <c r="C602" s="30"/>
      <c r="D602" s="30"/>
      <c r="E602" s="30"/>
      <c r="F602" s="30"/>
      <c r="G602" s="30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</row>
    <row r="603" spans="1:67" x14ac:dyDescent="0.25">
      <c r="A603" s="30"/>
      <c r="B603" s="30"/>
      <c r="C603" s="30"/>
      <c r="D603" s="30"/>
      <c r="E603" s="30"/>
      <c r="F603" s="30"/>
      <c r="G603" s="30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</row>
    <row r="604" spans="1:67" x14ac:dyDescent="0.25">
      <c r="A604" s="30"/>
      <c r="B604" s="30"/>
      <c r="C604" s="30"/>
      <c r="D604" s="30"/>
      <c r="E604" s="30"/>
      <c r="F604" s="30"/>
      <c r="G604" s="30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</row>
    <row r="605" spans="1:67" x14ac:dyDescent="0.25">
      <c r="A605" s="30"/>
      <c r="B605" s="30"/>
      <c r="C605" s="30"/>
      <c r="D605" s="30"/>
      <c r="E605" s="30"/>
      <c r="F605" s="30"/>
      <c r="G605" s="30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</row>
    <row r="606" spans="1:67" x14ac:dyDescent="0.25">
      <c r="A606" s="30"/>
      <c r="B606" s="30"/>
      <c r="C606" s="30"/>
      <c r="D606" s="30"/>
      <c r="E606" s="30"/>
      <c r="F606" s="30"/>
      <c r="G606" s="30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</row>
    <row r="607" spans="1:67" x14ac:dyDescent="0.25">
      <c r="A607" s="30"/>
      <c r="B607" s="30"/>
      <c r="C607" s="30"/>
      <c r="D607" s="30"/>
      <c r="E607" s="30"/>
      <c r="F607" s="30"/>
      <c r="G607" s="30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</row>
    <row r="608" spans="1:67" x14ac:dyDescent="0.25">
      <c r="A608" s="30"/>
      <c r="B608" s="30"/>
      <c r="C608" s="30"/>
      <c r="D608" s="30"/>
      <c r="E608" s="30"/>
      <c r="F608" s="30"/>
      <c r="G608" s="30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</row>
    <row r="609" spans="1:67" x14ac:dyDescent="0.25">
      <c r="A609" s="30"/>
      <c r="B609" s="30"/>
      <c r="C609" s="30"/>
      <c r="D609" s="30"/>
      <c r="E609" s="30"/>
      <c r="F609" s="30"/>
      <c r="G609" s="30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</row>
    <row r="610" spans="1:67" x14ac:dyDescent="0.25">
      <c r="A610" s="30"/>
      <c r="B610" s="30"/>
      <c r="C610" s="30"/>
      <c r="D610" s="30"/>
      <c r="E610" s="30"/>
      <c r="F610" s="30"/>
      <c r="G610" s="30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</row>
    <row r="611" spans="1:67" x14ac:dyDescent="0.25">
      <c r="A611" s="30"/>
      <c r="B611" s="30"/>
      <c r="C611" s="30"/>
      <c r="D611" s="30"/>
      <c r="E611" s="30"/>
      <c r="F611" s="30"/>
      <c r="G611" s="30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</row>
    <row r="612" spans="1:67" x14ac:dyDescent="0.25">
      <c r="A612" s="30"/>
      <c r="B612" s="30"/>
      <c r="C612" s="30"/>
      <c r="D612" s="30"/>
      <c r="E612" s="30"/>
      <c r="F612" s="30"/>
      <c r="G612" s="30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</row>
    <row r="613" spans="1:67" x14ac:dyDescent="0.25">
      <c r="A613" s="30"/>
      <c r="B613" s="30"/>
      <c r="C613" s="30"/>
      <c r="D613" s="30"/>
      <c r="E613" s="30"/>
      <c r="F613" s="30"/>
      <c r="G613" s="30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</row>
    <row r="614" spans="1:67" x14ac:dyDescent="0.25">
      <c r="A614" s="30"/>
      <c r="B614" s="30"/>
      <c r="C614" s="30"/>
      <c r="D614" s="30"/>
      <c r="E614" s="30"/>
      <c r="F614" s="30"/>
      <c r="G614" s="30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</row>
    <row r="615" spans="1:67" x14ac:dyDescent="0.25">
      <c r="A615" s="30"/>
      <c r="B615" s="30"/>
      <c r="C615" s="30"/>
      <c r="D615" s="30"/>
      <c r="E615" s="30"/>
      <c r="F615" s="30"/>
      <c r="G615" s="30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</row>
    <row r="616" spans="1:67" x14ac:dyDescent="0.25">
      <c r="A616" s="30"/>
      <c r="B616" s="30"/>
      <c r="C616" s="30"/>
      <c r="D616" s="30"/>
      <c r="E616" s="30"/>
      <c r="F616" s="30"/>
      <c r="G616" s="30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</row>
    <row r="617" spans="1:67" x14ac:dyDescent="0.25">
      <c r="A617" s="30"/>
      <c r="B617" s="30"/>
      <c r="C617" s="30"/>
      <c r="D617" s="30"/>
      <c r="E617" s="30"/>
      <c r="F617" s="30"/>
      <c r="G617" s="30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</row>
    <row r="618" spans="1:67" x14ac:dyDescent="0.25">
      <c r="A618" s="30"/>
      <c r="B618" s="30"/>
      <c r="C618" s="30"/>
      <c r="D618" s="30"/>
      <c r="E618" s="30"/>
      <c r="F618" s="30"/>
      <c r="G618" s="30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</row>
    <row r="619" spans="1:67" x14ac:dyDescent="0.25">
      <c r="A619" s="30"/>
      <c r="B619" s="30"/>
      <c r="C619" s="30"/>
      <c r="D619" s="30"/>
      <c r="E619" s="30"/>
      <c r="F619" s="30"/>
      <c r="G619" s="30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</row>
    <row r="620" spans="1:67" x14ac:dyDescent="0.25">
      <c r="A620" s="30"/>
      <c r="B620" s="30"/>
      <c r="C620" s="30"/>
      <c r="D620" s="30"/>
      <c r="E620" s="30"/>
      <c r="F620" s="30"/>
      <c r="G620" s="30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</row>
    <row r="621" spans="1:67" x14ac:dyDescent="0.25">
      <c r="A621" s="30"/>
      <c r="B621" s="30"/>
      <c r="C621" s="30"/>
      <c r="D621" s="30"/>
      <c r="E621" s="30"/>
      <c r="F621" s="30"/>
      <c r="G621" s="30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</row>
    <row r="622" spans="1:67" x14ac:dyDescent="0.25">
      <c r="A622" s="30"/>
      <c r="B622" s="30"/>
      <c r="C622" s="30"/>
      <c r="D622" s="30"/>
      <c r="E622" s="30"/>
      <c r="F622" s="30"/>
      <c r="G622" s="30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</row>
    <row r="623" spans="1:67" x14ac:dyDescent="0.25">
      <c r="A623" s="30"/>
      <c r="B623" s="30"/>
      <c r="C623" s="30"/>
      <c r="D623" s="30"/>
      <c r="E623" s="30"/>
      <c r="F623" s="30"/>
      <c r="G623" s="30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</row>
    <row r="624" spans="1:67" x14ac:dyDescent="0.25">
      <c r="A624" s="30"/>
      <c r="B624" s="30"/>
      <c r="C624" s="30"/>
      <c r="D624" s="30"/>
      <c r="E624" s="30"/>
      <c r="F624" s="30"/>
      <c r="G624" s="30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</row>
    <row r="625" spans="1:67" x14ac:dyDescent="0.25">
      <c r="A625" s="30"/>
      <c r="B625" s="30"/>
      <c r="C625" s="30"/>
      <c r="D625" s="30"/>
      <c r="E625" s="30"/>
      <c r="F625" s="30"/>
      <c r="G625" s="30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</row>
    <row r="626" spans="1:67" x14ac:dyDescent="0.25">
      <c r="A626" s="30"/>
      <c r="B626" s="30"/>
      <c r="C626" s="30"/>
      <c r="D626" s="30"/>
      <c r="E626" s="30"/>
      <c r="F626" s="30"/>
      <c r="G626" s="30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</row>
    <row r="627" spans="1:67" x14ac:dyDescent="0.25">
      <c r="A627" s="30"/>
      <c r="B627" s="30"/>
      <c r="C627" s="30"/>
      <c r="D627" s="30"/>
      <c r="E627" s="30"/>
      <c r="F627" s="30"/>
      <c r="G627" s="30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</row>
    <row r="628" spans="1:67" x14ac:dyDescent="0.25">
      <c r="A628" s="30"/>
      <c r="B628" s="30"/>
      <c r="C628" s="30"/>
      <c r="D628" s="30"/>
      <c r="E628" s="30"/>
      <c r="F628" s="30"/>
      <c r="G628" s="30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</row>
    <row r="629" spans="1:67" x14ac:dyDescent="0.25">
      <c r="A629" s="30"/>
      <c r="B629" s="30"/>
      <c r="C629" s="30"/>
      <c r="D629" s="30"/>
      <c r="E629" s="30"/>
      <c r="F629" s="30"/>
      <c r="G629" s="30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</row>
    <row r="630" spans="1:67" x14ac:dyDescent="0.25">
      <c r="A630" s="30"/>
      <c r="B630" s="30"/>
      <c r="C630" s="30"/>
      <c r="D630" s="30"/>
      <c r="E630" s="30"/>
      <c r="F630" s="30"/>
      <c r="G630" s="30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</row>
    <row r="631" spans="1:67" x14ac:dyDescent="0.25">
      <c r="A631" s="30"/>
      <c r="B631" s="30"/>
      <c r="C631" s="30"/>
      <c r="D631" s="30"/>
      <c r="E631" s="30"/>
      <c r="F631" s="30"/>
      <c r="G631" s="30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</row>
    <row r="632" spans="1:67" x14ac:dyDescent="0.25">
      <c r="A632" s="30"/>
      <c r="B632" s="30"/>
      <c r="C632" s="30"/>
      <c r="D632" s="30"/>
      <c r="E632" s="30"/>
      <c r="F632" s="30"/>
      <c r="G632" s="30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</row>
    <row r="633" spans="1:67" x14ac:dyDescent="0.25">
      <c r="A633" s="30"/>
      <c r="B633" s="30"/>
      <c r="C633" s="30"/>
      <c r="D633" s="30"/>
      <c r="E633" s="30"/>
      <c r="F633" s="30"/>
      <c r="G633" s="30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</row>
    <row r="634" spans="1:67" x14ac:dyDescent="0.25">
      <c r="A634" s="30"/>
      <c r="B634" s="30"/>
      <c r="C634" s="30"/>
      <c r="D634" s="30"/>
      <c r="E634" s="30"/>
      <c r="F634" s="30"/>
      <c r="G634" s="30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</row>
    <row r="635" spans="1:67" x14ac:dyDescent="0.25">
      <c r="A635" s="30"/>
      <c r="B635" s="30"/>
      <c r="C635" s="30"/>
      <c r="D635" s="30"/>
      <c r="E635" s="30"/>
      <c r="F635" s="30"/>
      <c r="G635" s="30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</row>
    <row r="636" spans="1:67" x14ac:dyDescent="0.25">
      <c r="A636" s="30"/>
      <c r="B636" s="30"/>
      <c r="C636" s="30"/>
      <c r="D636" s="30"/>
      <c r="E636" s="30"/>
      <c r="F636" s="30"/>
      <c r="G636" s="30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</row>
    <row r="637" spans="1:67" x14ac:dyDescent="0.25">
      <c r="A637" s="30"/>
      <c r="B637" s="30"/>
      <c r="C637" s="30"/>
      <c r="D637" s="30"/>
      <c r="E637" s="30"/>
      <c r="F637" s="30"/>
      <c r="G637" s="30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</row>
    <row r="638" spans="1:67" x14ac:dyDescent="0.25">
      <c r="A638" s="30"/>
      <c r="B638" s="30"/>
      <c r="C638" s="30"/>
      <c r="D638" s="30"/>
      <c r="E638" s="30"/>
      <c r="F638" s="30"/>
      <c r="G638" s="30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</row>
    <row r="639" spans="1:67" x14ac:dyDescent="0.25">
      <c r="A639" s="30"/>
      <c r="B639" s="30"/>
      <c r="C639" s="30"/>
      <c r="D639" s="30"/>
      <c r="E639" s="30"/>
      <c r="F639" s="30"/>
      <c r="G639" s="30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</row>
    <row r="640" spans="1:67" x14ac:dyDescent="0.25">
      <c r="A640" s="30"/>
      <c r="B640" s="30"/>
      <c r="C640" s="30"/>
      <c r="D640" s="30"/>
      <c r="E640" s="30"/>
      <c r="F640" s="30"/>
      <c r="G640" s="30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</row>
    <row r="641" spans="1:67" x14ac:dyDescent="0.25">
      <c r="A641" s="30"/>
      <c r="B641" s="30"/>
      <c r="C641" s="30"/>
      <c r="D641" s="30"/>
      <c r="E641" s="30"/>
      <c r="F641" s="30"/>
      <c r="G641" s="30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</row>
    <row r="642" spans="1:67" x14ac:dyDescent="0.25">
      <c r="A642" s="30"/>
      <c r="B642" s="30"/>
      <c r="C642" s="30"/>
      <c r="D642" s="30"/>
      <c r="E642" s="30"/>
      <c r="F642" s="30"/>
      <c r="G642" s="30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</row>
    <row r="643" spans="1:67" x14ac:dyDescent="0.25">
      <c r="A643" s="30"/>
      <c r="B643" s="30"/>
      <c r="C643" s="30"/>
      <c r="D643" s="30"/>
      <c r="E643" s="30"/>
      <c r="F643" s="30"/>
      <c r="G643" s="30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</row>
    <row r="644" spans="1:67" x14ac:dyDescent="0.25">
      <c r="A644" s="30"/>
      <c r="B644" s="30"/>
      <c r="C644" s="30"/>
      <c r="D644" s="30"/>
      <c r="E644" s="30"/>
      <c r="F644" s="30"/>
      <c r="G644" s="30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</row>
    <row r="645" spans="1:67" x14ac:dyDescent="0.25">
      <c r="A645" s="30"/>
      <c r="B645" s="30"/>
      <c r="C645" s="30"/>
      <c r="D645" s="30"/>
      <c r="E645" s="30"/>
      <c r="F645" s="30"/>
      <c r="G645" s="30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</row>
    <row r="646" spans="1:67" x14ac:dyDescent="0.25">
      <c r="A646" s="30"/>
      <c r="B646" s="30"/>
      <c r="C646" s="30"/>
      <c r="D646" s="30"/>
      <c r="E646" s="30"/>
      <c r="F646" s="30"/>
      <c r="G646" s="30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</row>
    <row r="647" spans="1:67" x14ac:dyDescent="0.25">
      <c r="A647" s="30"/>
      <c r="B647" s="30"/>
      <c r="C647" s="30"/>
      <c r="D647" s="30"/>
      <c r="E647" s="30"/>
      <c r="F647" s="30"/>
      <c r="G647" s="30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</row>
    <row r="648" spans="1:67" x14ac:dyDescent="0.25">
      <c r="A648" s="30"/>
      <c r="B648" s="30"/>
      <c r="C648" s="30"/>
      <c r="D648" s="30"/>
      <c r="E648" s="30"/>
      <c r="F648" s="30"/>
      <c r="G648" s="30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</row>
    <row r="649" spans="1:67" x14ac:dyDescent="0.25">
      <c r="A649" s="30"/>
      <c r="B649" s="30"/>
      <c r="C649" s="30"/>
      <c r="D649" s="30"/>
      <c r="E649" s="30"/>
      <c r="F649" s="30"/>
      <c r="G649" s="30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</row>
    <row r="650" spans="1:67" x14ac:dyDescent="0.25">
      <c r="A650" s="30"/>
      <c r="B650" s="30"/>
      <c r="C650" s="30"/>
      <c r="D650" s="30"/>
      <c r="E650" s="30"/>
      <c r="F650" s="30"/>
      <c r="G650" s="30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</row>
    <row r="651" spans="1:67" x14ac:dyDescent="0.25">
      <c r="A651" s="30"/>
      <c r="B651" s="30"/>
      <c r="C651" s="30"/>
      <c r="D651" s="30"/>
      <c r="E651" s="30"/>
      <c r="F651" s="30"/>
      <c r="G651" s="30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</row>
    <row r="652" spans="1:67" x14ac:dyDescent="0.25">
      <c r="A652" s="30"/>
      <c r="B652" s="30"/>
      <c r="C652" s="30"/>
      <c r="D652" s="30"/>
      <c r="E652" s="30"/>
      <c r="F652" s="30"/>
      <c r="G652" s="30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</row>
    <row r="653" spans="1:67" x14ac:dyDescent="0.25">
      <c r="A653" s="30"/>
      <c r="B653" s="30"/>
      <c r="C653" s="30"/>
      <c r="D653" s="30"/>
      <c r="E653" s="30"/>
      <c r="F653" s="30"/>
      <c r="G653" s="30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</row>
    <row r="654" spans="1:67" x14ac:dyDescent="0.25">
      <c r="A654" s="30"/>
      <c r="B654" s="30"/>
      <c r="C654" s="30"/>
      <c r="D654" s="30"/>
      <c r="E654" s="30"/>
      <c r="F654" s="30"/>
      <c r="G654" s="30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</row>
    <row r="655" spans="1:67" x14ac:dyDescent="0.25">
      <c r="A655" s="30"/>
      <c r="B655" s="30"/>
      <c r="C655" s="30"/>
      <c r="D655" s="30"/>
      <c r="E655" s="30"/>
      <c r="F655" s="30"/>
      <c r="G655" s="30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</row>
    <row r="656" spans="1:67" x14ac:dyDescent="0.25">
      <c r="A656" s="30"/>
      <c r="B656" s="30"/>
      <c r="C656" s="30"/>
      <c r="D656" s="30"/>
      <c r="E656" s="30"/>
      <c r="F656" s="30"/>
      <c r="G656" s="30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</row>
    <row r="657" spans="1:67" x14ac:dyDescent="0.25">
      <c r="A657" s="30"/>
      <c r="B657" s="30"/>
      <c r="C657" s="30"/>
      <c r="D657" s="30"/>
      <c r="E657" s="30"/>
      <c r="F657" s="30"/>
      <c r="G657" s="30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</row>
    <row r="658" spans="1:67" x14ac:dyDescent="0.25">
      <c r="A658" s="30"/>
      <c r="B658" s="30"/>
      <c r="C658" s="30"/>
      <c r="D658" s="30"/>
      <c r="E658" s="30"/>
      <c r="F658" s="30"/>
      <c r="G658" s="30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</row>
    <row r="659" spans="1:67" x14ac:dyDescent="0.25">
      <c r="A659" s="30"/>
      <c r="B659" s="30"/>
      <c r="C659" s="30"/>
      <c r="D659" s="30"/>
      <c r="E659" s="30"/>
      <c r="F659" s="30"/>
      <c r="G659" s="30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</row>
    <row r="660" spans="1:67" x14ac:dyDescent="0.25">
      <c r="A660" s="30"/>
      <c r="B660" s="30"/>
      <c r="C660" s="30"/>
      <c r="D660" s="30"/>
      <c r="E660" s="30"/>
      <c r="F660" s="30"/>
      <c r="G660" s="30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</row>
    <row r="661" spans="1:67" x14ac:dyDescent="0.25">
      <c r="A661" s="30"/>
      <c r="B661" s="30"/>
      <c r="C661" s="30"/>
      <c r="D661" s="30"/>
      <c r="E661" s="30"/>
      <c r="F661" s="30"/>
      <c r="G661" s="30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</row>
    <row r="662" spans="1:67" x14ac:dyDescent="0.25">
      <c r="A662" s="30"/>
      <c r="B662" s="30"/>
      <c r="C662" s="30"/>
      <c r="D662" s="30"/>
      <c r="E662" s="30"/>
      <c r="F662" s="30"/>
      <c r="G662" s="30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</row>
    <row r="663" spans="1:67" x14ac:dyDescent="0.25">
      <c r="A663" s="30"/>
      <c r="B663" s="30"/>
      <c r="C663" s="30"/>
      <c r="D663" s="30"/>
      <c r="E663" s="30"/>
      <c r="F663" s="30"/>
      <c r="G663" s="30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</row>
    <row r="664" spans="1:67" x14ac:dyDescent="0.25">
      <c r="A664" s="30"/>
      <c r="B664" s="30"/>
      <c r="C664" s="30"/>
      <c r="D664" s="30"/>
      <c r="E664" s="30"/>
      <c r="F664" s="30"/>
      <c r="G664" s="30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</row>
    <row r="665" spans="1:67" x14ac:dyDescent="0.25">
      <c r="A665" s="30"/>
      <c r="B665" s="30"/>
      <c r="C665" s="30"/>
      <c r="D665" s="30"/>
      <c r="E665" s="30"/>
      <c r="F665" s="30"/>
      <c r="G665" s="30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</row>
    <row r="666" spans="1:67" x14ac:dyDescent="0.25">
      <c r="A666" s="30"/>
      <c r="B666" s="30"/>
      <c r="C666" s="30"/>
      <c r="D666" s="30"/>
      <c r="E666" s="30"/>
      <c r="F666" s="30"/>
      <c r="G666" s="30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</row>
    <row r="667" spans="1:67" x14ac:dyDescent="0.25">
      <c r="A667" s="30"/>
      <c r="B667" s="30"/>
      <c r="C667" s="30"/>
      <c r="D667" s="30"/>
      <c r="E667" s="30"/>
      <c r="F667" s="30"/>
      <c r="G667" s="30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</row>
    <row r="668" spans="1:67" x14ac:dyDescent="0.25">
      <c r="A668" s="30"/>
      <c r="B668" s="30"/>
      <c r="C668" s="30"/>
      <c r="D668" s="30"/>
      <c r="E668" s="30"/>
      <c r="F668" s="30"/>
      <c r="G668" s="30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</row>
    <row r="669" spans="1:67" x14ac:dyDescent="0.25">
      <c r="A669" s="30"/>
      <c r="B669" s="30"/>
      <c r="C669" s="30"/>
      <c r="D669" s="30"/>
      <c r="E669" s="30"/>
      <c r="F669" s="30"/>
      <c r="G669" s="30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</row>
    <row r="670" spans="1:67" x14ac:dyDescent="0.25">
      <c r="A670" s="30"/>
      <c r="B670" s="30"/>
      <c r="C670" s="30"/>
      <c r="D670" s="30"/>
      <c r="E670" s="30"/>
      <c r="F670" s="30"/>
      <c r="G670" s="30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</row>
    <row r="671" spans="1:67" x14ac:dyDescent="0.25">
      <c r="A671" s="30"/>
      <c r="B671" s="30"/>
      <c r="C671" s="30"/>
      <c r="D671" s="30"/>
      <c r="E671" s="30"/>
      <c r="F671" s="30"/>
      <c r="G671" s="30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</row>
    <row r="672" spans="1:67" x14ac:dyDescent="0.25">
      <c r="A672" s="30"/>
      <c r="B672" s="30"/>
      <c r="C672" s="30"/>
      <c r="D672" s="30"/>
      <c r="E672" s="30"/>
      <c r="F672" s="30"/>
      <c r="G672" s="30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</row>
    <row r="673" spans="1:67" x14ac:dyDescent="0.25">
      <c r="A673" s="30"/>
      <c r="B673" s="30"/>
      <c r="C673" s="30"/>
      <c r="D673" s="30"/>
      <c r="E673" s="30"/>
      <c r="F673" s="30"/>
      <c r="G673" s="30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</row>
    <row r="674" spans="1:67" x14ac:dyDescent="0.25">
      <c r="A674" s="30"/>
      <c r="B674" s="30"/>
      <c r="C674" s="30"/>
      <c r="D674" s="30"/>
      <c r="E674" s="30"/>
      <c r="F674" s="30"/>
      <c r="G674" s="30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</row>
    <row r="675" spans="1:67" x14ac:dyDescent="0.25">
      <c r="A675" s="30"/>
      <c r="B675" s="30"/>
      <c r="C675" s="30"/>
      <c r="D675" s="30"/>
      <c r="E675" s="30"/>
      <c r="F675" s="30"/>
      <c r="G675" s="30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</row>
    <row r="676" spans="1:67" x14ac:dyDescent="0.25">
      <c r="A676" s="30"/>
      <c r="B676" s="30"/>
      <c r="C676" s="30"/>
      <c r="D676" s="30"/>
      <c r="E676" s="30"/>
      <c r="F676" s="30"/>
      <c r="G676" s="30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</row>
    <row r="677" spans="1:67" x14ac:dyDescent="0.25">
      <c r="A677" s="30"/>
      <c r="B677" s="30"/>
      <c r="C677" s="30"/>
      <c r="D677" s="30"/>
      <c r="E677" s="30"/>
      <c r="F677" s="30"/>
      <c r="G677" s="30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</row>
    <row r="678" spans="1:67" x14ac:dyDescent="0.25">
      <c r="A678" s="30"/>
      <c r="B678" s="30"/>
      <c r="C678" s="30"/>
      <c r="D678" s="30"/>
      <c r="E678" s="30"/>
      <c r="F678" s="30"/>
      <c r="G678" s="30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</row>
    <row r="679" spans="1:67" x14ac:dyDescent="0.25">
      <c r="A679" s="30"/>
      <c r="B679" s="30"/>
      <c r="C679" s="30"/>
      <c r="D679" s="30"/>
      <c r="E679" s="30"/>
      <c r="F679" s="30"/>
      <c r="G679" s="30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</row>
    <row r="680" spans="1:67" x14ac:dyDescent="0.25">
      <c r="A680" s="30"/>
      <c r="B680" s="30"/>
      <c r="C680" s="30"/>
      <c r="D680" s="30"/>
      <c r="E680" s="30"/>
      <c r="F680" s="30"/>
      <c r="G680" s="30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</row>
    <row r="681" spans="1:67" x14ac:dyDescent="0.25">
      <c r="A681" s="30"/>
      <c r="B681" s="30"/>
      <c r="C681" s="30"/>
      <c r="D681" s="30"/>
      <c r="E681" s="30"/>
      <c r="F681" s="30"/>
      <c r="G681" s="30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</row>
    <row r="682" spans="1:67" x14ac:dyDescent="0.25">
      <c r="A682" s="30"/>
      <c r="B682" s="30"/>
      <c r="C682" s="30"/>
      <c r="D682" s="30"/>
      <c r="E682" s="30"/>
      <c r="F682" s="30"/>
      <c r="G682" s="30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</row>
    <row r="683" spans="1:67" x14ac:dyDescent="0.25">
      <c r="A683" s="30"/>
      <c r="B683" s="30"/>
      <c r="C683" s="30"/>
      <c r="D683" s="30"/>
      <c r="E683" s="30"/>
      <c r="F683" s="30"/>
      <c r="G683" s="30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</row>
    <row r="684" spans="1:67" x14ac:dyDescent="0.25">
      <c r="A684" s="30"/>
      <c r="B684" s="30"/>
      <c r="C684" s="30"/>
      <c r="D684" s="30"/>
      <c r="E684" s="30"/>
      <c r="F684" s="30"/>
      <c r="G684" s="30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</row>
    <row r="685" spans="1:67" x14ac:dyDescent="0.25">
      <c r="A685" s="30"/>
      <c r="B685" s="30"/>
      <c r="C685" s="30"/>
      <c r="D685" s="30"/>
      <c r="E685" s="30"/>
      <c r="F685" s="30"/>
      <c r="G685" s="30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</row>
    <row r="686" spans="1:67" x14ac:dyDescent="0.25">
      <c r="A686" s="30"/>
      <c r="B686" s="30"/>
      <c r="C686" s="30"/>
      <c r="D686" s="30"/>
      <c r="E686" s="30"/>
      <c r="F686" s="30"/>
      <c r="G686" s="30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</row>
    <row r="687" spans="1:67" x14ac:dyDescent="0.25">
      <c r="A687" s="30"/>
      <c r="B687" s="30"/>
      <c r="C687" s="30"/>
      <c r="D687" s="30"/>
      <c r="E687" s="30"/>
      <c r="F687" s="30"/>
      <c r="G687" s="30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</row>
    <row r="688" spans="1:67" x14ac:dyDescent="0.25">
      <c r="A688" s="30"/>
      <c r="B688" s="30"/>
      <c r="C688" s="30"/>
      <c r="D688" s="30"/>
      <c r="E688" s="30"/>
      <c r="F688" s="30"/>
      <c r="G688" s="30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</row>
    <row r="689" spans="1:67" x14ac:dyDescent="0.25">
      <c r="A689" s="30"/>
      <c r="B689" s="30"/>
      <c r="C689" s="30"/>
      <c r="D689" s="30"/>
      <c r="E689" s="30"/>
      <c r="F689" s="30"/>
      <c r="G689" s="30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</row>
    <row r="690" spans="1:67" x14ac:dyDescent="0.25">
      <c r="A690" s="30"/>
      <c r="B690" s="30"/>
      <c r="C690" s="30"/>
      <c r="D690" s="30"/>
      <c r="E690" s="30"/>
      <c r="F690" s="30"/>
      <c r="G690" s="30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</row>
    <row r="691" spans="1:67" x14ac:dyDescent="0.25">
      <c r="A691" s="30"/>
      <c r="B691" s="30"/>
      <c r="C691" s="30"/>
      <c r="D691" s="30"/>
      <c r="E691" s="30"/>
      <c r="F691" s="30"/>
      <c r="G691" s="30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</row>
    <row r="692" spans="1:67" x14ac:dyDescent="0.25">
      <c r="A692" s="30"/>
      <c r="B692" s="30"/>
      <c r="C692" s="30"/>
      <c r="D692" s="30"/>
      <c r="E692" s="30"/>
      <c r="F692" s="30"/>
      <c r="G692" s="30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</row>
    <row r="693" spans="1:67" x14ac:dyDescent="0.25">
      <c r="A693" s="30"/>
      <c r="B693" s="30"/>
      <c r="C693" s="30"/>
      <c r="D693" s="30"/>
      <c r="E693" s="30"/>
      <c r="F693" s="30"/>
      <c r="G693" s="30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</row>
    <row r="694" spans="1:67" x14ac:dyDescent="0.25">
      <c r="A694" s="30"/>
      <c r="B694" s="30"/>
      <c r="C694" s="30"/>
      <c r="D694" s="30"/>
      <c r="E694" s="30"/>
      <c r="F694" s="30"/>
      <c r="G694" s="30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</row>
    <row r="695" spans="1:67" x14ac:dyDescent="0.25">
      <c r="A695" s="30"/>
      <c r="B695" s="30"/>
      <c r="C695" s="30"/>
      <c r="D695" s="30"/>
      <c r="E695" s="30"/>
      <c r="F695" s="30"/>
      <c r="G695" s="30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</row>
    <row r="696" spans="1:67" x14ac:dyDescent="0.25">
      <c r="A696" s="30"/>
      <c r="B696" s="30"/>
      <c r="C696" s="30"/>
      <c r="D696" s="30"/>
      <c r="E696" s="30"/>
      <c r="F696" s="30"/>
      <c r="G696" s="30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</row>
    <row r="697" spans="1:67" x14ac:dyDescent="0.25">
      <c r="A697" s="30"/>
      <c r="B697" s="30"/>
      <c r="C697" s="30"/>
      <c r="D697" s="30"/>
      <c r="E697" s="30"/>
      <c r="F697" s="30"/>
      <c r="G697" s="30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</row>
    <row r="698" spans="1:67" x14ac:dyDescent="0.25">
      <c r="A698" s="30"/>
      <c r="B698" s="30"/>
      <c r="C698" s="30"/>
      <c r="D698" s="30"/>
      <c r="E698" s="30"/>
      <c r="F698" s="30"/>
      <c r="G698" s="30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</row>
    <row r="699" spans="1:67" x14ac:dyDescent="0.25">
      <c r="A699" s="30"/>
      <c r="B699" s="30"/>
      <c r="C699" s="30"/>
      <c r="D699" s="30"/>
      <c r="E699" s="30"/>
      <c r="F699" s="30"/>
      <c r="G699" s="30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</row>
    <row r="700" spans="1:67" x14ac:dyDescent="0.25">
      <c r="A700" s="30"/>
      <c r="B700" s="30"/>
      <c r="C700" s="30"/>
      <c r="D700" s="30"/>
      <c r="E700" s="30"/>
      <c r="F700" s="30"/>
      <c r="G700" s="30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</row>
    <row r="701" spans="1:67" x14ac:dyDescent="0.25">
      <c r="A701" s="30"/>
      <c r="B701" s="30"/>
      <c r="C701" s="30"/>
      <c r="D701" s="30"/>
      <c r="E701" s="30"/>
      <c r="F701" s="30"/>
      <c r="G701" s="30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</row>
    <row r="702" spans="1:67" x14ac:dyDescent="0.25">
      <c r="A702" s="30"/>
      <c r="B702" s="30"/>
      <c r="C702" s="30"/>
      <c r="D702" s="30"/>
      <c r="E702" s="30"/>
      <c r="F702" s="30"/>
      <c r="G702" s="30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</row>
    <row r="703" spans="1:67" x14ac:dyDescent="0.25">
      <c r="A703" s="30"/>
      <c r="B703" s="30"/>
      <c r="C703" s="30"/>
      <c r="D703" s="30"/>
      <c r="E703" s="30"/>
      <c r="F703" s="30"/>
      <c r="G703" s="30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</row>
    <row r="704" spans="1:67" x14ac:dyDescent="0.25">
      <c r="A704" s="30"/>
      <c r="B704" s="30"/>
      <c r="C704" s="30"/>
      <c r="D704" s="30"/>
      <c r="E704" s="30"/>
      <c r="F704" s="30"/>
      <c r="G704" s="30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</row>
    <row r="705" spans="1:67" x14ac:dyDescent="0.25">
      <c r="A705" s="30"/>
      <c r="B705" s="30"/>
      <c r="C705" s="30"/>
      <c r="D705" s="30"/>
      <c r="E705" s="30"/>
      <c r="F705" s="30"/>
      <c r="G705" s="30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</row>
    <row r="706" spans="1:67" x14ac:dyDescent="0.25">
      <c r="A706" s="30"/>
      <c r="B706" s="30"/>
      <c r="C706" s="30"/>
      <c r="D706" s="30"/>
      <c r="E706" s="30"/>
      <c r="F706" s="30"/>
      <c r="G706" s="30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</row>
    <row r="707" spans="1:67" x14ac:dyDescent="0.25">
      <c r="A707" s="30"/>
      <c r="B707" s="30"/>
      <c r="C707" s="30"/>
      <c r="D707" s="30"/>
      <c r="E707" s="30"/>
      <c r="F707" s="30"/>
      <c r="G707" s="30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</row>
    <row r="708" spans="1:67" x14ac:dyDescent="0.25">
      <c r="A708" s="30"/>
      <c r="B708" s="30"/>
      <c r="C708" s="30"/>
      <c r="D708" s="30"/>
      <c r="E708" s="30"/>
      <c r="F708" s="30"/>
      <c r="G708" s="30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</row>
    <row r="709" spans="1:67" x14ac:dyDescent="0.25">
      <c r="A709" s="30"/>
      <c r="B709" s="30"/>
      <c r="C709" s="30"/>
      <c r="D709" s="30"/>
      <c r="E709" s="30"/>
      <c r="F709" s="30"/>
      <c r="G709" s="30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</row>
    <row r="710" spans="1:67" x14ac:dyDescent="0.25">
      <c r="A710" s="30"/>
      <c r="B710" s="30"/>
      <c r="C710" s="30"/>
      <c r="D710" s="30"/>
      <c r="E710" s="30"/>
      <c r="F710" s="30"/>
      <c r="G710" s="30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</row>
    <row r="711" spans="1:67" x14ac:dyDescent="0.25">
      <c r="A711" s="30"/>
      <c r="B711" s="30"/>
      <c r="C711" s="30"/>
      <c r="D711" s="30"/>
      <c r="E711" s="30"/>
      <c r="F711" s="30"/>
      <c r="G711" s="30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</row>
    <row r="712" spans="1:67" x14ac:dyDescent="0.25">
      <c r="A712" s="30"/>
      <c r="B712" s="30"/>
      <c r="C712" s="30"/>
      <c r="D712" s="30"/>
      <c r="E712" s="30"/>
      <c r="F712" s="30"/>
      <c r="G712" s="30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</row>
    <row r="713" spans="1:67" x14ac:dyDescent="0.25">
      <c r="A713" s="30"/>
      <c r="B713" s="30"/>
      <c r="C713" s="30"/>
      <c r="D713" s="30"/>
      <c r="E713" s="30"/>
      <c r="F713" s="30"/>
      <c r="G713" s="30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</row>
    <row r="714" spans="1:67" x14ac:dyDescent="0.25">
      <c r="A714" s="30"/>
      <c r="B714" s="30"/>
      <c r="C714" s="30"/>
      <c r="D714" s="30"/>
      <c r="E714" s="30"/>
      <c r="F714" s="30"/>
      <c r="G714" s="30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</row>
    <row r="715" spans="1:67" x14ac:dyDescent="0.25">
      <c r="A715" s="30"/>
      <c r="B715" s="30"/>
      <c r="C715" s="30"/>
      <c r="D715" s="30"/>
      <c r="E715" s="30"/>
      <c r="F715" s="30"/>
      <c r="G715" s="30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</row>
    <row r="716" spans="1:67" x14ac:dyDescent="0.25">
      <c r="A716" s="30"/>
      <c r="B716" s="30"/>
      <c r="C716" s="30"/>
      <c r="D716" s="30"/>
      <c r="E716" s="30"/>
      <c r="F716" s="30"/>
      <c r="G716" s="30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</row>
    <row r="717" spans="1:67" x14ac:dyDescent="0.25">
      <c r="A717" s="30"/>
      <c r="B717" s="30"/>
      <c r="C717" s="30"/>
      <c r="D717" s="30"/>
      <c r="E717" s="30"/>
      <c r="F717" s="30"/>
      <c r="G717" s="30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</row>
    <row r="718" spans="1:67" x14ac:dyDescent="0.25">
      <c r="A718" s="30"/>
      <c r="B718" s="30"/>
      <c r="C718" s="30"/>
      <c r="D718" s="30"/>
      <c r="E718" s="30"/>
      <c r="F718" s="30"/>
      <c r="G718" s="30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</row>
    <row r="719" spans="1:67" x14ac:dyDescent="0.25">
      <c r="A719" s="30"/>
      <c r="B719" s="30"/>
      <c r="C719" s="30"/>
      <c r="D719" s="30"/>
      <c r="E719" s="30"/>
      <c r="F719" s="30"/>
      <c r="G719" s="30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</row>
    <row r="720" spans="1:67" x14ac:dyDescent="0.25">
      <c r="A720" s="30"/>
      <c r="B720" s="30"/>
      <c r="C720" s="30"/>
      <c r="D720" s="30"/>
      <c r="E720" s="30"/>
      <c r="F720" s="30"/>
      <c r="G720" s="30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</row>
    <row r="721" spans="1:67" x14ac:dyDescent="0.25">
      <c r="A721" s="30"/>
      <c r="B721" s="30"/>
      <c r="C721" s="30"/>
      <c r="D721" s="30"/>
      <c r="E721" s="30"/>
      <c r="F721" s="30"/>
      <c r="G721" s="30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</row>
    <row r="722" spans="1:67" x14ac:dyDescent="0.25">
      <c r="A722" s="30"/>
      <c r="B722" s="30"/>
      <c r="C722" s="30"/>
      <c r="D722" s="30"/>
      <c r="E722" s="30"/>
      <c r="F722" s="30"/>
      <c r="G722" s="30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</row>
    <row r="723" spans="1:67" x14ac:dyDescent="0.25">
      <c r="A723" s="30"/>
      <c r="B723" s="30"/>
      <c r="C723" s="30"/>
      <c r="D723" s="30"/>
      <c r="E723" s="30"/>
      <c r="F723" s="30"/>
      <c r="G723" s="30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</row>
    <row r="724" spans="1:67" x14ac:dyDescent="0.25">
      <c r="A724" s="30"/>
      <c r="B724" s="30"/>
      <c r="C724" s="30"/>
      <c r="D724" s="30"/>
      <c r="E724" s="30"/>
      <c r="F724" s="30"/>
      <c r="G724" s="30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</row>
    <row r="725" spans="1:67" x14ac:dyDescent="0.25">
      <c r="A725" s="30"/>
      <c r="B725" s="30"/>
      <c r="C725" s="30"/>
      <c r="D725" s="30"/>
      <c r="E725" s="30"/>
      <c r="F725" s="30"/>
      <c r="G725" s="30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</row>
    <row r="726" spans="1:67" x14ac:dyDescent="0.25">
      <c r="A726" s="30"/>
      <c r="B726" s="30"/>
      <c r="C726" s="30"/>
      <c r="D726" s="30"/>
      <c r="E726" s="30"/>
      <c r="F726" s="30"/>
      <c r="G726" s="30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</row>
    <row r="727" spans="1:67" x14ac:dyDescent="0.25">
      <c r="A727" s="30"/>
      <c r="B727" s="30"/>
      <c r="C727" s="30"/>
      <c r="D727" s="30"/>
      <c r="E727" s="30"/>
      <c r="F727" s="30"/>
      <c r="G727" s="30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</row>
    <row r="728" spans="1:67" x14ac:dyDescent="0.25">
      <c r="A728" s="30"/>
      <c r="B728" s="30"/>
      <c r="C728" s="30"/>
      <c r="D728" s="30"/>
      <c r="E728" s="30"/>
      <c r="F728" s="30"/>
      <c r="G728" s="30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</row>
    <row r="729" spans="1:67" x14ac:dyDescent="0.25">
      <c r="A729" s="30"/>
      <c r="B729" s="30"/>
      <c r="C729" s="30"/>
      <c r="D729" s="30"/>
      <c r="E729" s="30"/>
      <c r="F729" s="30"/>
      <c r="G729" s="30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</row>
    <row r="730" spans="1:67" x14ac:dyDescent="0.25">
      <c r="A730" s="30"/>
      <c r="B730" s="30"/>
      <c r="C730" s="30"/>
      <c r="D730" s="30"/>
      <c r="E730" s="30"/>
      <c r="F730" s="30"/>
      <c r="G730" s="30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</row>
    <row r="731" spans="1:67" x14ac:dyDescent="0.25">
      <c r="A731" s="30"/>
      <c r="B731" s="30"/>
      <c r="C731" s="30"/>
      <c r="D731" s="30"/>
      <c r="E731" s="30"/>
      <c r="F731" s="30"/>
      <c r="G731" s="30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</row>
    <row r="732" spans="1:67" x14ac:dyDescent="0.25">
      <c r="A732" s="30"/>
      <c r="B732" s="30"/>
      <c r="C732" s="30"/>
      <c r="D732" s="30"/>
      <c r="E732" s="30"/>
      <c r="F732" s="30"/>
      <c r="G732" s="30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</row>
    <row r="733" spans="1:67" x14ac:dyDescent="0.25">
      <c r="A733" s="30"/>
      <c r="B733" s="30"/>
      <c r="C733" s="30"/>
      <c r="D733" s="30"/>
      <c r="E733" s="30"/>
      <c r="F733" s="30"/>
      <c r="G733" s="30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</row>
    <row r="734" spans="1:67" x14ac:dyDescent="0.25">
      <c r="A734" s="30"/>
      <c r="B734" s="30"/>
      <c r="C734" s="30"/>
      <c r="D734" s="30"/>
      <c r="E734" s="30"/>
      <c r="F734" s="30"/>
      <c r="G734" s="30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</row>
    <row r="735" spans="1:67" x14ac:dyDescent="0.25">
      <c r="A735" s="30"/>
      <c r="B735" s="30"/>
      <c r="C735" s="30"/>
      <c r="D735" s="30"/>
      <c r="E735" s="30"/>
      <c r="F735" s="30"/>
      <c r="G735" s="30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</row>
    <row r="736" spans="1:67" x14ac:dyDescent="0.25">
      <c r="A736" s="30"/>
      <c r="B736" s="30"/>
      <c r="C736" s="30"/>
      <c r="D736" s="30"/>
      <c r="E736" s="30"/>
      <c r="F736" s="30"/>
      <c r="G736" s="30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</row>
    <row r="737" spans="1:67" x14ac:dyDescent="0.25">
      <c r="A737" s="30"/>
      <c r="B737" s="30"/>
      <c r="C737" s="30"/>
      <c r="D737" s="30"/>
      <c r="E737" s="30"/>
      <c r="F737" s="30"/>
      <c r="G737" s="30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</row>
    <row r="738" spans="1:67" x14ac:dyDescent="0.25">
      <c r="A738" s="30"/>
      <c r="B738" s="30"/>
      <c r="C738" s="30"/>
      <c r="D738" s="30"/>
      <c r="E738" s="30"/>
      <c r="F738" s="30"/>
      <c r="G738" s="30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</row>
    <row r="739" spans="1:67" x14ac:dyDescent="0.25">
      <c r="A739" s="30"/>
      <c r="B739" s="30"/>
      <c r="C739" s="30"/>
      <c r="D739" s="30"/>
      <c r="E739" s="30"/>
      <c r="F739" s="30"/>
      <c r="G739" s="30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</row>
    <row r="740" spans="1:67" x14ac:dyDescent="0.25">
      <c r="A740" s="30"/>
      <c r="B740" s="30"/>
      <c r="C740" s="30"/>
      <c r="D740" s="30"/>
      <c r="E740" s="30"/>
      <c r="F740" s="30"/>
      <c r="G740" s="30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</row>
    <row r="741" spans="1:67" x14ac:dyDescent="0.25">
      <c r="A741" s="30"/>
      <c r="B741" s="30"/>
      <c r="C741" s="30"/>
      <c r="D741" s="30"/>
      <c r="E741" s="30"/>
      <c r="F741" s="30"/>
      <c r="G741" s="30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</row>
    <row r="742" spans="1:67" x14ac:dyDescent="0.25">
      <c r="A742" s="30"/>
      <c r="B742" s="30"/>
      <c r="C742" s="30"/>
      <c r="D742" s="30"/>
      <c r="E742" s="30"/>
      <c r="F742" s="30"/>
      <c r="G742" s="30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</row>
    <row r="743" spans="1:67" x14ac:dyDescent="0.25">
      <c r="A743" s="30"/>
      <c r="B743" s="30"/>
      <c r="C743" s="30"/>
      <c r="D743" s="30"/>
      <c r="E743" s="30"/>
      <c r="F743" s="30"/>
      <c r="G743" s="30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</row>
    <row r="744" spans="1:67" x14ac:dyDescent="0.25">
      <c r="A744" s="30"/>
      <c r="B744" s="30"/>
      <c r="C744" s="30"/>
      <c r="D744" s="30"/>
      <c r="E744" s="30"/>
      <c r="F744" s="30"/>
      <c r="G744" s="30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</row>
    <row r="745" spans="1:67" x14ac:dyDescent="0.25">
      <c r="A745" s="30"/>
      <c r="B745" s="30"/>
      <c r="C745" s="30"/>
      <c r="D745" s="30"/>
      <c r="E745" s="30"/>
      <c r="F745" s="30"/>
      <c r="G745" s="30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</row>
    <row r="746" spans="1:67" x14ac:dyDescent="0.25">
      <c r="A746" s="30"/>
      <c r="B746" s="30"/>
      <c r="C746" s="30"/>
      <c r="D746" s="30"/>
      <c r="E746" s="30"/>
      <c r="F746" s="30"/>
      <c r="G746" s="30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</row>
    <row r="747" spans="1:67" x14ac:dyDescent="0.25">
      <c r="A747" s="30"/>
      <c r="B747" s="30"/>
      <c r="C747" s="30"/>
      <c r="D747" s="30"/>
      <c r="E747" s="30"/>
      <c r="F747" s="30"/>
      <c r="G747" s="30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</row>
    <row r="748" spans="1:67" x14ac:dyDescent="0.25">
      <c r="A748" s="30"/>
      <c r="B748" s="30"/>
      <c r="C748" s="30"/>
      <c r="D748" s="30"/>
      <c r="E748" s="30"/>
      <c r="F748" s="30"/>
      <c r="G748" s="30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</row>
    <row r="749" spans="1:67" x14ac:dyDescent="0.25">
      <c r="A749" s="30"/>
      <c r="B749" s="30"/>
      <c r="C749" s="30"/>
      <c r="D749" s="30"/>
      <c r="E749" s="30"/>
      <c r="F749" s="30"/>
      <c r="G749" s="30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</row>
    <row r="750" spans="1:67" x14ac:dyDescent="0.25">
      <c r="A750" s="30"/>
      <c r="B750" s="30"/>
      <c r="C750" s="30"/>
      <c r="D750" s="30"/>
      <c r="E750" s="30"/>
      <c r="F750" s="30"/>
      <c r="G750" s="30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</row>
    <row r="751" spans="1:67" x14ac:dyDescent="0.25">
      <c r="A751" s="30"/>
      <c r="B751" s="30"/>
      <c r="C751" s="30"/>
      <c r="D751" s="30"/>
      <c r="E751" s="30"/>
      <c r="F751" s="30"/>
      <c r="G751" s="30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</row>
    <row r="752" spans="1:67" x14ac:dyDescent="0.25">
      <c r="A752" s="30"/>
      <c r="B752" s="30"/>
      <c r="C752" s="30"/>
      <c r="D752" s="30"/>
      <c r="E752" s="30"/>
      <c r="F752" s="30"/>
      <c r="G752" s="30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</row>
    <row r="753" spans="1:67" x14ac:dyDescent="0.25">
      <c r="A753" s="30"/>
      <c r="B753" s="30"/>
      <c r="C753" s="30"/>
      <c r="D753" s="30"/>
      <c r="E753" s="30"/>
      <c r="F753" s="30"/>
      <c r="G753" s="30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</row>
    <row r="754" spans="1:67" x14ac:dyDescent="0.25">
      <c r="A754" s="30"/>
      <c r="B754" s="30"/>
      <c r="C754" s="30"/>
      <c r="D754" s="30"/>
      <c r="E754" s="30"/>
      <c r="F754" s="30"/>
      <c r="G754" s="30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</row>
    <row r="755" spans="1:67" x14ac:dyDescent="0.25">
      <c r="A755" s="30"/>
      <c r="B755" s="30"/>
      <c r="C755" s="30"/>
      <c r="D755" s="30"/>
      <c r="E755" s="30"/>
      <c r="F755" s="30"/>
      <c r="G755" s="30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</row>
    <row r="756" spans="1:67" x14ac:dyDescent="0.25">
      <c r="A756" s="30"/>
      <c r="B756" s="30"/>
      <c r="C756" s="30"/>
      <c r="D756" s="30"/>
      <c r="E756" s="30"/>
      <c r="F756" s="30"/>
      <c r="G756" s="30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</row>
    <row r="757" spans="1:67" x14ac:dyDescent="0.25">
      <c r="A757" s="30"/>
      <c r="B757" s="30"/>
      <c r="C757" s="30"/>
      <c r="D757" s="30"/>
      <c r="E757" s="30"/>
      <c r="F757" s="30"/>
      <c r="G757" s="30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</row>
    <row r="758" spans="1:67" x14ac:dyDescent="0.25">
      <c r="A758" s="30"/>
      <c r="B758" s="30"/>
      <c r="C758" s="30"/>
      <c r="D758" s="30"/>
      <c r="E758" s="30"/>
      <c r="F758" s="30"/>
      <c r="G758" s="30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</row>
    <row r="759" spans="1:67" x14ac:dyDescent="0.25">
      <c r="A759" s="30"/>
      <c r="B759" s="30"/>
      <c r="C759" s="30"/>
      <c r="D759" s="30"/>
      <c r="E759" s="30"/>
      <c r="F759" s="30"/>
      <c r="G759" s="30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</row>
    <row r="760" spans="1:67" x14ac:dyDescent="0.25">
      <c r="A760" s="30"/>
      <c r="B760" s="30"/>
      <c r="C760" s="30"/>
      <c r="D760" s="30"/>
      <c r="E760" s="30"/>
      <c r="F760" s="30"/>
      <c r="G760" s="30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</row>
    <row r="761" spans="1:67" x14ac:dyDescent="0.25">
      <c r="A761" s="30"/>
      <c r="B761" s="30"/>
      <c r="C761" s="30"/>
      <c r="D761" s="30"/>
      <c r="E761" s="30"/>
      <c r="F761" s="30"/>
      <c r="G761" s="30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</row>
    <row r="762" spans="1:67" x14ac:dyDescent="0.25">
      <c r="A762" s="30"/>
      <c r="B762" s="30"/>
      <c r="C762" s="30"/>
      <c r="D762" s="30"/>
      <c r="E762" s="30"/>
      <c r="F762" s="30"/>
      <c r="G762" s="30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</row>
    <row r="763" spans="1:67" x14ac:dyDescent="0.25">
      <c r="A763" s="30"/>
      <c r="B763" s="30"/>
      <c r="C763" s="30"/>
      <c r="D763" s="30"/>
      <c r="E763" s="30"/>
      <c r="F763" s="30"/>
      <c r="G763" s="30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</row>
    <row r="764" spans="1:67" x14ac:dyDescent="0.25">
      <c r="A764" s="30"/>
      <c r="B764" s="30"/>
      <c r="C764" s="30"/>
      <c r="D764" s="30"/>
      <c r="E764" s="30"/>
      <c r="F764" s="30"/>
      <c r="G764" s="30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</row>
    <row r="765" spans="1:67" x14ac:dyDescent="0.25">
      <c r="A765" s="30"/>
      <c r="B765" s="30"/>
      <c r="C765" s="30"/>
      <c r="D765" s="30"/>
      <c r="E765" s="30"/>
      <c r="F765" s="30"/>
      <c r="G765" s="30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</row>
    <row r="766" spans="1:67" x14ac:dyDescent="0.25">
      <c r="A766" s="30"/>
      <c r="B766" s="30"/>
      <c r="C766" s="30"/>
      <c r="D766" s="30"/>
      <c r="E766" s="30"/>
      <c r="F766" s="30"/>
      <c r="G766" s="30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</row>
    <row r="767" spans="1:67" x14ac:dyDescent="0.25">
      <c r="A767" s="30"/>
      <c r="B767" s="30"/>
      <c r="C767" s="30"/>
      <c r="D767" s="30"/>
      <c r="E767" s="30"/>
      <c r="F767" s="30"/>
      <c r="G767" s="30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</row>
    <row r="768" spans="1:67" x14ac:dyDescent="0.25">
      <c r="A768" s="30"/>
      <c r="B768" s="30"/>
      <c r="C768" s="30"/>
      <c r="D768" s="30"/>
      <c r="E768" s="30"/>
      <c r="F768" s="30"/>
      <c r="G768" s="30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</row>
    <row r="769" spans="1:67" x14ac:dyDescent="0.25">
      <c r="A769" s="30"/>
      <c r="B769" s="30"/>
      <c r="C769" s="30"/>
      <c r="D769" s="30"/>
      <c r="E769" s="30"/>
      <c r="F769" s="30"/>
      <c r="G769" s="30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</row>
    <row r="770" spans="1:67" x14ac:dyDescent="0.25">
      <c r="A770" s="30"/>
      <c r="B770" s="30"/>
      <c r="C770" s="30"/>
      <c r="D770" s="30"/>
      <c r="E770" s="30"/>
      <c r="F770" s="30"/>
      <c r="G770" s="30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</row>
    <row r="771" spans="1:67" x14ac:dyDescent="0.25">
      <c r="A771" s="30"/>
      <c r="B771" s="30"/>
      <c r="C771" s="30"/>
      <c r="D771" s="30"/>
      <c r="E771" s="30"/>
      <c r="F771" s="30"/>
      <c r="G771" s="30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</row>
    <row r="772" spans="1:67" x14ac:dyDescent="0.25">
      <c r="A772" s="30"/>
      <c r="B772" s="30"/>
      <c r="C772" s="30"/>
      <c r="D772" s="30"/>
      <c r="E772" s="30"/>
      <c r="F772" s="30"/>
      <c r="G772" s="30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</row>
    <row r="773" spans="1:67" x14ac:dyDescent="0.25">
      <c r="A773" s="30"/>
      <c r="B773" s="30"/>
      <c r="C773" s="30"/>
      <c r="D773" s="30"/>
      <c r="E773" s="30"/>
      <c r="F773" s="30"/>
      <c r="G773" s="30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</row>
    <row r="774" spans="1:67" x14ac:dyDescent="0.25">
      <c r="A774" s="30"/>
      <c r="B774" s="30"/>
      <c r="C774" s="30"/>
      <c r="D774" s="30"/>
      <c r="E774" s="30"/>
      <c r="F774" s="30"/>
      <c r="G774" s="30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</row>
    <row r="775" spans="1:67" x14ac:dyDescent="0.25">
      <c r="A775" s="30"/>
      <c r="B775" s="30"/>
      <c r="C775" s="30"/>
      <c r="D775" s="30"/>
      <c r="E775" s="30"/>
      <c r="F775" s="30"/>
      <c r="G775" s="30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</row>
    <row r="776" spans="1:67" x14ac:dyDescent="0.25">
      <c r="A776" s="30"/>
      <c r="B776" s="30"/>
      <c r="C776" s="30"/>
      <c r="D776" s="30"/>
      <c r="E776" s="30"/>
      <c r="F776" s="30"/>
      <c r="G776" s="30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</row>
    <row r="777" spans="1:67" x14ac:dyDescent="0.25">
      <c r="A777" s="30"/>
      <c r="B777" s="30"/>
      <c r="C777" s="30"/>
      <c r="D777" s="30"/>
      <c r="E777" s="30"/>
      <c r="F777" s="30"/>
      <c r="G777" s="30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</row>
    <row r="778" spans="1:67" x14ac:dyDescent="0.25">
      <c r="A778" s="30"/>
      <c r="B778" s="30"/>
      <c r="C778" s="30"/>
      <c r="D778" s="30"/>
      <c r="E778" s="30"/>
      <c r="F778" s="30"/>
      <c r="G778" s="30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</row>
    <row r="779" spans="1:67" x14ac:dyDescent="0.25">
      <c r="A779" s="30"/>
      <c r="B779" s="30"/>
      <c r="C779" s="30"/>
      <c r="D779" s="30"/>
      <c r="E779" s="30"/>
      <c r="F779" s="30"/>
      <c r="G779" s="30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</row>
    <row r="780" spans="1:67" x14ac:dyDescent="0.25">
      <c r="A780" s="30"/>
      <c r="B780" s="30"/>
      <c r="C780" s="30"/>
      <c r="D780" s="30"/>
      <c r="E780" s="30"/>
      <c r="F780" s="30"/>
      <c r="G780" s="30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</row>
    <row r="781" spans="1:67" x14ac:dyDescent="0.25">
      <c r="A781" s="30"/>
      <c r="B781" s="30"/>
      <c r="C781" s="30"/>
      <c r="D781" s="30"/>
      <c r="E781" s="30"/>
      <c r="F781" s="30"/>
      <c r="G781" s="30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</row>
    <row r="782" spans="1:67" x14ac:dyDescent="0.25">
      <c r="A782" s="30"/>
      <c r="B782" s="30"/>
      <c r="C782" s="30"/>
      <c r="D782" s="30"/>
      <c r="E782" s="30"/>
      <c r="F782" s="30"/>
      <c r="G782" s="30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</row>
    <row r="783" spans="1:67" x14ac:dyDescent="0.25">
      <c r="A783" s="30"/>
      <c r="B783" s="30"/>
      <c r="C783" s="30"/>
      <c r="D783" s="30"/>
      <c r="E783" s="30"/>
      <c r="F783" s="30"/>
      <c r="G783" s="30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</row>
    <row r="784" spans="1:67" x14ac:dyDescent="0.25">
      <c r="A784" s="30"/>
      <c r="B784" s="30"/>
      <c r="C784" s="30"/>
      <c r="D784" s="30"/>
      <c r="E784" s="30"/>
      <c r="F784" s="30"/>
      <c r="G784" s="30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</row>
    <row r="785" spans="1:67" x14ac:dyDescent="0.25">
      <c r="A785" s="30"/>
      <c r="B785" s="30"/>
      <c r="C785" s="30"/>
      <c r="D785" s="30"/>
      <c r="E785" s="30"/>
      <c r="F785" s="30"/>
      <c r="G785" s="30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</row>
    <row r="786" spans="1:67" x14ac:dyDescent="0.25">
      <c r="A786" s="30"/>
      <c r="B786" s="30"/>
      <c r="C786" s="30"/>
      <c r="D786" s="30"/>
      <c r="E786" s="30"/>
      <c r="F786" s="30"/>
      <c r="G786" s="30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</row>
    <row r="787" spans="1:67" x14ac:dyDescent="0.25">
      <c r="A787" s="30"/>
      <c r="B787" s="30"/>
      <c r="C787" s="30"/>
      <c r="D787" s="30"/>
      <c r="E787" s="30"/>
      <c r="F787" s="30"/>
      <c r="G787" s="30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</row>
    <row r="788" spans="1:67" x14ac:dyDescent="0.25">
      <c r="A788" s="30"/>
      <c r="B788" s="30"/>
      <c r="C788" s="30"/>
      <c r="D788" s="30"/>
      <c r="E788" s="30"/>
      <c r="F788" s="30"/>
      <c r="G788" s="30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</row>
    <row r="789" spans="1:67" x14ac:dyDescent="0.25">
      <c r="A789" s="30"/>
      <c r="B789" s="30"/>
      <c r="C789" s="30"/>
      <c r="D789" s="30"/>
      <c r="E789" s="30"/>
      <c r="F789" s="30"/>
      <c r="G789" s="30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</row>
    <row r="790" spans="1:67" x14ac:dyDescent="0.25">
      <c r="A790" s="30"/>
      <c r="B790" s="30"/>
      <c r="C790" s="30"/>
      <c r="D790" s="30"/>
      <c r="E790" s="30"/>
      <c r="F790" s="30"/>
      <c r="G790" s="30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</row>
    <row r="791" spans="1:67" x14ac:dyDescent="0.25">
      <c r="A791" s="30"/>
      <c r="B791" s="30"/>
      <c r="C791" s="30"/>
      <c r="D791" s="30"/>
      <c r="E791" s="30"/>
      <c r="F791" s="30"/>
      <c r="G791" s="30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</row>
    <row r="792" spans="1:67" x14ac:dyDescent="0.25">
      <c r="A792" s="30"/>
      <c r="B792" s="30"/>
      <c r="C792" s="30"/>
      <c r="D792" s="30"/>
      <c r="E792" s="30"/>
      <c r="F792" s="30"/>
      <c r="G792" s="30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</row>
    <row r="793" spans="1:67" x14ac:dyDescent="0.25">
      <c r="A793" s="30"/>
      <c r="B793" s="30"/>
      <c r="C793" s="30"/>
      <c r="D793" s="30"/>
      <c r="E793" s="30"/>
      <c r="F793" s="30"/>
      <c r="G793" s="30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</row>
    <row r="794" spans="1:67" x14ac:dyDescent="0.25">
      <c r="A794" s="30"/>
      <c r="B794" s="30"/>
      <c r="C794" s="30"/>
      <c r="D794" s="30"/>
      <c r="E794" s="30"/>
      <c r="F794" s="30"/>
      <c r="G794" s="30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</row>
    <row r="795" spans="1:67" x14ac:dyDescent="0.25">
      <c r="A795" s="30"/>
      <c r="B795" s="30"/>
      <c r="C795" s="30"/>
      <c r="D795" s="30"/>
      <c r="E795" s="30"/>
      <c r="F795" s="30"/>
      <c r="G795" s="30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</row>
    <row r="796" spans="1:67" x14ac:dyDescent="0.25">
      <c r="A796" s="30"/>
      <c r="B796" s="30"/>
      <c r="C796" s="30"/>
      <c r="D796" s="30"/>
      <c r="E796" s="30"/>
      <c r="F796" s="30"/>
      <c r="G796" s="30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</row>
    <row r="797" spans="1:67" x14ac:dyDescent="0.25">
      <c r="A797" s="30"/>
      <c r="B797" s="30"/>
      <c r="C797" s="30"/>
      <c r="D797" s="30"/>
      <c r="E797" s="30"/>
      <c r="F797" s="30"/>
      <c r="G797" s="30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</row>
    <row r="798" spans="1:67" x14ac:dyDescent="0.25">
      <c r="A798" s="30"/>
      <c r="B798" s="30"/>
      <c r="C798" s="30"/>
      <c r="D798" s="30"/>
      <c r="E798" s="30"/>
      <c r="F798" s="30"/>
      <c r="G798" s="30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</row>
    <row r="799" spans="1:67" x14ac:dyDescent="0.25">
      <c r="A799" s="30"/>
      <c r="B799" s="30"/>
      <c r="C799" s="30"/>
      <c r="D799" s="30"/>
      <c r="E799" s="30"/>
      <c r="F799" s="30"/>
      <c r="G799" s="30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</row>
    <row r="800" spans="1:67" x14ac:dyDescent="0.25">
      <c r="A800" s="30"/>
      <c r="B800" s="30"/>
      <c r="C800" s="30"/>
      <c r="D800" s="30"/>
      <c r="E800" s="30"/>
      <c r="F800" s="30"/>
      <c r="G800" s="30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</row>
    <row r="801" spans="1:67" x14ac:dyDescent="0.25">
      <c r="A801" s="30"/>
      <c r="B801" s="30"/>
      <c r="C801" s="30"/>
      <c r="D801" s="30"/>
      <c r="E801" s="30"/>
      <c r="F801" s="30"/>
      <c r="G801" s="30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</row>
    <row r="802" spans="1:67" x14ac:dyDescent="0.25">
      <c r="A802" s="30"/>
      <c r="B802" s="30"/>
      <c r="C802" s="30"/>
      <c r="D802" s="30"/>
      <c r="E802" s="30"/>
      <c r="F802" s="30"/>
      <c r="G802" s="30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</row>
    <row r="803" spans="1:67" x14ac:dyDescent="0.25">
      <c r="A803" s="30"/>
      <c r="B803" s="30"/>
      <c r="C803" s="30"/>
      <c r="D803" s="30"/>
      <c r="E803" s="30"/>
      <c r="F803" s="30"/>
      <c r="G803" s="30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</row>
    <row r="804" spans="1:67" x14ac:dyDescent="0.25">
      <c r="A804" s="30"/>
      <c r="B804" s="30"/>
      <c r="C804" s="30"/>
      <c r="D804" s="30"/>
      <c r="E804" s="30"/>
      <c r="F804" s="30"/>
      <c r="G804" s="30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</row>
    <row r="805" spans="1:67" x14ac:dyDescent="0.25">
      <c r="A805" s="30"/>
      <c r="B805" s="30"/>
      <c r="C805" s="30"/>
      <c r="D805" s="30"/>
      <c r="E805" s="30"/>
      <c r="F805" s="30"/>
      <c r="G805" s="30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</row>
    <row r="806" spans="1:67" x14ac:dyDescent="0.25">
      <c r="A806" s="30"/>
      <c r="B806" s="30"/>
      <c r="C806" s="30"/>
      <c r="D806" s="30"/>
      <c r="E806" s="30"/>
      <c r="F806" s="30"/>
      <c r="G806" s="30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</row>
    <row r="807" spans="1:67" x14ac:dyDescent="0.25">
      <c r="A807" s="30"/>
      <c r="B807" s="30"/>
      <c r="C807" s="30"/>
      <c r="D807" s="30"/>
      <c r="E807" s="30"/>
      <c r="F807" s="30"/>
      <c r="G807" s="30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</row>
    <row r="808" spans="1:67" x14ac:dyDescent="0.25">
      <c r="A808" s="30"/>
      <c r="B808" s="30"/>
      <c r="C808" s="30"/>
      <c r="D808" s="30"/>
      <c r="E808" s="30"/>
      <c r="F808" s="30"/>
      <c r="G808" s="30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</row>
    <row r="809" spans="1:67" x14ac:dyDescent="0.25">
      <c r="A809" s="30"/>
      <c r="B809" s="30"/>
      <c r="C809" s="30"/>
      <c r="D809" s="30"/>
      <c r="E809" s="30"/>
      <c r="F809" s="30"/>
      <c r="G809" s="30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</row>
    <row r="810" spans="1:67" x14ac:dyDescent="0.25">
      <c r="A810" s="30"/>
      <c r="B810" s="30"/>
      <c r="C810" s="30"/>
      <c r="D810" s="30"/>
      <c r="E810" s="30"/>
      <c r="F810" s="30"/>
      <c r="G810" s="30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</row>
    <row r="811" spans="1:67" x14ac:dyDescent="0.25">
      <c r="A811" s="30"/>
      <c r="B811" s="30"/>
      <c r="C811" s="30"/>
      <c r="D811" s="30"/>
      <c r="E811" s="30"/>
      <c r="F811" s="30"/>
      <c r="G811" s="30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</row>
    <row r="812" spans="1:67" x14ac:dyDescent="0.25">
      <c r="A812" s="30"/>
      <c r="B812" s="30"/>
      <c r="C812" s="30"/>
      <c r="D812" s="30"/>
      <c r="E812" s="30"/>
      <c r="F812" s="30"/>
      <c r="G812" s="30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</row>
    <row r="813" spans="1:67" x14ac:dyDescent="0.25">
      <c r="A813" s="30"/>
      <c r="B813" s="30"/>
      <c r="C813" s="30"/>
      <c r="D813" s="30"/>
      <c r="E813" s="30"/>
      <c r="F813" s="30"/>
      <c r="G813" s="30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</row>
    <row r="814" spans="1:67" x14ac:dyDescent="0.25">
      <c r="A814" s="30"/>
      <c r="B814" s="30"/>
      <c r="C814" s="30"/>
      <c r="D814" s="30"/>
      <c r="E814" s="30"/>
      <c r="F814" s="30"/>
      <c r="G814" s="30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</row>
    <row r="815" spans="1:67" x14ac:dyDescent="0.25">
      <c r="A815" s="30"/>
      <c r="B815" s="30"/>
      <c r="C815" s="30"/>
      <c r="D815" s="30"/>
      <c r="E815" s="30"/>
      <c r="F815" s="30"/>
      <c r="G815" s="30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</row>
    <row r="816" spans="1:67" x14ac:dyDescent="0.25">
      <c r="A816" s="30"/>
      <c r="B816" s="30"/>
      <c r="C816" s="30"/>
      <c r="D816" s="30"/>
      <c r="E816" s="30"/>
      <c r="F816" s="30"/>
      <c r="G816" s="30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</row>
    <row r="817" spans="1:67" x14ac:dyDescent="0.25">
      <c r="A817" s="30"/>
      <c r="B817" s="30"/>
      <c r="C817" s="30"/>
      <c r="D817" s="30"/>
      <c r="E817" s="30"/>
      <c r="F817" s="30"/>
      <c r="G817" s="30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</row>
    <row r="818" spans="1:67" x14ac:dyDescent="0.25">
      <c r="A818" s="30"/>
      <c r="B818" s="30"/>
      <c r="C818" s="30"/>
      <c r="D818" s="30"/>
      <c r="E818" s="30"/>
      <c r="F818" s="30"/>
      <c r="G818" s="30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</row>
    <row r="819" spans="1:67" x14ac:dyDescent="0.25">
      <c r="A819" s="30"/>
      <c r="B819" s="30"/>
      <c r="C819" s="30"/>
      <c r="D819" s="30"/>
      <c r="E819" s="30"/>
      <c r="F819" s="30"/>
      <c r="G819" s="30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</row>
    <row r="820" spans="1:67" x14ac:dyDescent="0.25">
      <c r="A820" s="30"/>
      <c r="B820" s="30"/>
      <c r="C820" s="30"/>
      <c r="D820" s="30"/>
      <c r="E820" s="30"/>
      <c r="F820" s="30"/>
      <c r="G820" s="30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</row>
    <row r="821" spans="1:67" x14ac:dyDescent="0.25">
      <c r="A821" s="30"/>
      <c r="B821" s="30"/>
      <c r="C821" s="30"/>
      <c r="D821" s="30"/>
      <c r="E821" s="30"/>
      <c r="F821" s="30"/>
      <c r="G821" s="30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</row>
    <row r="822" spans="1:67" x14ac:dyDescent="0.25">
      <c r="A822" s="30"/>
      <c r="B822" s="30"/>
      <c r="C822" s="30"/>
      <c r="D822" s="30"/>
      <c r="E822" s="30"/>
      <c r="F822" s="30"/>
      <c r="G822" s="30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</row>
    <row r="823" spans="1:67" x14ac:dyDescent="0.25">
      <c r="A823" s="30"/>
      <c r="B823" s="30"/>
      <c r="C823" s="30"/>
      <c r="D823" s="30"/>
      <c r="E823" s="30"/>
      <c r="F823" s="30"/>
      <c r="G823" s="30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</row>
    <row r="824" spans="1:67" x14ac:dyDescent="0.25">
      <c r="A824" s="30"/>
      <c r="B824" s="30"/>
      <c r="C824" s="30"/>
      <c r="D824" s="30"/>
      <c r="E824" s="30"/>
      <c r="F824" s="30"/>
      <c r="G824" s="30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</row>
    <row r="825" spans="1:67" x14ac:dyDescent="0.25">
      <c r="A825" s="30"/>
      <c r="B825" s="30"/>
      <c r="C825" s="30"/>
      <c r="D825" s="30"/>
      <c r="E825" s="30"/>
      <c r="F825" s="30"/>
      <c r="G825" s="30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</row>
    <row r="826" spans="1:67" x14ac:dyDescent="0.25">
      <c r="A826" s="30"/>
      <c r="B826" s="30"/>
      <c r="C826" s="30"/>
      <c r="D826" s="30"/>
      <c r="E826" s="30"/>
      <c r="F826" s="30"/>
      <c r="G826" s="30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</row>
    <row r="827" spans="1:67" x14ac:dyDescent="0.25">
      <c r="A827" s="30"/>
      <c r="B827" s="30"/>
      <c r="C827" s="30"/>
      <c r="D827" s="30"/>
      <c r="E827" s="30"/>
      <c r="F827" s="30"/>
      <c r="G827" s="30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</row>
    <row r="828" spans="1:67" x14ac:dyDescent="0.25">
      <c r="A828" s="30"/>
      <c r="B828" s="30"/>
      <c r="C828" s="30"/>
      <c r="D828" s="30"/>
      <c r="E828" s="30"/>
      <c r="F828" s="30"/>
      <c r="G828" s="30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</row>
    <row r="829" spans="1:67" x14ac:dyDescent="0.25">
      <c r="A829" s="30"/>
      <c r="B829" s="30"/>
      <c r="C829" s="30"/>
      <c r="D829" s="30"/>
      <c r="E829" s="30"/>
      <c r="F829" s="30"/>
      <c r="G829" s="30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</row>
    <row r="830" spans="1:67" x14ac:dyDescent="0.25">
      <c r="A830" s="30"/>
      <c r="B830" s="30"/>
      <c r="C830" s="30"/>
      <c r="D830" s="30"/>
      <c r="E830" s="30"/>
      <c r="F830" s="30"/>
      <c r="G830" s="30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</row>
    <row r="831" spans="1:67" x14ac:dyDescent="0.25">
      <c r="A831" s="30"/>
      <c r="B831" s="30"/>
      <c r="C831" s="30"/>
      <c r="D831" s="30"/>
      <c r="E831" s="30"/>
      <c r="F831" s="30"/>
      <c r="G831" s="30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</row>
    <row r="832" spans="1:67" x14ac:dyDescent="0.25">
      <c r="A832" s="30"/>
      <c r="B832" s="30"/>
      <c r="C832" s="30"/>
      <c r="D832" s="30"/>
      <c r="E832" s="30"/>
      <c r="F832" s="30"/>
      <c r="G832" s="30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</row>
    <row r="833" spans="1:67" x14ac:dyDescent="0.25">
      <c r="A833" s="30"/>
      <c r="B833" s="30"/>
      <c r="C833" s="30"/>
      <c r="D833" s="30"/>
      <c r="E833" s="30"/>
      <c r="F833" s="30"/>
      <c r="G833" s="30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</row>
    <row r="834" spans="1:67" x14ac:dyDescent="0.25">
      <c r="A834" s="30"/>
      <c r="B834" s="30"/>
      <c r="C834" s="30"/>
      <c r="D834" s="30"/>
      <c r="E834" s="30"/>
      <c r="F834" s="30"/>
      <c r="G834" s="30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</row>
    <row r="835" spans="1:67" x14ac:dyDescent="0.25">
      <c r="A835" s="30"/>
      <c r="B835" s="30"/>
      <c r="C835" s="30"/>
      <c r="D835" s="30"/>
      <c r="E835" s="30"/>
      <c r="F835" s="30"/>
      <c r="G835" s="30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</row>
    <row r="836" spans="1:67" x14ac:dyDescent="0.25">
      <c r="A836" s="30"/>
      <c r="B836" s="30"/>
      <c r="C836" s="30"/>
      <c r="D836" s="30"/>
      <c r="E836" s="30"/>
      <c r="F836" s="30"/>
      <c r="G836" s="30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</row>
    <row r="837" spans="1:67" x14ac:dyDescent="0.25">
      <c r="A837" s="30"/>
      <c r="B837" s="30"/>
      <c r="C837" s="30"/>
      <c r="D837" s="30"/>
      <c r="E837" s="30"/>
      <c r="F837" s="30"/>
      <c r="G837" s="30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</row>
    <row r="838" spans="1:67" x14ac:dyDescent="0.25">
      <c r="A838" s="30"/>
      <c r="B838" s="30"/>
      <c r="C838" s="30"/>
      <c r="D838" s="30"/>
      <c r="E838" s="30"/>
      <c r="F838" s="30"/>
      <c r="G838" s="30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</row>
    <row r="839" spans="1:67" x14ac:dyDescent="0.25">
      <c r="A839" s="30"/>
      <c r="B839" s="30"/>
      <c r="C839" s="30"/>
      <c r="D839" s="30"/>
      <c r="E839" s="30"/>
      <c r="F839" s="30"/>
      <c r="G839" s="30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</row>
    <row r="840" spans="1:67" x14ac:dyDescent="0.25">
      <c r="A840" s="30"/>
      <c r="B840" s="30"/>
      <c r="C840" s="30"/>
      <c r="D840" s="30"/>
      <c r="E840" s="30"/>
      <c r="F840" s="30"/>
      <c r="G840" s="30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</row>
    <row r="841" spans="1:67" x14ac:dyDescent="0.25">
      <c r="A841" s="30"/>
      <c r="B841" s="30"/>
      <c r="C841" s="30"/>
      <c r="D841" s="30"/>
      <c r="E841" s="30"/>
      <c r="F841" s="30"/>
      <c r="G841" s="30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</row>
    <row r="842" spans="1:67" x14ac:dyDescent="0.25">
      <c r="A842" s="30"/>
      <c r="B842" s="30"/>
      <c r="C842" s="30"/>
      <c r="D842" s="30"/>
      <c r="E842" s="30"/>
      <c r="F842" s="30"/>
      <c r="G842" s="30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</row>
    <row r="843" spans="1:67" x14ac:dyDescent="0.25">
      <c r="A843" s="30"/>
      <c r="B843" s="30"/>
      <c r="C843" s="30"/>
      <c r="D843" s="30"/>
      <c r="E843" s="30"/>
      <c r="F843" s="30"/>
      <c r="G843" s="30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</row>
    <row r="844" spans="1:67" x14ac:dyDescent="0.25">
      <c r="A844" s="30"/>
      <c r="B844" s="30"/>
      <c r="C844" s="30"/>
      <c r="D844" s="30"/>
      <c r="E844" s="30"/>
      <c r="F844" s="30"/>
      <c r="G844" s="30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</row>
    <row r="845" spans="1:67" x14ac:dyDescent="0.25">
      <c r="A845" s="30"/>
      <c r="B845" s="30"/>
      <c r="C845" s="30"/>
      <c r="D845" s="30"/>
      <c r="E845" s="30"/>
      <c r="F845" s="30"/>
      <c r="G845" s="30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</row>
    <row r="846" spans="1:67" x14ac:dyDescent="0.25">
      <c r="A846" s="30"/>
      <c r="B846" s="30"/>
      <c r="C846" s="30"/>
      <c r="D846" s="30"/>
      <c r="E846" s="30"/>
      <c r="F846" s="30"/>
      <c r="G846" s="30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</row>
    <row r="847" spans="1:67" x14ac:dyDescent="0.25">
      <c r="A847" s="30"/>
      <c r="B847" s="30"/>
      <c r="C847" s="30"/>
      <c r="D847" s="30"/>
      <c r="E847" s="30"/>
      <c r="F847" s="30"/>
      <c r="G847" s="30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</row>
    <row r="848" spans="1:67" x14ac:dyDescent="0.25">
      <c r="A848" s="30"/>
      <c r="B848" s="30"/>
      <c r="C848" s="30"/>
      <c r="D848" s="30"/>
      <c r="E848" s="30"/>
      <c r="F848" s="30"/>
      <c r="G848" s="30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</row>
    <row r="849" spans="1:67" x14ac:dyDescent="0.25">
      <c r="A849" s="30"/>
      <c r="B849" s="30"/>
      <c r="C849" s="30"/>
      <c r="D849" s="30"/>
      <c r="E849" s="30"/>
      <c r="F849" s="30"/>
      <c r="G849" s="30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</row>
    <row r="850" spans="1:67" x14ac:dyDescent="0.25">
      <c r="A850" s="30"/>
      <c r="B850" s="30"/>
      <c r="C850" s="30"/>
      <c r="D850" s="30"/>
      <c r="E850" s="30"/>
      <c r="F850" s="30"/>
      <c r="G850" s="30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</row>
    <row r="851" spans="1:67" x14ac:dyDescent="0.25">
      <c r="A851" s="30"/>
      <c r="B851" s="30"/>
      <c r="C851" s="30"/>
      <c r="D851" s="30"/>
      <c r="E851" s="30"/>
      <c r="F851" s="30"/>
      <c r="G851" s="30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</row>
    <row r="852" spans="1:67" x14ac:dyDescent="0.25">
      <c r="A852" s="30"/>
      <c r="B852" s="30"/>
      <c r="C852" s="30"/>
      <c r="D852" s="30"/>
      <c r="E852" s="30"/>
      <c r="F852" s="30"/>
      <c r="G852" s="30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</row>
    <row r="853" spans="1:67" x14ac:dyDescent="0.25">
      <c r="A853" s="30"/>
      <c r="B853" s="30"/>
      <c r="C853" s="30"/>
      <c r="D853" s="30"/>
      <c r="E853" s="30"/>
      <c r="F853" s="30"/>
      <c r="G853" s="30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</row>
    <row r="854" spans="1:67" x14ac:dyDescent="0.25">
      <c r="A854" s="30"/>
      <c r="B854" s="30"/>
      <c r="C854" s="30"/>
      <c r="D854" s="30"/>
      <c r="E854" s="30"/>
      <c r="F854" s="30"/>
      <c r="G854" s="30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</row>
    <row r="855" spans="1:67" x14ac:dyDescent="0.25">
      <c r="A855" s="30"/>
      <c r="B855" s="30"/>
      <c r="C855" s="30"/>
      <c r="D855" s="30"/>
      <c r="E855" s="30"/>
      <c r="F855" s="30"/>
      <c r="G855" s="30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</row>
    <row r="856" spans="1:67" x14ac:dyDescent="0.25">
      <c r="A856" s="30"/>
      <c r="B856" s="30"/>
      <c r="C856" s="30"/>
      <c r="D856" s="30"/>
      <c r="E856" s="30"/>
      <c r="F856" s="30"/>
      <c r="G856" s="30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</row>
    <row r="857" spans="1:67" x14ac:dyDescent="0.25">
      <c r="A857" s="30"/>
      <c r="B857" s="30"/>
      <c r="C857" s="30"/>
      <c r="D857" s="30"/>
      <c r="E857" s="30"/>
      <c r="F857" s="30"/>
      <c r="G857" s="30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</row>
    <row r="858" spans="1:67" x14ac:dyDescent="0.25">
      <c r="A858" s="30"/>
      <c r="B858" s="30"/>
      <c r="C858" s="30"/>
      <c r="D858" s="30"/>
      <c r="E858" s="30"/>
      <c r="F858" s="30"/>
      <c r="G858" s="30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</row>
    <row r="859" spans="1:67" x14ac:dyDescent="0.25">
      <c r="A859" s="30"/>
      <c r="B859" s="30"/>
      <c r="C859" s="30"/>
      <c r="D859" s="30"/>
      <c r="E859" s="30"/>
      <c r="F859" s="30"/>
      <c r="G859" s="30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</row>
    <row r="860" spans="1:67" x14ac:dyDescent="0.25">
      <c r="A860" s="30"/>
      <c r="B860" s="30"/>
      <c r="C860" s="30"/>
      <c r="D860" s="30"/>
      <c r="E860" s="30"/>
      <c r="F860" s="30"/>
      <c r="G860" s="30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</row>
    <row r="861" spans="1:67" x14ac:dyDescent="0.25">
      <c r="A861" s="30"/>
      <c r="B861" s="30"/>
      <c r="C861" s="30"/>
      <c r="D861" s="30"/>
      <c r="E861" s="30"/>
      <c r="F861" s="30"/>
      <c r="G861" s="30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</row>
    <row r="862" spans="1:67" x14ac:dyDescent="0.25">
      <c r="A862" s="30"/>
      <c r="B862" s="30"/>
      <c r="C862" s="30"/>
      <c r="D862" s="30"/>
      <c r="E862" s="30"/>
      <c r="F862" s="30"/>
      <c r="G862" s="30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</row>
    <row r="863" spans="1:67" x14ac:dyDescent="0.25">
      <c r="A863" s="30"/>
      <c r="B863" s="30"/>
      <c r="C863" s="30"/>
      <c r="D863" s="30"/>
      <c r="E863" s="30"/>
      <c r="F863" s="30"/>
      <c r="G863" s="30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</row>
    <row r="864" spans="1:67" x14ac:dyDescent="0.25">
      <c r="A864" s="30"/>
      <c r="B864" s="30"/>
      <c r="C864" s="30"/>
      <c r="D864" s="30"/>
      <c r="E864" s="30"/>
      <c r="F864" s="30"/>
      <c r="G864" s="30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</row>
    <row r="865" spans="1:67" x14ac:dyDescent="0.25">
      <c r="A865" s="30"/>
      <c r="B865" s="30"/>
      <c r="C865" s="30"/>
      <c r="D865" s="30"/>
      <c r="E865" s="30"/>
      <c r="F865" s="30"/>
      <c r="G865" s="30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</row>
    <row r="866" spans="1:67" x14ac:dyDescent="0.25">
      <c r="A866" s="30"/>
      <c r="B866" s="30"/>
      <c r="C866" s="30"/>
      <c r="D866" s="30"/>
      <c r="E866" s="30"/>
      <c r="F866" s="30"/>
      <c r="G866" s="30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</row>
    <row r="867" spans="1:67" x14ac:dyDescent="0.25">
      <c r="A867" s="30"/>
      <c r="B867" s="30"/>
      <c r="C867" s="30"/>
      <c r="D867" s="30"/>
      <c r="E867" s="30"/>
      <c r="F867" s="30"/>
      <c r="G867" s="30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</row>
    <row r="868" spans="1:67" x14ac:dyDescent="0.25">
      <c r="A868" s="30"/>
      <c r="B868" s="30"/>
      <c r="C868" s="30"/>
      <c r="D868" s="30"/>
      <c r="E868" s="30"/>
      <c r="F868" s="30"/>
      <c r="G868" s="30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</row>
    <row r="869" spans="1:67" x14ac:dyDescent="0.25">
      <c r="A869" s="30"/>
      <c r="B869" s="30"/>
      <c r="C869" s="30"/>
      <c r="D869" s="30"/>
      <c r="E869" s="30"/>
      <c r="F869" s="30"/>
      <c r="G869" s="30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</row>
    <row r="870" spans="1:67" x14ac:dyDescent="0.25">
      <c r="A870" s="30"/>
      <c r="B870" s="30"/>
      <c r="C870" s="30"/>
      <c r="D870" s="30"/>
      <c r="E870" s="30"/>
      <c r="F870" s="30"/>
      <c r="G870" s="30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</row>
    <row r="871" spans="1:67" x14ac:dyDescent="0.25">
      <c r="A871" s="30"/>
      <c r="B871" s="30"/>
      <c r="C871" s="30"/>
      <c r="D871" s="30"/>
      <c r="E871" s="30"/>
      <c r="F871" s="30"/>
      <c r="G871" s="30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</row>
    <row r="872" spans="1:67" x14ac:dyDescent="0.25">
      <c r="A872" s="30"/>
      <c r="B872" s="30"/>
      <c r="C872" s="30"/>
      <c r="D872" s="30"/>
      <c r="E872" s="30"/>
      <c r="F872" s="30"/>
      <c r="G872" s="30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</row>
    <row r="873" spans="1:67" x14ac:dyDescent="0.25">
      <c r="A873" s="30"/>
      <c r="B873" s="30"/>
      <c r="C873" s="30"/>
      <c r="D873" s="30"/>
      <c r="E873" s="30"/>
      <c r="F873" s="30"/>
      <c r="G873" s="30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</row>
    <row r="874" spans="1:67" x14ac:dyDescent="0.25">
      <c r="A874" s="30"/>
      <c r="B874" s="30"/>
      <c r="C874" s="30"/>
      <c r="D874" s="30"/>
      <c r="E874" s="30"/>
      <c r="F874" s="30"/>
      <c r="G874" s="30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</row>
    <row r="875" spans="1:67" x14ac:dyDescent="0.25">
      <c r="A875" s="30"/>
      <c r="B875" s="30"/>
      <c r="C875" s="30"/>
      <c r="D875" s="30"/>
      <c r="E875" s="30"/>
      <c r="F875" s="30"/>
      <c r="G875" s="30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</row>
    <row r="876" spans="1:67" x14ac:dyDescent="0.25">
      <c r="A876" s="30"/>
      <c r="B876" s="30"/>
      <c r="C876" s="30"/>
      <c r="D876" s="30"/>
      <c r="E876" s="30"/>
      <c r="F876" s="30"/>
      <c r="G876" s="30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</row>
    <row r="877" spans="1:67" x14ac:dyDescent="0.25">
      <c r="A877" s="30"/>
      <c r="B877" s="30"/>
      <c r="C877" s="30"/>
      <c r="D877" s="30"/>
      <c r="E877" s="30"/>
      <c r="F877" s="30"/>
      <c r="G877" s="30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</row>
    <row r="878" spans="1:67" x14ac:dyDescent="0.25">
      <c r="A878" s="30"/>
      <c r="B878" s="30"/>
      <c r="C878" s="30"/>
      <c r="D878" s="30"/>
      <c r="E878" s="30"/>
      <c r="F878" s="30"/>
      <c r="G878" s="30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</row>
    <row r="879" spans="1:67" x14ac:dyDescent="0.25">
      <c r="A879" s="30"/>
      <c r="B879" s="30"/>
      <c r="C879" s="30"/>
      <c r="D879" s="30"/>
      <c r="E879" s="30"/>
      <c r="F879" s="30"/>
      <c r="G879" s="30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</row>
    <row r="880" spans="1:67" x14ac:dyDescent="0.25">
      <c r="A880" s="30"/>
      <c r="B880" s="30"/>
      <c r="C880" s="30"/>
      <c r="D880" s="30"/>
      <c r="E880" s="30"/>
      <c r="F880" s="30"/>
      <c r="G880" s="30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</row>
    <row r="881" spans="1:67" x14ac:dyDescent="0.25">
      <c r="A881" s="30"/>
      <c r="B881" s="30"/>
      <c r="C881" s="30"/>
      <c r="D881" s="30"/>
      <c r="E881" s="30"/>
      <c r="F881" s="30"/>
      <c r="G881" s="30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</row>
    <row r="882" spans="1:67" x14ac:dyDescent="0.25">
      <c r="A882" s="30"/>
      <c r="B882" s="30"/>
      <c r="C882" s="30"/>
      <c r="D882" s="30"/>
      <c r="E882" s="30"/>
      <c r="F882" s="30"/>
      <c r="G882" s="30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</row>
    <row r="883" spans="1:67" x14ac:dyDescent="0.25">
      <c r="A883" s="30"/>
      <c r="B883" s="30"/>
      <c r="C883" s="30"/>
      <c r="D883" s="30"/>
      <c r="E883" s="30"/>
      <c r="F883" s="30"/>
      <c r="G883" s="30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</row>
    <row r="884" spans="1:67" x14ac:dyDescent="0.25">
      <c r="A884" s="30"/>
      <c r="B884" s="30"/>
      <c r="C884" s="30"/>
      <c r="D884" s="30"/>
      <c r="E884" s="30"/>
      <c r="F884" s="30"/>
      <c r="G884" s="30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</row>
    <row r="885" spans="1:67" x14ac:dyDescent="0.25">
      <c r="A885" s="30"/>
      <c r="B885" s="30"/>
      <c r="C885" s="30"/>
      <c r="D885" s="30"/>
      <c r="E885" s="30"/>
      <c r="F885" s="30"/>
      <c r="G885" s="30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</row>
    <row r="886" spans="1:67" x14ac:dyDescent="0.25">
      <c r="A886" s="30"/>
      <c r="B886" s="30"/>
      <c r="C886" s="30"/>
      <c r="D886" s="30"/>
      <c r="E886" s="30"/>
      <c r="F886" s="30"/>
      <c r="G886" s="30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</row>
    <row r="887" spans="1:67" x14ac:dyDescent="0.25">
      <c r="A887" s="30"/>
      <c r="B887" s="30"/>
      <c r="C887" s="30"/>
      <c r="D887" s="30"/>
      <c r="E887" s="30"/>
      <c r="F887" s="30"/>
      <c r="G887" s="30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</row>
    <row r="888" spans="1:67" x14ac:dyDescent="0.25">
      <c r="A888" s="30"/>
      <c r="B888" s="30"/>
      <c r="C888" s="30"/>
      <c r="D888" s="30"/>
      <c r="E888" s="30"/>
      <c r="F888" s="30"/>
      <c r="G888" s="30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</row>
    <row r="889" spans="1:67" x14ac:dyDescent="0.25">
      <c r="A889" s="30"/>
      <c r="B889" s="30"/>
      <c r="C889" s="30"/>
      <c r="D889" s="30"/>
      <c r="E889" s="30"/>
      <c r="F889" s="30"/>
      <c r="G889" s="30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</row>
    <row r="890" spans="1:67" x14ac:dyDescent="0.25">
      <c r="A890" s="30"/>
      <c r="B890" s="30"/>
      <c r="C890" s="30"/>
      <c r="D890" s="30"/>
      <c r="E890" s="30"/>
      <c r="F890" s="30"/>
      <c r="G890" s="30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</row>
    <row r="891" spans="1:67" x14ac:dyDescent="0.25">
      <c r="A891" s="30"/>
      <c r="B891" s="30"/>
      <c r="C891" s="30"/>
      <c r="D891" s="30"/>
      <c r="E891" s="30"/>
      <c r="F891" s="30"/>
      <c r="G891" s="30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</row>
    <row r="892" spans="1:67" x14ac:dyDescent="0.25">
      <c r="A892" s="30"/>
      <c r="B892" s="30"/>
      <c r="C892" s="30"/>
      <c r="D892" s="30"/>
      <c r="E892" s="30"/>
      <c r="F892" s="30"/>
      <c r="G892" s="30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</row>
    <row r="893" spans="1:67" x14ac:dyDescent="0.25">
      <c r="A893" s="30"/>
      <c r="B893" s="30"/>
      <c r="C893" s="30"/>
      <c r="D893" s="30"/>
      <c r="E893" s="30"/>
      <c r="F893" s="30"/>
      <c r="G893" s="30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</row>
    <row r="894" spans="1:67" x14ac:dyDescent="0.25">
      <c r="A894" s="30"/>
      <c r="B894" s="30"/>
      <c r="C894" s="30"/>
      <c r="D894" s="30"/>
      <c r="E894" s="30"/>
      <c r="F894" s="30"/>
      <c r="G894" s="30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</row>
    <row r="895" spans="1:67" x14ac:dyDescent="0.25">
      <c r="A895" s="30"/>
      <c r="B895" s="30"/>
      <c r="C895" s="30"/>
      <c r="D895" s="30"/>
      <c r="E895" s="30"/>
      <c r="F895" s="30"/>
      <c r="G895" s="30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</row>
    <row r="896" spans="1:67" x14ac:dyDescent="0.25">
      <c r="A896" s="30"/>
      <c r="B896" s="30"/>
      <c r="C896" s="30"/>
      <c r="D896" s="30"/>
      <c r="E896" s="30"/>
      <c r="F896" s="30"/>
      <c r="G896" s="30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</row>
    <row r="897" spans="1:67" x14ac:dyDescent="0.25">
      <c r="A897" s="30"/>
      <c r="B897" s="30"/>
      <c r="C897" s="30"/>
      <c r="D897" s="30"/>
      <c r="E897" s="30"/>
      <c r="F897" s="30"/>
      <c r="G897" s="30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</row>
    <row r="898" spans="1:67" x14ac:dyDescent="0.25">
      <c r="A898" s="30"/>
      <c r="B898" s="30"/>
      <c r="C898" s="30"/>
      <c r="D898" s="30"/>
      <c r="E898" s="30"/>
      <c r="F898" s="30"/>
      <c r="G898" s="30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</row>
    <row r="899" spans="1:67" x14ac:dyDescent="0.25">
      <c r="A899" s="30"/>
      <c r="B899" s="30"/>
      <c r="C899" s="30"/>
      <c r="D899" s="30"/>
      <c r="E899" s="30"/>
      <c r="F899" s="30"/>
      <c r="G899" s="30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</row>
    <row r="900" spans="1:67" x14ac:dyDescent="0.25">
      <c r="A900" s="30"/>
      <c r="B900" s="30"/>
      <c r="C900" s="30"/>
      <c r="D900" s="30"/>
      <c r="E900" s="30"/>
      <c r="F900" s="30"/>
      <c r="G900" s="30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</row>
    <row r="901" spans="1:67" x14ac:dyDescent="0.25">
      <c r="A901" s="30"/>
      <c r="B901" s="30"/>
      <c r="C901" s="30"/>
      <c r="D901" s="30"/>
      <c r="E901" s="30"/>
      <c r="F901" s="30"/>
      <c r="G901" s="30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</row>
    <row r="902" spans="1:67" x14ac:dyDescent="0.25">
      <c r="A902" s="30"/>
      <c r="B902" s="30"/>
      <c r="C902" s="30"/>
      <c r="D902" s="30"/>
      <c r="E902" s="30"/>
      <c r="F902" s="30"/>
      <c r="G902" s="30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</row>
    <row r="903" spans="1:67" x14ac:dyDescent="0.25">
      <c r="A903" s="30"/>
      <c r="B903" s="30"/>
      <c r="C903" s="30"/>
      <c r="D903" s="30"/>
      <c r="E903" s="30"/>
      <c r="F903" s="30"/>
      <c r="G903" s="30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</row>
    <row r="904" spans="1:67" x14ac:dyDescent="0.25">
      <c r="A904" s="30"/>
      <c r="B904" s="30"/>
      <c r="C904" s="30"/>
      <c r="D904" s="30"/>
      <c r="E904" s="30"/>
      <c r="F904" s="30"/>
      <c r="G904" s="30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</row>
    <row r="905" spans="1:67" x14ac:dyDescent="0.25">
      <c r="A905" s="30"/>
      <c r="B905" s="30"/>
      <c r="C905" s="30"/>
      <c r="D905" s="30"/>
      <c r="E905" s="30"/>
      <c r="F905" s="30"/>
      <c r="G905" s="30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</row>
    <row r="906" spans="1:67" x14ac:dyDescent="0.25">
      <c r="A906" s="30"/>
      <c r="B906" s="30"/>
      <c r="C906" s="30"/>
      <c r="D906" s="30"/>
      <c r="E906" s="30"/>
      <c r="F906" s="30"/>
      <c r="G906" s="30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</row>
    <row r="907" spans="1:67" x14ac:dyDescent="0.25">
      <c r="A907" s="30"/>
      <c r="B907" s="30"/>
      <c r="C907" s="30"/>
      <c r="D907" s="30"/>
      <c r="E907" s="30"/>
      <c r="F907" s="30"/>
      <c r="G907" s="30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</row>
    <row r="908" spans="1:67" x14ac:dyDescent="0.25">
      <c r="A908" s="30"/>
      <c r="B908" s="30"/>
      <c r="C908" s="30"/>
      <c r="D908" s="30"/>
      <c r="E908" s="30"/>
      <c r="F908" s="30"/>
      <c r="G908" s="30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</row>
    <row r="909" spans="1:67" x14ac:dyDescent="0.25">
      <c r="A909" s="30"/>
      <c r="B909" s="30"/>
      <c r="C909" s="30"/>
      <c r="D909" s="30"/>
      <c r="E909" s="30"/>
      <c r="F909" s="30"/>
      <c r="G909" s="30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</row>
    <row r="910" spans="1:67" x14ac:dyDescent="0.25">
      <c r="A910" s="30"/>
      <c r="B910" s="30"/>
      <c r="C910" s="30"/>
      <c r="D910" s="30"/>
      <c r="E910" s="30"/>
      <c r="F910" s="30"/>
      <c r="G910" s="30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</row>
    <row r="911" spans="1:67" x14ac:dyDescent="0.25">
      <c r="A911" s="30"/>
      <c r="B911" s="30"/>
      <c r="C911" s="30"/>
      <c r="D911" s="30"/>
      <c r="E911" s="30"/>
      <c r="F911" s="30"/>
      <c r="G911" s="30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</row>
    <row r="912" spans="1:67" x14ac:dyDescent="0.25">
      <c r="A912" s="30"/>
      <c r="B912" s="30"/>
      <c r="C912" s="30"/>
      <c r="D912" s="30"/>
      <c r="E912" s="30"/>
      <c r="F912" s="30"/>
      <c r="G912" s="30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</row>
    <row r="913" spans="1:67" x14ac:dyDescent="0.25">
      <c r="A913" s="30"/>
      <c r="B913" s="30"/>
      <c r="C913" s="30"/>
      <c r="D913" s="30"/>
      <c r="E913" s="30"/>
      <c r="F913" s="30"/>
      <c r="G913" s="30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</row>
    <row r="914" spans="1:67" x14ac:dyDescent="0.25">
      <c r="A914" s="30"/>
      <c r="B914" s="30"/>
      <c r="C914" s="30"/>
      <c r="D914" s="30"/>
      <c r="E914" s="30"/>
      <c r="F914" s="30"/>
      <c r="G914" s="30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</row>
    <row r="915" spans="1:67" x14ac:dyDescent="0.25">
      <c r="A915" s="30"/>
      <c r="B915" s="30"/>
      <c r="C915" s="30"/>
      <c r="D915" s="30"/>
      <c r="E915" s="30"/>
      <c r="F915" s="30"/>
      <c r="G915" s="30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</row>
    <row r="916" spans="1:67" x14ac:dyDescent="0.25">
      <c r="A916" s="30"/>
      <c r="B916" s="30"/>
      <c r="C916" s="30"/>
      <c r="D916" s="30"/>
      <c r="E916" s="30"/>
      <c r="F916" s="30"/>
      <c r="G916" s="30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</row>
    <row r="917" spans="1:67" x14ac:dyDescent="0.25">
      <c r="A917" s="30"/>
      <c r="B917" s="30"/>
      <c r="C917" s="30"/>
      <c r="D917" s="30"/>
      <c r="E917" s="30"/>
      <c r="F917" s="30"/>
      <c r="G917" s="30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</row>
    <row r="918" spans="1:67" x14ac:dyDescent="0.25">
      <c r="A918" s="30"/>
      <c r="B918" s="30"/>
      <c r="C918" s="30"/>
      <c r="D918" s="30"/>
      <c r="E918" s="30"/>
      <c r="F918" s="30"/>
      <c r="G918" s="30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</row>
    <row r="919" spans="1:67" x14ac:dyDescent="0.25">
      <c r="A919" s="30"/>
      <c r="B919" s="30"/>
      <c r="C919" s="30"/>
      <c r="D919" s="30"/>
      <c r="E919" s="30"/>
      <c r="F919" s="30"/>
      <c r="G919" s="30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</row>
    <row r="920" spans="1:67" x14ac:dyDescent="0.25">
      <c r="A920" s="30"/>
      <c r="B920" s="30"/>
      <c r="C920" s="30"/>
      <c r="D920" s="30"/>
      <c r="E920" s="30"/>
      <c r="F920" s="30"/>
      <c r="G920" s="30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</row>
    <row r="921" spans="1:67" x14ac:dyDescent="0.25">
      <c r="A921" s="30"/>
      <c r="B921" s="30"/>
      <c r="C921" s="30"/>
      <c r="D921" s="30"/>
      <c r="E921" s="30"/>
      <c r="F921" s="30"/>
      <c r="G921" s="30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</row>
    <row r="922" spans="1:67" x14ac:dyDescent="0.25">
      <c r="A922" s="30"/>
      <c r="B922" s="30"/>
      <c r="C922" s="30"/>
      <c r="D922" s="30"/>
      <c r="E922" s="30"/>
      <c r="F922" s="30"/>
      <c r="G922" s="30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</row>
    <row r="923" spans="1:67" x14ac:dyDescent="0.25">
      <c r="A923" s="30"/>
      <c r="B923" s="30"/>
      <c r="C923" s="30"/>
      <c r="D923" s="30"/>
      <c r="E923" s="30"/>
      <c r="F923" s="30"/>
      <c r="G923" s="30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</row>
    <row r="924" spans="1:67" x14ac:dyDescent="0.25">
      <c r="A924" s="30"/>
      <c r="B924" s="30"/>
      <c r="C924" s="30"/>
      <c r="D924" s="30"/>
      <c r="E924" s="30"/>
      <c r="F924" s="30"/>
      <c r="G924" s="30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</row>
    <row r="925" spans="1:67" x14ac:dyDescent="0.25">
      <c r="A925" s="30"/>
      <c r="B925" s="30"/>
      <c r="C925" s="30"/>
      <c r="D925" s="30"/>
      <c r="E925" s="30"/>
      <c r="F925" s="30"/>
      <c r="G925" s="30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</row>
    <row r="926" spans="1:67" x14ac:dyDescent="0.25">
      <c r="A926" s="30"/>
      <c r="B926" s="30"/>
      <c r="C926" s="30"/>
      <c r="D926" s="30"/>
      <c r="E926" s="30"/>
      <c r="F926" s="30"/>
      <c r="G926" s="30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</row>
    <row r="927" spans="1:67" x14ac:dyDescent="0.25">
      <c r="A927" s="30"/>
      <c r="B927" s="30"/>
      <c r="C927" s="30"/>
      <c r="D927" s="30"/>
      <c r="E927" s="30"/>
      <c r="F927" s="30"/>
      <c r="G927" s="30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</row>
    <row r="928" spans="1:67" x14ac:dyDescent="0.25">
      <c r="A928" s="30"/>
      <c r="B928" s="30"/>
      <c r="C928" s="30"/>
      <c r="D928" s="30"/>
      <c r="E928" s="30"/>
      <c r="F928" s="30"/>
      <c r="G928" s="30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</row>
    <row r="929" spans="1:67" x14ac:dyDescent="0.25">
      <c r="A929" s="30"/>
      <c r="B929" s="30"/>
      <c r="C929" s="30"/>
      <c r="D929" s="30"/>
      <c r="E929" s="30"/>
      <c r="F929" s="30"/>
      <c r="G929" s="30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</row>
    <row r="930" spans="1:67" x14ac:dyDescent="0.25">
      <c r="A930" s="30"/>
      <c r="B930" s="30"/>
      <c r="C930" s="30"/>
      <c r="D930" s="30"/>
      <c r="E930" s="30"/>
      <c r="F930" s="30"/>
      <c r="G930" s="30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</row>
    <row r="931" spans="1:67" x14ac:dyDescent="0.25">
      <c r="A931" s="30"/>
      <c r="B931" s="30"/>
      <c r="C931" s="30"/>
      <c r="D931" s="30"/>
      <c r="E931" s="30"/>
      <c r="F931" s="30"/>
      <c r="G931" s="30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</row>
    <row r="932" spans="1:67" x14ac:dyDescent="0.25">
      <c r="A932" s="30"/>
      <c r="B932" s="30"/>
      <c r="C932" s="30"/>
      <c r="D932" s="30"/>
      <c r="E932" s="30"/>
      <c r="F932" s="30"/>
      <c r="G932" s="30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</row>
    <row r="933" spans="1:67" x14ac:dyDescent="0.25">
      <c r="A933" s="30"/>
      <c r="B933" s="30"/>
      <c r="C933" s="30"/>
      <c r="D933" s="30"/>
      <c r="E933" s="30"/>
      <c r="F933" s="30"/>
      <c r="G933" s="30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</row>
    <row r="934" spans="1:67" x14ac:dyDescent="0.25">
      <c r="A934" s="30"/>
      <c r="B934" s="30"/>
      <c r="C934" s="30"/>
      <c r="D934" s="30"/>
      <c r="E934" s="30"/>
      <c r="F934" s="30"/>
      <c r="G934" s="30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</row>
    <row r="935" spans="1:67" x14ac:dyDescent="0.25">
      <c r="A935" s="30"/>
      <c r="B935" s="30"/>
      <c r="C935" s="30"/>
      <c r="D935" s="30"/>
      <c r="E935" s="30"/>
      <c r="F935" s="30"/>
      <c r="G935" s="30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</row>
    <row r="936" spans="1:67" x14ac:dyDescent="0.25">
      <c r="A936" s="30"/>
      <c r="B936" s="30"/>
      <c r="C936" s="30"/>
      <c r="D936" s="30"/>
      <c r="E936" s="30"/>
      <c r="F936" s="30"/>
      <c r="G936" s="30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</row>
    <row r="937" spans="1:67" x14ac:dyDescent="0.25">
      <c r="A937" s="30"/>
      <c r="B937" s="30"/>
      <c r="C937" s="30"/>
      <c r="D937" s="30"/>
      <c r="E937" s="30"/>
      <c r="F937" s="30"/>
      <c r="G937" s="30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</row>
    <row r="938" spans="1:67" x14ac:dyDescent="0.25">
      <c r="A938" s="30"/>
      <c r="B938" s="30"/>
      <c r="C938" s="30"/>
      <c r="D938" s="30"/>
      <c r="E938" s="30"/>
      <c r="F938" s="30"/>
      <c r="G938" s="30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</row>
    <row r="939" spans="1:67" x14ac:dyDescent="0.25">
      <c r="A939" s="30"/>
      <c r="B939" s="30"/>
      <c r="C939" s="30"/>
      <c r="D939" s="30"/>
      <c r="E939" s="30"/>
      <c r="F939" s="30"/>
      <c r="G939" s="30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</row>
    <row r="940" spans="1:67" x14ac:dyDescent="0.25">
      <c r="A940" s="30"/>
      <c r="B940" s="30"/>
      <c r="C940" s="30"/>
      <c r="D940" s="30"/>
      <c r="E940" s="30"/>
      <c r="F940" s="30"/>
      <c r="G940" s="30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</row>
    <row r="941" spans="1:67" x14ac:dyDescent="0.25">
      <c r="A941" s="30"/>
      <c r="B941" s="30"/>
      <c r="C941" s="30"/>
      <c r="D941" s="30"/>
      <c r="E941" s="30"/>
      <c r="F941" s="30"/>
      <c r="G941" s="30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</row>
    <row r="942" spans="1:67" x14ac:dyDescent="0.25">
      <c r="A942" s="30"/>
      <c r="B942" s="30"/>
      <c r="C942" s="30"/>
      <c r="D942" s="30"/>
      <c r="E942" s="30"/>
      <c r="F942" s="30"/>
      <c r="G942" s="30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</row>
    <row r="943" spans="1:67" x14ac:dyDescent="0.25">
      <c r="A943" s="30"/>
      <c r="B943" s="30"/>
      <c r="C943" s="30"/>
      <c r="D943" s="30"/>
      <c r="E943" s="30"/>
      <c r="F943" s="30"/>
      <c r="G943" s="30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</row>
    <row r="944" spans="1:67" x14ac:dyDescent="0.25">
      <c r="A944" s="30"/>
      <c r="B944" s="30"/>
      <c r="C944" s="30"/>
      <c r="D944" s="30"/>
      <c r="E944" s="30"/>
      <c r="F944" s="30"/>
      <c r="G944" s="30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</row>
    <row r="945" spans="1:67" x14ac:dyDescent="0.25">
      <c r="A945" s="30"/>
      <c r="B945" s="30"/>
      <c r="C945" s="30"/>
      <c r="D945" s="30"/>
      <c r="E945" s="30"/>
      <c r="F945" s="30"/>
      <c r="G945" s="30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</row>
    <row r="946" spans="1:67" x14ac:dyDescent="0.25">
      <c r="A946" s="30"/>
      <c r="B946" s="30"/>
      <c r="C946" s="30"/>
      <c r="D946" s="30"/>
      <c r="E946" s="30"/>
      <c r="F946" s="30"/>
      <c r="G946" s="30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</row>
    <row r="947" spans="1:67" x14ac:dyDescent="0.25">
      <c r="A947" s="30"/>
      <c r="B947" s="30"/>
      <c r="C947" s="30"/>
      <c r="D947" s="30"/>
      <c r="E947" s="30"/>
      <c r="F947" s="30"/>
      <c r="G947" s="30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</row>
    <row r="948" spans="1:67" x14ac:dyDescent="0.25">
      <c r="A948" s="30"/>
      <c r="B948" s="30"/>
      <c r="C948" s="30"/>
      <c r="D948" s="30"/>
      <c r="E948" s="30"/>
      <c r="F948" s="30"/>
      <c r="G948" s="30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</row>
    <row r="949" spans="1:67" x14ac:dyDescent="0.25">
      <c r="A949" s="30"/>
      <c r="B949" s="30"/>
      <c r="C949" s="30"/>
      <c r="D949" s="30"/>
      <c r="E949" s="30"/>
      <c r="F949" s="30"/>
      <c r="G949" s="30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</row>
    <row r="950" spans="1:67" x14ac:dyDescent="0.25">
      <c r="A950" s="30"/>
      <c r="B950" s="30"/>
      <c r="C950" s="30"/>
      <c r="D950" s="30"/>
      <c r="E950" s="30"/>
      <c r="F950" s="30"/>
      <c r="G950" s="30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</row>
    <row r="951" spans="1:67" x14ac:dyDescent="0.25">
      <c r="A951" s="30"/>
      <c r="B951" s="30"/>
      <c r="C951" s="30"/>
      <c r="D951" s="30"/>
      <c r="E951" s="30"/>
      <c r="F951" s="30"/>
      <c r="G951" s="30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</row>
    <row r="952" spans="1:67" x14ac:dyDescent="0.25">
      <c r="A952" s="30"/>
      <c r="B952" s="30"/>
      <c r="C952" s="30"/>
      <c r="D952" s="30"/>
      <c r="E952" s="30"/>
      <c r="F952" s="30"/>
      <c r="G952" s="30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</row>
    <row r="953" spans="1:67" x14ac:dyDescent="0.25">
      <c r="A953" s="30"/>
      <c r="B953" s="30"/>
      <c r="C953" s="30"/>
      <c r="D953" s="30"/>
      <c r="E953" s="30"/>
      <c r="F953" s="30"/>
      <c r="G953" s="30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</row>
    <row r="954" spans="1:67" x14ac:dyDescent="0.25">
      <c r="A954" s="30"/>
      <c r="B954" s="30"/>
      <c r="C954" s="30"/>
      <c r="D954" s="30"/>
      <c r="E954" s="30"/>
      <c r="F954" s="30"/>
      <c r="G954" s="30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</row>
    <row r="955" spans="1:67" x14ac:dyDescent="0.25">
      <c r="A955" s="30"/>
      <c r="B955" s="30"/>
      <c r="C955" s="30"/>
      <c r="D955" s="30"/>
      <c r="E955" s="30"/>
      <c r="F955" s="30"/>
      <c r="G955" s="30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</row>
    <row r="956" spans="1:67" x14ac:dyDescent="0.25">
      <c r="A956" s="30"/>
      <c r="B956" s="30"/>
      <c r="C956" s="30"/>
      <c r="D956" s="30"/>
      <c r="E956" s="30"/>
      <c r="F956" s="30"/>
      <c r="G956" s="30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</row>
    <row r="957" spans="1:67" x14ac:dyDescent="0.25">
      <c r="A957" s="30"/>
      <c r="B957" s="30"/>
      <c r="C957" s="30"/>
      <c r="D957" s="30"/>
      <c r="E957" s="30"/>
      <c r="F957" s="30"/>
      <c r="G957" s="30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</row>
    <row r="958" spans="1:67" x14ac:dyDescent="0.25">
      <c r="A958" s="30"/>
      <c r="B958" s="30"/>
      <c r="C958" s="30"/>
      <c r="D958" s="30"/>
      <c r="E958" s="30"/>
      <c r="F958" s="30"/>
      <c r="G958" s="30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</row>
    <row r="959" spans="1:67" x14ac:dyDescent="0.25">
      <c r="A959" s="30"/>
      <c r="B959" s="30"/>
      <c r="C959" s="30"/>
      <c r="D959" s="30"/>
      <c r="E959" s="30"/>
      <c r="F959" s="30"/>
      <c r="G959" s="30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</row>
    <row r="960" spans="1:67" x14ac:dyDescent="0.25">
      <c r="A960" s="30"/>
      <c r="B960" s="30"/>
      <c r="C960" s="30"/>
      <c r="D960" s="30"/>
      <c r="E960" s="30"/>
      <c r="F960" s="30"/>
      <c r="G960" s="30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</row>
    <row r="961" spans="1:67" x14ac:dyDescent="0.25">
      <c r="A961" s="30"/>
      <c r="B961" s="30"/>
      <c r="C961" s="30"/>
      <c r="D961" s="30"/>
      <c r="E961" s="30"/>
      <c r="F961" s="30"/>
      <c r="G961" s="30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</row>
    <row r="962" spans="1:67" x14ac:dyDescent="0.25">
      <c r="A962" s="30"/>
      <c r="B962" s="30"/>
      <c r="C962" s="30"/>
      <c r="D962" s="30"/>
      <c r="E962" s="30"/>
      <c r="F962" s="30"/>
      <c r="G962" s="30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</row>
    <row r="963" spans="1:67" x14ac:dyDescent="0.25">
      <c r="A963" s="30"/>
      <c r="B963" s="30"/>
      <c r="C963" s="30"/>
      <c r="D963" s="30"/>
      <c r="E963" s="30"/>
      <c r="F963" s="30"/>
      <c r="G963" s="30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</row>
    <row r="964" spans="1:67" x14ac:dyDescent="0.25">
      <c r="A964" s="30"/>
      <c r="B964" s="30"/>
      <c r="C964" s="30"/>
      <c r="D964" s="30"/>
      <c r="E964" s="30"/>
      <c r="F964" s="30"/>
      <c r="G964" s="30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</row>
    <row r="965" spans="1:67" x14ac:dyDescent="0.25">
      <c r="A965" s="30"/>
      <c r="B965" s="30"/>
      <c r="C965" s="30"/>
      <c r="D965" s="30"/>
      <c r="E965" s="30"/>
      <c r="F965" s="30"/>
      <c r="G965" s="30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</row>
    <row r="966" spans="1:67" x14ac:dyDescent="0.25">
      <c r="A966" s="30"/>
      <c r="B966" s="30"/>
      <c r="C966" s="30"/>
      <c r="D966" s="30"/>
      <c r="E966" s="30"/>
      <c r="F966" s="30"/>
      <c r="G966" s="30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</row>
    <row r="967" spans="1:67" x14ac:dyDescent="0.25">
      <c r="A967" s="30"/>
      <c r="B967" s="30"/>
      <c r="C967" s="30"/>
      <c r="D967" s="30"/>
      <c r="E967" s="30"/>
      <c r="F967" s="30"/>
      <c r="G967" s="30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</row>
    <row r="968" spans="1:67" x14ac:dyDescent="0.25">
      <c r="A968" s="30"/>
      <c r="B968" s="30"/>
      <c r="C968" s="30"/>
      <c r="D968" s="30"/>
      <c r="E968" s="30"/>
      <c r="F968" s="30"/>
      <c r="G968" s="30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</row>
    <row r="969" spans="1:67" x14ac:dyDescent="0.25">
      <c r="A969" s="30"/>
      <c r="B969" s="30"/>
      <c r="C969" s="30"/>
      <c r="D969" s="30"/>
      <c r="E969" s="30"/>
      <c r="F969" s="30"/>
      <c r="G969" s="30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</row>
    <row r="970" spans="1:67" x14ac:dyDescent="0.25">
      <c r="A970" s="30"/>
      <c r="B970" s="30"/>
      <c r="C970" s="30"/>
      <c r="D970" s="30"/>
      <c r="E970" s="30"/>
      <c r="F970" s="30"/>
      <c r="G970" s="30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</row>
    <row r="971" spans="1:67" x14ac:dyDescent="0.25">
      <c r="A971" s="30"/>
      <c r="B971" s="30"/>
      <c r="C971" s="30"/>
      <c r="D971" s="30"/>
      <c r="E971" s="30"/>
      <c r="F971" s="30"/>
      <c r="G971" s="30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</row>
    <row r="972" spans="1:67" x14ac:dyDescent="0.25">
      <c r="A972" s="30"/>
      <c r="B972" s="30"/>
      <c r="C972" s="30"/>
      <c r="D972" s="30"/>
      <c r="E972" s="30"/>
      <c r="F972" s="30"/>
      <c r="G972" s="30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</row>
    <row r="973" spans="1:67" x14ac:dyDescent="0.25">
      <c r="A973" s="30"/>
      <c r="B973" s="30"/>
      <c r="C973" s="30"/>
      <c r="D973" s="30"/>
      <c r="E973" s="30"/>
      <c r="F973" s="30"/>
      <c r="G973" s="30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</row>
    <row r="974" spans="1:67" x14ac:dyDescent="0.25">
      <c r="A974" s="30"/>
      <c r="B974" s="30"/>
      <c r="C974" s="30"/>
      <c r="D974" s="30"/>
      <c r="E974" s="30"/>
      <c r="F974" s="30"/>
      <c r="G974" s="30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</row>
    <row r="975" spans="1:67" x14ac:dyDescent="0.25">
      <c r="A975" s="30"/>
      <c r="B975" s="30"/>
      <c r="C975" s="30"/>
      <c r="D975" s="30"/>
      <c r="E975" s="30"/>
      <c r="F975" s="30"/>
      <c r="G975" s="30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</row>
    <row r="976" spans="1:67" x14ac:dyDescent="0.25">
      <c r="A976" s="30"/>
      <c r="B976" s="30"/>
      <c r="C976" s="30"/>
      <c r="D976" s="30"/>
      <c r="E976" s="30"/>
      <c r="F976" s="30"/>
      <c r="G976" s="30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</row>
    <row r="977" spans="1:67" x14ac:dyDescent="0.25">
      <c r="A977" s="30"/>
      <c r="B977" s="30"/>
      <c r="C977" s="30"/>
      <c r="D977" s="30"/>
      <c r="E977" s="30"/>
      <c r="F977" s="30"/>
      <c r="G977" s="30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</row>
    <row r="978" spans="1:67" x14ac:dyDescent="0.25">
      <c r="A978" s="30"/>
      <c r="B978" s="30"/>
      <c r="C978" s="30"/>
      <c r="D978" s="30"/>
      <c r="E978" s="30"/>
      <c r="F978" s="30"/>
      <c r="G978" s="30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</row>
    <row r="979" spans="1:67" x14ac:dyDescent="0.25">
      <c r="A979" s="30"/>
      <c r="B979" s="30"/>
      <c r="C979" s="30"/>
      <c r="D979" s="30"/>
      <c r="E979" s="30"/>
      <c r="F979" s="30"/>
      <c r="G979" s="30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</row>
    <row r="980" spans="1:67" x14ac:dyDescent="0.25">
      <c r="A980" s="30"/>
      <c r="B980" s="30"/>
      <c r="C980" s="30"/>
      <c r="D980" s="30"/>
      <c r="E980" s="30"/>
      <c r="F980" s="30"/>
      <c r="G980" s="30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</row>
    <row r="981" spans="1:67" x14ac:dyDescent="0.25">
      <c r="A981" s="30"/>
      <c r="B981" s="30"/>
      <c r="C981" s="30"/>
      <c r="D981" s="30"/>
      <c r="E981" s="30"/>
      <c r="F981" s="30"/>
      <c r="G981" s="30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</row>
    <row r="982" spans="1:67" x14ac:dyDescent="0.25">
      <c r="A982" s="30"/>
      <c r="B982" s="30"/>
      <c r="C982" s="30"/>
      <c r="D982" s="30"/>
      <c r="E982" s="30"/>
      <c r="F982" s="30"/>
      <c r="G982" s="30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</row>
    <row r="983" spans="1:67" x14ac:dyDescent="0.25">
      <c r="A983" s="30"/>
      <c r="B983" s="30"/>
      <c r="C983" s="30"/>
      <c r="D983" s="30"/>
      <c r="E983" s="30"/>
      <c r="F983" s="30"/>
      <c r="G983" s="30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</row>
    <row r="984" spans="1:67" x14ac:dyDescent="0.25">
      <c r="A984" s="30"/>
      <c r="B984" s="30"/>
      <c r="C984" s="30"/>
      <c r="D984" s="30"/>
      <c r="E984" s="30"/>
      <c r="F984" s="30"/>
      <c r="G984" s="30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</row>
    <row r="985" spans="1:67" x14ac:dyDescent="0.25">
      <c r="A985" s="30"/>
      <c r="B985" s="30"/>
      <c r="C985" s="30"/>
      <c r="D985" s="30"/>
      <c r="E985" s="30"/>
      <c r="F985" s="30"/>
      <c r="G985" s="30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</row>
    <row r="986" spans="1:67" x14ac:dyDescent="0.25">
      <c r="A986" s="30"/>
      <c r="B986" s="30"/>
      <c r="C986" s="30"/>
      <c r="D986" s="30"/>
      <c r="E986" s="30"/>
      <c r="F986" s="30"/>
      <c r="G986" s="30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</row>
    <row r="987" spans="1:67" x14ac:dyDescent="0.25">
      <c r="A987" s="30"/>
      <c r="B987" s="30"/>
      <c r="C987" s="30"/>
      <c r="D987" s="30"/>
      <c r="E987" s="30"/>
      <c r="F987" s="30"/>
      <c r="G987" s="30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</row>
    <row r="988" spans="1:67" x14ac:dyDescent="0.25">
      <c r="A988" s="30"/>
      <c r="B988" s="30"/>
      <c r="C988" s="30"/>
      <c r="D988" s="30"/>
      <c r="E988" s="30"/>
      <c r="F988" s="30"/>
      <c r="G988" s="30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</row>
    <row r="989" spans="1:67" x14ac:dyDescent="0.25">
      <c r="A989" s="30"/>
      <c r="B989" s="30"/>
      <c r="C989" s="30"/>
      <c r="D989" s="30"/>
      <c r="E989" s="30"/>
      <c r="F989" s="30"/>
      <c r="G989" s="30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</row>
    <row r="990" spans="1:67" x14ac:dyDescent="0.25">
      <c r="A990" s="30"/>
      <c r="B990" s="30"/>
      <c r="C990" s="30"/>
      <c r="D990" s="30"/>
      <c r="E990" s="30"/>
      <c r="F990" s="30"/>
      <c r="G990" s="30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</row>
    <row r="991" spans="1:67" x14ac:dyDescent="0.25">
      <c r="A991" s="30"/>
      <c r="B991" s="30"/>
      <c r="C991" s="30"/>
      <c r="D991" s="30"/>
      <c r="E991" s="30"/>
      <c r="F991" s="30"/>
      <c r="G991" s="30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</row>
    <row r="992" spans="1:67" x14ac:dyDescent="0.25">
      <c r="A992" s="30"/>
      <c r="B992" s="30"/>
      <c r="C992" s="30"/>
      <c r="D992" s="30"/>
      <c r="E992" s="30"/>
      <c r="F992" s="30"/>
      <c r="G992" s="30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</row>
    <row r="993" spans="1:67" x14ac:dyDescent="0.25">
      <c r="A993" s="30"/>
      <c r="B993" s="30"/>
      <c r="C993" s="30"/>
      <c r="D993" s="30"/>
      <c r="E993" s="30"/>
      <c r="F993" s="30"/>
      <c r="G993" s="30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</row>
    <row r="994" spans="1:67" x14ac:dyDescent="0.25">
      <c r="A994" s="30"/>
      <c r="B994" s="30"/>
      <c r="C994" s="30"/>
      <c r="D994" s="30"/>
      <c r="E994" s="30"/>
      <c r="F994" s="30"/>
      <c r="G994" s="30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</row>
    <row r="995" spans="1:67" x14ac:dyDescent="0.25">
      <c r="A995" s="30"/>
      <c r="B995" s="30"/>
      <c r="C995" s="30"/>
      <c r="D995" s="30"/>
      <c r="E995" s="30"/>
      <c r="F995" s="30"/>
      <c r="G995" s="30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</row>
    <row r="996" spans="1:67" x14ac:dyDescent="0.25">
      <c r="A996" s="30"/>
      <c r="B996" s="30"/>
      <c r="C996" s="30"/>
      <c r="D996" s="30"/>
      <c r="E996" s="30"/>
      <c r="F996" s="30"/>
      <c r="G996" s="30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</row>
    <row r="997" spans="1:67" x14ac:dyDescent="0.25">
      <c r="A997" s="30"/>
      <c r="B997" s="30"/>
      <c r="C997" s="30"/>
      <c r="D997" s="30"/>
      <c r="E997" s="30"/>
      <c r="F997" s="30"/>
      <c r="G997" s="30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</row>
    <row r="998" spans="1:67" x14ac:dyDescent="0.25">
      <c r="A998" s="30"/>
      <c r="B998" s="30"/>
      <c r="C998" s="30"/>
      <c r="D998" s="30"/>
      <c r="E998" s="30"/>
      <c r="F998" s="30"/>
      <c r="G998" s="30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</row>
    <row r="999" spans="1:67" x14ac:dyDescent="0.25">
      <c r="A999" s="30"/>
      <c r="B999" s="30"/>
      <c r="C999" s="30"/>
      <c r="D999" s="30"/>
      <c r="E999" s="30"/>
      <c r="F999" s="30"/>
      <c r="G999" s="30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</row>
    <row r="1000" spans="1:67" x14ac:dyDescent="0.25">
      <c r="A1000" s="30"/>
      <c r="B1000" s="30"/>
      <c r="C1000" s="30"/>
      <c r="D1000" s="30"/>
      <c r="E1000" s="30"/>
      <c r="F1000" s="30"/>
      <c r="G1000" s="30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</row>
    <row r="1001" spans="1:67" x14ac:dyDescent="0.25">
      <c r="A1001" s="30"/>
      <c r="B1001" s="30"/>
      <c r="C1001" s="30"/>
      <c r="D1001" s="30"/>
      <c r="E1001" s="30"/>
      <c r="F1001" s="30"/>
      <c r="G1001" s="30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</row>
    <row r="1002" spans="1:67" x14ac:dyDescent="0.25">
      <c r="A1002" s="30"/>
      <c r="B1002" s="30"/>
      <c r="C1002" s="30"/>
      <c r="D1002" s="30"/>
      <c r="E1002" s="30"/>
      <c r="F1002" s="30"/>
      <c r="G1002" s="30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</row>
    <row r="1003" spans="1:67" x14ac:dyDescent="0.25">
      <c r="A1003" s="30"/>
      <c r="B1003" s="30"/>
      <c r="C1003" s="30"/>
      <c r="D1003" s="30"/>
      <c r="E1003" s="30"/>
      <c r="F1003" s="30"/>
      <c r="G1003" s="30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</row>
    <row r="1004" spans="1:67" x14ac:dyDescent="0.25">
      <c r="A1004" s="30"/>
      <c r="B1004" s="30"/>
      <c r="C1004" s="30"/>
      <c r="D1004" s="30"/>
      <c r="E1004" s="30"/>
      <c r="F1004" s="30"/>
      <c r="G1004" s="30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</row>
    <row r="1005" spans="1:67" x14ac:dyDescent="0.25">
      <c r="A1005" s="30"/>
      <c r="B1005" s="30"/>
      <c r="C1005" s="30"/>
      <c r="D1005" s="30"/>
      <c r="E1005" s="30"/>
      <c r="F1005" s="30"/>
      <c r="G1005" s="30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</row>
    <row r="1006" spans="1:67" x14ac:dyDescent="0.25">
      <c r="A1006" s="30"/>
      <c r="B1006" s="30"/>
      <c r="C1006" s="30"/>
      <c r="D1006" s="30"/>
      <c r="E1006" s="30"/>
      <c r="F1006" s="30"/>
      <c r="G1006" s="30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</row>
    <row r="1007" spans="1:67" x14ac:dyDescent="0.25">
      <c r="A1007" s="30"/>
      <c r="B1007" s="30"/>
      <c r="C1007" s="30"/>
      <c r="D1007" s="30"/>
      <c r="E1007" s="30"/>
      <c r="F1007" s="30"/>
      <c r="G1007" s="30"/>
      <c r="BD1007" s="32"/>
      <c r="BE1007" s="32"/>
      <c r="BF1007" s="32"/>
      <c r="BG1007" s="32"/>
      <c r="BH1007" s="32"/>
      <c r="BI1007" s="32"/>
      <c r="BJ1007" s="32"/>
      <c r="BK1007" s="32"/>
      <c r="BL1007" s="32"/>
      <c r="BM1007" s="32"/>
      <c r="BN1007" s="32"/>
      <c r="BO1007" s="32"/>
    </row>
    <row r="1008" spans="1:67" x14ac:dyDescent="0.25">
      <c r="A1008" s="30"/>
      <c r="B1008" s="30"/>
      <c r="C1008" s="30"/>
      <c r="D1008" s="30"/>
      <c r="E1008" s="30"/>
      <c r="F1008" s="30"/>
      <c r="G1008" s="30"/>
      <c r="BD1008" s="32"/>
      <c r="BE1008" s="32"/>
      <c r="BF1008" s="32"/>
      <c r="BG1008" s="32"/>
      <c r="BH1008" s="32"/>
      <c r="BI1008" s="32"/>
      <c r="BJ1008" s="32"/>
      <c r="BK1008" s="32"/>
      <c r="BL1008" s="32"/>
      <c r="BM1008" s="32"/>
      <c r="BN1008" s="32"/>
      <c r="BO1008" s="32"/>
    </row>
    <row r="1009" spans="1:67" x14ac:dyDescent="0.25">
      <c r="A1009" s="30"/>
      <c r="B1009" s="30"/>
      <c r="C1009" s="30"/>
      <c r="D1009" s="30"/>
      <c r="E1009" s="30"/>
      <c r="F1009" s="30"/>
      <c r="G1009" s="30"/>
      <c r="BD1009" s="32"/>
      <c r="BE1009" s="32"/>
      <c r="BF1009" s="32"/>
      <c r="BG1009" s="32"/>
      <c r="BH1009" s="32"/>
      <c r="BI1009" s="32"/>
      <c r="BJ1009" s="32"/>
      <c r="BK1009" s="32"/>
      <c r="BL1009" s="32"/>
      <c r="BM1009" s="32"/>
      <c r="BN1009" s="32"/>
      <c r="BO1009" s="32"/>
    </row>
    <row r="1010" spans="1:67" x14ac:dyDescent="0.25">
      <c r="A1010" s="30"/>
      <c r="B1010" s="30"/>
      <c r="C1010" s="30"/>
      <c r="D1010" s="30"/>
      <c r="E1010" s="30"/>
      <c r="F1010" s="30"/>
      <c r="G1010" s="30"/>
      <c r="BD1010" s="32"/>
      <c r="BE1010" s="32"/>
      <c r="BF1010" s="32"/>
      <c r="BG1010" s="32"/>
      <c r="BH1010" s="32"/>
      <c r="BI1010" s="32"/>
      <c r="BJ1010" s="32"/>
      <c r="BK1010" s="32"/>
      <c r="BL1010" s="32"/>
      <c r="BM1010" s="32"/>
      <c r="BN1010" s="32"/>
      <c r="BO1010" s="32"/>
    </row>
    <row r="1011" spans="1:67" x14ac:dyDescent="0.25">
      <c r="A1011" s="30"/>
      <c r="B1011" s="30"/>
      <c r="C1011" s="30"/>
      <c r="D1011" s="30"/>
      <c r="E1011" s="30"/>
      <c r="F1011" s="30"/>
      <c r="G1011" s="30"/>
      <c r="BD1011" s="32"/>
      <c r="BE1011" s="32"/>
      <c r="BF1011" s="32"/>
      <c r="BG1011" s="32"/>
      <c r="BH1011" s="32"/>
      <c r="BI1011" s="32"/>
      <c r="BJ1011" s="32"/>
      <c r="BK1011" s="32"/>
      <c r="BL1011" s="32"/>
      <c r="BM1011" s="32"/>
      <c r="BN1011" s="32"/>
      <c r="BO1011" s="32"/>
    </row>
    <row r="1012" spans="1:67" x14ac:dyDescent="0.25">
      <c r="A1012" s="30"/>
      <c r="B1012" s="30"/>
      <c r="C1012" s="30"/>
      <c r="D1012" s="30"/>
      <c r="E1012" s="30"/>
      <c r="F1012" s="30"/>
      <c r="G1012" s="30"/>
      <c r="BD1012" s="32"/>
      <c r="BE1012" s="32"/>
      <c r="BF1012" s="32"/>
      <c r="BG1012" s="32"/>
      <c r="BH1012" s="32"/>
      <c r="BI1012" s="32"/>
      <c r="BJ1012" s="32"/>
      <c r="BK1012" s="32"/>
      <c r="BL1012" s="32"/>
      <c r="BM1012" s="32"/>
      <c r="BN1012" s="32"/>
      <c r="BO1012" s="32"/>
    </row>
    <row r="1013" spans="1:67" x14ac:dyDescent="0.25">
      <c r="A1013" s="30"/>
      <c r="B1013" s="30"/>
      <c r="C1013" s="30"/>
      <c r="D1013" s="30"/>
      <c r="E1013" s="30"/>
      <c r="F1013" s="30"/>
      <c r="G1013" s="30"/>
      <c r="BD1013" s="32"/>
      <c r="BE1013" s="32"/>
      <c r="BF1013" s="32"/>
      <c r="BG1013" s="32"/>
      <c r="BH1013" s="32"/>
      <c r="BI1013" s="32"/>
      <c r="BJ1013" s="32"/>
      <c r="BK1013" s="32"/>
      <c r="BL1013" s="32"/>
      <c r="BM1013" s="32"/>
      <c r="BN1013" s="32"/>
      <c r="BO1013" s="32"/>
    </row>
    <row r="1014" spans="1:67" x14ac:dyDescent="0.25">
      <c r="A1014" s="30"/>
      <c r="B1014" s="30"/>
      <c r="C1014" s="30"/>
      <c r="D1014" s="30"/>
      <c r="E1014" s="30"/>
      <c r="F1014" s="30"/>
      <c r="G1014" s="30"/>
      <c r="BD1014" s="32"/>
      <c r="BE1014" s="32"/>
      <c r="BF1014" s="32"/>
      <c r="BG1014" s="32"/>
      <c r="BH1014" s="32"/>
      <c r="BI1014" s="32"/>
      <c r="BJ1014" s="32"/>
      <c r="BK1014" s="32"/>
      <c r="BL1014" s="32"/>
      <c r="BM1014" s="32"/>
      <c r="BN1014" s="32"/>
      <c r="BO1014" s="32"/>
    </row>
    <row r="1015" spans="1:67" x14ac:dyDescent="0.25">
      <c r="A1015" s="30"/>
      <c r="B1015" s="30"/>
      <c r="C1015" s="30"/>
      <c r="D1015" s="30"/>
      <c r="E1015" s="30"/>
      <c r="F1015" s="30"/>
      <c r="G1015" s="30"/>
      <c r="BD1015" s="32"/>
      <c r="BE1015" s="32"/>
      <c r="BF1015" s="32"/>
      <c r="BG1015" s="32"/>
      <c r="BH1015" s="32"/>
      <c r="BI1015" s="32"/>
      <c r="BJ1015" s="32"/>
      <c r="BK1015" s="32"/>
      <c r="BL1015" s="32"/>
      <c r="BM1015" s="32"/>
      <c r="BN1015" s="32"/>
      <c r="BO1015" s="32"/>
    </row>
    <row r="1016" spans="1:67" x14ac:dyDescent="0.25">
      <c r="A1016" s="30"/>
      <c r="B1016" s="30"/>
      <c r="C1016" s="30"/>
      <c r="D1016" s="30"/>
      <c r="E1016" s="30"/>
      <c r="F1016" s="30"/>
      <c r="G1016" s="30"/>
      <c r="BD1016" s="32"/>
      <c r="BE1016" s="32"/>
      <c r="BF1016" s="32"/>
      <c r="BG1016" s="32"/>
      <c r="BH1016" s="32"/>
      <c r="BI1016" s="32"/>
      <c r="BJ1016" s="32"/>
      <c r="BK1016" s="32"/>
      <c r="BL1016" s="32"/>
      <c r="BM1016" s="32"/>
      <c r="BN1016" s="32"/>
      <c r="BO1016" s="32"/>
    </row>
    <row r="1017" spans="1:67" x14ac:dyDescent="0.25">
      <c r="A1017" s="30"/>
      <c r="B1017" s="30"/>
      <c r="C1017" s="30"/>
      <c r="D1017" s="30"/>
      <c r="E1017" s="30"/>
      <c r="F1017" s="30"/>
      <c r="G1017" s="30"/>
      <c r="BD1017" s="32"/>
      <c r="BE1017" s="32"/>
      <c r="BF1017" s="32"/>
      <c r="BG1017" s="32"/>
      <c r="BH1017" s="32"/>
      <c r="BI1017" s="32"/>
      <c r="BJ1017" s="32"/>
      <c r="BK1017" s="32"/>
      <c r="BL1017" s="32"/>
      <c r="BM1017" s="32"/>
      <c r="BN1017" s="32"/>
      <c r="BO1017" s="32"/>
    </row>
    <row r="1018" spans="1:67" x14ac:dyDescent="0.25">
      <c r="A1018" s="30"/>
      <c r="B1018" s="30"/>
      <c r="C1018" s="30"/>
      <c r="D1018" s="30"/>
      <c r="E1018" s="30"/>
      <c r="F1018" s="30"/>
      <c r="G1018" s="30"/>
      <c r="BD1018" s="32"/>
      <c r="BE1018" s="32"/>
      <c r="BF1018" s="32"/>
      <c r="BG1018" s="32"/>
      <c r="BH1018" s="32"/>
      <c r="BI1018" s="32"/>
      <c r="BJ1018" s="32"/>
      <c r="BK1018" s="32"/>
      <c r="BL1018" s="32"/>
      <c r="BM1018" s="32"/>
      <c r="BN1018" s="32"/>
      <c r="BO1018" s="32"/>
    </row>
    <row r="1019" spans="1:67" x14ac:dyDescent="0.25">
      <c r="A1019" s="30"/>
      <c r="B1019" s="30"/>
      <c r="C1019" s="30"/>
      <c r="D1019" s="30"/>
      <c r="E1019" s="30"/>
      <c r="F1019" s="30"/>
      <c r="G1019" s="30"/>
      <c r="BD1019" s="32"/>
      <c r="BE1019" s="32"/>
      <c r="BF1019" s="32"/>
      <c r="BG1019" s="32"/>
      <c r="BH1019" s="32"/>
      <c r="BI1019" s="32"/>
      <c r="BJ1019" s="32"/>
      <c r="BK1019" s="32"/>
      <c r="BL1019" s="32"/>
      <c r="BM1019" s="32"/>
      <c r="BN1019" s="32"/>
      <c r="BO1019" s="32"/>
    </row>
    <row r="1020" spans="1:67" x14ac:dyDescent="0.25">
      <c r="A1020" s="30"/>
      <c r="B1020" s="30"/>
      <c r="C1020" s="30"/>
      <c r="D1020" s="30"/>
      <c r="E1020" s="30"/>
      <c r="F1020" s="30"/>
      <c r="G1020" s="30"/>
      <c r="BD1020" s="32"/>
      <c r="BE1020" s="32"/>
      <c r="BF1020" s="32"/>
      <c r="BG1020" s="32"/>
      <c r="BH1020" s="32"/>
      <c r="BI1020" s="32"/>
      <c r="BJ1020" s="32"/>
      <c r="BK1020" s="32"/>
      <c r="BL1020" s="32"/>
      <c r="BM1020" s="32"/>
      <c r="BN1020" s="32"/>
      <c r="BO1020" s="32"/>
    </row>
    <row r="1021" spans="1:67" x14ac:dyDescent="0.25">
      <c r="A1021" s="30"/>
      <c r="B1021" s="30"/>
      <c r="C1021" s="30"/>
      <c r="D1021" s="30"/>
      <c r="E1021" s="30"/>
      <c r="F1021" s="30"/>
      <c r="G1021" s="30"/>
      <c r="BD1021" s="32"/>
      <c r="BE1021" s="32"/>
      <c r="BF1021" s="32"/>
      <c r="BG1021" s="32"/>
      <c r="BH1021" s="32"/>
      <c r="BI1021" s="32"/>
      <c r="BJ1021" s="32"/>
      <c r="BK1021" s="32"/>
      <c r="BL1021" s="32"/>
      <c r="BM1021" s="32"/>
      <c r="BN1021" s="32"/>
      <c r="BO1021" s="32"/>
    </row>
    <row r="1022" spans="1:67" x14ac:dyDescent="0.25">
      <c r="A1022" s="30"/>
      <c r="B1022" s="30"/>
      <c r="C1022" s="30"/>
      <c r="D1022" s="30"/>
      <c r="E1022" s="30"/>
      <c r="F1022" s="30"/>
      <c r="G1022" s="30"/>
      <c r="BD1022" s="32"/>
      <c r="BE1022" s="32"/>
      <c r="BF1022" s="32"/>
      <c r="BG1022" s="32"/>
      <c r="BH1022" s="32"/>
      <c r="BI1022" s="32"/>
      <c r="BJ1022" s="32"/>
      <c r="BK1022" s="32"/>
      <c r="BL1022" s="32"/>
      <c r="BM1022" s="32"/>
      <c r="BN1022" s="32"/>
      <c r="BO1022" s="32"/>
    </row>
    <row r="1023" spans="1:67" x14ac:dyDescent="0.25">
      <c r="A1023" s="30"/>
      <c r="B1023" s="30"/>
      <c r="C1023" s="30"/>
      <c r="D1023" s="30"/>
      <c r="E1023" s="30"/>
      <c r="F1023" s="30"/>
      <c r="G1023" s="30"/>
      <c r="BD1023" s="32"/>
      <c r="BE1023" s="32"/>
      <c r="BF1023" s="32"/>
      <c r="BG1023" s="32"/>
      <c r="BH1023" s="32"/>
      <c r="BI1023" s="32"/>
      <c r="BJ1023" s="32"/>
      <c r="BK1023" s="32"/>
      <c r="BL1023" s="32"/>
      <c r="BM1023" s="32"/>
      <c r="BN1023" s="32"/>
      <c r="BO1023" s="32"/>
    </row>
    <row r="1024" spans="1:67" x14ac:dyDescent="0.25">
      <c r="A1024" s="30"/>
      <c r="B1024" s="30"/>
      <c r="C1024" s="30"/>
      <c r="D1024" s="30"/>
      <c r="E1024" s="30"/>
      <c r="F1024" s="30"/>
      <c r="G1024" s="30"/>
      <c r="BD1024" s="32"/>
      <c r="BE1024" s="32"/>
      <c r="BF1024" s="32"/>
      <c r="BG1024" s="32"/>
      <c r="BH1024" s="32"/>
      <c r="BI1024" s="32"/>
      <c r="BJ1024" s="32"/>
      <c r="BK1024" s="32"/>
      <c r="BL1024" s="32"/>
      <c r="BM1024" s="32"/>
      <c r="BN1024" s="32"/>
      <c r="BO1024" s="32"/>
    </row>
    <row r="1025" spans="1:67" x14ac:dyDescent="0.25">
      <c r="A1025" s="30"/>
      <c r="B1025" s="30"/>
      <c r="C1025" s="30"/>
      <c r="D1025" s="30"/>
      <c r="E1025" s="30"/>
      <c r="F1025" s="30"/>
      <c r="G1025" s="30"/>
      <c r="BD1025" s="32"/>
      <c r="BE1025" s="32"/>
      <c r="BF1025" s="32"/>
      <c r="BG1025" s="32"/>
      <c r="BH1025" s="32"/>
      <c r="BI1025" s="32"/>
      <c r="BJ1025" s="32"/>
      <c r="BK1025" s="32"/>
      <c r="BL1025" s="32"/>
      <c r="BM1025" s="32"/>
      <c r="BN1025" s="32"/>
      <c r="BO1025" s="32"/>
    </row>
    <row r="1026" spans="1:67" x14ac:dyDescent="0.25">
      <c r="A1026" s="30"/>
      <c r="B1026" s="30"/>
      <c r="C1026" s="30"/>
      <c r="D1026" s="30"/>
      <c r="E1026" s="30"/>
      <c r="F1026" s="30"/>
      <c r="G1026" s="30"/>
      <c r="BD1026" s="32"/>
      <c r="BE1026" s="32"/>
      <c r="BF1026" s="32"/>
      <c r="BG1026" s="32"/>
      <c r="BH1026" s="32"/>
      <c r="BI1026" s="32"/>
      <c r="BJ1026" s="32"/>
      <c r="BK1026" s="32"/>
      <c r="BL1026" s="32"/>
      <c r="BM1026" s="32"/>
      <c r="BN1026" s="32"/>
      <c r="BO1026" s="32"/>
    </row>
    <row r="1027" spans="1:67" x14ac:dyDescent="0.25">
      <c r="A1027" s="30"/>
      <c r="B1027" s="30"/>
      <c r="C1027" s="30"/>
      <c r="D1027" s="30"/>
      <c r="E1027" s="30"/>
      <c r="F1027" s="30"/>
      <c r="G1027" s="30"/>
      <c r="BD1027" s="32"/>
      <c r="BE1027" s="32"/>
      <c r="BF1027" s="32"/>
      <c r="BG1027" s="32"/>
      <c r="BH1027" s="32"/>
      <c r="BI1027" s="32"/>
      <c r="BJ1027" s="32"/>
      <c r="BK1027" s="32"/>
      <c r="BL1027" s="32"/>
      <c r="BM1027" s="32"/>
      <c r="BN1027" s="32"/>
      <c r="BO1027" s="32"/>
    </row>
    <row r="1028" spans="1:67" x14ac:dyDescent="0.25">
      <c r="A1028" s="30"/>
      <c r="B1028" s="30"/>
      <c r="C1028" s="30"/>
      <c r="D1028" s="30"/>
      <c r="E1028" s="30"/>
      <c r="F1028" s="30"/>
      <c r="G1028" s="30"/>
      <c r="BD1028" s="32"/>
      <c r="BE1028" s="32"/>
      <c r="BF1028" s="32"/>
      <c r="BG1028" s="32"/>
      <c r="BH1028" s="32"/>
      <c r="BI1028" s="32"/>
      <c r="BJ1028" s="32"/>
      <c r="BK1028" s="32"/>
      <c r="BL1028" s="32"/>
      <c r="BM1028" s="32"/>
      <c r="BN1028" s="32"/>
      <c r="BO1028" s="32"/>
    </row>
    <row r="1029" spans="1:67" x14ac:dyDescent="0.25">
      <c r="A1029" s="30"/>
      <c r="B1029" s="30"/>
      <c r="C1029" s="30"/>
      <c r="D1029" s="30"/>
      <c r="E1029" s="30"/>
      <c r="F1029" s="30"/>
      <c r="G1029" s="30"/>
      <c r="BD1029" s="32"/>
      <c r="BE1029" s="32"/>
      <c r="BF1029" s="32"/>
      <c r="BG1029" s="32"/>
      <c r="BH1029" s="32"/>
      <c r="BI1029" s="32"/>
      <c r="BJ1029" s="32"/>
      <c r="BK1029" s="32"/>
      <c r="BL1029" s="32"/>
      <c r="BM1029" s="32"/>
      <c r="BN1029" s="32"/>
      <c r="BO1029" s="32"/>
    </row>
    <row r="1030" spans="1:67" x14ac:dyDescent="0.25">
      <c r="A1030" s="30"/>
      <c r="B1030" s="30"/>
      <c r="C1030" s="30"/>
      <c r="D1030" s="30"/>
      <c r="E1030" s="30"/>
      <c r="F1030" s="30"/>
      <c r="G1030" s="30"/>
      <c r="BD1030" s="32"/>
      <c r="BE1030" s="32"/>
      <c r="BF1030" s="32"/>
      <c r="BG1030" s="32"/>
      <c r="BH1030" s="32"/>
      <c r="BI1030" s="32"/>
      <c r="BJ1030" s="32"/>
      <c r="BK1030" s="32"/>
      <c r="BL1030" s="32"/>
      <c r="BM1030" s="32"/>
      <c r="BN1030" s="32"/>
      <c r="BO1030" s="32"/>
    </row>
    <row r="1031" spans="1:67" x14ac:dyDescent="0.25">
      <c r="A1031" s="30"/>
      <c r="B1031" s="30"/>
      <c r="C1031" s="30"/>
      <c r="D1031" s="30"/>
      <c r="E1031" s="30"/>
      <c r="F1031" s="30"/>
      <c r="G1031" s="30"/>
      <c r="BD1031" s="32"/>
      <c r="BE1031" s="32"/>
      <c r="BF1031" s="32"/>
      <c r="BG1031" s="32"/>
      <c r="BH1031" s="32"/>
      <c r="BI1031" s="32"/>
      <c r="BJ1031" s="32"/>
      <c r="BK1031" s="32"/>
      <c r="BL1031" s="32"/>
      <c r="BM1031" s="32"/>
      <c r="BN1031" s="32"/>
      <c r="BO1031" s="32"/>
    </row>
    <row r="1032" spans="1:67" x14ac:dyDescent="0.25">
      <c r="A1032" s="30"/>
      <c r="B1032" s="30"/>
      <c r="C1032" s="30"/>
      <c r="D1032" s="30"/>
      <c r="E1032" s="30"/>
      <c r="F1032" s="30"/>
      <c r="G1032" s="30"/>
      <c r="BD1032" s="32"/>
      <c r="BE1032" s="32"/>
      <c r="BF1032" s="32"/>
      <c r="BG1032" s="32"/>
      <c r="BH1032" s="32"/>
      <c r="BI1032" s="32"/>
      <c r="BJ1032" s="32"/>
      <c r="BK1032" s="32"/>
      <c r="BL1032" s="32"/>
      <c r="BM1032" s="32"/>
      <c r="BN1032" s="32"/>
      <c r="BO1032" s="32"/>
    </row>
    <row r="1033" spans="1:67" x14ac:dyDescent="0.25">
      <c r="A1033" s="30"/>
      <c r="B1033" s="30"/>
      <c r="C1033" s="30"/>
      <c r="D1033" s="30"/>
      <c r="E1033" s="30"/>
      <c r="F1033" s="30"/>
      <c r="G1033" s="30"/>
      <c r="BD1033" s="32"/>
      <c r="BE1033" s="32"/>
      <c r="BF1033" s="32"/>
      <c r="BG1033" s="32"/>
      <c r="BH1033" s="32"/>
      <c r="BI1033" s="32"/>
      <c r="BJ1033" s="32"/>
      <c r="BK1033" s="32"/>
      <c r="BL1033" s="32"/>
      <c r="BM1033" s="32"/>
      <c r="BN1033" s="32"/>
      <c r="BO1033" s="32"/>
    </row>
    <row r="1034" spans="1:67" x14ac:dyDescent="0.25">
      <c r="A1034" s="30"/>
      <c r="B1034" s="30"/>
      <c r="C1034" s="30"/>
      <c r="D1034" s="30"/>
      <c r="E1034" s="30"/>
      <c r="F1034" s="30"/>
      <c r="G1034" s="30"/>
      <c r="BD1034" s="32"/>
      <c r="BE1034" s="32"/>
      <c r="BF1034" s="32"/>
      <c r="BG1034" s="32"/>
      <c r="BH1034" s="32"/>
      <c r="BI1034" s="32"/>
      <c r="BJ1034" s="32"/>
      <c r="BK1034" s="32"/>
      <c r="BL1034" s="32"/>
      <c r="BM1034" s="32"/>
      <c r="BN1034" s="32"/>
      <c r="BO1034" s="32"/>
    </row>
    <row r="1035" spans="1:67" x14ac:dyDescent="0.25">
      <c r="A1035" s="30"/>
      <c r="B1035" s="30"/>
      <c r="C1035" s="30"/>
      <c r="D1035" s="30"/>
      <c r="E1035" s="30"/>
      <c r="F1035" s="30"/>
      <c r="G1035" s="30"/>
      <c r="BD1035" s="32"/>
      <c r="BE1035" s="32"/>
      <c r="BF1035" s="32"/>
      <c r="BG1035" s="32"/>
      <c r="BH1035" s="32"/>
      <c r="BI1035" s="32"/>
      <c r="BJ1035" s="32"/>
      <c r="BK1035" s="32"/>
      <c r="BL1035" s="32"/>
      <c r="BM1035" s="32"/>
      <c r="BN1035" s="32"/>
      <c r="BO1035" s="32"/>
    </row>
    <row r="1036" spans="1:67" x14ac:dyDescent="0.25">
      <c r="A1036" s="30"/>
      <c r="B1036" s="30"/>
      <c r="C1036" s="30"/>
      <c r="D1036" s="30"/>
      <c r="E1036" s="30"/>
      <c r="F1036" s="30"/>
      <c r="G1036" s="30"/>
      <c r="BD1036" s="32"/>
      <c r="BE1036" s="32"/>
      <c r="BF1036" s="32"/>
      <c r="BG1036" s="32"/>
      <c r="BH1036" s="32"/>
      <c r="BI1036" s="32"/>
      <c r="BJ1036" s="32"/>
      <c r="BK1036" s="32"/>
      <c r="BL1036" s="32"/>
      <c r="BM1036" s="32"/>
      <c r="BN1036" s="32"/>
      <c r="BO1036" s="32"/>
    </row>
    <row r="1037" spans="1:67" x14ac:dyDescent="0.25">
      <c r="A1037" s="30"/>
      <c r="B1037" s="30"/>
      <c r="C1037" s="30"/>
      <c r="D1037" s="30"/>
      <c r="E1037" s="30"/>
      <c r="F1037" s="30"/>
      <c r="G1037" s="30"/>
      <c r="BD1037" s="32"/>
      <c r="BE1037" s="32"/>
      <c r="BF1037" s="32"/>
      <c r="BG1037" s="32"/>
      <c r="BH1037" s="32"/>
      <c r="BI1037" s="32"/>
      <c r="BJ1037" s="32"/>
      <c r="BK1037" s="32"/>
      <c r="BL1037" s="32"/>
      <c r="BM1037" s="32"/>
      <c r="BN1037" s="32"/>
      <c r="BO1037" s="32"/>
    </row>
    <row r="1038" spans="1:67" x14ac:dyDescent="0.25">
      <c r="A1038" s="30"/>
      <c r="B1038" s="30"/>
      <c r="C1038" s="30"/>
      <c r="D1038" s="30"/>
      <c r="E1038" s="30"/>
      <c r="F1038" s="30"/>
      <c r="G1038" s="30"/>
      <c r="BD1038" s="32"/>
      <c r="BE1038" s="32"/>
      <c r="BF1038" s="32"/>
      <c r="BG1038" s="32"/>
      <c r="BH1038" s="32"/>
      <c r="BI1038" s="32"/>
      <c r="BJ1038" s="32"/>
      <c r="BK1038" s="32"/>
      <c r="BL1038" s="32"/>
      <c r="BM1038" s="32"/>
      <c r="BN1038" s="32"/>
      <c r="BO1038" s="32"/>
    </row>
    <row r="1039" spans="1:67" x14ac:dyDescent="0.25">
      <c r="A1039" s="30"/>
      <c r="B1039" s="30"/>
      <c r="C1039" s="30"/>
      <c r="D1039" s="30"/>
      <c r="E1039" s="30"/>
      <c r="F1039" s="30"/>
      <c r="G1039" s="30"/>
      <c r="BD1039" s="32"/>
      <c r="BE1039" s="32"/>
      <c r="BF1039" s="32"/>
      <c r="BG1039" s="32"/>
      <c r="BH1039" s="32"/>
      <c r="BI1039" s="32"/>
      <c r="BJ1039" s="32"/>
      <c r="BK1039" s="32"/>
      <c r="BL1039" s="32"/>
      <c r="BM1039" s="32"/>
      <c r="BN1039" s="32"/>
      <c r="BO1039" s="32"/>
    </row>
    <row r="1040" spans="1:67" x14ac:dyDescent="0.25">
      <c r="A1040" s="30"/>
      <c r="B1040" s="30"/>
      <c r="C1040" s="30"/>
      <c r="D1040" s="30"/>
      <c r="E1040" s="30"/>
      <c r="F1040" s="30"/>
      <c r="G1040" s="30"/>
      <c r="BD1040" s="32"/>
      <c r="BE1040" s="32"/>
      <c r="BF1040" s="32"/>
      <c r="BG1040" s="32"/>
      <c r="BH1040" s="32"/>
      <c r="BI1040" s="32"/>
      <c r="BJ1040" s="32"/>
      <c r="BK1040" s="32"/>
      <c r="BL1040" s="32"/>
      <c r="BM1040" s="32"/>
      <c r="BN1040" s="32"/>
      <c r="BO1040" s="32"/>
    </row>
    <row r="1041" spans="1:67" x14ac:dyDescent="0.25">
      <c r="A1041" s="30"/>
      <c r="B1041" s="30"/>
      <c r="C1041" s="30"/>
      <c r="D1041" s="30"/>
      <c r="E1041" s="30"/>
      <c r="F1041" s="30"/>
      <c r="G1041" s="30"/>
      <c r="BD1041" s="32"/>
      <c r="BE1041" s="32"/>
      <c r="BF1041" s="32"/>
      <c r="BG1041" s="32"/>
      <c r="BH1041" s="32"/>
      <c r="BI1041" s="32"/>
      <c r="BJ1041" s="32"/>
      <c r="BK1041" s="32"/>
      <c r="BL1041" s="32"/>
      <c r="BM1041" s="32"/>
      <c r="BN1041" s="32"/>
      <c r="BO1041" s="32"/>
    </row>
    <row r="1042" spans="1:67" x14ac:dyDescent="0.25">
      <c r="A1042" s="30"/>
      <c r="B1042" s="30"/>
      <c r="C1042" s="30"/>
      <c r="D1042" s="30"/>
      <c r="E1042" s="30"/>
      <c r="F1042" s="30"/>
      <c r="G1042" s="30"/>
      <c r="BD1042" s="32"/>
      <c r="BE1042" s="32"/>
      <c r="BF1042" s="32"/>
      <c r="BG1042" s="32"/>
      <c r="BH1042" s="32"/>
      <c r="BI1042" s="32"/>
      <c r="BJ1042" s="32"/>
      <c r="BK1042" s="32"/>
      <c r="BL1042" s="32"/>
      <c r="BM1042" s="32"/>
      <c r="BN1042" s="32"/>
      <c r="BO1042" s="32"/>
    </row>
    <row r="1043" spans="1:67" x14ac:dyDescent="0.25">
      <c r="A1043" s="30"/>
      <c r="B1043" s="30"/>
      <c r="C1043" s="30"/>
      <c r="D1043" s="30"/>
      <c r="E1043" s="30"/>
      <c r="F1043" s="30"/>
      <c r="G1043" s="30"/>
      <c r="BD1043" s="32"/>
      <c r="BE1043" s="32"/>
      <c r="BF1043" s="32"/>
      <c r="BG1043" s="32"/>
      <c r="BH1043" s="32"/>
      <c r="BI1043" s="32"/>
      <c r="BJ1043" s="32"/>
      <c r="BK1043" s="32"/>
      <c r="BL1043" s="32"/>
      <c r="BM1043" s="32"/>
      <c r="BN1043" s="32"/>
      <c r="BO1043" s="32"/>
    </row>
    <row r="1044" spans="1:67" x14ac:dyDescent="0.25">
      <c r="A1044" s="30"/>
      <c r="B1044" s="30"/>
      <c r="C1044" s="30"/>
      <c r="D1044" s="30"/>
      <c r="E1044" s="30"/>
      <c r="F1044" s="30"/>
      <c r="G1044" s="30"/>
      <c r="BD1044" s="32"/>
      <c r="BE1044" s="32"/>
      <c r="BF1044" s="32"/>
      <c r="BG1044" s="32"/>
      <c r="BH1044" s="32"/>
      <c r="BI1044" s="32"/>
      <c r="BJ1044" s="32"/>
      <c r="BK1044" s="32"/>
      <c r="BL1044" s="32"/>
      <c r="BM1044" s="32"/>
      <c r="BN1044" s="32"/>
      <c r="BO1044" s="32"/>
    </row>
    <row r="1045" spans="1:67" x14ac:dyDescent="0.25">
      <c r="A1045" s="30"/>
      <c r="B1045" s="30"/>
      <c r="C1045" s="30"/>
      <c r="D1045" s="30"/>
      <c r="E1045" s="30"/>
      <c r="F1045" s="30"/>
      <c r="G1045" s="30"/>
      <c r="BD1045" s="32"/>
      <c r="BE1045" s="32"/>
      <c r="BF1045" s="32"/>
      <c r="BG1045" s="32"/>
      <c r="BH1045" s="32"/>
      <c r="BI1045" s="32"/>
      <c r="BJ1045" s="32"/>
      <c r="BK1045" s="32"/>
      <c r="BL1045" s="32"/>
      <c r="BM1045" s="32"/>
      <c r="BN1045" s="32"/>
      <c r="BO1045" s="32"/>
    </row>
    <row r="1046" spans="1:67" x14ac:dyDescent="0.25">
      <c r="A1046" s="30"/>
      <c r="B1046" s="30"/>
      <c r="C1046" s="30"/>
      <c r="D1046" s="30"/>
      <c r="E1046" s="30"/>
      <c r="F1046" s="30"/>
      <c r="G1046" s="30"/>
      <c r="BD1046" s="32"/>
      <c r="BE1046" s="32"/>
      <c r="BF1046" s="32"/>
      <c r="BG1046" s="32"/>
      <c r="BH1046" s="32"/>
      <c r="BI1046" s="32"/>
      <c r="BJ1046" s="32"/>
      <c r="BK1046" s="32"/>
      <c r="BL1046" s="32"/>
      <c r="BM1046" s="32"/>
      <c r="BN1046" s="32"/>
      <c r="BO1046" s="32"/>
    </row>
    <row r="1047" spans="1:67" x14ac:dyDescent="0.25">
      <c r="A1047" s="30"/>
      <c r="B1047" s="30"/>
      <c r="C1047" s="30"/>
      <c r="D1047" s="30"/>
      <c r="E1047" s="30"/>
      <c r="F1047" s="30"/>
      <c r="G1047" s="30"/>
      <c r="BD1047" s="32"/>
      <c r="BE1047" s="32"/>
      <c r="BF1047" s="32"/>
      <c r="BG1047" s="32"/>
      <c r="BH1047" s="32"/>
      <c r="BI1047" s="32"/>
      <c r="BJ1047" s="32"/>
      <c r="BK1047" s="32"/>
      <c r="BL1047" s="32"/>
      <c r="BM1047" s="32"/>
      <c r="BN1047" s="32"/>
      <c r="BO1047" s="32"/>
    </row>
    <row r="1048" spans="1:67" x14ac:dyDescent="0.25">
      <c r="A1048" s="30"/>
      <c r="B1048" s="30"/>
      <c r="C1048" s="30"/>
      <c r="D1048" s="30"/>
      <c r="E1048" s="30"/>
      <c r="F1048" s="30"/>
      <c r="G1048" s="30"/>
      <c r="BD1048" s="32"/>
      <c r="BE1048" s="32"/>
      <c r="BF1048" s="32"/>
      <c r="BG1048" s="32"/>
      <c r="BH1048" s="32"/>
      <c r="BI1048" s="32"/>
      <c r="BJ1048" s="32"/>
      <c r="BK1048" s="32"/>
      <c r="BL1048" s="32"/>
      <c r="BM1048" s="32"/>
      <c r="BN1048" s="32"/>
      <c r="BO1048" s="32"/>
    </row>
    <row r="1049" spans="1:67" x14ac:dyDescent="0.25">
      <c r="A1049" s="30"/>
      <c r="B1049" s="30"/>
      <c r="C1049" s="30"/>
      <c r="D1049" s="30"/>
      <c r="E1049" s="30"/>
      <c r="F1049" s="30"/>
      <c r="G1049" s="30"/>
      <c r="BD1049" s="32"/>
      <c r="BE1049" s="32"/>
      <c r="BF1049" s="32"/>
      <c r="BG1049" s="32"/>
      <c r="BH1049" s="32"/>
      <c r="BI1049" s="32"/>
      <c r="BJ1049" s="32"/>
      <c r="BK1049" s="32"/>
      <c r="BL1049" s="32"/>
      <c r="BM1049" s="32"/>
      <c r="BN1049" s="32"/>
      <c r="BO1049" s="32"/>
    </row>
    <row r="1050" spans="1:67" x14ac:dyDescent="0.25">
      <c r="A1050" s="30"/>
      <c r="B1050" s="30"/>
      <c r="C1050" s="30"/>
      <c r="D1050" s="30"/>
      <c r="E1050" s="30"/>
      <c r="F1050" s="30"/>
      <c r="G1050" s="30"/>
      <c r="BD1050" s="32"/>
      <c r="BE1050" s="32"/>
      <c r="BF1050" s="32"/>
      <c r="BG1050" s="32"/>
      <c r="BH1050" s="32"/>
      <c r="BI1050" s="32"/>
      <c r="BJ1050" s="32"/>
      <c r="BK1050" s="32"/>
      <c r="BL1050" s="32"/>
      <c r="BM1050" s="32"/>
      <c r="BN1050" s="32"/>
      <c r="BO1050" s="32"/>
    </row>
    <row r="1051" spans="1:67" x14ac:dyDescent="0.25">
      <c r="A1051" s="30"/>
      <c r="B1051" s="30"/>
      <c r="C1051" s="30"/>
      <c r="D1051" s="30"/>
      <c r="E1051" s="30"/>
      <c r="F1051" s="30"/>
      <c r="G1051" s="30"/>
      <c r="BD1051" s="32"/>
      <c r="BE1051" s="32"/>
      <c r="BF1051" s="32"/>
      <c r="BG1051" s="32"/>
      <c r="BH1051" s="32"/>
      <c r="BI1051" s="32"/>
      <c r="BJ1051" s="32"/>
      <c r="BK1051" s="32"/>
      <c r="BL1051" s="32"/>
      <c r="BM1051" s="32"/>
      <c r="BN1051" s="32"/>
      <c r="BO1051" s="32"/>
    </row>
    <row r="1052" spans="1:67" x14ac:dyDescent="0.25">
      <c r="A1052" s="30"/>
      <c r="B1052" s="30"/>
      <c r="C1052" s="30"/>
      <c r="D1052" s="30"/>
      <c r="E1052" s="30"/>
      <c r="F1052" s="30"/>
      <c r="G1052" s="30"/>
      <c r="BD1052" s="32"/>
      <c r="BE1052" s="32"/>
      <c r="BF1052" s="32"/>
      <c r="BG1052" s="32"/>
      <c r="BH1052" s="32"/>
      <c r="BI1052" s="32"/>
      <c r="BJ1052" s="32"/>
      <c r="BK1052" s="32"/>
      <c r="BL1052" s="32"/>
      <c r="BM1052" s="32"/>
      <c r="BN1052" s="32"/>
      <c r="BO1052" s="32"/>
    </row>
    <row r="1053" spans="1:67" x14ac:dyDescent="0.25">
      <c r="A1053" s="30"/>
      <c r="B1053" s="30"/>
      <c r="C1053" s="30"/>
      <c r="D1053" s="30"/>
      <c r="E1053" s="30"/>
      <c r="F1053" s="30"/>
      <c r="G1053" s="30"/>
      <c r="BD1053" s="32"/>
      <c r="BE1053" s="32"/>
      <c r="BF1053" s="32"/>
      <c r="BG1053" s="32"/>
      <c r="BH1053" s="32"/>
      <c r="BI1053" s="32"/>
      <c r="BJ1053" s="32"/>
      <c r="BK1053" s="32"/>
      <c r="BL1053" s="32"/>
      <c r="BM1053" s="32"/>
      <c r="BN1053" s="32"/>
      <c r="BO1053" s="32"/>
    </row>
    <row r="1054" spans="1:67" x14ac:dyDescent="0.25">
      <c r="A1054" s="30"/>
      <c r="B1054" s="30"/>
      <c r="C1054" s="30"/>
      <c r="D1054" s="30"/>
      <c r="E1054" s="30"/>
      <c r="F1054" s="30"/>
      <c r="G1054" s="30"/>
      <c r="BD1054" s="32"/>
      <c r="BE1054" s="32"/>
      <c r="BF1054" s="32"/>
      <c r="BG1054" s="32"/>
      <c r="BH1054" s="32"/>
      <c r="BI1054" s="32"/>
      <c r="BJ1054" s="32"/>
      <c r="BK1054" s="32"/>
      <c r="BL1054" s="32"/>
      <c r="BM1054" s="32"/>
      <c r="BN1054" s="32"/>
      <c r="BO1054" s="32"/>
    </row>
    <row r="1055" spans="1:67" x14ac:dyDescent="0.25">
      <c r="A1055" s="30"/>
      <c r="B1055" s="30"/>
      <c r="C1055" s="30"/>
      <c r="D1055" s="30"/>
      <c r="E1055" s="30"/>
      <c r="F1055" s="30"/>
      <c r="G1055" s="30"/>
      <c r="BD1055" s="32"/>
      <c r="BE1055" s="32"/>
      <c r="BF1055" s="32"/>
      <c r="BG1055" s="32"/>
      <c r="BH1055" s="32"/>
      <c r="BI1055" s="32"/>
      <c r="BJ1055" s="32"/>
      <c r="BK1055" s="32"/>
      <c r="BL1055" s="32"/>
      <c r="BM1055" s="32"/>
      <c r="BN1055" s="32"/>
      <c r="BO1055" s="32"/>
    </row>
    <row r="1056" spans="1:67" x14ac:dyDescent="0.25">
      <c r="A1056" s="30"/>
      <c r="B1056" s="30"/>
      <c r="C1056" s="30"/>
      <c r="D1056" s="30"/>
      <c r="E1056" s="30"/>
      <c r="F1056" s="30"/>
      <c r="G1056" s="30"/>
      <c r="BD1056" s="32"/>
      <c r="BE1056" s="32"/>
      <c r="BF1056" s="32"/>
      <c r="BG1056" s="32"/>
      <c r="BH1056" s="32"/>
      <c r="BI1056" s="32"/>
      <c r="BJ1056" s="32"/>
      <c r="BK1056" s="32"/>
      <c r="BL1056" s="32"/>
      <c r="BM1056" s="32"/>
      <c r="BN1056" s="32"/>
      <c r="BO1056" s="32"/>
    </row>
    <row r="1057" spans="1:67" x14ac:dyDescent="0.25">
      <c r="A1057" s="30"/>
      <c r="B1057" s="30"/>
      <c r="C1057" s="30"/>
      <c r="D1057" s="30"/>
      <c r="E1057" s="30"/>
      <c r="F1057" s="30"/>
      <c r="G1057" s="30"/>
      <c r="BD1057" s="32"/>
      <c r="BE1057" s="32"/>
      <c r="BF1057" s="32"/>
      <c r="BG1057" s="32"/>
      <c r="BH1057" s="32"/>
      <c r="BI1057" s="32"/>
      <c r="BJ1057" s="32"/>
      <c r="BK1057" s="32"/>
      <c r="BL1057" s="32"/>
      <c r="BM1057" s="32"/>
      <c r="BN1057" s="32"/>
      <c r="BO1057" s="32"/>
    </row>
    <row r="1058" spans="1:67" x14ac:dyDescent="0.25">
      <c r="A1058" s="30"/>
      <c r="B1058" s="30"/>
      <c r="C1058" s="30"/>
      <c r="D1058" s="30"/>
      <c r="E1058" s="30"/>
      <c r="F1058" s="30"/>
      <c r="G1058" s="30"/>
      <c r="BD1058" s="32"/>
      <c r="BE1058" s="32"/>
      <c r="BF1058" s="32"/>
      <c r="BG1058" s="32"/>
      <c r="BH1058" s="32"/>
      <c r="BI1058" s="32"/>
      <c r="BJ1058" s="32"/>
      <c r="BK1058" s="32"/>
      <c r="BL1058" s="32"/>
      <c r="BM1058" s="32"/>
      <c r="BN1058" s="32"/>
      <c r="BO1058" s="32"/>
    </row>
    <row r="1059" spans="1:67" x14ac:dyDescent="0.25">
      <c r="A1059" s="30"/>
      <c r="B1059" s="30"/>
      <c r="C1059" s="30"/>
      <c r="D1059" s="30"/>
      <c r="E1059" s="30"/>
      <c r="F1059" s="30"/>
      <c r="G1059" s="30"/>
      <c r="BD1059" s="32"/>
      <c r="BE1059" s="32"/>
      <c r="BF1059" s="32"/>
      <c r="BG1059" s="32"/>
      <c r="BH1059" s="32"/>
      <c r="BI1059" s="32"/>
      <c r="BJ1059" s="32"/>
      <c r="BK1059" s="32"/>
      <c r="BL1059" s="32"/>
      <c r="BM1059" s="32"/>
      <c r="BN1059" s="32"/>
      <c r="BO1059" s="32"/>
    </row>
    <row r="1060" spans="1:67" x14ac:dyDescent="0.25">
      <c r="A1060" s="30"/>
      <c r="B1060" s="30"/>
      <c r="C1060" s="30"/>
      <c r="D1060" s="30"/>
      <c r="E1060" s="30"/>
      <c r="F1060" s="30"/>
      <c r="G1060" s="30"/>
      <c r="BD1060" s="32"/>
      <c r="BE1060" s="32"/>
      <c r="BF1060" s="32"/>
      <c r="BG1060" s="32"/>
      <c r="BH1060" s="32"/>
      <c r="BI1060" s="32"/>
      <c r="BJ1060" s="32"/>
      <c r="BK1060" s="32"/>
      <c r="BL1060" s="32"/>
      <c r="BM1060" s="32"/>
      <c r="BN1060" s="32"/>
      <c r="BO1060" s="32"/>
    </row>
    <row r="1061" spans="1:67" x14ac:dyDescent="0.25">
      <c r="A1061" s="30"/>
      <c r="B1061" s="30"/>
      <c r="C1061" s="30"/>
      <c r="D1061" s="30"/>
      <c r="E1061" s="30"/>
      <c r="F1061" s="30"/>
      <c r="G1061" s="30"/>
      <c r="BD1061" s="32"/>
      <c r="BE1061" s="32"/>
      <c r="BF1061" s="32"/>
      <c r="BG1061" s="32"/>
      <c r="BH1061" s="32"/>
      <c r="BI1061" s="32"/>
      <c r="BJ1061" s="32"/>
      <c r="BK1061" s="32"/>
      <c r="BL1061" s="32"/>
      <c r="BM1061" s="32"/>
      <c r="BN1061" s="32"/>
      <c r="BO1061" s="32"/>
    </row>
    <row r="1062" spans="1:67" x14ac:dyDescent="0.25">
      <c r="A1062" s="30"/>
      <c r="B1062" s="30"/>
      <c r="C1062" s="30"/>
      <c r="D1062" s="30"/>
      <c r="E1062" s="30"/>
      <c r="F1062" s="30"/>
      <c r="G1062" s="30"/>
      <c r="BD1062" s="32"/>
      <c r="BE1062" s="32"/>
      <c r="BF1062" s="32"/>
      <c r="BG1062" s="32"/>
      <c r="BH1062" s="32"/>
      <c r="BI1062" s="32"/>
      <c r="BJ1062" s="32"/>
      <c r="BK1062" s="32"/>
      <c r="BL1062" s="32"/>
      <c r="BM1062" s="32"/>
      <c r="BN1062" s="32"/>
      <c r="BO1062" s="32"/>
    </row>
    <row r="1063" spans="1:67" x14ac:dyDescent="0.25">
      <c r="A1063" s="30"/>
      <c r="B1063" s="30"/>
      <c r="C1063" s="30"/>
      <c r="D1063" s="30"/>
      <c r="E1063" s="30"/>
      <c r="F1063" s="30"/>
      <c r="G1063" s="30"/>
      <c r="BD1063" s="32"/>
      <c r="BE1063" s="32"/>
      <c r="BF1063" s="32"/>
      <c r="BG1063" s="32"/>
      <c r="BH1063" s="32"/>
      <c r="BI1063" s="32"/>
      <c r="BJ1063" s="32"/>
      <c r="BK1063" s="32"/>
      <c r="BL1063" s="32"/>
      <c r="BM1063" s="32"/>
      <c r="BN1063" s="32"/>
      <c r="BO1063" s="32"/>
    </row>
    <row r="1064" spans="1:67" x14ac:dyDescent="0.25">
      <c r="A1064" s="30"/>
      <c r="B1064" s="30"/>
      <c r="C1064" s="30"/>
      <c r="D1064" s="30"/>
      <c r="E1064" s="30"/>
      <c r="F1064" s="30"/>
      <c r="G1064" s="30"/>
      <c r="BD1064" s="32"/>
      <c r="BE1064" s="32"/>
      <c r="BF1064" s="32"/>
      <c r="BG1064" s="32"/>
      <c r="BH1064" s="32"/>
      <c r="BI1064" s="32"/>
      <c r="BJ1064" s="32"/>
      <c r="BK1064" s="32"/>
      <c r="BL1064" s="32"/>
      <c r="BM1064" s="32"/>
      <c r="BN1064" s="32"/>
      <c r="BO1064" s="32"/>
    </row>
    <row r="1065" spans="1:67" x14ac:dyDescent="0.25">
      <c r="A1065" s="30"/>
      <c r="B1065" s="30"/>
      <c r="C1065" s="30"/>
      <c r="D1065" s="30"/>
      <c r="E1065" s="30"/>
      <c r="F1065" s="30"/>
      <c r="G1065" s="30"/>
      <c r="BD1065" s="32"/>
      <c r="BE1065" s="32"/>
      <c r="BF1065" s="32"/>
      <c r="BG1065" s="32"/>
      <c r="BH1065" s="32"/>
      <c r="BI1065" s="32"/>
      <c r="BJ1065" s="32"/>
      <c r="BK1065" s="32"/>
      <c r="BL1065" s="32"/>
      <c r="BM1065" s="32"/>
      <c r="BN1065" s="32"/>
      <c r="BO1065" s="32"/>
    </row>
    <row r="1066" spans="1:67" x14ac:dyDescent="0.25">
      <c r="A1066" s="30"/>
      <c r="B1066" s="30"/>
      <c r="C1066" s="30"/>
      <c r="D1066" s="30"/>
      <c r="E1066" s="30"/>
      <c r="F1066" s="30"/>
      <c r="G1066" s="30"/>
      <c r="BD1066" s="32"/>
      <c r="BE1066" s="32"/>
      <c r="BF1066" s="32"/>
      <c r="BG1066" s="32"/>
      <c r="BH1066" s="32"/>
      <c r="BI1066" s="32"/>
      <c r="BJ1066" s="32"/>
      <c r="BK1066" s="32"/>
      <c r="BL1066" s="32"/>
      <c r="BM1066" s="32"/>
      <c r="BN1066" s="32"/>
      <c r="BO1066" s="32"/>
    </row>
    <row r="1067" spans="1:67" x14ac:dyDescent="0.25">
      <c r="A1067" s="30"/>
      <c r="B1067" s="30"/>
      <c r="C1067" s="30"/>
      <c r="D1067" s="30"/>
      <c r="E1067" s="30"/>
      <c r="F1067" s="30"/>
      <c r="G1067" s="30"/>
      <c r="BD1067" s="32"/>
      <c r="BE1067" s="32"/>
      <c r="BF1067" s="32"/>
      <c r="BG1067" s="32"/>
      <c r="BH1067" s="32"/>
      <c r="BI1067" s="32"/>
      <c r="BJ1067" s="32"/>
      <c r="BK1067" s="32"/>
      <c r="BL1067" s="32"/>
      <c r="BM1067" s="32"/>
      <c r="BN1067" s="32"/>
      <c r="BO1067" s="32"/>
    </row>
    <row r="1068" spans="1:67" x14ac:dyDescent="0.25">
      <c r="A1068" s="30"/>
      <c r="B1068" s="30"/>
      <c r="C1068" s="30"/>
      <c r="D1068" s="30"/>
      <c r="E1068" s="30"/>
      <c r="F1068" s="30"/>
      <c r="G1068" s="30"/>
      <c r="BD1068" s="32"/>
      <c r="BE1068" s="32"/>
      <c r="BF1068" s="32"/>
      <c r="BG1068" s="32"/>
      <c r="BH1068" s="32"/>
      <c r="BI1068" s="32"/>
      <c r="BJ1068" s="32"/>
      <c r="BK1068" s="32"/>
      <c r="BL1068" s="32"/>
      <c r="BM1068" s="32"/>
      <c r="BN1068" s="32"/>
      <c r="BO1068" s="32"/>
    </row>
    <row r="1069" spans="1:67" x14ac:dyDescent="0.25">
      <c r="A1069" s="30"/>
      <c r="B1069" s="30"/>
      <c r="C1069" s="30"/>
      <c r="D1069" s="30"/>
      <c r="E1069" s="30"/>
      <c r="F1069" s="30"/>
      <c r="G1069" s="30"/>
      <c r="BD1069" s="32"/>
      <c r="BE1069" s="32"/>
      <c r="BF1069" s="32"/>
      <c r="BG1069" s="32"/>
      <c r="BH1069" s="32"/>
      <c r="BI1069" s="32"/>
      <c r="BJ1069" s="32"/>
      <c r="BK1069" s="32"/>
      <c r="BL1069" s="32"/>
      <c r="BM1069" s="32"/>
      <c r="BN1069" s="32"/>
      <c r="BO1069" s="32"/>
    </row>
    <row r="1070" spans="1:67" x14ac:dyDescent="0.25">
      <c r="A1070" s="30"/>
      <c r="B1070" s="30"/>
      <c r="C1070" s="30"/>
      <c r="D1070" s="30"/>
      <c r="E1070" s="30"/>
      <c r="F1070" s="30"/>
      <c r="G1070" s="30"/>
      <c r="BD1070" s="32"/>
      <c r="BE1070" s="32"/>
      <c r="BF1070" s="32"/>
      <c r="BG1070" s="32"/>
      <c r="BH1070" s="32"/>
      <c r="BI1070" s="32"/>
      <c r="BJ1070" s="32"/>
      <c r="BK1070" s="32"/>
      <c r="BL1070" s="32"/>
      <c r="BM1070" s="32"/>
      <c r="BN1070" s="32"/>
      <c r="BO1070" s="32"/>
    </row>
    <row r="1071" spans="1:67" x14ac:dyDescent="0.25">
      <c r="A1071" s="30"/>
      <c r="B1071" s="30"/>
      <c r="C1071" s="30"/>
      <c r="D1071" s="30"/>
      <c r="E1071" s="30"/>
      <c r="F1071" s="30"/>
      <c r="G1071" s="30"/>
      <c r="BD1071" s="32"/>
      <c r="BE1071" s="32"/>
      <c r="BF1071" s="32"/>
      <c r="BG1071" s="32"/>
      <c r="BH1071" s="32"/>
      <c r="BI1071" s="32"/>
      <c r="BJ1071" s="32"/>
      <c r="BK1071" s="32"/>
      <c r="BL1071" s="32"/>
      <c r="BM1071" s="32"/>
      <c r="BN1071" s="32"/>
      <c r="BO1071" s="32"/>
    </row>
    <row r="1072" spans="1:67" x14ac:dyDescent="0.25">
      <c r="A1072" s="30"/>
      <c r="B1072" s="30"/>
      <c r="C1072" s="30"/>
      <c r="D1072" s="30"/>
      <c r="E1072" s="30"/>
      <c r="F1072" s="30"/>
      <c r="G1072" s="30"/>
      <c r="BD1072" s="32"/>
      <c r="BE1072" s="32"/>
      <c r="BF1072" s="32"/>
      <c r="BG1072" s="32"/>
      <c r="BH1072" s="32"/>
      <c r="BI1072" s="32"/>
      <c r="BJ1072" s="32"/>
      <c r="BK1072" s="32"/>
      <c r="BL1072" s="32"/>
      <c r="BM1072" s="32"/>
      <c r="BN1072" s="32"/>
      <c r="BO1072" s="32"/>
    </row>
    <row r="1073" spans="1:67" x14ac:dyDescent="0.25">
      <c r="A1073" s="30"/>
      <c r="B1073" s="30"/>
      <c r="C1073" s="30"/>
      <c r="D1073" s="30"/>
      <c r="E1073" s="30"/>
      <c r="F1073" s="30"/>
      <c r="G1073" s="30"/>
      <c r="BD1073" s="32"/>
      <c r="BE1073" s="32"/>
      <c r="BF1073" s="32"/>
      <c r="BG1073" s="32"/>
      <c r="BH1073" s="32"/>
      <c r="BI1073" s="32"/>
      <c r="BJ1073" s="32"/>
      <c r="BK1073" s="32"/>
      <c r="BL1073" s="32"/>
      <c r="BM1073" s="32"/>
      <c r="BN1073" s="32"/>
      <c r="BO1073" s="32"/>
    </row>
    <row r="1074" spans="1:67" x14ac:dyDescent="0.25">
      <c r="A1074" s="30"/>
      <c r="B1074" s="30"/>
      <c r="C1074" s="30"/>
      <c r="D1074" s="30"/>
      <c r="E1074" s="30"/>
      <c r="F1074" s="30"/>
      <c r="G1074" s="30"/>
      <c r="BD1074" s="32"/>
      <c r="BE1074" s="32"/>
      <c r="BF1074" s="32"/>
      <c r="BG1074" s="32"/>
      <c r="BH1074" s="32"/>
      <c r="BI1074" s="32"/>
      <c r="BJ1074" s="32"/>
      <c r="BK1074" s="32"/>
      <c r="BL1074" s="32"/>
      <c r="BM1074" s="32"/>
      <c r="BN1074" s="32"/>
      <c r="BO1074" s="32"/>
    </row>
    <row r="1075" spans="1:67" x14ac:dyDescent="0.25">
      <c r="A1075" s="30"/>
      <c r="B1075" s="30"/>
      <c r="C1075" s="30"/>
      <c r="D1075" s="30"/>
      <c r="E1075" s="30"/>
      <c r="F1075" s="30"/>
      <c r="G1075" s="30"/>
      <c r="BD1075" s="32"/>
      <c r="BE1075" s="32"/>
      <c r="BF1075" s="32"/>
      <c r="BG1075" s="32"/>
      <c r="BH1075" s="32"/>
      <c r="BI1075" s="32"/>
      <c r="BJ1075" s="32"/>
      <c r="BK1075" s="32"/>
      <c r="BL1075" s="32"/>
      <c r="BM1075" s="32"/>
      <c r="BN1075" s="32"/>
      <c r="BO1075" s="32"/>
    </row>
    <row r="1076" spans="1:67" x14ac:dyDescent="0.25">
      <c r="A1076" s="30"/>
      <c r="B1076" s="30"/>
      <c r="C1076" s="30"/>
      <c r="D1076" s="30"/>
      <c r="E1076" s="30"/>
      <c r="F1076" s="30"/>
      <c r="G1076" s="30"/>
      <c r="BD1076" s="32"/>
      <c r="BE1076" s="32"/>
      <c r="BF1076" s="32"/>
      <c r="BG1076" s="32"/>
      <c r="BH1076" s="32"/>
      <c r="BI1076" s="32"/>
      <c r="BJ1076" s="32"/>
      <c r="BK1076" s="32"/>
      <c r="BL1076" s="32"/>
      <c r="BM1076" s="32"/>
      <c r="BN1076" s="32"/>
      <c r="BO1076" s="32"/>
    </row>
    <row r="1077" spans="1:67" x14ac:dyDescent="0.25">
      <c r="A1077" s="30"/>
      <c r="B1077" s="30"/>
      <c r="C1077" s="30"/>
      <c r="D1077" s="30"/>
      <c r="E1077" s="30"/>
      <c r="F1077" s="30"/>
      <c r="G1077" s="30"/>
      <c r="BD1077" s="32"/>
      <c r="BE1077" s="32"/>
      <c r="BF1077" s="32"/>
      <c r="BG1077" s="32"/>
      <c r="BH1077" s="32"/>
      <c r="BI1077" s="32"/>
      <c r="BJ1077" s="32"/>
      <c r="BK1077" s="32"/>
      <c r="BL1077" s="32"/>
      <c r="BM1077" s="32"/>
      <c r="BN1077" s="32"/>
      <c r="BO1077" s="32"/>
    </row>
    <row r="1078" spans="1:67" x14ac:dyDescent="0.25">
      <c r="A1078" s="30"/>
      <c r="B1078" s="30"/>
      <c r="C1078" s="30"/>
      <c r="D1078" s="30"/>
      <c r="E1078" s="30"/>
      <c r="F1078" s="30"/>
      <c r="G1078" s="30"/>
      <c r="BD1078" s="32"/>
      <c r="BE1078" s="32"/>
      <c r="BF1078" s="32"/>
      <c r="BG1078" s="32"/>
      <c r="BH1078" s="32"/>
      <c r="BI1078" s="32"/>
      <c r="BJ1078" s="32"/>
      <c r="BK1078" s="32"/>
      <c r="BL1078" s="32"/>
      <c r="BM1078" s="32"/>
      <c r="BN1078" s="32"/>
      <c r="BO1078" s="32"/>
    </row>
    <row r="1079" spans="1:67" x14ac:dyDescent="0.25">
      <c r="A1079" s="30"/>
      <c r="B1079" s="30"/>
      <c r="C1079" s="30"/>
      <c r="D1079" s="30"/>
      <c r="E1079" s="30"/>
      <c r="F1079" s="30"/>
      <c r="G1079" s="30"/>
      <c r="BD1079" s="32"/>
      <c r="BE1079" s="32"/>
      <c r="BF1079" s="32"/>
      <c r="BG1079" s="32"/>
      <c r="BH1079" s="32"/>
      <c r="BI1079" s="32"/>
      <c r="BJ1079" s="32"/>
      <c r="BK1079" s="32"/>
      <c r="BL1079" s="32"/>
      <c r="BM1079" s="32"/>
      <c r="BN1079" s="32"/>
      <c r="BO1079" s="32"/>
    </row>
    <row r="1080" spans="1:67" x14ac:dyDescent="0.25">
      <c r="A1080" s="30"/>
      <c r="B1080" s="30"/>
      <c r="C1080" s="30"/>
      <c r="D1080" s="30"/>
      <c r="E1080" s="30"/>
      <c r="F1080" s="30"/>
      <c r="G1080" s="30"/>
      <c r="BD1080" s="32"/>
      <c r="BE1080" s="32"/>
      <c r="BF1080" s="32"/>
      <c r="BG1080" s="32"/>
      <c r="BH1080" s="32"/>
      <c r="BI1080" s="32"/>
      <c r="BJ1080" s="32"/>
      <c r="BK1080" s="32"/>
      <c r="BL1080" s="32"/>
      <c r="BM1080" s="32"/>
      <c r="BN1080" s="32"/>
      <c r="BO1080" s="32"/>
    </row>
    <row r="1081" spans="1:67" x14ac:dyDescent="0.25">
      <c r="A1081" s="30"/>
      <c r="B1081" s="30"/>
      <c r="C1081" s="30"/>
      <c r="D1081" s="30"/>
      <c r="E1081" s="30"/>
      <c r="F1081" s="30"/>
      <c r="G1081" s="30"/>
      <c r="BD1081" s="32"/>
      <c r="BE1081" s="32"/>
      <c r="BF1081" s="32"/>
      <c r="BG1081" s="32"/>
      <c r="BH1081" s="32"/>
      <c r="BI1081" s="32"/>
      <c r="BJ1081" s="32"/>
      <c r="BK1081" s="32"/>
      <c r="BL1081" s="32"/>
      <c r="BM1081" s="32"/>
      <c r="BN1081" s="32"/>
      <c r="BO1081" s="32"/>
    </row>
    <row r="1082" spans="1:67" x14ac:dyDescent="0.25">
      <c r="A1082" s="30"/>
      <c r="B1082" s="30"/>
      <c r="C1082" s="30"/>
      <c r="D1082" s="30"/>
      <c r="E1082" s="30"/>
      <c r="F1082" s="30"/>
      <c r="G1082" s="30"/>
      <c r="BD1082" s="32"/>
      <c r="BE1082" s="32"/>
      <c r="BF1082" s="32"/>
      <c r="BG1082" s="32"/>
      <c r="BH1082" s="32"/>
      <c r="BI1082" s="32"/>
      <c r="BJ1082" s="32"/>
      <c r="BK1082" s="32"/>
      <c r="BL1082" s="32"/>
      <c r="BM1082" s="32"/>
      <c r="BN1082" s="32"/>
      <c r="BO1082" s="32"/>
    </row>
    <row r="1083" spans="1:67" x14ac:dyDescent="0.25">
      <c r="A1083" s="30"/>
      <c r="B1083" s="30"/>
      <c r="C1083" s="30"/>
      <c r="D1083" s="30"/>
      <c r="E1083" s="30"/>
      <c r="F1083" s="30"/>
      <c r="G1083" s="30"/>
      <c r="BD1083" s="32"/>
      <c r="BE1083" s="32"/>
      <c r="BF1083" s="32"/>
      <c r="BG1083" s="32"/>
      <c r="BH1083" s="32"/>
      <c r="BI1083" s="32"/>
      <c r="BJ1083" s="32"/>
      <c r="BK1083" s="32"/>
      <c r="BL1083" s="32"/>
      <c r="BM1083" s="32"/>
      <c r="BN1083" s="32"/>
      <c r="BO1083" s="32"/>
    </row>
    <row r="1084" spans="1:67" x14ac:dyDescent="0.25">
      <c r="A1084" s="30"/>
      <c r="B1084" s="30"/>
      <c r="C1084" s="30"/>
      <c r="D1084" s="30"/>
      <c r="E1084" s="30"/>
      <c r="F1084" s="30"/>
      <c r="G1084" s="30"/>
      <c r="BD1084" s="32"/>
      <c r="BE1084" s="32"/>
      <c r="BF1084" s="32"/>
      <c r="BG1084" s="32"/>
      <c r="BH1084" s="32"/>
      <c r="BI1084" s="32"/>
      <c r="BJ1084" s="32"/>
      <c r="BK1084" s="32"/>
      <c r="BL1084" s="32"/>
      <c r="BM1084" s="32"/>
      <c r="BN1084" s="32"/>
      <c r="BO1084" s="32"/>
    </row>
    <row r="1085" spans="1:67" x14ac:dyDescent="0.25">
      <c r="A1085" s="30"/>
      <c r="B1085" s="30"/>
      <c r="C1085" s="30"/>
      <c r="D1085" s="30"/>
      <c r="E1085" s="30"/>
      <c r="F1085" s="30"/>
      <c r="G1085" s="30"/>
      <c r="BD1085" s="32"/>
      <c r="BE1085" s="32"/>
      <c r="BF1085" s="32"/>
      <c r="BG1085" s="32"/>
      <c r="BH1085" s="32"/>
      <c r="BI1085" s="32"/>
      <c r="BJ1085" s="32"/>
      <c r="BK1085" s="32"/>
      <c r="BL1085" s="32"/>
      <c r="BM1085" s="32"/>
      <c r="BN1085" s="32"/>
      <c r="BO1085" s="32"/>
    </row>
    <row r="1086" spans="1:67" x14ac:dyDescent="0.25">
      <c r="A1086" s="30"/>
      <c r="B1086" s="30"/>
      <c r="C1086" s="30"/>
      <c r="D1086" s="30"/>
      <c r="E1086" s="30"/>
      <c r="F1086" s="30"/>
      <c r="G1086" s="30"/>
      <c r="BD1086" s="32"/>
      <c r="BE1086" s="32"/>
      <c r="BF1086" s="32"/>
      <c r="BG1086" s="32"/>
      <c r="BH1086" s="32"/>
      <c r="BI1086" s="32"/>
      <c r="BJ1086" s="32"/>
      <c r="BK1086" s="32"/>
      <c r="BL1086" s="32"/>
      <c r="BM1086" s="32"/>
      <c r="BN1086" s="32"/>
      <c r="BO1086" s="32"/>
    </row>
    <row r="1087" spans="1:67" x14ac:dyDescent="0.25">
      <c r="A1087" s="30"/>
      <c r="B1087" s="30"/>
      <c r="C1087" s="30"/>
      <c r="D1087" s="30"/>
      <c r="E1087" s="30"/>
      <c r="F1087" s="30"/>
      <c r="G1087" s="30"/>
      <c r="BD1087" s="32"/>
      <c r="BE1087" s="32"/>
      <c r="BF1087" s="32"/>
      <c r="BG1087" s="32"/>
      <c r="BH1087" s="32"/>
      <c r="BI1087" s="32"/>
      <c r="BJ1087" s="32"/>
      <c r="BK1087" s="32"/>
      <c r="BL1087" s="32"/>
      <c r="BM1087" s="32"/>
      <c r="BN1087" s="32"/>
      <c r="BO1087" s="32"/>
    </row>
    <row r="1088" spans="1:67" x14ac:dyDescent="0.25">
      <c r="A1088" s="30"/>
      <c r="B1088" s="30"/>
      <c r="C1088" s="30"/>
      <c r="D1088" s="30"/>
      <c r="E1088" s="30"/>
      <c r="F1088" s="30"/>
      <c r="G1088" s="30"/>
      <c r="BD1088" s="32"/>
      <c r="BE1088" s="32"/>
      <c r="BF1088" s="32"/>
      <c r="BG1088" s="32"/>
      <c r="BH1088" s="32"/>
      <c r="BI1088" s="32"/>
      <c r="BJ1088" s="32"/>
      <c r="BK1088" s="32"/>
      <c r="BL1088" s="32"/>
      <c r="BM1088" s="32"/>
      <c r="BN1088" s="32"/>
      <c r="BO1088" s="32"/>
    </row>
    <row r="1089" spans="1:67" x14ac:dyDescent="0.25">
      <c r="A1089" s="30"/>
      <c r="B1089" s="30"/>
      <c r="C1089" s="30"/>
      <c r="D1089" s="30"/>
      <c r="E1089" s="30"/>
      <c r="F1089" s="30"/>
      <c r="G1089" s="30"/>
      <c r="BD1089" s="32"/>
      <c r="BE1089" s="32"/>
      <c r="BF1089" s="32"/>
      <c r="BG1089" s="32"/>
      <c r="BH1089" s="32"/>
      <c r="BI1089" s="32"/>
      <c r="BJ1089" s="32"/>
      <c r="BK1089" s="32"/>
      <c r="BL1089" s="32"/>
      <c r="BM1089" s="32"/>
      <c r="BN1089" s="32"/>
      <c r="BO1089" s="32"/>
    </row>
    <row r="1090" spans="1:67" x14ac:dyDescent="0.25">
      <c r="A1090" s="30"/>
      <c r="B1090" s="30"/>
      <c r="C1090" s="30"/>
      <c r="D1090" s="30"/>
      <c r="E1090" s="30"/>
      <c r="F1090" s="30"/>
      <c r="G1090" s="30"/>
      <c r="BD1090" s="32"/>
      <c r="BE1090" s="32"/>
      <c r="BF1090" s="32"/>
      <c r="BG1090" s="32"/>
      <c r="BH1090" s="32"/>
      <c r="BI1090" s="32"/>
      <c r="BJ1090" s="32"/>
      <c r="BK1090" s="32"/>
      <c r="BL1090" s="32"/>
      <c r="BM1090" s="32"/>
      <c r="BN1090" s="32"/>
      <c r="BO1090" s="32"/>
    </row>
    <row r="1091" spans="1:67" x14ac:dyDescent="0.25">
      <c r="A1091" s="30"/>
      <c r="B1091" s="30"/>
      <c r="C1091" s="30"/>
      <c r="D1091" s="30"/>
      <c r="E1091" s="30"/>
      <c r="F1091" s="30"/>
      <c r="G1091" s="30"/>
      <c r="BD1091" s="32"/>
      <c r="BE1091" s="32"/>
      <c r="BF1091" s="32"/>
      <c r="BG1091" s="32"/>
      <c r="BH1091" s="32"/>
      <c r="BI1091" s="32"/>
      <c r="BJ1091" s="32"/>
      <c r="BK1091" s="32"/>
      <c r="BL1091" s="32"/>
      <c r="BM1091" s="32"/>
      <c r="BN1091" s="32"/>
      <c r="BO1091" s="32"/>
    </row>
    <row r="1092" spans="1:67" x14ac:dyDescent="0.25">
      <c r="A1092" s="30"/>
      <c r="B1092" s="30"/>
      <c r="C1092" s="30"/>
      <c r="D1092" s="30"/>
      <c r="E1092" s="30"/>
      <c r="F1092" s="30"/>
      <c r="G1092" s="30"/>
      <c r="BD1092" s="32"/>
      <c r="BE1092" s="32"/>
      <c r="BF1092" s="32"/>
      <c r="BG1092" s="32"/>
      <c r="BH1092" s="32"/>
      <c r="BI1092" s="32"/>
      <c r="BJ1092" s="32"/>
      <c r="BK1092" s="32"/>
      <c r="BL1092" s="32"/>
      <c r="BM1092" s="32"/>
      <c r="BN1092" s="32"/>
      <c r="BO1092" s="32"/>
    </row>
    <row r="1093" spans="1:67" x14ac:dyDescent="0.25">
      <c r="A1093" s="30"/>
      <c r="B1093" s="30"/>
      <c r="C1093" s="30"/>
      <c r="D1093" s="30"/>
      <c r="E1093" s="30"/>
      <c r="F1093" s="30"/>
      <c r="G1093" s="30"/>
      <c r="BD1093" s="32"/>
      <c r="BE1093" s="32"/>
      <c r="BF1093" s="32"/>
      <c r="BG1093" s="32"/>
      <c r="BH1093" s="32"/>
      <c r="BI1093" s="32"/>
      <c r="BJ1093" s="32"/>
      <c r="BK1093" s="32"/>
      <c r="BL1093" s="32"/>
      <c r="BM1093" s="32"/>
      <c r="BN1093" s="32"/>
      <c r="BO1093" s="32"/>
    </row>
    <row r="1094" spans="1:67" x14ac:dyDescent="0.25">
      <c r="A1094" s="30"/>
      <c r="B1094" s="30"/>
      <c r="C1094" s="30"/>
      <c r="D1094" s="30"/>
      <c r="E1094" s="30"/>
      <c r="F1094" s="30"/>
      <c r="G1094" s="30"/>
      <c r="BD1094" s="32"/>
      <c r="BE1094" s="32"/>
      <c r="BF1094" s="32"/>
      <c r="BG1094" s="32"/>
      <c r="BH1094" s="32"/>
      <c r="BI1094" s="32"/>
      <c r="BJ1094" s="32"/>
      <c r="BK1094" s="32"/>
      <c r="BL1094" s="32"/>
      <c r="BM1094" s="32"/>
      <c r="BN1094" s="32"/>
      <c r="BO1094" s="32"/>
    </row>
    <row r="1095" spans="1:67" x14ac:dyDescent="0.25">
      <c r="A1095" s="30"/>
      <c r="B1095" s="30"/>
      <c r="C1095" s="30"/>
      <c r="D1095" s="30"/>
      <c r="E1095" s="30"/>
      <c r="F1095" s="30"/>
      <c r="G1095" s="30"/>
      <c r="BD1095" s="32"/>
      <c r="BE1095" s="32"/>
      <c r="BF1095" s="32"/>
      <c r="BG1095" s="32"/>
      <c r="BH1095" s="32"/>
      <c r="BI1095" s="32"/>
      <c r="BJ1095" s="32"/>
      <c r="BK1095" s="32"/>
      <c r="BL1095" s="32"/>
      <c r="BM1095" s="32"/>
      <c r="BN1095" s="32"/>
      <c r="BO1095" s="32"/>
    </row>
    <row r="1096" spans="1:67" x14ac:dyDescent="0.25">
      <c r="A1096" s="30"/>
      <c r="B1096" s="30"/>
      <c r="C1096" s="30"/>
      <c r="D1096" s="30"/>
      <c r="E1096" s="30"/>
      <c r="F1096" s="30"/>
      <c r="G1096" s="30"/>
      <c r="BD1096" s="32"/>
      <c r="BE1096" s="32"/>
      <c r="BF1096" s="32"/>
      <c r="BG1096" s="32"/>
      <c r="BH1096" s="32"/>
      <c r="BI1096" s="32"/>
      <c r="BJ1096" s="32"/>
      <c r="BK1096" s="32"/>
      <c r="BL1096" s="32"/>
      <c r="BM1096" s="32"/>
      <c r="BN1096" s="32"/>
      <c r="BO1096" s="32"/>
    </row>
    <row r="1097" spans="1:67" x14ac:dyDescent="0.25">
      <c r="A1097" s="30"/>
      <c r="B1097" s="30"/>
      <c r="C1097" s="30"/>
      <c r="D1097" s="30"/>
      <c r="E1097" s="30"/>
      <c r="F1097" s="30"/>
      <c r="G1097" s="30"/>
      <c r="BD1097" s="32"/>
      <c r="BE1097" s="32"/>
      <c r="BF1097" s="32"/>
      <c r="BG1097" s="32"/>
      <c r="BH1097" s="32"/>
      <c r="BI1097" s="32"/>
      <c r="BJ1097" s="32"/>
      <c r="BK1097" s="32"/>
      <c r="BL1097" s="32"/>
      <c r="BM1097" s="32"/>
      <c r="BN1097" s="32"/>
      <c r="BO1097" s="32"/>
    </row>
    <row r="1098" spans="1:67" x14ac:dyDescent="0.25">
      <c r="A1098" s="30"/>
      <c r="B1098" s="30"/>
      <c r="C1098" s="30"/>
      <c r="D1098" s="30"/>
      <c r="E1098" s="30"/>
      <c r="F1098" s="30"/>
      <c r="G1098" s="30"/>
      <c r="BD1098" s="32"/>
      <c r="BE1098" s="32"/>
      <c r="BF1098" s="32"/>
      <c r="BG1098" s="32"/>
      <c r="BH1098" s="32"/>
      <c r="BI1098" s="32"/>
      <c r="BJ1098" s="32"/>
      <c r="BK1098" s="32"/>
      <c r="BL1098" s="32"/>
      <c r="BM1098" s="32"/>
      <c r="BN1098" s="32"/>
      <c r="BO1098" s="32"/>
    </row>
    <row r="1099" spans="1:67" x14ac:dyDescent="0.25">
      <c r="A1099" s="30"/>
      <c r="B1099" s="30"/>
      <c r="C1099" s="30"/>
      <c r="D1099" s="30"/>
      <c r="E1099" s="30"/>
      <c r="F1099" s="30"/>
      <c r="G1099" s="30"/>
      <c r="BD1099" s="32"/>
      <c r="BE1099" s="32"/>
      <c r="BF1099" s="32"/>
      <c r="BG1099" s="32"/>
      <c r="BH1099" s="32"/>
      <c r="BI1099" s="32"/>
      <c r="BJ1099" s="32"/>
      <c r="BK1099" s="32"/>
      <c r="BL1099" s="32"/>
      <c r="BM1099" s="32"/>
      <c r="BN1099" s="32"/>
      <c r="BO1099" s="32"/>
    </row>
    <row r="1100" spans="1:67" x14ac:dyDescent="0.25">
      <c r="A1100" s="30"/>
      <c r="B1100" s="30"/>
      <c r="C1100" s="30"/>
      <c r="D1100" s="30"/>
      <c r="E1100" s="30"/>
      <c r="F1100" s="30"/>
      <c r="G1100" s="30"/>
      <c r="BD1100" s="32"/>
      <c r="BE1100" s="32"/>
      <c r="BF1100" s="32"/>
      <c r="BG1100" s="32"/>
      <c r="BH1100" s="32"/>
      <c r="BI1100" s="32"/>
      <c r="BJ1100" s="32"/>
      <c r="BK1100" s="32"/>
      <c r="BL1100" s="32"/>
      <c r="BM1100" s="32"/>
      <c r="BN1100" s="32"/>
      <c r="BO1100" s="32"/>
    </row>
    <row r="1101" spans="1:67" x14ac:dyDescent="0.25">
      <c r="A1101" s="30"/>
      <c r="B1101" s="30"/>
      <c r="C1101" s="30"/>
      <c r="D1101" s="30"/>
      <c r="E1101" s="30"/>
      <c r="F1101" s="30"/>
      <c r="G1101" s="30"/>
      <c r="BD1101" s="32"/>
      <c r="BE1101" s="32"/>
      <c r="BF1101" s="32"/>
      <c r="BG1101" s="32"/>
      <c r="BH1101" s="32"/>
      <c r="BI1101" s="32"/>
      <c r="BJ1101" s="32"/>
      <c r="BK1101" s="32"/>
      <c r="BL1101" s="32"/>
      <c r="BM1101" s="32"/>
      <c r="BN1101" s="32"/>
      <c r="BO1101" s="32"/>
    </row>
    <row r="1102" spans="1:67" x14ac:dyDescent="0.25">
      <c r="A1102" s="30"/>
      <c r="B1102" s="30"/>
      <c r="C1102" s="30"/>
      <c r="D1102" s="30"/>
      <c r="E1102" s="30"/>
      <c r="F1102" s="30"/>
      <c r="G1102" s="30"/>
      <c r="BD1102" s="32"/>
      <c r="BE1102" s="32"/>
      <c r="BF1102" s="32"/>
      <c r="BG1102" s="32"/>
      <c r="BH1102" s="32"/>
      <c r="BI1102" s="32"/>
      <c r="BJ1102" s="32"/>
      <c r="BK1102" s="32"/>
      <c r="BL1102" s="32"/>
      <c r="BM1102" s="32"/>
      <c r="BN1102" s="32"/>
      <c r="BO1102" s="32"/>
    </row>
    <row r="1103" spans="1:67" x14ac:dyDescent="0.25">
      <c r="A1103" s="30"/>
      <c r="B1103" s="30"/>
      <c r="C1103" s="30"/>
      <c r="D1103" s="30"/>
      <c r="E1103" s="30"/>
      <c r="F1103" s="30"/>
      <c r="G1103" s="30"/>
      <c r="BD1103" s="32"/>
      <c r="BE1103" s="32"/>
      <c r="BF1103" s="32"/>
      <c r="BG1103" s="32"/>
      <c r="BH1103" s="32"/>
      <c r="BI1103" s="32"/>
      <c r="BJ1103" s="32"/>
      <c r="BK1103" s="32"/>
      <c r="BL1103" s="32"/>
      <c r="BM1103" s="32"/>
      <c r="BN1103" s="32"/>
      <c r="BO1103" s="32"/>
    </row>
    <row r="1104" spans="1:67" x14ac:dyDescent="0.25">
      <c r="A1104" s="30"/>
      <c r="B1104" s="30"/>
      <c r="C1104" s="30"/>
      <c r="D1104" s="30"/>
      <c r="E1104" s="30"/>
      <c r="F1104" s="30"/>
      <c r="G1104" s="30"/>
      <c r="BD1104" s="32"/>
      <c r="BE1104" s="32"/>
      <c r="BF1104" s="32"/>
      <c r="BG1104" s="32"/>
      <c r="BH1104" s="32"/>
      <c r="BI1104" s="32"/>
      <c r="BJ1104" s="32"/>
      <c r="BK1104" s="32"/>
      <c r="BL1104" s="32"/>
      <c r="BM1104" s="32"/>
      <c r="BN1104" s="32"/>
      <c r="BO1104" s="32"/>
    </row>
    <row r="1105" spans="1:67" x14ac:dyDescent="0.25">
      <c r="A1105" s="30"/>
      <c r="B1105" s="30"/>
      <c r="C1105" s="30"/>
      <c r="D1105" s="30"/>
      <c r="E1105" s="30"/>
      <c r="F1105" s="30"/>
      <c r="G1105" s="30"/>
      <c r="BD1105" s="32"/>
      <c r="BE1105" s="32"/>
      <c r="BF1105" s="32"/>
      <c r="BG1105" s="32"/>
      <c r="BH1105" s="32"/>
      <c r="BI1105" s="32"/>
      <c r="BJ1105" s="32"/>
      <c r="BK1105" s="32"/>
      <c r="BL1105" s="32"/>
      <c r="BM1105" s="32"/>
      <c r="BN1105" s="32"/>
      <c r="BO1105" s="32"/>
    </row>
    <row r="1106" spans="1:67" x14ac:dyDescent="0.25">
      <c r="A1106" s="30"/>
      <c r="B1106" s="30"/>
      <c r="C1106" s="30"/>
      <c r="D1106" s="30"/>
      <c r="E1106" s="30"/>
      <c r="F1106" s="30"/>
      <c r="G1106" s="30"/>
      <c r="BD1106" s="32"/>
      <c r="BE1106" s="32"/>
      <c r="BF1106" s="32"/>
      <c r="BG1106" s="32"/>
      <c r="BH1106" s="32"/>
      <c r="BI1106" s="32"/>
      <c r="BJ1106" s="32"/>
      <c r="BK1106" s="32"/>
      <c r="BL1106" s="32"/>
      <c r="BM1106" s="32"/>
      <c r="BN1106" s="32"/>
      <c r="BO1106" s="32"/>
    </row>
    <row r="1107" spans="1:67" x14ac:dyDescent="0.25">
      <c r="A1107" s="30"/>
      <c r="B1107" s="30"/>
      <c r="C1107" s="30"/>
      <c r="D1107" s="30"/>
      <c r="E1107" s="30"/>
      <c r="F1107" s="30"/>
      <c r="G1107" s="30"/>
      <c r="BD1107" s="32"/>
      <c r="BE1107" s="32"/>
      <c r="BF1107" s="32"/>
      <c r="BG1107" s="32"/>
      <c r="BH1107" s="32"/>
      <c r="BI1107" s="32"/>
      <c r="BJ1107" s="32"/>
      <c r="BK1107" s="32"/>
      <c r="BL1107" s="32"/>
      <c r="BM1107" s="32"/>
      <c r="BN1107" s="32"/>
      <c r="BO1107" s="32"/>
    </row>
    <row r="1108" spans="1:67" x14ac:dyDescent="0.25">
      <c r="A1108" s="30"/>
      <c r="B1108" s="30"/>
      <c r="C1108" s="30"/>
      <c r="D1108" s="30"/>
      <c r="E1108" s="30"/>
      <c r="F1108" s="30"/>
      <c r="G1108" s="30"/>
      <c r="BD1108" s="32"/>
      <c r="BE1108" s="32"/>
      <c r="BF1108" s="32"/>
      <c r="BG1108" s="32"/>
      <c r="BH1108" s="32"/>
      <c r="BI1108" s="32"/>
      <c r="BJ1108" s="32"/>
      <c r="BK1108" s="32"/>
      <c r="BL1108" s="32"/>
      <c r="BM1108" s="32"/>
      <c r="BN1108" s="32"/>
      <c r="BO1108" s="32"/>
    </row>
    <row r="1109" spans="1:67" x14ac:dyDescent="0.25">
      <c r="A1109" s="30"/>
      <c r="B1109" s="30"/>
      <c r="C1109" s="30"/>
      <c r="D1109" s="30"/>
      <c r="E1109" s="30"/>
      <c r="F1109" s="30"/>
      <c r="G1109" s="30"/>
      <c r="BD1109" s="32"/>
      <c r="BE1109" s="32"/>
      <c r="BF1109" s="32"/>
      <c r="BG1109" s="32"/>
      <c r="BH1109" s="32"/>
      <c r="BI1109" s="32"/>
      <c r="BJ1109" s="32"/>
      <c r="BK1109" s="32"/>
      <c r="BL1109" s="32"/>
      <c r="BM1109" s="32"/>
      <c r="BN1109" s="32"/>
      <c r="BO1109" s="32"/>
    </row>
    <row r="1110" spans="1:67" x14ac:dyDescent="0.25">
      <c r="A1110" s="30"/>
      <c r="B1110" s="30"/>
      <c r="C1110" s="30"/>
      <c r="D1110" s="30"/>
      <c r="E1110" s="30"/>
      <c r="F1110" s="30"/>
      <c r="G1110" s="30"/>
      <c r="BD1110" s="32"/>
      <c r="BE1110" s="32"/>
      <c r="BF1110" s="32"/>
      <c r="BG1110" s="32"/>
      <c r="BH1110" s="32"/>
      <c r="BI1110" s="32"/>
      <c r="BJ1110" s="32"/>
      <c r="BK1110" s="32"/>
      <c r="BL1110" s="32"/>
      <c r="BM1110" s="32"/>
      <c r="BN1110" s="32"/>
      <c r="BO1110" s="32"/>
    </row>
    <row r="1111" spans="1:67" x14ac:dyDescent="0.25">
      <c r="A1111" s="30"/>
      <c r="B1111" s="30"/>
      <c r="C1111" s="30"/>
      <c r="D1111" s="30"/>
      <c r="E1111" s="30"/>
      <c r="F1111" s="30"/>
      <c r="G1111" s="30"/>
      <c r="BD1111" s="32"/>
      <c r="BE1111" s="32"/>
      <c r="BF1111" s="32"/>
      <c r="BG1111" s="32"/>
      <c r="BH1111" s="32"/>
      <c r="BI1111" s="32"/>
      <c r="BJ1111" s="32"/>
      <c r="BK1111" s="32"/>
      <c r="BL1111" s="32"/>
      <c r="BM1111" s="32"/>
      <c r="BN1111" s="32"/>
      <c r="BO1111" s="32"/>
    </row>
    <row r="1112" spans="1:67" x14ac:dyDescent="0.25">
      <c r="A1112" s="30"/>
      <c r="B1112" s="30"/>
      <c r="C1112" s="30"/>
      <c r="D1112" s="30"/>
      <c r="E1112" s="30"/>
      <c r="F1112" s="30"/>
      <c r="G1112" s="30"/>
      <c r="BD1112" s="32"/>
      <c r="BE1112" s="32"/>
      <c r="BF1112" s="32"/>
      <c r="BG1112" s="32"/>
      <c r="BH1112" s="32"/>
      <c r="BI1112" s="32"/>
      <c r="BJ1112" s="32"/>
      <c r="BK1112" s="32"/>
      <c r="BL1112" s="32"/>
      <c r="BM1112" s="32"/>
      <c r="BN1112" s="32"/>
      <c r="BO1112" s="32"/>
    </row>
    <row r="1113" spans="1:67" x14ac:dyDescent="0.25">
      <c r="A1113" s="30"/>
      <c r="B1113" s="30"/>
      <c r="C1113" s="30"/>
      <c r="D1113" s="30"/>
      <c r="E1113" s="30"/>
      <c r="F1113" s="30"/>
      <c r="G1113" s="30"/>
      <c r="BD1113" s="32"/>
      <c r="BE1113" s="32"/>
      <c r="BF1113" s="32"/>
      <c r="BG1113" s="32"/>
      <c r="BH1113" s="32"/>
      <c r="BI1113" s="32"/>
      <c r="BJ1113" s="32"/>
      <c r="BK1113" s="32"/>
      <c r="BL1113" s="32"/>
      <c r="BM1113" s="32"/>
      <c r="BN1113" s="32"/>
      <c r="BO1113" s="32"/>
    </row>
    <row r="1114" spans="1:67" x14ac:dyDescent="0.25">
      <c r="A1114" s="30"/>
      <c r="B1114" s="30"/>
      <c r="C1114" s="30"/>
      <c r="D1114" s="30"/>
      <c r="E1114" s="30"/>
      <c r="F1114" s="30"/>
      <c r="G1114" s="30"/>
      <c r="BD1114" s="32"/>
      <c r="BE1114" s="32"/>
      <c r="BF1114" s="32"/>
      <c r="BG1114" s="32"/>
      <c r="BH1114" s="32"/>
      <c r="BI1114" s="32"/>
      <c r="BJ1114" s="32"/>
      <c r="BK1114" s="32"/>
      <c r="BL1114" s="32"/>
      <c r="BM1114" s="32"/>
      <c r="BN1114" s="32"/>
      <c r="BO1114" s="32"/>
    </row>
    <row r="1115" spans="1:67" x14ac:dyDescent="0.25">
      <c r="A1115" s="30"/>
      <c r="B1115" s="30"/>
      <c r="C1115" s="30"/>
      <c r="D1115" s="30"/>
      <c r="E1115" s="30"/>
      <c r="F1115" s="30"/>
      <c r="G1115" s="30"/>
      <c r="BD1115" s="32"/>
      <c r="BE1115" s="32"/>
      <c r="BF1115" s="32"/>
      <c r="BG1115" s="32"/>
      <c r="BH1115" s="32"/>
      <c r="BI1115" s="32"/>
      <c r="BJ1115" s="32"/>
      <c r="BK1115" s="32"/>
      <c r="BL1115" s="32"/>
      <c r="BM1115" s="32"/>
      <c r="BN1115" s="32"/>
      <c r="BO1115" s="32"/>
    </row>
    <row r="1116" spans="1:67" x14ac:dyDescent="0.25">
      <c r="A1116" s="30"/>
      <c r="B1116" s="30"/>
      <c r="C1116" s="30"/>
      <c r="D1116" s="30"/>
      <c r="E1116" s="30"/>
      <c r="F1116" s="30"/>
      <c r="G1116" s="30"/>
      <c r="BD1116" s="32"/>
      <c r="BE1116" s="32"/>
      <c r="BF1116" s="32"/>
      <c r="BG1116" s="32"/>
      <c r="BH1116" s="32"/>
      <c r="BI1116" s="32"/>
      <c r="BJ1116" s="32"/>
      <c r="BK1116" s="32"/>
      <c r="BL1116" s="32"/>
      <c r="BM1116" s="32"/>
      <c r="BN1116" s="32"/>
      <c r="BO1116" s="32"/>
    </row>
    <row r="1117" spans="1:67" x14ac:dyDescent="0.25">
      <c r="A1117" s="30"/>
      <c r="B1117" s="30"/>
      <c r="C1117" s="30"/>
      <c r="D1117" s="30"/>
      <c r="E1117" s="30"/>
      <c r="F1117" s="30"/>
      <c r="G1117" s="30"/>
      <c r="BD1117" s="32"/>
      <c r="BE1117" s="32"/>
      <c r="BF1117" s="32"/>
      <c r="BG1117" s="32"/>
      <c r="BH1117" s="32"/>
      <c r="BI1117" s="32"/>
      <c r="BJ1117" s="32"/>
      <c r="BK1117" s="32"/>
      <c r="BL1117" s="32"/>
      <c r="BM1117" s="32"/>
      <c r="BN1117" s="32"/>
      <c r="BO1117" s="32"/>
    </row>
    <row r="1118" spans="1:67" x14ac:dyDescent="0.25">
      <c r="A1118" s="30"/>
      <c r="B1118" s="30"/>
      <c r="C1118" s="30"/>
      <c r="D1118" s="30"/>
      <c r="E1118" s="30"/>
      <c r="F1118" s="30"/>
      <c r="G1118" s="30"/>
      <c r="BD1118" s="32"/>
      <c r="BE1118" s="32"/>
      <c r="BF1118" s="32"/>
      <c r="BG1118" s="32"/>
      <c r="BH1118" s="32"/>
      <c r="BI1118" s="32"/>
      <c r="BJ1118" s="32"/>
      <c r="BK1118" s="32"/>
      <c r="BL1118" s="32"/>
      <c r="BM1118" s="32"/>
      <c r="BN1118" s="32"/>
      <c r="BO1118" s="32"/>
    </row>
    <row r="1119" spans="1:67" x14ac:dyDescent="0.25">
      <c r="A1119" s="30"/>
      <c r="B1119" s="30"/>
      <c r="C1119" s="30"/>
      <c r="D1119" s="30"/>
      <c r="E1119" s="30"/>
      <c r="F1119" s="30"/>
      <c r="G1119" s="30"/>
      <c r="BD1119" s="32"/>
      <c r="BE1119" s="32"/>
      <c r="BF1119" s="32"/>
      <c r="BG1119" s="32"/>
      <c r="BH1119" s="32"/>
      <c r="BI1119" s="32"/>
      <c r="BJ1119" s="32"/>
      <c r="BK1119" s="32"/>
      <c r="BL1119" s="32"/>
      <c r="BM1119" s="32"/>
      <c r="BN1119" s="32"/>
      <c r="BO1119" s="32"/>
    </row>
    <row r="1120" spans="1:67" x14ac:dyDescent="0.25">
      <c r="A1120" s="30"/>
      <c r="B1120" s="30"/>
      <c r="C1120" s="30"/>
      <c r="D1120" s="30"/>
      <c r="E1120" s="30"/>
      <c r="F1120" s="30"/>
      <c r="G1120" s="30"/>
      <c r="BD1120" s="32"/>
      <c r="BE1120" s="32"/>
      <c r="BF1120" s="32"/>
      <c r="BG1120" s="32"/>
      <c r="BH1120" s="32"/>
      <c r="BI1120" s="32"/>
      <c r="BJ1120" s="32"/>
      <c r="BK1120" s="32"/>
      <c r="BL1120" s="32"/>
      <c r="BM1120" s="32"/>
      <c r="BN1120" s="32"/>
      <c r="BO1120" s="32"/>
    </row>
    <row r="1121" spans="1:67" x14ac:dyDescent="0.25">
      <c r="A1121" s="30"/>
      <c r="B1121" s="30"/>
      <c r="C1121" s="30"/>
      <c r="D1121" s="30"/>
      <c r="E1121" s="30"/>
      <c r="F1121" s="30"/>
      <c r="G1121" s="30"/>
      <c r="BD1121" s="32"/>
      <c r="BE1121" s="32"/>
      <c r="BF1121" s="32"/>
      <c r="BG1121" s="32"/>
      <c r="BH1121" s="32"/>
      <c r="BI1121" s="32"/>
      <c r="BJ1121" s="32"/>
      <c r="BK1121" s="32"/>
      <c r="BL1121" s="32"/>
      <c r="BM1121" s="32"/>
      <c r="BN1121" s="32"/>
      <c r="BO1121" s="32"/>
    </row>
    <row r="1122" spans="1:67" x14ac:dyDescent="0.25">
      <c r="A1122" s="30"/>
      <c r="B1122" s="30"/>
      <c r="C1122" s="30"/>
      <c r="D1122" s="30"/>
      <c r="E1122" s="30"/>
      <c r="F1122" s="30"/>
      <c r="G1122" s="30"/>
      <c r="BD1122" s="32"/>
      <c r="BE1122" s="32"/>
      <c r="BF1122" s="32"/>
      <c r="BG1122" s="32"/>
      <c r="BH1122" s="32"/>
      <c r="BI1122" s="32"/>
      <c r="BJ1122" s="32"/>
      <c r="BK1122" s="32"/>
      <c r="BL1122" s="32"/>
      <c r="BM1122" s="32"/>
      <c r="BN1122" s="32"/>
      <c r="BO1122" s="32"/>
    </row>
    <row r="1123" spans="1:67" x14ac:dyDescent="0.25">
      <c r="A1123" s="30"/>
      <c r="B1123" s="30"/>
      <c r="C1123" s="30"/>
      <c r="D1123" s="30"/>
      <c r="E1123" s="30"/>
      <c r="F1123" s="30"/>
      <c r="G1123" s="30"/>
      <c r="BD1123" s="32"/>
      <c r="BE1123" s="32"/>
      <c r="BF1123" s="32"/>
      <c r="BG1123" s="32"/>
      <c r="BH1123" s="32"/>
      <c r="BI1123" s="32"/>
      <c r="BJ1123" s="32"/>
      <c r="BK1123" s="32"/>
      <c r="BL1123" s="32"/>
      <c r="BM1123" s="32"/>
      <c r="BN1123" s="32"/>
      <c r="BO1123" s="32"/>
    </row>
    <row r="1124" spans="1:67" x14ac:dyDescent="0.25">
      <c r="A1124" s="30"/>
      <c r="B1124" s="30"/>
      <c r="C1124" s="30"/>
      <c r="D1124" s="30"/>
      <c r="E1124" s="30"/>
      <c r="F1124" s="30"/>
      <c r="G1124" s="30"/>
      <c r="BD1124" s="32"/>
      <c r="BE1124" s="32"/>
      <c r="BF1124" s="32"/>
      <c r="BG1124" s="32"/>
      <c r="BH1124" s="32"/>
      <c r="BI1124" s="32"/>
      <c r="BJ1124" s="32"/>
      <c r="BK1124" s="32"/>
      <c r="BL1124" s="32"/>
      <c r="BM1124" s="32"/>
      <c r="BN1124" s="32"/>
      <c r="BO1124" s="32"/>
    </row>
    <row r="1125" spans="1:67" x14ac:dyDescent="0.25">
      <c r="A1125" s="30"/>
      <c r="B1125" s="30"/>
      <c r="C1125" s="30"/>
      <c r="D1125" s="30"/>
      <c r="E1125" s="30"/>
      <c r="F1125" s="30"/>
      <c r="G1125" s="30"/>
      <c r="BD1125" s="32"/>
      <c r="BE1125" s="32"/>
      <c r="BF1125" s="32"/>
      <c r="BG1125" s="32"/>
      <c r="BH1125" s="32"/>
      <c r="BI1125" s="32"/>
      <c r="BJ1125" s="32"/>
      <c r="BK1125" s="32"/>
      <c r="BL1125" s="32"/>
      <c r="BM1125" s="32"/>
      <c r="BN1125" s="32"/>
      <c r="BO1125" s="32"/>
    </row>
    <row r="1126" spans="1:67" x14ac:dyDescent="0.25">
      <c r="A1126" s="30"/>
      <c r="B1126" s="30"/>
      <c r="C1126" s="30"/>
      <c r="D1126" s="30"/>
      <c r="E1126" s="30"/>
      <c r="F1126" s="30"/>
      <c r="G1126" s="30"/>
      <c r="BD1126" s="32"/>
      <c r="BE1126" s="32"/>
      <c r="BF1126" s="32"/>
      <c r="BG1126" s="32"/>
      <c r="BH1126" s="32"/>
      <c r="BI1126" s="32"/>
      <c r="BJ1126" s="32"/>
      <c r="BK1126" s="32"/>
      <c r="BL1126" s="32"/>
      <c r="BM1126" s="32"/>
      <c r="BN1126" s="32"/>
      <c r="BO1126" s="32"/>
    </row>
    <row r="1127" spans="1:67" x14ac:dyDescent="0.25">
      <c r="A1127" s="30"/>
      <c r="B1127" s="30"/>
      <c r="C1127" s="30"/>
      <c r="D1127" s="30"/>
      <c r="E1127" s="30"/>
      <c r="F1127" s="30"/>
      <c r="G1127" s="30"/>
      <c r="BD1127" s="32"/>
      <c r="BE1127" s="32"/>
      <c r="BF1127" s="32"/>
      <c r="BG1127" s="32"/>
      <c r="BH1127" s="32"/>
      <c r="BI1127" s="32"/>
      <c r="BJ1127" s="32"/>
      <c r="BK1127" s="32"/>
      <c r="BL1127" s="32"/>
      <c r="BM1127" s="32"/>
      <c r="BN1127" s="32"/>
      <c r="BO1127" s="32"/>
    </row>
    <row r="1128" spans="1:67" x14ac:dyDescent="0.25">
      <c r="A1128" s="30"/>
      <c r="B1128" s="30"/>
      <c r="C1128" s="30"/>
      <c r="D1128" s="30"/>
      <c r="E1128" s="30"/>
      <c r="F1128" s="30"/>
      <c r="G1128" s="30"/>
      <c r="BD1128" s="32"/>
      <c r="BE1128" s="32"/>
      <c r="BF1128" s="32"/>
      <c r="BG1128" s="32"/>
      <c r="BH1128" s="32"/>
      <c r="BI1128" s="32"/>
      <c r="BJ1128" s="32"/>
      <c r="BK1128" s="32"/>
      <c r="BL1128" s="32"/>
      <c r="BM1128" s="32"/>
      <c r="BN1128" s="32"/>
      <c r="BO1128" s="32"/>
    </row>
    <row r="1129" spans="1:67" x14ac:dyDescent="0.25">
      <c r="A1129" s="30"/>
      <c r="B1129" s="30"/>
      <c r="C1129" s="30"/>
      <c r="D1129" s="30"/>
      <c r="E1129" s="30"/>
      <c r="F1129" s="30"/>
      <c r="G1129" s="30"/>
      <c r="BD1129" s="32"/>
      <c r="BE1129" s="32"/>
      <c r="BF1129" s="32"/>
      <c r="BG1129" s="32"/>
      <c r="BH1129" s="32"/>
      <c r="BI1129" s="32"/>
      <c r="BJ1129" s="32"/>
      <c r="BK1129" s="32"/>
      <c r="BL1129" s="32"/>
      <c r="BM1129" s="32"/>
      <c r="BN1129" s="32"/>
      <c r="BO1129" s="32"/>
    </row>
    <row r="1130" spans="1:67" x14ac:dyDescent="0.25">
      <c r="A1130" s="30"/>
      <c r="B1130" s="30"/>
      <c r="C1130" s="30"/>
      <c r="D1130" s="30"/>
      <c r="E1130" s="30"/>
      <c r="F1130" s="30"/>
      <c r="G1130" s="30"/>
      <c r="BD1130" s="32"/>
      <c r="BE1130" s="32"/>
      <c r="BF1130" s="32"/>
      <c r="BG1130" s="32"/>
      <c r="BH1130" s="32"/>
      <c r="BI1130" s="32"/>
      <c r="BJ1130" s="32"/>
      <c r="BK1130" s="32"/>
      <c r="BL1130" s="32"/>
      <c r="BM1130" s="32"/>
      <c r="BN1130" s="32"/>
      <c r="BO1130" s="32"/>
    </row>
    <row r="1131" spans="1:67" x14ac:dyDescent="0.25">
      <c r="A1131" s="30"/>
      <c r="B1131" s="30"/>
      <c r="C1131" s="30"/>
      <c r="D1131" s="30"/>
      <c r="E1131" s="30"/>
      <c r="F1131" s="30"/>
      <c r="G1131" s="30"/>
      <c r="BD1131" s="32"/>
      <c r="BE1131" s="32"/>
      <c r="BF1131" s="32"/>
      <c r="BG1131" s="32"/>
      <c r="BH1131" s="32"/>
      <c r="BI1131" s="32"/>
      <c r="BJ1131" s="32"/>
      <c r="BK1131" s="32"/>
      <c r="BL1131" s="32"/>
      <c r="BM1131" s="32"/>
      <c r="BN1131" s="32"/>
      <c r="BO1131" s="32"/>
    </row>
    <row r="1132" spans="1:67" x14ac:dyDescent="0.25">
      <c r="A1132" s="30"/>
      <c r="B1132" s="30"/>
      <c r="C1132" s="30"/>
      <c r="D1132" s="30"/>
      <c r="E1132" s="30"/>
      <c r="F1132" s="30"/>
      <c r="G1132" s="30"/>
      <c r="BD1132" s="32"/>
      <c r="BE1132" s="32"/>
      <c r="BF1132" s="32"/>
      <c r="BG1132" s="32"/>
      <c r="BH1132" s="32"/>
      <c r="BI1132" s="32"/>
      <c r="BJ1132" s="32"/>
      <c r="BK1132" s="32"/>
      <c r="BL1132" s="32"/>
      <c r="BM1132" s="32"/>
      <c r="BN1132" s="32"/>
      <c r="BO1132" s="32"/>
    </row>
    <row r="1133" spans="1:67" x14ac:dyDescent="0.25">
      <c r="A1133" s="30"/>
      <c r="B1133" s="30"/>
      <c r="C1133" s="30"/>
      <c r="D1133" s="30"/>
      <c r="E1133" s="30"/>
      <c r="F1133" s="30"/>
      <c r="G1133" s="30"/>
      <c r="BD1133" s="32"/>
      <c r="BE1133" s="32"/>
      <c r="BF1133" s="32"/>
      <c r="BG1133" s="32"/>
      <c r="BH1133" s="32"/>
      <c r="BI1133" s="32"/>
      <c r="BJ1133" s="32"/>
      <c r="BK1133" s="32"/>
      <c r="BL1133" s="32"/>
      <c r="BM1133" s="32"/>
      <c r="BN1133" s="32"/>
      <c r="BO1133" s="32"/>
    </row>
    <row r="1134" spans="1:67" x14ac:dyDescent="0.25">
      <c r="A1134" s="30"/>
      <c r="B1134" s="30"/>
      <c r="C1134" s="30"/>
      <c r="D1134" s="30"/>
      <c r="E1134" s="30"/>
      <c r="F1134" s="30"/>
      <c r="G1134" s="30"/>
      <c r="BD1134" s="32"/>
      <c r="BE1134" s="32"/>
      <c r="BF1134" s="32"/>
      <c r="BG1134" s="32"/>
      <c r="BH1134" s="32"/>
      <c r="BI1134" s="32"/>
      <c r="BJ1134" s="32"/>
      <c r="BK1134" s="32"/>
      <c r="BL1134" s="32"/>
      <c r="BM1134" s="32"/>
      <c r="BN1134" s="32"/>
      <c r="BO1134" s="32"/>
    </row>
    <row r="1135" spans="1:67" x14ac:dyDescent="0.25">
      <c r="A1135" s="30"/>
      <c r="B1135" s="30"/>
      <c r="C1135" s="30"/>
      <c r="D1135" s="30"/>
      <c r="E1135" s="30"/>
      <c r="F1135" s="30"/>
      <c r="G1135" s="30"/>
      <c r="BD1135" s="32"/>
      <c r="BE1135" s="32"/>
      <c r="BF1135" s="32"/>
      <c r="BG1135" s="32"/>
      <c r="BH1135" s="32"/>
      <c r="BI1135" s="32"/>
      <c r="BJ1135" s="32"/>
      <c r="BK1135" s="32"/>
      <c r="BL1135" s="32"/>
      <c r="BM1135" s="32"/>
      <c r="BN1135" s="32"/>
      <c r="BO1135" s="32"/>
    </row>
    <row r="1136" spans="1:67" x14ac:dyDescent="0.25">
      <c r="A1136" s="30"/>
      <c r="B1136" s="30"/>
      <c r="C1136" s="30"/>
      <c r="D1136" s="30"/>
      <c r="E1136" s="30"/>
      <c r="F1136" s="30"/>
      <c r="G1136" s="30"/>
      <c r="BD1136" s="32"/>
      <c r="BE1136" s="32"/>
      <c r="BF1136" s="32"/>
      <c r="BG1136" s="32"/>
      <c r="BH1136" s="32"/>
      <c r="BI1136" s="32"/>
      <c r="BJ1136" s="32"/>
      <c r="BK1136" s="32"/>
      <c r="BL1136" s="32"/>
      <c r="BM1136" s="32"/>
      <c r="BN1136" s="32"/>
      <c r="BO1136" s="32"/>
    </row>
    <row r="1137" spans="1:67" x14ac:dyDescent="0.25">
      <c r="A1137" s="30"/>
      <c r="B1137" s="30"/>
      <c r="C1137" s="30"/>
      <c r="D1137" s="30"/>
      <c r="E1137" s="30"/>
      <c r="F1137" s="30"/>
      <c r="G1137" s="30"/>
      <c r="BD1137" s="32"/>
      <c r="BE1137" s="32"/>
      <c r="BF1137" s="32"/>
      <c r="BG1137" s="32"/>
      <c r="BH1137" s="32"/>
      <c r="BI1137" s="32"/>
      <c r="BJ1137" s="32"/>
      <c r="BK1137" s="32"/>
      <c r="BL1137" s="32"/>
      <c r="BM1137" s="32"/>
      <c r="BN1137" s="32"/>
      <c r="BO1137" s="32"/>
    </row>
    <row r="1138" spans="1:67" x14ac:dyDescent="0.25">
      <c r="A1138" s="30"/>
      <c r="B1138" s="30"/>
      <c r="C1138" s="30"/>
      <c r="D1138" s="30"/>
      <c r="E1138" s="30"/>
      <c r="F1138" s="30"/>
      <c r="G1138" s="30"/>
      <c r="BD1138" s="32"/>
      <c r="BE1138" s="32"/>
      <c r="BF1138" s="32"/>
      <c r="BG1138" s="32"/>
      <c r="BH1138" s="32"/>
      <c r="BI1138" s="32"/>
      <c r="BJ1138" s="32"/>
      <c r="BK1138" s="32"/>
      <c r="BL1138" s="32"/>
      <c r="BM1138" s="32"/>
      <c r="BN1138" s="32"/>
      <c r="BO1138" s="32"/>
    </row>
    <row r="1139" spans="1:67" x14ac:dyDescent="0.25">
      <c r="A1139" s="30"/>
      <c r="B1139" s="30"/>
      <c r="C1139" s="30"/>
      <c r="D1139" s="30"/>
      <c r="E1139" s="30"/>
      <c r="F1139" s="30"/>
      <c r="G1139" s="30"/>
      <c r="BD1139" s="32"/>
      <c r="BE1139" s="32"/>
      <c r="BF1139" s="32"/>
      <c r="BG1139" s="32"/>
      <c r="BH1139" s="32"/>
      <c r="BI1139" s="32"/>
      <c r="BJ1139" s="32"/>
      <c r="BK1139" s="32"/>
      <c r="BL1139" s="32"/>
      <c r="BM1139" s="32"/>
      <c r="BN1139" s="32"/>
      <c r="BO1139" s="32"/>
    </row>
    <row r="1140" spans="1:67" x14ac:dyDescent="0.25">
      <c r="A1140" s="30"/>
      <c r="B1140" s="30"/>
      <c r="C1140" s="30"/>
      <c r="D1140" s="30"/>
      <c r="E1140" s="30"/>
      <c r="F1140" s="30"/>
      <c r="G1140" s="30"/>
      <c r="BD1140" s="32"/>
      <c r="BE1140" s="32"/>
      <c r="BF1140" s="32"/>
      <c r="BG1140" s="32"/>
      <c r="BH1140" s="32"/>
      <c r="BI1140" s="32"/>
      <c r="BJ1140" s="32"/>
      <c r="BK1140" s="32"/>
      <c r="BL1140" s="32"/>
      <c r="BM1140" s="32"/>
      <c r="BN1140" s="32"/>
      <c r="BO1140" s="32"/>
    </row>
    <row r="1141" spans="1:67" x14ac:dyDescent="0.25">
      <c r="A1141" s="30"/>
      <c r="B1141" s="30"/>
      <c r="C1141" s="30"/>
      <c r="D1141" s="30"/>
      <c r="E1141" s="30"/>
      <c r="F1141" s="30"/>
      <c r="G1141" s="30"/>
      <c r="BD1141" s="32"/>
      <c r="BE1141" s="32"/>
      <c r="BF1141" s="32"/>
      <c r="BG1141" s="32"/>
      <c r="BH1141" s="32"/>
      <c r="BI1141" s="32"/>
      <c r="BJ1141" s="32"/>
      <c r="BK1141" s="32"/>
      <c r="BL1141" s="32"/>
      <c r="BM1141" s="32"/>
      <c r="BN1141" s="32"/>
      <c r="BO1141" s="32"/>
    </row>
    <row r="1142" spans="1:67" x14ac:dyDescent="0.25">
      <c r="A1142" s="30"/>
      <c r="B1142" s="30"/>
      <c r="C1142" s="30"/>
      <c r="D1142" s="30"/>
      <c r="E1142" s="30"/>
      <c r="F1142" s="30"/>
      <c r="G1142" s="30"/>
      <c r="BD1142" s="32"/>
      <c r="BE1142" s="32"/>
      <c r="BF1142" s="32"/>
      <c r="BG1142" s="32"/>
      <c r="BH1142" s="32"/>
      <c r="BI1142" s="32"/>
      <c r="BJ1142" s="32"/>
      <c r="BK1142" s="32"/>
      <c r="BL1142" s="32"/>
      <c r="BM1142" s="32"/>
      <c r="BN1142" s="32"/>
      <c r="BO1142" s="32"/>
    </row>
    <row r="1143" spans="1:67" x14ac:dyDescent="0.25">
      <c r="A1143" s="30"/>
      <c r="B1143" s="30"/>
      <c r="C1143" s="30"/>
      <c r="D1143" s="30"/>
      <c r="E1143" s="30"/>
      <c r="F1143" s="30"/>
      <c r="G1143" s="30"/>
      <c r="BD1143" s="32"/>
      <c r="BE1143" s="32"/>
      <c r="BF1143" s="32"/>
      <c r="BG1143" s="32"/>
      <c r="BH1143" s="32"/>
      <c r="BI1143" s="32"/>
      <c r="BJ1143" s="32"/>
      <c r="BK1143" s="32"/>
      <c r="BL1143" s="32"/>
      <c r="BM1143" s="32"/>
      <c r="BN1143" s="32"/>
      <c r="BO1143" s="32"/>
    </row>
    <row r="1144" spans="1:67" x14ac:dyDescent="0.25">
      <c r="A1144" s="30"/>
      <c r="B1144" s="30"/>
      <c r="C1144" s="30"/>
      <c r="D1144" s="30"/>
      <c r="E1144" s="30"/>
      <c r="F1144" s="30"/>
      <c r="G1144" s="30"/>
      <c r="BD1144" s="32"/>
      <c r="BE1144" s="32"/>
      <c r="BF1144" s="32"/>
      <c r="BG1144" s="32"/>
      <c r="BH1144" s="32"/>
      <c r="BI1144" s="32"/>
      <c r="BJ1144" s="32"/>
      <c r="BK1144" s="32"/>
      <c r="BL1144" s="32"/>
      <c r="BM1144" s="32"/>
      <c r="BN1144" s="32"/>
      <c r="BO1144" s="32"/>
    </row>
    <row r="1145" spans="1:67" x14ac:dyDescent="0.25">
      <c r="A1145" s="30"/>
      <c r="B1145" s="30"/>
      <c r="C1145" s="30"/>
      <c r="D1145" s="30"/>
      <c r="E1145" s="30"/>
      <c r="F1145" s="30"/>
      <c r="G1145" s="30"/>
      <c r="BD1145" s="32"/>
      <c r="BE1145" s="32"/>
      <c r="BF1145" s="32"/>
      <c r="BG1145" s="32"/>
      <c r="BH1145" s="32"/>
      <c r="BI1145" s="32"/>
      <c r="BJ1145" s="32"/>
      <c r="BK1145" s="32"/>
      <c r="BL1145" s="32"/>
      <c r="BM1145" s="32"/>
      <c r="BN1145" s="32"/>
      <c r="BO1145" s="32"/>
    </row>
    <row r="1146" spans="1:67" x14ac:dyDescent="0.25">
      <c r="A1146" s="30"/>
      <c r="B1146" s="30"/>
      <c r="C1146" s="30"/>
      <c r="D1146" s="30"/>
      <c r="E1146" s="30"/>
      <c r="F1146" s="30"/>
      <c r="G1146" s="30"/>
      <c r="BD1146" s="32"/>
      <c r="BE1146" s="32"/>
      <c r="BF1146" s="32"/>
      <c r="BG1146" s="32"/>
      <c r="BH1146" s="32"/>
      <c r="BI1146" s="32"/>
      <c r="BJ1146" s="32"/>
      <c r="BK1146" s="32"/>
      <c r="BL1146" s="32"/>
      <c r="BM1146" s="32"/>
      <c r="BN1146" s="32"/>
      <c r="BO1146" s="32"/>
    </row>
    <row r="1147" spans="1:67" x14ac:dyDescent="0.25">
      <c r="A1147" s="30"/>
      <c r="B1147" s="30"/>
      <c r="C1147" s="30"/>
      <c r="D1147" s="30"/>
      <c r="E1147" s="30"/>
      <c r="F1147" s="30"/>
      <c r="G1147" s="30"/>
      <c r="BD1147" s="32"/>
      <c r="BE1147" s="32"/>
      <c r="BF1147" s="32"/>
      <c r="BG1147" s="32"/>
      <c r="BH1147" s="32"/>
      <c r="BI1147" s="32"/>
      <c r="BJ1147" s="32"/>
      <c r="BK1147" s="32"/>
      <c r="BL1147" s="32"/>
      <c r="BM1147" s="32"/>
      <c r="BN1147" s="32"/>
      <c r="BO1147" s="32"/>
    </row>
    <row r="1148" spans="1:67" x14ac:dyDescent="0.25">
      <c r="A1148" s="30"/>
      <c r="B1148" s="30"/>
      <c r="C1148" s="30"/>
      <c r="D1148" s="30"/>
      <c r="E1148" s="30"/>
      <c r="F1148" s="30"/>
      <c r="G1148" s="30"/>
      <c r="BD1148" s="32"/>
      <c r="BE1148" s="32"/>
      <c r="BF1148" s="32"/>
      <c r="BG1148" s="32"/>
      <c r="BH1148" s="32"/>
      <c r="BI1148" s="32"/>
      <c r="BJ1148" s="32"/>
      <c r="BK1148" s="32"/>
      <c r="BL1148" s="32"/>
      <c r="BM1148" s="32"/>
      <c r="BN1148" s="32"/>
      <c r="BO1148" s="32"/>
    </row>
    <row r="1149" spans="1:67" x14ac:dyDescent="0.25">
      <c r="A1149" s="30"/>
      <c r="B1149" s="30"/>
      <c r="C1149" s="30"/>
      <c r="D1149" s="30"/>
      <c r="E1149" s="30"/>
      <c r="F1149" s="30"/>
      <c r="G1149" s="30"/>
      <c r="BD1149" s="32"/>
      <c r="BE1149" s="32"/>
      <c r="BF1149" s="32"/>
      <c r="BG1149" s="32"/>
      <c r="BH1149" s="32"/>
      <c r="BI1149" s="32"/>
      <c r="BJ1149" s="32"/>
      <c r="BK1149" s="32"/>
      <c r="BL1149" s="32"/>
      <c r="BM1149" s="32"/>
      <c r="BN1149" s="32"/>
      <c r="BO1149" s="32"/>
    </row>
    <row r="1150" spans="1:67" x14ac:dyDescent="0.25">
      <c r="A1150" s="30"/>
      <c r="B1150" s="30"/>
      <c r="C1150" s="30"/>
      <c r="D1150" s="30"/>
      <c r="E1150" s="30"/>
      <c r="F1150" s="30"/>
      <c r="G1150" s="30"/>
      <c r="BD1150" s="32"/>
      <c r="BE1150" s="32"/>
      <c r="BF1150" s="32"/>
      <c r="BG1150" s="32"/>
      <c r="BH1150" s="32"/>
      <c r="BI1150" s="32"/>
      <c r="BJ1150" s="32"/>
      <c r="BK1150" s="32"/>
      <c r="BL1150" s="32"/>
      <c r="BM1150" s="32"/>
      <c r="BN1150" s="32"/>
      <c r="BO1150" s="32"/>
    </row>
    <row r="1151" spans="1:67" x14ac:dyDescent="0.25">
      <c r="A1151" s="30"/>
      <c r="B1151" s="30"/>
      <c r="C1151" s="30"/>
      <c r="D1151" s="30"/>
      <c r="E1151" s="30"/>
      <c r="F1151" s="30"/>
      <c r="G1151" s="30"/>
      <c r="BD1151" s="32"/>
      <c r="BE1151" s="32"/>
      <c r="BF1151" s="32"/>
      <c r="BG1151" s="32"/>
      <c r="BH1151" s="32"/>
      <c r="BI1151" s="32"/>
      <c r="BJ1151" s="32"/>
      <c r="BK1151" s="32"/>
      <c r="BL1151" s="32"/>
      <c r="BM1151" s="32"/>
      <c r="BN1151" s="32"/>
      <c r="BO1151" s="32"/>
    </row>
    <row r="1152" spans="1:67" x14ac:dyDescent="0.25">
      <c r="A1152" s="30"/>
      <c r="B1152" s="30"/>
      <c r="C1152" s="30"/>
      <c r="D1152" s="30"/>
      <c r="E1152" s="30"/>
      <c r="F1152" s="30"/>
      <c r="G1152" s="30"/>
      <c r="BD1152" s="32"/>
      <c r="BE1152" s="32"/>
      <c r="BF1152" s="32"/>
      <c r="BG1152" s="32"/>
      <c r="BH1152" s="32"/>
      <c r="BI1152" s="32"/>
      <c r="BJ1152" s="32"/>
      <c r="BK1152" s="32"/>
      <c r="BL1152" s="32"/>
      <c r="BM1152" s="32"/>
      <c r="BN1152" s="32"/>
      <c r="BO1152" s="32"/>
    </row>
    <row r="1153" spans="1:67" x14ac:dyDescent="0.25">
      <c r="A1153" s="30"/>
      <c r="B1153" s="30"/>
      <c r="C1153" s="30"/>
      <c r="D1153" s="30"/>
      <c r="E1153" s="30"/>
      <c r="F1153" s="30"/>
      <c r="G1153" s="30"/>
      <c r="BD1153" s="32"/>
      <c r="BE1153" s="32"/>
      <c r="BF1153" s="32"/>
      <c r="BG1153" s="32"/>
      <c r="BH1153" s="32"/>
      <c r="BI1153" s="32"/>
      <c r="BJ1153" s="32"/>
      <c r="BK1153" s="32"/>
      <c r="BL1153" s="32"/>
      <c r="BM1153" s="32"/>
      <c r="BN1153" s="32"/>
      <c r="BO1153" s="32"/>
    </row>
    <row r="1154" spans="1:67" x14ac:dyDescent="0.25">
      <c r="A1154" s="30"/>
      <c r="B1154" s="30"/>
      <c r="C1154" s="30"/>
      <c r="D1154" s="30"/>
      <c r="E1154" s="30"/>
      <c r="F1154" s="30"/>
      <c r="G1154" s="30"/>
      <c r="BD1154" s="32"/>
      <c r="BE1154" s="32"/>
      <c r="BF1154" s="32"/>
      <c r="BG1154" s="32"/>
      <c r="BH1154" s="32"/>
      <c r="BI1154" s="32"/>
      <c r="BJ1154" s="32"/>
      <c r="BK1154" s="32"/>
      <c r="BL1154" s="32"/>
      <c r="BM1154" s="32"/>
      <c r="BN1154" s="32"/>
      <c r="BO1154" s="32"/>
    </row>
    <row r="1155" spans="1:67" x14ac:dyDescent="0.25">
      <c r="A1155" s="30"/>
      <c r="B1155" s="30"/>
      <c r="C1155" s="30"/>
      <c r="D1155" s="30"/>
      <c r="E1155" s="30"/>
      <c r="F1155" s="30"/>
      <c r="G1155" s="30"/>
      <c r="BD1155" s="32"/>
      <c r="BE1155" s="32"/>
      <c r="BF1155" s="32"/>
      <c r="BG1155" s="32"/>
      <c r="BH1155" s="32"/>
      <c r="BI1155" s="32"/>
      <c r="BJ1155" s="32"/>
      <c r="BK1155" s="32"/>
      <c r="BL1155" s="32"/>
      <c r="BM1155" s="32"/>
      <c r="BN1155" s="32"/>
      <c r="BO1155" s="32"/>
    </row>
    <row r="1156" spans="1:67" x14ac:dyDescent="0.25">
      <c r="A1156" s="30"/>
      <c r="B1156" s="30"/>
      <c r="C1156" s="30"/>
      <c r="D1156" s="30"/>
      <c r="E1156" s="30"/>
      <c r="F1156" s="30"/>
      <c r="G1156" s="30"/>
      <c r="BD1156" s="32"/>
      <c r="BE1156" s="32"/>
      <c r="BF1156" s="32"/>
      <c r="BG1156" s="32"/>
      <c r="BH1156" s="32"/>
      <c r="BI1156" s="32"/>
      <c r="BJ1156" s="32"/>
      <c r="BK1156" s="32"/>
      <c r="BL1156" s="32"/>
      <c r="BM1156" s="32"/>
      <c r="BN1156" s="32"/>
      <c r="BO1156" s="32"/>
    </row>
    <row r="1157" spans="1:67" x14ac:dyDescent="0.25">
      <c r="A1157" s="30"/>
      <c r="B1157" s="30"/>
      <c r="C1157" s="30"/>
      <c r="D1157" s="30"/>
      <c r="E1157" s="30"/>
      <c r="F1157" s="30"/>
      <c r="G1157" s="30"/>
      <c r="BD1157" s="32"/>
      <c r="BE1157" s="32"/>
      <c r="BF1157" s="32"/>
      <c r="BG1157" s="32"/>
      <c r="BH1157" s="32"/>
      <c r="BI1157" s="32"/>
      <c r="BJ1157" s="32"/>
      <c r="BK1157" s="32"/>
      <c r="BL1157" s="32"/>
      <c r="BM1157" s="32"/>
      <c r="BN1157" s="32"/>
      <c r="BO1157" s="32"/>
    </row>
    <row r="1158" spans="1:67" x14ac:dyDescent="0.25">
      <c r="A1158" s="30"/>
      <c r="B1158" s="30"/>
      <c r="C1158" s="30"/>
      <c r="D1158" s="30"/>
      <c r="E1158" s="30"/>
      <c r="F1158" s="30"/>
      <c r="G1158" s="30"/>
      <c r="BD1158" s="32"/>
      <c r="BE1158" s="32"/>
      <c r="BF1158" s="32"/>
      <c r="BG1158" s="32"/>
      <c r="BH1158" s="32"/>
      <c r="BI1158" s="32"/>
      <c r="BJ1158" s="32"/>
      <c r="BK1158" s="32"/>
      <c r="BL1158" s="32"/>
      <c r="BM1158" s="32"/>
      <c r="BN1158" s="32"/>
      <c r="BO1158" s="32"/>
    </row>
    <row r="1159" spans="1:67" x14ac:dyDescent="0.25">
      <c r="A1159" s="30"/>
      <c r="B1159" s="30"/>
      <c r="C1159" s="30"/>
      <c r="D1159" s="30"/>
      <c r="E1159" s="30"/>
      <c r="F1159" s="30"/>
      <c r="G1159" s="30"/>
      <c r="BD1159" s="32"/>
      <c r="BE1159" s="32"/>
      <c r="BF1159" s="32"/>
      <c r="BG1159" s="32"/>
      <c r="BH1159" s="32"/>
      <c r="BI1159" s="32"/>
      <c r="BJ1159" s="32"/>
      <c r="BK1159" s="32"/>
      <c r="BL1159" s="32"/>
      <c r="BM1159" s="32"/>
      <c r="BN1159" s="32"/>
      <c r="BO1159" s="32"/>
    </row>
    <row r="1160" spans="1:67" x14ac:dyDescent="0.25">
      <c r="A1160" s="30"/>
      <c r="B1160" s="30"/>
      <c r="C1160" s="30"/>
      <c r="D1160" s="30"/>
      <c r="E1160" s="30"/>
      <c r="F1160" s="30"/>
      <c r="G1160" s="30"/>
      <c r="BD1160" s="32"/>
      <c r="BE1160" s="32"/>
      <c r="BF1160" s="32"/>
      <c r="BG1160" s="32"/>
      <c r="BH1160" s="32"/>
      <c r="BI1160" s="32"/>
      <c r="BJ1160" s="32"/>
      <c r="BK1160" s="32"/>
      <c r="BL1160" s="32"/>
      <c r="BM1160" s="32"/>
      <c r="BN1160" s="32"/>
      <c r="BO1160" s="32"/>
    </row>
    <row r="1161" spans="1:67" x14ac:dyDescent="0.25">
      <c r="A1161" s="30"/>
      <c r="B1161" s="30"/>
      <c r="C1161" s="30"/>
      <c r="D1161" s="30"/>
      <c r="E1161" s="30"/>
      <c r="F1161" s="30"/>
      <c r="G1161" s="30"/>
      <c r="BD1161" s="32"/>
      <c r="BE1161" s="32"/>
      <c r="BF1161" s="32"/>
      <c r="BG1161" s="32"/>
      <c r="BH1161" s="32"/>
      <c r="BI1161" s="32"/>
      <c r="BJ1161" s="32"/>
      <c r="BK1161" s="32"/>
      <c r="BL1161" s="32"/>
      <c r="BM1161" s="32"/>
      <c r="BN1161" s="32"/>
      <c r="BO1161" s="32"/>
    </row>
    <row r="1162" spans="1:67" x14ac:dyDescent="0.25">
      <c r="A1162" s="30"/>
      <c r="B1162" s="30"/>
      <c r="C1162" s="30"/>
      <c r="D1162" s="30"/>
      <c r="E1162" s="30"/>
      <c r="F1162" s="30"/>
      <c r="G1162" s="30"/>
      <c r="BD1162" s="32"/>
      <c r="BE1162" s="32"/>
      <c r="BF1162" s="32"/>
      <c r="BG1162" s="32"/>
      <c r="BH1162" s="32"/>
      <c r="BI1162" s="32"/>
      <c r="BJ1162" s="32"/>
      <c r="BK1162" s="32"/>
      <c r="BL1162" s="32"/>
      <c r="BM1162" s="32"/>
      <c r="BN1162" s="32"/>
      <c r="BO1162" s="32"/>
    </row>
    <row r="1163" spans="1:67" x14ac:dyDescent="0.25">
      <c r="A1163" s="30"/>
      <c r="B1163" s="30"/>
      <c r="C1163" s="30"/>
      <c r="D1163" s="30"/>
      <c r="E1163" s="30"/>
      <c r="F1163" s="30"/>
      <c r="G1163" s="30"/>
      <c r="BD1163" s="32"/>
      <c r="BE1163" s="32"/>
      <c r="BF1163" s="32"/>
      <c r="BG1163" s="32"/>
      <c r="BH1163" s="32"/>
      <c r="BI1163" s="32"/>
      <c r="BJ1163" s="32"/>
      <c r="BK1163" s="32"/>
      <c r="BL1163" s="32"/>
      <c r="BM1163" s="32"/>
      <c r="BN1163" s="32"/>
      <c r="BO1163" s="32"/>
    </row>
    <row r="1164" spans="1:67" x14ac:dyDescent="0.25">
      <c r="A1164" s="30"/>
      <c r="B1164" s="30"/>
      <c r="C1164" s="30"/>
      <c r="D1164" s="30"/>
      <c r="E1164" s="30"/>
      <c r="F1164" s="30"/>
      <c r="G1164" s="30"/>
      <c r="BD1164" s="32"/>
      <c r="BE1164" s="32"/>
      <c r="BF1164" s="32"/>
      <c r="BG1164" s="32"/>
      <c r="BH1164" s="32"/>
      <c r="BI1164" s="32"/>
      <c r="BJ1164" s="32"/>
      <c r="BK1164" s="32"/>
      <c r="BL1164" s="32"/>
      <c r="BM1164" s="32"/>
      <c r="BN1164" s="32"/>
      <c r="BO1164" s="32"/>
    </row>
    <row r="1165" spans="1:67" x14ac:dyDescent="0.25">
      <c r="A1165" s="30"/>
      <c r="B1165" s="30"/>
      <c r="C1165" s="30"/>
      <c r="D1165" s="30"/>
      <c r="E1165" s="30"/>
      <c r="F1165" s="30"/>
      <c r="G1165" s="30"/>
      <c r="BD1165" s="32"/>
      <c r="BE1165" s="32"/>
      <c r="BF1165" s="32"/>
      <c r="BG1165" s="32"/>
      <c r="BH1165" s="32"/>
      <c r="BI1165" s="32"/>
      <c r="BJ1165" s="32"/>
      <c r="BK1165" s="32"/>
      <c r="BL1165" s="32"/>
      <c r="BM1165" s="32"/>
      <c r="BN1165" s="32"/>
      <c r="BO1165" s="32"/>
    </row>
    <row r="1166" spans="1:67" x14ac:dyDescent="0.25">
      <c r="A1166" s="30"/>
      <c r="B1166" s="30"/>
      <c r="C1166" s="30"/>
      <c r="D1166" s="30"/>
      <c r="E1166" s="30"/>
      <c r="F1166" s="30"/>
      <c r="G1166" s="30"/>
      <c r="BD1166" s="32"/>
      <c r="BE1166" s="32"/>
      <c r="BF1166" s="32"/>
      <c r="BG1166" s="32"/>
      <c r="BH1166" s="32"/>
      <c r="BI1166" s="32"/>
      <c r="BJ1166" s="32"/>
      <c r="BK1166" s="32"/>
      <c r="BL1166" s="32"/>
      <c r="BM1166" s="32"/>
      <c r="BN1166" s="32"/>
      <c r="BO1166" s="32"/>
    </row>
    <row r="1167" spans="1:67" x14ac:dyDescent="0.25">
      <c r="A1167" s="30"/>
      <c r="B1167" s="30"/>
      <c r="C1167" s="30"/>
      <c r="D1167" s="30"/>
      <c r="E1167" s="30"/>
      <c r="F1167" s="30"/>
      <c r="G1167" s="30"/>
      <c r="BD1167" s="32"/>
      <c r="BE1167" s="32"/>
      <c r="BF1167" s="32"/>
      <c r="BG1167" s="32"/>
      <c r="BH1167" s="32"/>
      <c r="BI1167" s="32"/>
      <c r="BJ1167" s="32"/>
      <c r="BK1167" s="32"/>
      <c r="BL1167" s="32"/>
      <c r="BM1167" s="32"/>
      <c r="BN1167" s="32"/>
      <c r="BO1167" s="32"/>
    </row>
    <row r="1168" spans="1:67" x14ac:dyDescent="0.25">
      <c r="A1168" s="30"/>
      <c r="B1168" s="30"/>
      <c r="C1168" s="30"/>
      <c r="D1168" s="30"/>
      <c r="E1168" s="30"/>
      <c r="F1168" s="30"/>
      <c r="G1168" s="30"/>
      <c r="BD1168" s="32"/>
      <c r="BE1168" s="32"/>
      <c r="BF1168" s="32"/>
      <c r="BG1168" s="32"/>
      <c r="BH1168" s="32"/>
      <c r="BI1168" s="32"/>
      <c r="BJ1168" s="32"/>
      <c r="BK1168" s="32"/>
      <c r="BL1168" s="32"/>
      <c r="BM1168" s="32"/>
      <c r="BN1168" s="32"/>
      <c r="BO1168" s="32"/>
    </row>
    <row r="1169" spans="1:67" x14ac:dyDescent="0.25">
      <c r="A1169" s="30"/>
      <c r="B1169" s="30"/>
      <c r="C1169" s="30"/>
      <c r="D1169" s="30"/>
      <c r="E1169" s="30"/>
      <c r="F1169" s="30"/>
      <c r="G1169" s="30"/>
      <c r="BD1169" s="32"/>
      <c r="BE1169" s="32"/>
      <c r="BF1169" s="32"/>
      <c r="BG1169" s="32"/>
      <c r="BH1169" s="32"/>
      <c r="BI1169" s="32"/>
      <c r="BJ1169" s="32"/>
      <c r="BK1169" s="32"/>
      <c r="BL1169" s="32"/>
      <c r="BM1169" s="32"/>
      <c r="BN1169" s="32"/>
      <c r="BO1169" s="32"/>
    </row>
    <row r="1170" spans="1:67" x14ac:dyDescent="0.25">
      <c r="A1170" s="30"/>
      <c r="B1170" s="30"/>
      <c r="C1170" s="30"/>
      <c r="D1170" s="30"/>
      <c r="E1170" s="30"/>
      <c r="F1170" s="30"/>
      <c r="G1170" s="30"/>
      <c r="BD1170" s="32"/>
      <c r="BE1170" s="32"/>
      <c r="BF1170" s="32"/>
      <c r="BG1170" s="32"/>
      <c r="BH1170" s="32"/>
      <c r="BI1170" s="32"/>
      <c r="BJ1170" s="32"/>
      <c r="BK1170" s="32"/>
      <c r="BL1170" s="32"/>
      <c r="BM1170" s="32"/>
      <c r="BN1170" s="32"/>
      <c r="BO1170" s="32"/>
    </row>
    <row r="1171" spans="1:67" x14ac:dyDescent="0.25">
      <c r="A1171" s="30"/>
      <c r="B1171" s="30"/>
      <c r="C1171" s="30"/>
      <c r="D1171" s="30"/>
      <c r="E1171" s="30"/>
      <c r="F1171" s="30"/>
      <c r="G1171" s="30"/>
      <c r="BD1171" s="32"/>
      <c r="BE1171" s="32"/>
      <c r="BF1171" s="32"/>
      <c r="BG1171" s="32"/>
      <c r="BH1171" s="32"/>
      <c r="BI1171" s="32"/>
      <c r="BJ1171" s="32"/>
      <c r="BK1171" s="32"/>
      <c r="BL1171" s="32"/>
      <c r="BM1171" s="32"/>
      <c r="BN1171" s="32"/>
      <c r="BO1171" s="32"/>
    </row>
    <row r="1172" spans="1:67" x14ac:dyDescent="0.25">
      <c r="A1172" s="30"/>
      <c r="B1172" s="30"/>
      <c r="C1172" s="30"/>
      <c r="D1172" s="30"/>
      <c r="E1172" s="30"/>
      <c r="F1172" s="30"/>
      <c r="G1172" s="30"/>
      <c r="BD1172" s="32"/>
      <c r="BE1172" s="32"/>
      <c r="BF1172" s="32"/>
      <c r="BG1172" s="32"/>
      <c r="BH1172" s="32"/>
      <c r="BI1172" s="32"/>
      <c r="BJ1172" s="32"/>
      <c r="BK1172" s="32"/>
      <c r="BL1172" s="32"/>
      <c r="BM1172" s="32"/>
      <c r="BN1172" s="32"/>
      <c r="BO1172" s="32"/>
    </row>
    <row r="1173" spans="1:67" x14ac:dyDescent="0.25">
      <c r="A1173" s="30"/>
      <c r="B1173" s="30"/>
      <c r="C1173" s="30"/>
      <c r="D1173" s="30"/>
      <c r="E1173" s="30"/>
      <c r="F1173" s="30"/>
      <c r="G1173" s="30"/>
      <c r="BD1173" s="32"/>
      <c r="BE1173" s="32"/>
      <c r="BF1173" s="32"/>
      <c r="BG1173" s="32"/>
      <c r="BH1173" s="32"/>
      <c r="BI1173" s="32"/>
      <c r="BJ1173" s="32"/>
      <c r="BK1173" s="32"/>
      <c r="BL1173" s="32"/>
      <c r="BM1173" s="32"/>
      <c r="BN1173" s="32"/>
      <c r="BO1173" s="32"/>
    </row>
    <row r="1174" spans="1:67" x14ac:dyDescent="0.25">
      <c r="A1174" s="30"/>
      <c r="B1174" s="30"/>
      <c r="C1174" s="30"/>
      <c r="D1174" s="30"/>
      <c r="E1174" s="30"/>
      <c r="F1174" s="30"/>
      <c r="G1174" s="30"/>
      <c r="BD1174" s="32"/>
      <c r="BE1174" s="32"/>
      <c r="BF1174" s="32"/>
      <c r="BG1174" s="32"/>
      <c r="BH1174" s="32"/>
      <c r="BI1174" s="32"/>
      <c r="BJ1174" s="32"/>
      <c r="BK1174" s="32"/>
      <c r="BL1174" s="32"/>
      <c r="BM1174" s="32"/>
      <c r="BN1174" s="32"/>
      <c r="BO1174" s="32"/>
    </row>
    <row r="1175" spans="1:67" x14ac:dyDescent="0.25">
      <c r="A1175" s="30"/>
      <c r="B1175" s="30"/>
      <c r="C1175" s="30"/>
      <c r="D1175" s="30"/>
      <c r="E1175" s="30"/>
      <c r="F1175" s="30"/>
      <c r="G1175" s="30"/>
      <c r="BD1175" s="32"/>
      <c r="BE1175" s="32"/>
      <c r="BF1175" s="32"/>
      <c r="BG1175" s="32"/>
      <c r="BH1175" s="32"/>
      <c r="BI1175" s="32"/>
      <c r="BJ1175" s="32"/>
      <c r="BK1175" s="32"/>
      <c r="BL1175" s="32"/>
      <c r="BM1175" s="32"/>
      <c r="BN1175" s="32"/>
      <c r="BO1175" s="32"/>
    </row>
    <row r="1176" spans="1:67" x14ac:dyDescent="0.25">
      <c r="A1176" s="30"/>
      <c r="B1176" s="30"/>
      <c r="C1176" s="30"/>
      <c r="D1176" s="30"/>
      <c r="E1176" s="30"/>
      <c r="F1176" s="30"/>
      <c r="G1176" s="30"/>
      <c r="BD1176" s="32"/>
      <c r="BE1176" s="32"/>
      <c r="BF1176" s="32"/>
      <c r="BG1176" s="32"/>
      <c r="BH1176" s="32"/>
      <c r="BI1176" s="32"/>
      <c r="BJ1176" s="32"/>
      <c r="BK1176" s="32"/>
      <c r="BL1176" s="32"/>
      <c r="BM1176" s="32"/>
      <c r="BN1176" s="32"/>
      <c r="BO1176" s="32"/>
    </row>
    <row r="1177" spans="1:67" x14ac:dyDescent="0.25">
      <c r="A1177" s="30"/>
      <c r="B1177" s="30"/>
      <c r="C1177" s="30"/>
      <c r="D1177" s="30"/>
      <c r="E1177" s="30"/>
      <c r="F1177" s="30"/>
      <c r="G1177" s="30"/>
      <c r="BD1177" s="32"/>
      <c r="BE1177" s="32"/>
      <c r="BF1177" s="32"/>
      <c r="BG1177" s="32"/>
      <c r="BH1177" s="32"/>
      <c r="BI1177" s="32"/>
      <c r="BJ1177" s="32"/>
      <c r="BK1177" s="32"/>
      <c r="BL1177" s="32"/>
      <c r="BM1177" s="32"/>
      <c r="BN1177" s="32"/>
      <c r="BO1177" s="32"/>
    </row>
    <row r="1178" spans="1:67" x14ac:dyDescent="0.25">
      <c r="A1178" s="30"/>
      <c r="B1178" s="30"/>
      <c r="C1178" s="30"/>
      <c r="D1178" s="30"/>
      <c r="E1178" s="30"/>
      <c r="F1178" s="30"/>
      <c r="G1178" s="30"/>
      <c r="BD1178" s="32"/>
      <c r="BE1178" s="32"/>
      <c r="BF1178" s="32"/>
      <c r="BG1178" s="32"/>
      <c r="BH1178" s="32"/>
      <c r="BI1178" s="32"/>
      <c r="BJ1178" s="32"/>
      <c r="BK1178" s="32"/>
      <c r="BL1178" s="32"/>
      <c r="BM1178" s="32"/>
      <c r="BN1178" s="32"/>
      <c r="BO1178" s="32"/>
    </row>
    <row r="1179" spans="1:67" x14ac:dyDescent="0.25">
      <c r="A1179" s="30"/>
      <c r="B1179" s="30"/>
      <c r="C1179" s="30"/>
      <c r="D1179" s="30"/>
      <c r="E1179" s="30"/>
      <c r="F1179" s="30"/>
      <c r="G1179" s="30"/>
      <c r="BD1179" s="32"/>
      <c r="BE1179" s="32"/>
      <c r="BF1179" s="32"/>
      <c r="BG1179" s="32"/>
      <c r="BH1179" s="32"/>
      <c r="BI1179" s="32"/>
      <c r="BJ1179" s="32"/>
      <c r="BK1179" s="32"/>
      <c r="BL1179" s="32"/>
      <c r="BM1179" s="32"/>
      <c r="BN1179" s="32"/>
      <c r="BO1179" s="32"/>
    </row>
    <row r="1180" spans="1:67" x14ac:dyDescent="0.25">
      <c r="A1180" s="30"/>
      <c r="B1180" s="30"/>
      <c r="C1180" s="30"/>
      <c r="D1180" s="30"/>
      <c r="E1180" s="30"/>
      <c r="F1180" s="30"/>
      <c r="G1180" s="30"/>
      <c r="BD1180" s="32"/>
      <c r="BE1180" s="32"/>
      <c r="BF1180" s="32"/>
      <c r="BG1180" s="32"/>
      <c r="BH1180" s="32"/>
      <c r="BI1180" s="32"/>
      <c r="BJ1180" s="32"/>
      <c r="BK1180" s="32"/>
      <c r="BL1180" s="32"/>
      <c r="BM1180" s="32"/>
      <c r="BN1180" s="32"/>
      <c r="BO1180" s="32"/>
    </row>
    <row r="1181" spans="1:67" x14ac:dyDescent="0.25">
      <c r="A1181" s="30"/>
      <c r="B1181" s="30"/>
      <c r="C1181" s="30"/>
      <c r="D1181" s="30"/>
      <c r="E1181" s="30"/>
      <c r="F1181" s="30"/>
      <c r="G1181" s="30"/>
      <c r="BD1181" s="32"/>
      <c r="BE1181" s="32"/>
      <c r="BF1181" s="32"/>
      <c r="BG1181" s="32"/>
      <c r="BH1181" s="32"/>
      <c r="BI1181" s="32"/>
      <c r="BJ1181" s="32"/>
      <c r="BK1181" s="32"/>
      <c r="BL1181" s="32"/>
      <c r="BM1181" s="32"/>
      <c r="BN1181" s="32"/>
      <c r="BO1181" s="32"/>
    </row>
    <row r="1182" spans="1:67" x14ac:dyDescent="0.25">
      <c r="A1182" s="30"/>
      <c r="B1182" s="30"/>
      <c r="C1182" s="30"/>
      <c r="D1182" s="30"/>
      <c r="E1182" s="30"/>
      <c r="F1182" s="30"/>
      <c r="G1182" s="30"/>
      <c r="BD1182" s="32"/>
      <c r="BE1182" s="32"/>
      <c r="BF1182" s="32"/>
      <c r="BG1182" s="32"/>
      <c r="BH1182" s="32"/>
      <c r="BI1182" s="32"/>
      <c r="BJ1182" s="32"/>
      <c r="BK1182" s="32"/>
      <c r="BL1182" s="32"/>
      <c r="BM1182" s="32"/>
      <c r="BN1182" s="32"/>
      <c r="BO1182" s="32"/>
    </row>
    <row r="1183" spans="1:67" x14ac:dyDescent="0.25">
      <c r="A1183" s="30"/>
      <c r="B1183" s="30"/>
      <c r="C1183" s="30"/>
      <c r="D1183" s="30"/>
      <c r="E1183" s="30"/>
      <c r="F1183" s="30"/>
      <c r="G1183" s="30"/>
      <c r="BD1183" s="32"/>
      <c r="BE1183" s="32"/>
      <c r="BF1183" s="32"/>
      <c r="BG1183" s="32"/>
      <c r="BH1183" s="32"/>
      <c r="BI1183" s="32"/>
      <c r="BJ1183" s="32"/>
      <c r="BK1183" s="32"/>
      <c r="BL1183" s="32"/>
      <c r="BM1183" s="32"/>
      <c r="BN1183" s="32"/>
      <c r="BO1183" s="32"/>
    </row>
    <row r="1184" spans="1:67" x14ac:dyDescent="0.25">
      <c r="A1184" s="30"/>
      <c r="B1184" s="30"/>
      <c r="C1184" s="30"/>
      <c r="D1184" s="30"/>
      <c r="E1184" s="30"/>
      <c r="F1184" s="30"/>
      <c r="G1184" s="30"/>
      <c r="BD1184" s="32"/>
      <c r="BE1184" s="32"/>
      <c r="BF1184" s="32"/>
      <c r="BG1184" s="32"/>
      <c r="BH1184" s="32"/>
      <c r="BI1184" s="32"/>
      <c r="BJ1184" s="32"/>
      <c r="BK1184" s="32"/>
      <c r="BL1184" s="32"/>
      <c r="BM1184" s="32"/>
      <c r="BN1184" s="32"/>
      <c r="BO1184" s="32"/>
    </row>
    <row r="1185" spans="1:67" x14ac:dyDescent="0.25">
      <c r="A1185" s="30"/>
      <c r="B1185" s="30"/>
      <c r="C1185" s="30"/>
      <c r="D1185" s="30"/>
      <c r="E1185" s="30"/>
      <c r="F1185" s="30"/>
      <c r="G1185" s="30"/>
      <c r="BD1185" s="32"/>
      <c r="BE1185" s="32"/>
      <c r="BF1185" s="32"/>
      <c r="BG1185" s="32"/>
      <c r="BH1185" s="32"/>
      <c r="BI1185" s="32"/>
      <c r="BJ1185" s="32"/>
      <c r="BK1185" s="32"/>
      <c r="BL1185" s="32"/>
      <c r="BM1185" s="32"/>
      <c r="BN1185" s="32"/>
      <c r="BO1185" s="32"/>
    </row>
    <row r="1186" spans="1:67" x14ac:dyDescent="0.25">
      <c r="A1186" s="30"/>
      <c r="B1186" s="30"/>
      <c r="C1186" s="30"/>
      <c r="D1186" s="30"/>
      <c r="E1186" s="30"/>
      <c r="F1186" s="30"/>
      <c r="G1186" s="30"/>
      <c r="BD1186" s="32"/>
      <c r="BE1186" s="32"/>
      <c r="BF1186" s="32"/>
      <c r="BG1186" s="32"/>
      <c r="BH1186" s="32"/>
      <c r="BI1186" s="32"/>
      <c r="BJ1186" s="32"/>
      <c r="BK1186" s="32"/>
      <c r="BL1186" s="32"/>
      <c r="BM1186" s="32"/>
      <c r="BN1186" s="32"/>
      <c r="BO1186" s="32"/>
    </row>
    <row r="1187" spans="1:67" x14ac:dyDescent="0.25">
      <c r="A1187" s="30"/>
      <c r="B1187" s="30"/>
      <c r="C1187" s="30"/>
      <c r="D1187" s="30"/>
      <c r="E1187" s="30"/>
      <c r="F1187" s="30"/>
      <c r="G1187" s="30"/>
      <c r="BD1187" s="32"/>
      <c r="BE1187" s="32"/>
      <c r="BF1187" s="32"/>
      <c r="BG1187" s="32"/>
      <c r="BH1187" s="32"/>
      <c r="BI1187" s="32"/>
      <c r="BJ1187" s="32"/>
      <c r="BK1187" s="32"/>
      <c r="BL1187" s="32"/>
      <c r="BM1187" s="32"/>
      <c r="BN1187" s="32"/>
      <c r="BO1187" s="32"/>
    </row>
    <row r="1188" spans="1:67" x14ac:dyDescent="0.25">
      <c r="A1188" s="30"/>
      <c r="B1188" s="30"/>
      <c r="C1188" s="30"/>
      <c r="D1188" s="30"/>
      <c r="E1188" s="30"/>
      <c r="F1188" s="30"/>
      <c r="G1188" s="30"/>
      <c r="BD1188" s="32"/>
      <c r="BE1188" s="32"/>
      <c r="BF1188" s="32"/>
      <c r="BG1188" s="32"/>
      <c r="BH1188" s="32"/>
      <c r="BI1188" s="32"/>
      <c r="BJ1188" s="32"/>
      <c r="BK1188" s="32"/>
      <c r="BL1188" s="32"/>
      <c r="BM1188" s="32"/>
      <c r="BN1188" s="32"/>
      <c r="BO1188" s="32"/>
    </row>
    <row r="1189" spans="1:67" x14ac:dyDescent="0.25">
      <c r="A1189" s="30"/>
      <c r="B1189" s="30"/>
      <c r="C1189" s="30"/>
      <c r="D1189" s="30"/>
      <c r="E1189" s="30"/>
      <c r="F1189" s="30"/>
      <c r="G1189" s="30"/>
      <c r="BD1189" s="32"/>
      <c r="BE1189" s="32"/>
      <c r="BF1189" s="32"/>
      <c r="BG1189" s="32"/>
      <c r="BH1189" s="32"/>
      <c r="BI1189" s="32"/>
      <c r="BJ1189" s="32"/>
      <c r="BK1189" s="32"/>
      <c r="BL1189" s="32"/>
      <c r="BM1189" s="32"/>
      <c r="BN1189" s="32"/>
      <c r="BO1189" s="32"/>
    </row>
    <row r="1190" spans="1:67" x14ac:dyDescent="0.25">
      <c r="A1190" s="30"/>
      <c r="B1190" s="30"/>
      <c r="C1190" s="30"/>
      <c r="D1190" s="30"/>
      <c r="E1190" s="30"/>
      <c r="F1190" s="30"/>
      <c r="G1190" s="30"/>
      <c r="BD1190" s="32"/>
      <c r="BE1190" s="32"/>
      <c r="BF1190" s="32"/>
      <c r="BG1190" s="32"/>
      <c r="BH1190" s="32"/>
      <c r="BI1190" s="32"/>
      <c r="BJ1190" s="32"/>
      <c r="BK1190" s="32"/>
      <c r="BL1190" s="32"/>
      <c r="BM1190" s="32"/>
      <c r="BN1190" s="32"/>
      <c r="BO1190" s="32"/>
    </row>
    <row r="1191" spans="1:67" x14ac:dyDescent="0.25">
      <c r="A1191" s="30"/>
      <c r="B1191" s="30"/>
      <c r="C1191" s="30"/>
      <c r="D1191" s="30"/>
      <c r="E1191" s="30"/>
      <c r="F1191" s="30"/>
      <c r="G1191" s="30"/>
      <c r="BD1191" s="32"/>
      <c r="BE1191" s="32"/>
      <c r="BF1191" s="32"/>
      <c r="BG1191" s="32"/>
      <c r="BH1191" s="32"/>
      <c r="BI1191" s="32"/>
      <c r="BJ1191" s="32"/>
      <c r="BK1191" s="32"/>
      <c r="BL1191" s="32"/>
      <c r="BM1191" s="32"/>
      <c r="BN1191" s="32"/>
      <c r="BO1191" s="32"/>
    </row>
    <row r="1192" spans="1:67" x14ac:dyDescent="0.25">
      <c r="A1192" s="30"/>
      <c r="B1192" s="30"/>
      <c r="C1192" s="30"/>
      <c r="D1192" s="30"/>
      <c r="E1192" s="30"/>
      <c r="F1192" s="30"/>
      <c r="G1192" s="30"/>
      <c r="BD1192" s="32"/>
      <c r="BE1192" s="32"/>
      <c r="BF1192" s="32"/>
      <c r="BG1192" s="32"/>
      <c r="BH1192" s="32"/>
      <c r="BI1192" s="32"/>
      <c r="BJ1192" s="32"/>
      <c r="BK1192" s="32"/>
      <c r="BL1192" s="32"/>
      <c r="BM1192" s="32"/>
      <c r="BN1192" s="32"/>
      <c r="BO1192" s="32"/>
    </row>
    <row r="1193" spans="1:67" x14ac:dyDescent="0.25">
      <c r="A1193" s="30"/>
      <c r="B1193" s="30"/>
      <c r="C1193" s="30"/>
      <c r="D1193" s="30"/>
      <c r="E1193" s="30"/>
      <c r="F1193" s="30"/>
      <c r="G1193" s="30"/>
      <c r="BD1193" s="32"/>
      <c r="BE1193" s="32"/>
      <c r="BF1193" s="32"/>
      <c r="BG1193" s="32"/>
      <c r="BH1193" s="32"/>
      <c r="BI1193" s="32"/>
      <c r="BJ1193" s="32"/>
      <c r="BK1193" s="32"/>
      <c r="BL1193" s="32"/>
      <c r="BM1193" s="32"/>
      <c r="BN1193" s="32"/>
      <c r="BO1193" s="32"/>
    </row>
    <row r="1194" spans="1:67" x14ac:dyDescent="0.25">
      <c r="A1194" s="30"/>
      <c r="B1194" s="30"/>
      <c r="C1194" s="30"/>
      <c r="D1194" s="30"/>
      <c r="E1194" s="30"/>
      <c r="F1194" s="30"/>
      <c r="G1194" s="30"/>
      <c r="BD1194" s="32"/>
      <c r="BE1194" s="32"/>
      <c r="BF1194" s="32"/>
      <c r="BG1194" s="32"/>
      <c r="BH1194" s="32"/>
      <c r="BI1194" s="32"/>
      <c r="BJ1194" s="32"/>
      <c r="BK1194" s="32"/>
      <c r="BL1194" s="32"/>
      <c r="BM1194" s="32"/>
      <c r="BN1194" s="32"/>
      <c r="BO1194" s="32"/>
    </row>
    <row r="1195" spans="1:67" x14ac:dyDescent="0.25">
      <c r="A1195" s="30"/>
      <c r="B1195" s="30"/>
      <c r="C1195" s="30"/>
      <c r="D1195" s="30"/>
      <c r="E1195" s="30"/>
      <c r="F1195" s="30"/>
      <c r="G1195" s="30"/>
      <c r="BD1195" s="32"/>
      <c r="BE1195" s="32"/>
      <c r="BF1195" s="32"/>
      <c r="BG1195" s="32"/>
      <c r="BH1195" s="32"/>
      <c r="BI1195" s="32"/>
      <c r="BJ1195" s="32"/>
      <c r="BK1195" s="32"/>
      <c r="BL1195" s="32"/>
      <c r="BM1195" s="32"/>
      <c r="BN1195" s="32"/>
      <c r="BO1195" s="32"/>
    </row>
    <row r="1196" spans="1:67" x14ac:dyDescent="0.25">
      <c r="A1196" s="30"/>
      <c r="B1196" s="30"/>
      <c r="C1196" s="30"/>
      <c r="D1196" s="30"/>
      <c r="E1196" s="30"/>
      <c r="F1196" s="30"/>
      <c r="G1196" s="30"/>
      <c r="BD1196" s="32"/>
      <c r="BE1196" s="32"/>
      <c r="BF1196" s="32"/>
      <c r="BG1196" s="32"/>
      <c r="BH1196" s="32"/>
      <c r="BI1196" s="32"/>
      <c r="BJ1196" s="32"/>
      <c r="BK1196" s="32"/>
      <c r="BL1196" s="32"/>
      <c r="BM1196" s="32"/>
      <c r="BN1196" s="32"/>
      <c r="BO1196" s="32"/>
    </row>
    <row r="1197" spans="1:67" x14ac:dyDescent="0.25">
      <c r="A1197" s="30"/>
      <c r="B1197" s="30"/>
      <c r="C1197" s="30"/>
      <c r="D1197" s="30"/>
      <c r="E1197" s="30"/>
      <c r="F1197" s="30"/>
      <c r="G1197" s="30"/>
      <c r="BD1197" s="32"/>
      <c r="BE1197" s="32"/>
      <c r="BF1197" s="32"/>
      <c r="BG1197" s="32"/>
      <c r="BH1197" s="32"/>
      <c r="BI1197" s="32"/>
      <c r="BJ1197" s="32"/>
      <c r="BK1197" s="32"/>
      <c r="BL1197" s="32"/>
      <c r="BM1197" s="32"/>
      <c r="BN1197" s="32"/>
      <c r="BO1197" s="32"/>
    </row>
    <row r="1198" spans="1:67" x14ac:dyDescent="0.25">
      <c r="A1198" s="30"/>
      <c r="B1198" s="30"/>
      <c r="C1198" s="30"/>
      <c r="D1198" s="30"/>
      <c r="E1198" s="30"/>
      <c r="F1198" s="30"/>
      <c r="G1198" s="30"/>
      <c r="BD1198" s="32"/>
      <c r="BE1198" s="32"/>
      <c r="BF1198" s="32"/>
      <c r="BG1198" s="32"/>
      <c r="BH1198" s="32"/>
      <c r="BI1198" s="32"/>
      <c r="BJ1198" s="32"/>
      <c r="BK1198" s="32"/>
      <c r="BL1198" s="32"/>
      <c r="BM1198" s="32"/>
      <c r="BN1198" s="32"/>
      <c r="BO1198" s="32"/>
    </row>
    <row r="1199" spans="1:67" x14ac:dyDescent="0.25">
      <c r="A1199" s="30"/>
      <c r="B1199" s="30"/>
      <c r="C1199" s="30"/>
      <c r="D1199" s="30"/>
      <c r="E1199" s="30"/>
      <c r="F1199" s="30"/>
      <c r="G1199" s="30"/>
      <c r="BD1199" s="32"/>
      <c r="BE1199" s="32"/>
      <c r="BF1199" s="32"/>
      <c r="BG1199" s="32"/>
      <c r="BH1199" s="32"/>
      <c r="BI1199" s="32"/>
      <c r="BJ1199" s="32"/>
      <c r="BK1199" s="32"/>
      <c r="BL1199" s="32"/>
      <c r="BM1199" s="32"/>
      <c r="BN1199" s="32"/>
      <c r="BO1199" s="32"/>
    </row>
    <row r="1200" spans="1:67" x14ac:dyDescent="0.25">
      <c r="A1200" s="30"/>
      <c r="B1200" s="30"/>
      <c r="C1200" s="30"/>
      <c r="D1200" s="30"/>
      <c r="E1200" s="30"/>
      <c r="F1200" s="30"/>
      <c r="G1200" s="30"/>
      <c r="BD1200" s="32"/>
      <c r="BE1200" s="32"/>
      <c r="BF1200" s="32"/>
      <c r="BG1200" s="32"/>
      <c r="BH1200" s="32"/>
      <c r="BI1200" s="32"/>
      <c r="BJ1200" s="32"/>
      <c r="BK1200" s="32"/>
      <c r="BL1200" s="32"/>
      <c r="BM1200" s="32"/>
      <c r="BN1200" s="32"/>
      <c r="BO1200" s="32"/>
    </row>
    <row r="1201" spans="1:67" x14ac:dyDescent="0.25">
      <c r="A1201" s="30"/>
      <c r="B1201" s="30"/>
      <c r="C1201" s="30"/>
      <c r="D1201" s="30"/>
      <c r="E1201" s="30"/>
      <c r="F1201" s="30"/>
      <c r="G1201" s="30"/>
      <c r="BD1201" s="32"/>
      <c r="BE1201" s="32"/>
      <c r="BF1201" s="32"/>
      <c r="BG1201" s="32"/>
      <c r="BH1201" s="32"/>
      <c r="BI1201" s="32"/>
      <c r="BJ1201" s="32"/>
      <c r="BK1201" s="32"/>
      <c r="BL1201" s="32"/>
      <c r="BM1201" s="32"/>
      <c r="BN1201" s="32"/>
      <c r="BO1201" s="32"/>
    </row>
    <row r="1202" spans="1:67" x14ac:dyDescent="0.25">
      <c r="A1202" s="30"/>
      <c r="B1202" s="30"/>
      <c r="C1202" s="30"/>
      <c r="D1202" s="30"/>
      <c r="E1202" s="30"/>
      <c r="F1202" s="30"/>
      <c r="G1202" s="30"/>
      <c r="BD1202" s="32"/>
      <c r="BE1202" s="32"/>
      <c r="BF1202" s="32"/>
      <c r="BG1202" s="32"/>
      <c r="BH1202" s="32"/>
      <c r="BI1202" s="32"/>
      <c r="BJ1202" s="32"/>
      <c r="BK1202" s="32"/>
      <c r="BL1202" s="32"/>
      <c r="BM1202" s="32"/>
      <c r="BN1202" s="32"/>
      <c r="BO1202" s="32"/>
    </row>
    <row r="1203" spans="1:67" x14ac:dyDescent="0.25">
      <c r="A1203" s="30"/>
      <c r="B1203" s="30"/>
      <c r="C1203" s="30"/>
      <c r="D1203" s="30"/>
      <c r="E1203" s="30"/>
      <c r="F1203" s="30"/>
      <c r="G1203" s="30"/>
      <c r="BD1203" s="32"/>
      <c r="BE1203" s="32"/>
      <c r="BF1203" s="32"/>
      <c r="BG1203" s="32"/>
      <c r="BH1203" s="32"/>
      <c r="BI1203" s="32"/>
      <c r="BJ1203" s="32"/>
      <c r="BK1203" s="32"/>
      <c r="BL1203" s="32"/>
      <c r="BM1203" s="32"/>
      <c r="BN1203" s="32"/>
      <c r="BO1203" s="32"/>
    </row>
    <row r="1204" spans="1:67" x14ac:dyDescent="0.25">
      <c r="A1204" s="30"/>
      <c r="B1204" s="30"/>
      <c r="C1204" s="30"/>
      <c r="D1204" s="30"/>
      <c r="E1204" s="30"/>
      <c r="F1204" s="30"/>
      <c r="G1204" s="30"/>
      <c r="BD1204" s="32"/>
      <c r="BE1204" s="32"/>
      <c r="BF1204" s="32"/>
      <c r="BG1204" s="32"/>
      <c r="BH1204" s="32"/>
      <c r="BI1204" s="32"/>
      <c r="BJ1204" s="32"/>
      <c r="BK1204" s="32"/>
      <c r="BL1204" s="32"/>
      <c r="BM1204" s="32"/>
      <c r="BN1204" s="32"/>
      <c r="BO1204" s="32"/>
    </row>
    <row r="1205" spans="1:67" x14ac:dyDescent="0.25">
      <c r="A1205" s="30"/>
      <c r="B1205" s="30"/>
      <c r="C1205" s="30"/>
      <c r="D1205" s="30"/>
      <c r="E1205" s="30"/>
      <c r="F1205" s="30"/>
      <c r="G1205" s="30"/>
      <c r="BD1205" s="32"/>
      <c r="BE1205" s="32"/>
      <c r="BF1205" s="32"/>
      <c r="BG1205" s="32"/>
      <c r="BH1205" s="32"/>
      <c r="BI1205" s="32"/>
      <c r="BJ1205" s="32"/>
      <c r="BK1205" s="32"/>
      <c r="BL1205" s="32"/>
      <c r="BM1205" s="32"/>
      <c r="BN1205" s="32"/>
      <c r="BO1205" s="32"/>
    </row>
    <row r="1206" spans="1:67" x14ac:dyDescent="0.25">
      <c r="A1206" s="30"/>
      <c r="B1206" s="30"/>
      <c r="C1206" s="30"/>
      <c r="D1206" s="30"/>
      <c r="E1206" s="30"/>
      <c r="F1206" s="30"/>
      <c r="G1206" s="30"/>
      <c r="BD1206" s="32"/>
      <c r="BE1206" s="32"/>
      <c r="BF1206" s="32"/>
      <c r="BG1206" s="32"/>
      <c r="BH1206" s="32"/>
      <c r="BI1206" s="32"/>
      <c r="BJ1206" s="32"/>
      <c r="BK1206" s="32"/>
      <c r="BL1206" s="32"/>
      <c r="BM1206" s="32"/>
      <c r="BN1206" s="32"/>
      <c r="BO1206" s="32"/>
    </row>
    <row r="1207" spans="1:67" x14ac:dyDescent="0.25">
      <c r="A1207" s="30"/>
      <c r="B1207" s="30"/>
      <c r="C1207" s="30"/>
      <c r="D1207" s="30"/>
      <c r="E1207" s="30"/>
      <c r="F1207" s="30"/>
      <c r="G1207" s="30"/>
      <c r="BD1207" s="32"/>
      <c r="BE1207" s="32"/>
      <c r="BF1207" s="32"/>
      <c r="BG1207" s="32"/>
      <c r="BH1207" s="32"/>
      <c r="BI1207" s="32"/>
      <c r="BJ1207" s="32"/>
      <c r="BK1207" s="32"/>
      <c r="BL1207" s="32"/>
      <c r="BM1207" s="32"/>
      <c r="BN1207" s="32"/>
      <c r="BO1207" s="32"/>
    </row>
    <row r="1208" spans="1:67" x14ac:dyDescent="0.25">
      <c r="A1208" s="30"/>
      <c r="B1208" s="30"/>
      <c r="C1208" s="30"/>
      <c r="D1208" s="30"/>
      <c r="E1208" s="30"/>
      <c r="F1208" s="30"/>
      <c r="G1208" s="30"/>
      <c r="BD1208" s="32"/>
      <c r="BE1208" s="32"/>
      <c r="BF1208" s="32"/>
      <c r="BG1208" s="32"/>
      <c r="BH1208" s="32"/>
      <c r="BI1208" s="32"/>
      <c r="BJ1208" s="32"/>
      <c r="BK1208" s="32"/>
      <c r="BL1208" s="32"/>
      <c r="BM1208" s="32"/>
      <c r="BN1208" s="32"/>
      <c r="BO1208" s="32"/>
    </row>
    <row r="1209" spans="1:67" x14ac:dyDescent="0.25">
      <c r="A1209" s="30"/>
      <c r="B1209" s="30"/>
      <c r="C1209" s="30"/>
      <c r="D1209" s="30"/>
      <c r="E1209" s="30"/>
      <c r="F1209" s="30"/>
      <c r="G1209" s="30"/>
      <c r="BD1209" s="32"/>
      <c r="BE1209" s="32"/>
      <c r="BF1209" s="32"/>
      <c r="BG1209" s="32"/>
      <c r="BH1209" s="32"/>
      <c r="BI1209" s="32"/>
      <c r="BJ1209" s="32"/>
      <c r="BK1209" s="32"/>
      <c r="BL1209" s="32"/>
      <c r="BM1209" s="32"/>
      <c r="BN1209" s="32"/>
      <c r="BO1209" s="32"/>
    </row>
    <row r="1210" spans="1:67" x14ac:dyDescent="0.25">
      <c r="A1210" s="30"/>
      <c r="B1210" s="30"/>
      <c r="C1210" s="30"/>
      <c r="D1210" s="30"/>
      <c r="E1210" s="30"/>
      <c r="F1210" s="30"/>
      <c r="G1210" s="30"/>
      <c r="BD1210" s="32"/>
      <c r="BE1210" s="32"/>
      <c r="BF1210" s="32"/>
      <c r="BG1210" s="32"/>
      <c r="BH1210" s="32"/>
      <c r="BI1210" s="32"/>
      <c r="BJ1210" s="32"/>
      <c r="BK1210" s="32"/>
      <c r="BL1210" s="32"/>
      <c r="BM1210" s="32"/>
      <c r="BN1210" s="32"/>
      <c r="BO1210" s="32"/>
    </row>
    <row r="1211" spans="1:67" x14ac:dyDescent="0.25">
      <c r="A1211" s="30"/>
      <c r="B1211" s="30"/>
      <c r="C1211" s="30"/>
      <c r="D1211" s="30"/>
      <c r="E1211" s="30"/>
      <c r="F1211" s="30"/>
      <c r="G1211" s="30"/>
      <c r="BD1211" s="32"/>
      <c r="BE1211" s="32"/>
      <c r="BF1211" s="32"/>
      <c r="BG1211" s="32"/>
      <c r="BH1211" s="32"/>
      <c r="BI1211" s="32"/>
      <c r="BJ1211" s="32"/>
      <c r="BK1211" s="32"/>
      <c r="BL1211" s="32"/>
      <c r="BM1211" s="32"/>
      <c r="BN1211" s="32"/>
      <c r="BO1211" s="32"/>
    </row>
    <row r="1212" spans="1:67" x14ac:dyDescent="0.25">
      <c r="A1212" s="30"/>
      <c r="B1212" s="30"/>
      <c r="C1212" s="30"/>
      <c r="D1212" s="30"/>
      <c r="E1212" s="30"/>
      <c r="F1212" s="30"/>
      <c r="G1212" s="30"/>
      <c r="BD1212" s="32"/>
      <c r="BE1212" s="32"/>
      <c r="BF1212" s="32"/>
      <c r="BG1212" s="32"/>
      <c r="BH1212" s="32"/>
      <c r="BI1212" s="32"/>
      <c r="BJ1212" s="32"/>
      <c r="BK1212" s="32"/>
      <c r="BL1212" s="32"/>
      <c r="BM1212" s="32"/>
      <c r="BN1212" s="32"/>
      <c r="BO1212" s="32"/>
    </row>
    <row r="1213" spans="1:67" x14ac:dyDescent="0.25">
      <c r="A1213" s="30"/>
      <c r="B1213" s="30"/>
      <c r="C1213" s="30"/>
      <c r="D1213" s="30"/>
      <c r="E1213" s="30"/>
      <c r="F1213" s="30"/>
      <c r="G1213" s="30"/>
      <c r="BD1213" s="32"/>
      <c r="BE1213" s="32"/>
      <c r="BF1213" s="32"/>
      <c r="BG1213" s="32"/>
      <c r="BH1213" s="32"/>
      <c r="BI1213" s="32"/>
      <c r="BJ1213" s="32"/>
      <c r="BK1213" s="32"/>
      <c r="BL1213" s="32"/>
      <c r="BM1213" s="32"/>
      <c r="BN1213" s="32"/>
      <c r="BO1213" s="32"/>
    </row>
    <row r="1214" spans="1:67" x14ac:dyDescent="0.25">
      <c r="A1214" s="30"/>
      <c r="B1214" s="30"/>
      <c r="C1214" s="30"/>
      <c r="D1214" s="30"/>
      <c r="E1214" s="30"/>
      <c r="F1214" s="30"/>
      <c r="G1214" s="30"/>
      <c r="BD1214" s="32"/>
      <c r="BE1214" s="32"/>
      <c r="BF1214" s="32"/>
      <c r="BG1214" s="32"/>
      <c r="BH1214" s="32"/>
      <c r="BI1214" s="32"/>
      <c r="BJ1214" s="32"/>
      <c r="BK1214" s="32"/>
      <c r="BL1214" s="32"/>
      <c r="BM1214" s="32"/>
      <c r="BN1214" s="32"/>
      <c r="BO1214" s="32"/>
    </row>
    <row r="1215" spans="1:67" x14ac:dyDescent="0.25">
      <c r="A1215" s="30"/>
      <c r="B1215" s="30"/>
      <c r="C1215" s="30"/>
      <c r="D1215" s="30"/>
      <c r="E1215" s="30"/>
      <c r="F1215" s="30"/>
      <c r="G1215" s="30"/>
      <c r="BD1215" s="32"/>
      <c r="BE1215" s="32"/>
      <c r="BF1215" s="32"/>
      <c r="BG1215" s="32"/>
      <c r="BH1215" s="32"/>
      <c r="BI1215" s="32"/>
      <c r="BJ1215" s="32"/>
      <c r="BK1215" s="32"/>
      <c r="BL1215" s="32"/>
      <c r="BM1215" s="32"/>
      <c r="BN1215" s="32"/>
      <c r="BO1215" s="32"/>
    </row>
    <row r="1216" spans="1:67" x14ac:dyDescent="0.25">
      <c r="A1216" s="30"/>
      <c r="B1216" s="30"/>
      <c r="C1216" s="30"/>
      <c r="D1216" s="30"/>
      <c r="E1216" s="30"/>
      <c r="F1216" s="30"/>
      <c r="G1216" s="30"/>
      <c r="BD1216" s="32"/>
      <c r="BE1216" s="32"/>
      <c r="BF1216" s="32"/>
      <c r="BG1216" s="32"/>
      <c r="BH1216" s="32"/>
      <c r="BI1216" s="32"/>
      <c r="BJ1216" s="32"/>
      <c r="BK1216" s="32"/>
      <c r="BL1216" s="32"/>
      <c r="BM1216" s="32"/>
      <c r="BN1216" s="32"/>
      <c r="BO1216" s="32"/>
    </row>
    <row r="1217" spans="1:67" x14ac:dyDescent="0.25">
      <c r="A1217" s="30"/>
      <c r="B1217" s="30"/>
      <c r="C1217" s="30"/>
      <c r="D1217" s="30"/>
      <c r="E1217" s="30"/>
      <c r="F1217" s="30"/>
      <c r="G1217" s="30"/>
      <c r="BD1217" s="32"/>
      <c r="BE1217" s="32"/>
      <c r="BF1217" s="32"/>
      <c r="BG1217" s="32"/>
      <c r="BH1217" s="32"/>
      <c r="BI1217" s="32"/>
      <c r="BJ1217" s="32"/>
      <c r="BK1217" s="32"/>
      <c r="BL1217" s="32"/>
      <c r="BM1217" s="32"/>
      <c r="BN1217" s="32"/>
      <c r="BO1217" s="32"/>
    </row>
    <row r="1218" spans="1:67" x14ac:dyDescent="0.25">
      <c r="A1218" s="30"/>
      <c r="B1218" s="30"/>
      <c r="C1218" s="30"/>
      <c r="D1218" s="30"/>
      <c r="E1218" s="30"/>
      <c r="F1218" s="30"/>
      <c r="G1218" s="30"/>
      <c r="BD1218" s="32"/>
      <c r="BE1218" s="32"/>
      <c r="BF1218" s="32"/>
      <c r="BG1218" s="32"/>
      <c r="BH1218" s="32"/>
      <c r="BI1218" s="32"/>
      <c r="BJ1218" s="32"/>
      <c r="BK1218" s="32"/>
      <c r="BL1218" s="32"/>
      <c r="BM1218" s="32"/>
      <c r="BN1218" s="32"/>
      <c r="BO1218" s="32"/>
    </row>
    <row r="1219" spans="1:67" x14ac:dyDescent="0.25">
      <c r="A1219" s="30"/>
      <c r="B1219" s="30"/>
      <c r="C1219" s="30"/>
      <c r="D1219" s="30"/>
      <c r="E1219" s="30"/>
      <c r="F1219" s="30"/>
      <c r="G1219" s="30"/>
      <c r="BD1219" s="32"/>
      <c r="BE1219" s="32"/>
      <c r="BF1219" s="32"/>
      <c r="BG1219" s="32"/>
      <c r="BH1219" s="32"/>
      <c r="BI1219" s="32"/>
      <c r="BJ1219" s="32"/>
      <c r="BK1219" s="32"/>
      <c r="BL1219" s="32"/>
      <c r="BM1219" s="32"/>
      <c r="BN1219" s="32"/>
      <c r="BO1219" s="32"/>
    </row>
    <row r="1220" spans="1:67" x14ac:dyDescent="0.25">
      <c r="A1220" s="30"/>
      <c r="B1220" s="30"/>
      <c r="C1220" s="30"/>
      <c r="D1220" s="30"/>
      <c r="E1220" s="30"/>
      <c r="F1220" s="30"/>
      <c r="G1220" s="30"/>
      <c r="BD1220" s="32"/>
      <c r="BE1220" s="32"/>
      <c r="BF1220" s="32"/>
      <c r="BG1220" s="32"/>
      <c r="BH1220" s="32"/>
      <c r="BI1220" s="32"/>
      <c r="BJ1220" s="32"/>
      <c r="BK1220" s="32"/>
      <c r="BL1220" s="32"/>
      <c r="BM1220" s="32"/>
      <c r="BN1220" s="32"/>
      <c r="BO1220" s="32"/>
    </row>
    <row r="1221" spans="1:67" x14ac:dyDescent="0.25">
      <c r="A1221" s="30"/>
      <c r="B1221" s="30"/>
      <c r="C1221" s="30"/>
      <c r="D1221" s="30"/>
      <c r="E1221" s="30"/>
      <c r="F1221" s="30"/>
      <c r="G1221" s="30"/>
      <c r="BD1221" s="32"/>
      <c r="BE1221" s="32"/>
      <c r="BF1221" s="32"/>
      <c r="BG1221" s="32"/>
      <c r="BH1221" s="32"/>
      <c r="BI1221" s="32"/>
      <c r="BJ1221" s="32"/>
      <c r="BK1221" s="32"/>
      <c r="BL1221" s="32"/>
      <c r="BM1221" s="32"/>
      <c r="BN1221" s="32"/>
      <c r="BO1221" s="32"/>
    </row>
    <row r="1222" spans="1:67" x14ac:dyDescent="0.25">
      <c r="A1222" s="30"/>
      <c r="B1222" s="30"/>
      <c r="C1222" s="30"/>
      <c r="D1222" s="30"/>
      <c r="E1222" s="30"/>
      <c r="F1222" s="30"/>
      <c r="G1222" s="30"/>
      <c r="BD1222" s="32"/>
      <c r="BE1222" s="32"/>
      <c r="BF1222" s="32"/>
      <c r="BG1222" s="32"/>
      <c r="BH1222" s="32"/>
      <c r="BI1222" s="32"/>
      <c r="BJ1222" s="32"/>
      <c r="BK1222" s="32"/>
      <c r="BL1222" s="32"/>
      <c r="BM1222" s="32"/>
      <c r="BN1222" s="32"/>
      <c r="BO1222" s="32"/>
    </row>
    <row r="1223" spans="1:67" x14ac:dyDescent="0.25">
      <c r="A1223" s="30"/>
      <c r="B1223" s="30"/>
      <c r="C1223" s="30"/>
      <c r="D1223" s="30"/>
      <c r="E1223" s="30"/>
      <c r="F1223" s="30"/>
      <c r="G1223" s="30"/>
      <c r="BD1223" s="32"/>
      <c r="BE1223" s="32"/>
      <c r="BF1223" s="32"/>
      <c r="BG1223" s="32"/>
      <c r="BH1223" s="32"/>
      <c r="BI1223" s="32"/>
      <c r="BJ1223" s="32"/>
      <c r="BK1223" s="32"/>
      <c r="BL1223" s="32"/>
      <c r="BM1223" s="32"/>
      <c r="BN1223" s="32"/>
      <c r="BO1223" s="32"/>
    </row>
    <row r="1224" spans="1:67" x14ac:dyDescent="0.25">
      <c r="A1224" s="30"/>
      <c r="B1224" s="30"/>
      <c r="C1224" s="30"/>
      <c r="D1224" s="30"/>
      <c r="E1224" s="30"/>
      <c r="F1224" s="30"/>
      <c r="G1224" s="30"/>
      <c r="BD1224" s="32"/>
      <c r="BE1224" s="32"/>
      <c r="BF1224" s="32"/>
      <c r="BG1224" s="32"/>
      <c r="BH1224" s="32"/>
      <c r="BI1224" s="32"/>
      <c r="BJ1224" s="32"/>
      <c r="BK1224" s="32"/>
      <c r="BL1224" s="32"/>
      <c r="BM1224" s="32"/>
      <c r="BN1224" s="32"/>
      <c r="BO1224" s="32"/>
    </row>
    <row r="1225" spans="1:67" x14ac:dyDescent="0.25">
      <c r="A1225" s="30"/>
      <c r="B1225" s="30"/>
      <c r="C1225" s="30"/>
      <c r="D1225" s="30"/>
      <c r="E1225" s="30"/>
      <c r="F1225" s="30"/>
      <c r="G1225" s="30"/>
      <c r="BD1225" s="32"/>
      <c r="BE1225" s="32"/>
      <c r="BF1225" s="32"/>
      <c r="BG1225" s="32"/>
      <c r="BH1225" s="32"/>
      <c r="BI1225" s="32"/>
      <c r="BJ1225" s="32"/>
      <c r="BK1225" s="32"/>
      <c r="BL1225" s="32"/>
      <c r="BM1225" s="32"/>
      <c r="BN1225" s="32"/>
      <c r="BO1225" s="32"/>
    </row>
    <row r="1226" spans="1:67" x14ac:dyDescent="0.25">
      <c r="A1226" s="30"/>
      <c r="B1226" s="30"/>
      <c r="C1226" s="30"/>
      <c r="D1226" s="30"/>
      <c r="E1226" s="30"/>
      <c r="F1226" s="30"/>
      <c r="G1226" s="30"/>
      <c r="BD1226" s="32"/>
      <c r="BE1226" s="32"/>
      <c r="BF1226" s="32"/>
      <c r="BG1226" s="32"/>
      <c r="BH1226" s="32"/>
      <c r="BI1226" s="32"/>
      <c r="BJ1226" s="32"/>
      <c r="BK1226" s="32"/>
      <c r="BL1226" s="32"/>
      <c r="BM1226" s="32"/>
      <c r="BN1226" s="32"/>
      <c r="BO1226" s="32"/>
    </row>
    <row r="1227" spans="1:67" x14ac:dyDescent="0.25">
      <c r="A1227" s="30"/>
      <c r="B1227" s="30"/>
      <c r="C1227" s="30"/>
      <c r="D1227" s="30"/>
      <c r="E1227" s="30"/>
      <c r="F1227" s="30"/>
      <c r="G1227" s="30"/>
      <c r="BD1227" s="32"/>
      <c r="BE1227" s="32"/>
      <c r="BF1227" s="32"/>
      <c r="BG1227" s="32"/>
      <c r="BH1227" s="32"/>
      <c r="BI1227" s="32"/>
      <c r="BJ1227" s="32"/>
      <c r="BK1227" s="32"/>
      <c r="BL1227" s="32"/>
      <c r="BM1227" s="32"/>
      <c r="BN1227" s="32"/>
      <c r="BO1227" s="32"/>
    </row>
    <row r="1228" spans="1:67" x14ac:dyDescent="0.25">
      <c r="A1228" s="30"/>
      <c r="B1228" s="30"/>
      <c r="C1228" s="30"/>
      <c r="D1228" s="30"/>
      <c r="E1228" s="30"/>
      <c r="F1228" s="30"/>
      <c r="G1228" s="30"/>
      <c r="BD1228" s="32"/>
      <c r="BE1228" s="32"/>
      <c r="BF1228" s="32"/>
      <c r="BG1228" s="32"/>
      <c r="BH1228" s="32"/>
      <c r="BI1228" s="32"/>
      <c r="BJ1228" s="32"/>
      <c r="BK1228" s="32"/>
      <c r="BL1228" s="32"/>
      <c r="BM1228" s="32"/>
      <c r="BN1228" s="32"/>
      <c r="BO1228" s="32"/>
    </row>
    <row r="1229" spans="1:67" x14ac:dyDescent="0.25">
      <c r="A1229" s="30"/>
      <c r="B1229" s="30"/>
      <c r="C1229" s="30"/>
      <c r="D1229" s="30"/>
      <c r="E1229" s="30"/>
      <c r="F1229" s="30"/>
      <c r="G1229" s="30"/>
      <c r="BD1229" s="32"/>
      <c r="BE1229" s="32"/>
      <c r="BF1229" s="32"/>
      <c r="BG1229" s="32"/>
      <c r="BH1229" s="32"/>
      <c r="BI1229" s="32"/>
      <c r="BJ1229" s="32"/>
      <c r="BK1229" s="32"/>
      <c r="BL1229" s="32"/>
      <c r="BM1229" s="32"/>
      <c r="BN1229" s="32"/>
      <c r="BO1229" s="32"/>
    </row>
    <row r="1230" spans="1:67" x14ac:dyDescent="0.25">
      <c r="A1230" s="30"/>
      <c r="B1230" s="30"/>
      <c r="C1230" s="30"/>
      <c r="D1230" s="30"/>
      <c r="E1230" s="30"/>
      <c r="F1230" s="30"/>
      <c r="G1230" s="30"/>
      <c r="BD1230" s="32"/>
      <c r="BE1230" s="32"/>
      <c r="BF1230" s="32"/>
      <c r="BG1230" s="32"/>
      <c r="BH1230" s="32"/>
      <c r="BI1230" s="32"/>
      <c r="BJ1230" s="32"/>
      <c r="BK1230" s="32"/>
      <c r="BL1230" s="32"/>
      <c r="BM1230" s="32"/>
      <c r="BN1230" s="32"/>
      <c r="BO1230" s="32"/>
    </row>
    <row r="1231" spans="1:67" x14ac:dyDescent="0.25">
      <c r="A1231" s="30"/>
      <c r="B1231" s="30"/>
      <c r="C1231" s="30"/>
      <c r="D1231" s="30"/>
      <c r="E1231" s="30"/>
      <c r="F1231" s="30"/>
      <c r="G1231" s="30"/>
      <c r="BD1231" s="32"/>
      <c r="BE1231" s="32"/>
      <c r="BF1231" s="32"/>
      <c r="BG1231" s="32"/>
      <c r="BH1231" s="32"/>
      <c r="BI1231" s="32"/>
      <c r="BJ1231" s="32"/>
      <c r="BK1231" s="32"/>
      <c r="BL1231" s="32"/>
      <c r="BM1231" s="32"/>
      <c r="BN1231" s="32"/>
      <c r="BO1231" s="32"/>
    </row>
    <row r="1232" spans="1:67" x14ac:dyDescent="0.25">
      <c r="A1232" s="30"/>
      <c r="B1232" s="30"/>
      <c r="C1232" s="30"/>
      <c r="D1232" s="30"/>
      <c r="E1232" s="30"/>
      <c r="F1232" s="30"/>
      <c r="G1232" s="30"/>
      <c r="BD1232" s="32"/>
      <c r="BE1232" s="32"/>
      <c r="BF1232" s="32"/>
      <c r="BG1232" s="32"/>
      <c r="BH1232" s="32"/>
      <c r="BI1232" s="32"/>
      <c r="BJ1232" s="32"/>
      <c r="BK1232" s="32"/>
      <c r="BL1232" s="32"/>
      <c r="BM1232" s="32"/>
      <c r="BN1232" s="32"/>
      <c r="BO1232" s="32"/>
    </row>
    <row r="1233" spans="1:67" x14ac:dyDescent="0.25">
      <c r="A1233" s="30"/>
      <c r="B1233" s="30"/>
      <c r="C1233" s="30"/>
      <c r="D1233" s="30"/>
      <c r="E1233" s="30"/>
      <c r="F1233" s="30"/>
      <c r="G1233" s="30"/>
      <c r="BD1233" s="32"/>
      <c r="BE1233" s="32"/>
      <c r="BF1233" s="32"/>
      <c r="BG1233" s="32"/>
      <c r="BH1233" s="32"/>
      <c r="BI1233" s="32"/>
      <c r="BJ1233" s="32"/>
      <c r="BK1233" s="32"/>
      <c r="BL1233" s="32"/>
      <c r="BM1233" s="32"/>
      <c r="BN1233" s="32"/>
      <c r="BO1233" s="32"/>
    </row>
    <row r="1234" spans="1:67" x14ac:dyDescent="0.25">
      <c r="A1234" s="30"/>
      <c r="B1234" s="30"/>
      <c r="C1234" s="30"/>
      <c r="D1234" s="30"/>
      <c r="E1234" s="30"/>
      <c r="F1234" s="30"/>
      <c r="G1234" s="30"/>
      <c r="BD1234" s="32"/>
      <c r="BE1234" s="32"/>
      <c r="BF1234" s="32"/>
      <c r="BG1234" s="32"/>
      <c r="BH1234" s="32"/>
      <c r="BI1234" s="32"/>
      <c r="BJ1234" s="32"/>
      <c r="BK1234" s="32"/>
      <c r="BL1234" s="32"/>
      <c r="BM1234" s="32"/>
      <c r="BN1234" s="32"/>
      <c r="BO1234" s="32"/>
    </row>
    <row r="1235" spans="1:67" x14ac:dyDescent="0.25">
      <c r="A1235" s="30"/>
      <c r="B1235" s="30"/>
      <c r="C1235" s="30"/>
      <c r="D1235" s="30"/>
      <c r="E1235" s="30"/>
      <c r="F1235" s="30"/>
      <c r="G1235" s="30"/>
      <c r="BD1235" s="32"/>
      <c r="BE1235" s="32"/>
      <c r="BF1235" s="32"/>
      <c r="BG1235" s="32"/>
      <c r="BH1235" s="32"/>
      <c r="BI1235" s="32"/>
      <c r="BJ1235" s="32"/>
      <c r="BK1235" s="32"/>
      <c r="BL1235" s="32"/>
      <c r="BM1235" s="32"/>
      <c r="BN1235" s="32"/>
      <c r="BO1235" s="32"/>
    </row>
    <row r="1236" spans="1:67" x14ac:dyDescent="0.25">
      <c r="A1236" s="30"/>
      <c r="B1236" s="30"/>
      <c r="C1236" s="30"/>
      <c r="D1236" s="30"/>
      <c r="E1236" s="30"/>
      <c r="F1236" s="30"/>
      <c r="G1236" s="30"/>
      <c r="BD1236" s="32"/>
      <c r="BE1236" s="32"/>
      <c r="BF1236" s="32"/>
      <c r="BG1236" s="32"/>
      <c r="BH1236" s="32"/>
      <c r="BI1236" s="32"/>
      <c r="BJ1236" s="32"/>
      <c r="BK1236" s="32"/>
      <c r="BL1236" s="32"/>
      <c r="BM1236" s="32"/>
      <c r="BN1236" s="32"/>
      <c r="BO1236" s="32"/>
    </row>
    <row r="1237" spans="1:67" x14ac:dyDescent="0.25">
      <c r="A1237" s="30"/>
      <c r="B1237" s="30"/>
      <c r="C1237" s="30"/>
      <c r="D1237" s="30"/>
      <c r="E1237" s="30"/>
      <c r="F1237" s="30"/>
      <c r="G1237" s="30"/>
      <c r="BD1237" s="32"/>
      <c r="BE1237" s="32"/>
      <c r="BF1237" s="32"/>
      <c r="BG1237" s="32"/>
      <c r="BH1237" s="32"/>
      <c r="BI1237" s="32"/>
      <c r="BJ1237" s="32"/>
      <c r="BK1237" s="32"/>
      <c r="BL1237" s="32"/>
      <c r="BM1237" s="32"/>
      <c r="BN1237" s="32"/>
      <c r="BO1237" s="32"/>
    </row>
    <row r="1238" spans="1:67" x14ac:dyDescent="0.25">
      <c r="A1238" s="30"/>
      <c r="B1238" s="30"/>
      <c r="C1238" s="30"/>
      <c r="D1238" s="30"/>
      <c r="E1238" s="30"/>
      <c r="F1238" s="30"/>
      <c r="G1238" s="30"/>
      <c r="BD1238" s="32"/>
      <c r="BE1238" s="32"/>
      <c r="BF1238" s="32"/>
      <c r="BG1238" s="32"/>
      <c r="BH1238" s="32"/>
      <c r="BI1238" s="32"/>
      <c r="BJ1238" s="32"/>
      <c r="BK1238" s="32"/>
      <c r="BL1238" s="32"/>
      <c r="BM1238" s="32"/>
      <c r="BN1238" s="32"/>
      <c r="BO1238" s="32"/>
    </row>
    <row r="1239" spans="1:67" x14ac:dyDescent="0.25">
      <c r="A1239" s="30"/>
      <c r="B1239" s="30"/>
      <c r="C1239" s="30"/>
      <c r="D1239" s="30"/>
      <c r="E1239" s="30"/>
      <c r="F1239" s="30"/>
      <c r="G1239" s="30"/>
      <c r="BD1239" s="32"/>
      <c r="BE1239" s="32"/>
      <c r="BF1239" s="32"/>
      <c r="BG1239" s="32"/>
      <c r="BH1239" s="32"/>
      <c r="BI1239" s="32"/>
      <c r="BJ1239" s="32"/>
      <c r="BK1239" s="32"/>
      <c r="BL1239" s="32"/>
      <c r="BM1239" s="32"/>
      <c r="BN1239" s="32"/>
      <c r="BO1239" s="32"/>
    </row>
    <row r="1240" spans="1:67" x14ac:dyDescent="0.25">
      <c r="A1240" s="30"/>
      <c r="B1240" s="30"/>
      <c r="C1240" s="30"/>
      <c r="D1240" s="30"/>
      <c r="E1240" s="30"/>
      <c r="F1240" s="30"/>
      <c r="G1240" s="30"/>
      <c r="BD1240" s="32"/>
      <c r="BE1240" s="32"/>
      <c r="BF1240" s="32"/>
      <c r="BG1240" s="32"/>
      <c r="BH1240" s="32"/>
      <c r="BI1240" s="32"/>
      <c r="BJ1240" s="32"/>
      <c r="BK1240" s="32"/>
      <c r="BL1240" s="32"/>
      <c r="BM1240" s="32"/>
      <c r="BN1240" s="32"/>
      <c r="BO1240" s="32"/>
    </row>
    <row r="1241" spans="1:67" x14ac:dyDescent="0.25">
      <c r="A1241" s="30"/>
      <c r="B1241" s="30"/>
      <c r="C1241" s="30"/>
      <c r="D1241" s="30"/>
      <c r="E1241" s="30"/>
      <c r="F1241" s="30"/>
      <c r="G1241" s="30"/>
      <c r="BD1241" s="32"/>
      <c r="BE1241" s="32"/>
      <c r="BF1241" s="32"/>
      <c r="BG1241" s="32"/>
      <c r="BH1241" s="32"/>
      <c r="BI1241" s="32"/>
      <c r="BJ1241" s="32"/>
      <c r="BK1241" s="32"/>
      <c r="BL1241" s="32"/>
      <c r="BM1241" s="32"/>
      <c r="BN1241" s="32"/>
      <c r="BO1241" s="32"/>
    </row>
    <row r="1242" spans="1:67" x14ac:dyDescent="0.25">
      <c r="A1242" s="30"/>
      <c r="B1242" s="30"/>
      <c r="C1242" s="30"/>
      <c r="D1242" s="30"/>
      <c r="E1242" s="30"/>
      <c r="F1242" s="30"/>
      <c r="G1242" s="30"/>
      <c r="BD1242" s="32"/>
      <c r="BE1242" s="32"/>
      <c r="BF1242" s="32"/>
      <c r="BG1242" s="32"/>
      <c r="BH1242" s="32"/>
      <c r="BI1242" s="32"/>
      <c r="BJ1242" s="32"/>
      <c r="BK1242" s="32"/>
      <c r="BL1242" s="32"/>
      <c r="BM1242" s="32"/>
      <c r="BN1242" s="32"/>
      <c r="BO1242" s="32"/>
    </row>
    <row r="1243" spans="1:67" x14ac:dyDescent="0.25">
      <c r="A1243" s="30"/>
      <c r="B1243" s="30"/>
      <c r="C1243" s="30"/>
      <c r="D1243" s="30"/>
      <c r="E1243" s="30"/>
      <c r="F1243" s="30"/>
      <c r="G1243" s="30"/>
      <c r="BD1243" s="32"/>
      <c r="BE1243" s="32"/>
      <c r="BF1243" s="32"/>
      <c r="BG1243" s="32"/>
      <c r="BH1243" s="32"/>
      <c r="BI1243" s="32"/>
      <c r="BJ1243" s="32"/>
      <c r="BK1243" s="32"/>
      <c r="BL1243" s="32"/>
      <c r="BM1243" s="32"/>
      <c r="BN1243" s="32"/>
      <c r="BO1243" s="32"/>
    </row>
    <row r="1244" spans="1:67" x14ac:dyDescent="0.25">
      <c r="A1244" s="30"/>
      <c r="B1244" s="30"/>
      <c r="C1244" s="30"/>
      <c r="D1244" s="30"/>
      <c r="E1244" s="30"/>
      <c r="F1244" s="30"/>
      <c r="G1244" s="30"/>
      <c r="BD1244" s="32"/>
      <c r="BE1244" s="32"/>
      <c r="BF1244" s="32"/>
      <c r="BG1244" s="32"/>
      <c r="BH1244" s="32"/>
      <c r="BI1244" s="32"/>
      <c r="BJ1244" s="32"/>
      <c r="BK1244" s="32"/>
      <c r="BL1244" s="32"/>
      <c r="BM1244" s="32"/>
      <c r="BN1244" s="32"/>
      <c r="BO1244" s="32"/>
    </row>
    <row r="1245" spans="1:67" x14ac:dyDescent="0.25">
      <c r="A1245" s="30"/>
      <c r="B1245" s="30"/>
      <c r="C1245" s="30"/>
      <c r="D1245" s="30"/>
      <c r="E1245" s="30"/>
      <c r="F1245" s="30"/>
      <c r="G1245" s="30"/>
      <c r="BD1245" s="32"/>
      <c r="BE1245" s="32"/>
      <c r="BF1245" s="32"/>
      <c r="BG1245" s="32"/>
      <c r="BH1245" s="32"/>
      <c r="BI1245" s="32"/>
      <c r="BJ1245" s="32"/>
      <c r="BK1245" s="32"/>
      <c r="BL1245" s="32"/>
      <c r="BM1245" s="32"/>
      <c r="BN1245" s="32"/>
      <c r="BO1245" s="32"/>
    </row>
    <row r="1246" spans="1:67" x14ac:dyDescent="0.25">
      <c r="A1246" s="30"/>
      <c r="B1246" s="30"/>
      <c r="C1246" s="30"/>
      <c r="D1246" s="30"/>
      <c r="E1246" s="30"/>
      <c r="F1246" s="30"/>
      <c r="G1246" s="30"/>
      <c r="BD1246" s="32"/>
      <c r="BE1246" s="32"/>
      <c r="BF1246" s="32"/>
      <c r="BG1246" s="32"/>
      <c r="BH1246" s="32"/>
      <c r="BI1246" s="32"/>
      <c r="BJ1246" s="32"/>
      <c r="BK1246" s="32"/>
      <c r="BL1246" s="32"/>
      <c r="BM1246" s="32"/>
      <c r="BN1246" s="32"/>
      <c r="BO1246" s="32"/>
    </row>
    <row r="1247" spans="1:67" x14ac:dyDescent="0.25">
      <c r="A1247" s="30"/>
      <c r="B1247" s="30"/>
      <c r="C1247" s="30"/>
      <c r="D1247" s="30"/>
      <c r="E1247" s="30"/>
      <c r="F1247" s="30"/>
      <c r="G1247" s="30"/>
      <c r="BD1247" s="32"/>
      <c r="BE1247" s="32"/>
      <c r="BF1247" s="32"/>
      <c r="BG1247" s="32"/>
      <c r="BH1247" s="32"/>
      <c r="BI1247" s="32"/>
      <c r="BJ1247" s="32"/>
      <c r="BK1247" s="32"/>
      <c r="BL1247" s="32"/>
      <c r="BM1247" s="32"/>
      <c r="BN1247" s="32"/>
      <c r="BO1247" s="32"/>
    </row>
    <row r="1248" spans="1:67" x14ac:dyDescent="0.25">
      <c r="A1248" s="30"/>
      <c r="B1248" s="30"/>
      <c r="C1248" s="30"/>
      <c r="D1248" s="30"/>
      <c r="E1248" s="30"/>
      <c r="F1248" s="30"/>
      <c r="G1248" s="30"/>
      <c r="BD1248" s="32"/>
      <c r="BE1248" s="32"/>
      <c r="BF1248" s="32"/>
      <c r="BG1248" s="32"/>
      <c r="BH1248" s="32"/>
      <c r="BI1248" s="32"/>
      <c r="BJ1248" s="32"/>
      <c r="BK1248" s="32"/>
      <c r="BL1248" s="32"/>
      <c r="BM1248" s="32"/>
      <c r="BN1248" s="32"/>
      <c r="BO1248" s="32"/>
    </row>
    <row r="1249" spans="1:67" x14ac:dyDescent="0.25">
      <c r="A1249" s="30"/>
      <c r="B1249" s="30"/>
      <c r="C1249" s="30"/>
      <c r="D1249" s="30"/>
      <c r="E1249" s="30"/>
      <c r="F1249" s="30"/>
      <c r="G1249" s="30"/>
      <c r="BD1249" s="32"/>
      <c r="BE1249" s="32"/>
      <c r="BF1249" s="32"/>
      <c r="BG1249" s="32"/>
      <c r="BH1249" s="32"/>
      <c r="BI1249" s="32"/>
      <c r="BJ1249" s="32"/>
      <c r="BK1249" s="32"/>
      <c r="BL1249" s="32"/>
      <c r="BM1249" s="32"/>
      <c r="BN1249" s="32"/>
      <c r="BO1249" s="32"/>
    </row>
    <row r="1250" spans="1:67" x14ac:dyDescent="0.25">
      <c r="A1250" s="30"/>
      <c r="B1250" s="30"/>
      <c r="C1250" s="30"/>
      <c r="D1250" s="30"/>
      <c r="E1250" s="30"/>
      <c r="F1250" s="30"/>
      <c r="G1250" s="30"/>
      <c r="BD1250" s="32"/>
      <c r="BE1250" s="32"/>
      <c r="BF1250" s="32"/>
      <c r="BG1250" s="32"/>
      <c r="BH1250" s="32"/>
      <c r="BI1250" s="32"/>
      <c r="BJ1250" s="32"/>
      <c r="BK1250" s="32"/>
      <c r="BL1250" s="32"/>
      <c r="BM1250" s="32"/>
      <c r="BN1250" s="32"/>
      <c r="BO1250" s="32"/>
    </row>
    <row r="1251" spans="1:67" x14ac:dyDescent="0.25">
      <c r="A1251" s="30"/>
      <c r="B1251" s="30"/>
      <c r="C1251" s="30"/>
      <c r="D1251" s="30"/>
      <c r="E1251" s="30"/>
      <c r="F1251" s="30"/>
      <c r="G1251" s="30"/>
      <c r="BD1251" s="32"/>
      <c r="BE1251" s="32"/>
      <c r="BF1251" s="32"/>
      <c r="BG1251" s="32"/>
      <c r="BH1251" s="32"/>
      <c r="BI1251" s="32"/>
      <c r="BJ1251" s="32"/>
      <c r="BK1251" s="32"/>
      <c r="BL1251" s="32"/>
      <c r="BM1251" s="32"/>
      <c r="BN1251" s="32"/>
      <c r="BO1251" s="32"/>
    </row>
    <row r="1252" spans="1:67" x14ac:dyDescent="0.25">
      <c r="A1252" s="30"/>
      <c r="B1252" s="30"/>
      <c r="C1252" s="30"/>
      <c r="D1252" s="30"/>
      <c r="E1252" s="30"/>
      <c r="F1252" s="30"/>
      <c r="G1252" s="30"/>
      <c r="BD1252" s="32"/>
      <c r="BE1252" s="32"/>
      <c r="BF1252" s="32"/>
      <c r="BG1252" s="32"/>
      <c r="BH1252" s="32"/>
      <c r="BI1252" s="32"/>
      <c r="BJ1252" s="32"/>
      <c r="BK1252" s="32"/>
      <c r="BL1252" s="32"/>
      <c r="BM1252" s="32"/>
      <c r="BN1252" s="32"/>
      <c r="BO1252" s="32"/>
    </row>
    <row r="1253" spans="1:67" x14ac:dyDescent="0.25">
      <c r="A1253" s="30"/>
      <c r="B1253" s="30"/>
      <c r="C1253" s="30"/>
      <c r="D1253" s="30"/>
      <c r="E1253" s="30"/>
      <c r="F1253" s="30"/>
      <c r="G1253" s="30"/>
      <c r="BD1253" s="32"/>
      <c r="BE1253" s="32"/>
      <c r="BF1253" s="32"/>
      <c r="BG1253" s="32"/>
      <c r="BH1253" s="32"/>
      <c r="BI1253" s="32"/>
      <c r="BJ1253" s="32"/>
      <c r="BK1253" s="32"/>
      <c r="BL1253" s="32"/>
      <c r="BM1253" s="32"/>
      <c r="BN1253" s="32"/>
      <c r="BO1253" s="32"/>
    </row>
    <row r="1254" spans="1:67" x14ac:dyDescent="0.25">
      <c r="A1254" s="30"/>
      <c r="B1254" s="30"/>
      <c r="C1254" s="30"/>
      <c r="D1254" s="30"/>
      <c r="E1254" s="30"/>
      <c r="F1254" s="30"/>
      <c r="G1254" s="30"/>
      <c r="BD1254" s="32"/>
      <c r="BE1254" s="32"/>
      <c r="BF1254" s="32"/>
      <c r="BG1254" s="32"/>
      <c r="BH1254" s="32"/>
      <c r="BI1254" s="32"/>
      <c r="BJ1254" s="32"/>
      <c r="BK1254" s="32"/>
      <c r="BL1254" s="32"/>
      <c r="BM1254" s="32"/>
      <c r="BN1254" s="32"/>
      <c r="BO1254" s="32"/>
    </row>
    <row r="1255" spans="1:67" x14ac:dyDescent="0.25">
      <c r="A1255" s="30"/>
      <c r="B1255" s="30"/>
      <c r="C1255" s="30"/>
      <c r="D1255" s="30"/>
      <c r="E1255" s="30"/>
      <c r="F1255" s="30"/>
      <c r="G1255" s="30"/>
      <c r="BD1255" s="32"/>
      <c r="BE1255" s="32"/>
      <c r="BF1255" s="32"/>
      <c r="BG1255" s="32"/>
      <c r="BH1255" s="32"/>
      <c r="BI1255" s="32"/>
      <c r="BJ1255" s="32"/>
      <c r="BK1255" s="32"/>
      <c r="BL1255" s="32"/>
      <c r="BM1255" s="32"/>
      <c r="BN1255" s="32"/>
      <c r="BO1255" s="32"/>
    </row>
    <row r="1256" spans="1:67" x14ac:dyDescent="0.25">
      <c r="A1256" s="30"/>
      <c r="B1256" s="30"/>
      <c r="C1256" s="30"/>
      <c r="D1256" s="30"/>
      <c r="E1256" s="30"/>
      <c r="F1256" s="30"/>
      <c r="G1256" s="30"/>
      <c r="BD1256" s="32"/>
      <c r="BE1256" s="32"/>
      <c r="BF1256" s="32"/>
      <c r="BG1256" s="32"/>
      <c r="BH1256" s="32"/>
      <c r="BI1256" s="32"/>
      <c r="BJ1256" s="32"/>
      <c r="BK1256" s="32"/>
      <c r="BL1256" s="32"/>
      <c r="BM1256" s="32"/>
      <c r="BN1256" s="32"/>
      <c r="BO1256" s="32"/>
    </row>
    <row r="1257" spans="1:67" x14ac:dyDescent="0.25">
      <c r="A1257" s="30"/>
      <c r="B1257" s="30"/>
      <c r="C1257" s="30"/>
      <c r="D1257" s="30"/>
      <c r="E1257" s="30"/>
      <c r="F1257" s="30"/>
      <c r="G1257" s="30"/>
      <c r="BD1257" s="32"/>
      <c r="BE1257" s="32"/>
      <c r="BF1257" s="32"/>
      <c r="BG1257" s="32"/>
      <c r="BH1257" s="32"/>
      <c r="BI1257" s="32"/>
      <c r="BJ1257" s="32"/>
      <c r="BK1257" s="32"/>
      <c r="BL1257" s="32"/>
      <c r="BM1257" s="32"/>
      <c r="BN1257" s="32"/>
      <c r="BO1257" s="32"/>
    </row>
    <row r="1258" spans="1:67" x14ac:dyDescent="0.25">
      <c r="A1258" s="30"/>
      <c r="B1258" s="30"/>
      <c r="C1258" s="30"/>
      <c r="D1258" s="30"/>
      <c r="E1258" s="30"/>
      <c r="F1258" s="30"/>
      <c r="G1258" s="30"/>
      <c r="BD1258" s="32"/>
      <c r="BE1258" s="32"/>
      <c r="BF1258" s="32"/>
      <c r="BG1258" s="32"/>
      <c r="BH1258" s="32"/>
      <c r="BI1258" s="32"/>
      <c r="BJ1258" s="32"/>
      <c r="BK1258" s="32"/>
      <c r="BL1258" s="32"/>
      <c r="BM1258" s="32"/>
      <c r="BN1258" s="32"/>
      <c r="BO1258" s="32"/>
    </row>
    <row r="1259" spans="1:67" x14ac:dyDescent="0.25">
      <c r="A1259" s="30"/>
      <c r="B1259" s="30"/>
      <c r="C1259" s="30"/>
      <c r="D1259" s="30"/>
      <c r="E1259" s="30"/>
      <c r="F1259" s="30"/>
      <c r="G1259" s="30"/>
      <c r="BD1259" s="32"/>
      <c r="BE1259" s="32"/>
      <c r="BF1259" s="32"/>
      <c r="BG1259" s="32"/>
      <c r="BH1259" s="32"/>
      <c r="BI1259" s="32"/>
      <c r="BJ1259" s="32"/>
      <c r="BK1259" s="32"/>
      <c r="BL1259" s="32"/>
      <c r="BM1259" s="32"/>
      <c r="BN1259" s="32"/>
      <c r="BO1259" s="32"/>
    </row>
    <row r="1260" spans="1:67" x14ac:dyDescent="0.25">
      <c r="A1260" s="30"/>
      <c r="B1260" s="30"/>
      <c r="C1260" s="30"/>
      <c r="D1260" s="30"/>
      <c r="E1260" s="30"/>
      <c r="F1260" s="30"/>
      <c r="G1260" s="30"/>
      <c r="BD1260" s="32"/>
      <c r="BE1260" s="32"/>
      <c r="BF1260" s="32"/>
      <c r="BG1260" s="32"/>
      <c r="BH1260" s="32"/>
      <c r="BI1260" s="32"/>
      <c r="BJ1260" s="32"/>
      <c r="BK1260" s="32"/>
      <c r="BL1260" s="32"/>
      <c r="BM1260" s="32"/>
      <c r="BN1260" s="32"/>
      <c r="BO1260" s="32"/>
    </row>
    <row r="1261" spans="1:67" x14ac:dyDescent="0.25">
      <c r="A1261" s="30"/>
      <c r="B1261" s="30"/>
      <c r="C1261" s="30"/>
      <c r="D1261" s="30"/>
      <c r="E1261" s="30"/>
      <c r="F1261" s="30"/>
      <c r="G1261" s="30"/>
      <c r="BD1261" s="32"/>
      <c r="BE1261" s="32"/>
      <c r="BF1261" s="32"/>
      <c r="BG1261" s="32"/>
      <c r="BH1261" s="32"/>
      <c r="BI1261" s="32"/>
      <c r="BJ1261" s="32"/>
      <c r="BK1261" s="32"/>
      <c r="BL1261" s="32"/>
      <c r="BM1261" s="32"/>
      <c r="BN1261" s="32"/>
      <c r="BO1261" s="32"/>
    </row>
    <row r="1262" spans="1:67" x14ac:dyDescent="0.25">
      <c r="A1262" s="30"/>
      <c r="B1262" s="30"/>
      <c r="C1262" s="30"/>
      <c r="D1262" s="30"/>
      <c r="E1262" s="30"/>
      <c r="F1262" s="30"/>
      <c r="G1262" s="30"/>
      <c r="BD1262" s="32"/>
      <c r="BE1262" s="32"/>
      <c r="BF1262" s="32"/>
      <c r="BG1262" s="32"/>
      <c r="BH1262" s="32"/>
      <c r="BI1262" s="32"/>
      <c r="BJ1262" s="32"/>
      <c r="BK1262" s="32"/>
      <c r="BL1262" s="32"/>
      <c r="BM1262" s="32"/>
      <c r="BN1262" s="32"/>
      <c r="BO1262" s="32"/>
    </row>
    <row r="1263" spans="1:67" x14ac:dyDescent="0.25">
      <c r="A1263" s="30"/>
      <c r="B1263" s="30"/>
      <c r="C1263" s="30"/>
      <c r="D1263" s="30"/>
      <c r="E1263" s="30"/>
      <c r="F1263" s="30"/>
      <c r="G1263" s="30"/>
      <c r="BD1263" s="32"/>
      <c r="BE1263" s="32"/>
      <c r="BF1263" s="32"/>
      <c r="BG1263" s="32"/>
      <c r="BH1263" s="32"/>
      <c r="BI1263" s="32"/>
      <c r="BJ1263" s="32"/>
      <c r="BK1263" s="32"/>
      <c r="BL1263" s="32"/>
      <c r="BM1263" s="32"/>
      <c r="BN1263" s="32"/>
      <c r="BO1263" s="32"/>
    </row>
    <row r="1264" spans="1:67" x14ac:dyDescent="0.25">
      <c r="A1264" s="30"/>
      <c r="B1264" s="30"/>
      <c r="C1264" s="30"/>
      <c r="D1264" s="30"/>
      <c r="E1264" s="30"/>
      <c r="F1264" s="30"/>
      <c r="G1264" s="30"/>
      <c r="BD1264" s="32"/>
      <c r="BE1264" s="32"/>
      <c r="BF1264" s="32"/>
      <c r="BG1264" s="32"/>
      <c r="BH1264" s="32"/>
      <c r="BI1264" s="32"/>
      <c r="BJ1264" s="32"/>
      <c r="BK1264" s="32"/>
      <c r="BL1264" s="32"/>
      <c r="BM1264" s="32"/>
      <c r="BN1264" s="32"/>
      <c r="BO1264" s="32"/>
    </row>
    <row r="1265" spans="1:67" x14ac:dyDescent="0.25">
      <c r="A1265" s="30"/>
      <c r="B1265" s="30"/>
      <c r="C1265" s="30"/>
      <c r="D1265" s="30"/>
      <c r="E1265" s="30"/>
      <c r="F1265" s="30"/>
      <c r="G1265" s="30"/>
      <c r="BD1265" s="32"/>
      <c r="BE1265" s="32"/>
      <c r="BF1265" s="32"/>
      <c r="BG1265" s="32"/>
      <c r="BH1265" s="32"/>
      <c r="BI1265" s="32"/>
      <c r="BJ1265" s="32"/>
      <c r="BK1265" s="32"/>
      <c r="BL1265" s="32"/>
      <c r="BM1265" s="32"/>
      <c r="BN1265" s="32"/>
      <c r="BO1265" s="32"/>
    </row>
    <row r="1266" spans="1:67" x14ac:dyDescent="0.25">
      <c r="A1266" s="30"/>
      <c r="B1266" s="30"/>
      <c r="C1266" s="30"/>
      <c r="D1266" s="30"/>
      <c r="E1266" s="30"/>
      <c r="F1266" s="30"/>
      <c r="G1266" s="30"/>
      <c r="BD1266" s="32"/>
      <c r="BE1266" s="32"/>
      <c r="BF1266" s="32"/>
      <c r="BG1266" s="32"/>
      <c r="BH1266" s="32"/>
      <c r="BI1266" s="32"/>
      <c r="BJ1266" s="32"/>
      <c r="BK1266" s="32"/>
      <c r="BL1266" s="32"/>
      <c r="BM1266" s="32"/>
      <c r="BN1266" s="32"/>
      <c r="BO1266" s="32"/>
    </row>
    <row r="1267" spans="1:67" x14ac:dyDescent="0.25">
      <c r="A1267" s="30"/>
      <c r="B1267" s="30"/>
      <c r="C1267" s="30"/>
      <c r="D1267" s="30"/>
      <c r="E1267" s="30"/>
      <c r="F1267" s="30"/>
      <c r="G1267" s="30"/>
      <c r="BD1267" s="32"/>
      <c r="BE1267" s="32"/>
      <c r="BF1267" s="32"/>
      <c r="BG1267" s="32"/>
      <c r="BH1267" s="32"/>
      <c r="BI1267" s="32"/>
      <c r="BJ1267" s="32"/>
      <c r="BK1267" s="32"/>
      <c r="BL1267" s="32"/>
      <c r="BM1267" s="32"/>
      <c r="BN1267" s="32"/>
      <c r="BO1267" s="32"/>
    </row>
    <row r="1268" spans="1:67" x14ac:dyDescent="0.25">
      <c r="A1268" s="30"/>
      <c r="B1268" s="30"/>
      <c r="C1268" s="30"/>
      <c r="D1268" s="30"/>
      <c r="E1268" s="30"/>
      <c r="F1268" s="30"/>
      <c r="G1268" s="30"/>
      <c r="BD1268" s="32"/>
      <c r="BE1268" s="32"/>
      <c r="BF1268" s="32"/>
      <c r="BG1268" s="32"/>
      <c r="BH1268" s="32"/>
      <c r="BI1268" s="32"/>
      <c r="BJ1268" s="32"/>
      <c r="BK1268" s="32"/>
      <c r="BL1268" s="32"/>
      <c r="BM1268" s="32"/>
      <c r="BN1268" s="32"/>
      <c r="BO1268" s="32"/>
    </row>
    <row r="1269" spans="1:67" x14ac:dyDescent="0.25">
      <c r="A1269" s="30"/>
      <c r="B1269" s="30"/>
      <c r="C1269" s="30"/>
      <c r="D1269" s="30"/>
      <c r="E1269" s="30"/>
      <c r="F1269" s="30"/>
      <c r="G1269" s="30"/>
      <c r="BD1269" s="32"/>
      <c r="BE1269" s="32"/>
      <c r="BF1269" s="32"/>
      <c r="BG1269" s="32"/>
      <c r="BH1269" s="32"/>
      <c r="BI1269" s="32"/>
      <c r="BJ1269" s="32"/>
      <c r="BK1269" s="32"/>
      <c r="BL1269" s="32"/>
      <c r="BM1269" s="32"/>
      <c r="BN1269" s="32"/>
      <c r="BO1269" s="32"/>
    </row>
    <row r="1270" spans="1:67" x14ac:dyDescent="0.25">
      <c r="A1270" s="30"/>
      <c r="B1270" s="30"/>
      <c r="C1270" s="30"/>
      <c r="D1270" s="30"/>
      <c r="E1270" s="30"/>
      <c r="F1270" s="30"/>
      <c r="G1270" s="30"/>
      <c r="BD1270" s="32"/>
      <c r="BE1270" s="32"/>
      <c r="BF1270" s="32"/>
      <c r="BG1270" s="32"/>
      <c r="BH1270" s="32"/>
      <c r="BI1270" s="32"/>
      <c r="BJ1270" s="32"/>
      <c r="BK1270" s="32"/>
      <c r="BL1270" s="32"/>
      <c r="BM1270" s="32"/>
      <c r="BN1270" s="32"/>
      <c r="BO1270" s="32"/>
    </row>
    <row r="1271" spans="1:67" x14ac:dyDescent="0.25">
      <c r="A1271" s="30"/>
      <c r="B1271" s="30"/>
      <c r="C1271" s="30"/>
      <c r="D1271" s="30"/>
      <c r="E1271" s="30"/>
      <c r="F1271" s="30"/>
      <c r="G1271" s="30"/>
      <c r="BD1271" s="32"/>
      <c r="BE1271" s="32"/>
      <c r="BF1271" s="32"/>
      <c r="BG1271" s="32"/>
      <c r="BH1271" s="32"/>
      <c r="BI1271" s="32"/>
      <c r="BJ1271" s="32"/>
      <c r="BK1271" s="32"/>
      <c r="BL1271" s="32"/>
      <c r="BM1271" s="32"/>
      <c r="BN1271" s="32"/>
      <c r="BO1271" s="32"/>
    </row>
    <row r="1272" spans="1:67" x14ac:dyDescent="0.25">
      <c r="A1272" s="30"/>
      <c r="B1272" s="30"/>
      <c r="C1272" s="30"/>
      <c r="D1272" s="30"/>
      <c r="E1272" s="30"/>
      <c r="F1272" s="30"/>
      <c r="G1272" s="30"/>
      <c r="BD1272" s="32"/>
      <c r="BE1272" s="32"/>
      <c r="BF1272" s="32"/>
      <c r="BG1272" s="32"/>
      <c r="BH1272" s="32"/>
      <c r="BI1272" s="32"/>
      <c r="BJ1272" s="32"/>
      <c r="BK1272" s="32"/>
      <c r="BL1272" s="32"/>
      <c r="BM1272" s="32"/>
      <c r="BN1272" s="32"/>
      <c r="BO1272" s="32"/>
    </row>
    <row r="1273" spans="1:67" x14ac:dyDescent="0.25">
      <c r="A1273" s="30"/>
      <c r="B1273" s="30"/>
      <c r="C1273" s="30"/>
      <c r="D1273" s="30"/>
      <c r="E1273" s="30"/>
      <c r="F1273" s="30"/>
      <c r="G1273" s="30"/>
      <c r="BD1273" s="32"/>
      <c r="BE1273" s="32"/>
      <c r="BF1273" s="32"/>
      <c r="BG1273" s="32"/>
      <c r="BH1273" s="32"/>
      <c r="BI1273" s="32"/>
      <c r="BJ1273" s="32"/>
      <c r="BK1273" s="32"/>
      <c r="BL1273" s="32"/>
      <c r="BM1273" s="32"/>
      <c r="BN1273" s="32"/>
      <c r="BO1273" s="32"/>
    </row>
    <row r="1274" spans="1:67" x14ac:dyDescent="0.25">
      <c r="A1274" s="30"/>
      <c r="B1274" s="30"/>
      <c r="C1274" s="30"/>
      <c r="D1274" s="30"/>
      <c r="E1274" s="30"/>
      <c r="F1274" s="30"/>
      <c r="G1274" s="30"/>
      <c r="BD1274" s="32"/>
      <c r="BE1274" s="32"/>
      <c r="BF1274" s="32"/>
      <c r="BG1274" s="32"/>
      <c r="BH1274" s="32"/>
      <c r="BI1274" s="32"/>
      <c r="BJ1274" s="32"/>
      <c r="BK1274" s="32"/>
      <c r="BL1274" s="32"/>
      <c r="BM1274" s="32"/>
      <c r="BN1274" s="32"/>
      <c r="BO1274" s="32"/>
    </row>
    <row r="1275" spans="1:67" x14ac:dyDescent="0.25">
      <c r="A1275" s="30"/>
      <c r="B1275" s="30"/>
      <c r="C1275" s="30"/>
      <c r="D1275" s="30"/>
      <c r="E1275" s="30"/>
      <c r="F1275" s="30"/>
      <c r="G1275" s="30"/>
      <c r="BD1275" s="32"/>
      <c r="BE1275" s="32"/>
      <c r="BF1275" s="32"/>
      <c r="BG1275" s="32"/>
      <c r="BH1275" s="32"/>
      <c r="BI1275" s="32"/>
      <c r="BJ1275" s="32"/>
      <c r="BK1275" s="32"/>
      <c r="BL1275" s="32"/>
      <c r="BM1275" s="32"/>
      <c r="BN1275" s="32"/>
      <c r="BO1275" s="32"/>
    </row>
    <row r="1276" spans="1:67" x14ac:dyDescent="0.25">
      <c r="A1276" s="30"/>
      <c r="B1276" s="30"/>
      <c r="C1276" s="30"/>
      <c r="D1276" s="30"/>
      <c r="E1276" s="30"/>
      <c r="F1276" s="30"/>
      <c r="G1276" s="30"/>
      <c r="BD1276" s="32"/>
      <c r="BE1276" s="32"/>
      <c r="BF1276" s="32"/>
      <c r="BG1276" s="32"/>
      <c r="BH1276" s="32"/>
      <c r="BI1276" s="32"/>
      <c r="BJ1276" s="32"/>
      <c r="BK1276" s="32"/>
      <c r="BL1276" s="32"/>
      <c r="BM1276" s="32"/>
      <c r="BN1276" s="32"/>
      <c r="BO1276" s="32"/>
    </row>
    <row r="1277" spans="1:67" x14ac:dyDescent="0.25">
      <c r="A1277" s="30"/>
      <c r="B1277" s="30"/>
      <c r="C1277" s="30"/>
      <c r="D1277" s="30"/>
      <c r="E1277" s="30"/>
      <c r="F1277" s="30"/>
      <c r="G1277" s="30"/>
      <c r="BD1277" s="32"/>
      <c r="BE1277" s="32"/>
      <c r="BF1277" s="32"/>
      <c r="BG1277" s="32"/>
      <c r="BH1277" s="32"/>
      <c r="BI1277" s="32"/>
      <c r="BJ1277" s="32"/>
      <c r="BK1277" s="32"/>
      <c r="BL1277" s="32"/>
      <c r="BM1277" s="32"/>
      <c r="BN1277" s="32"/>
      <c r="BO1277" s="32"/>
    </row>
    <row r="1278" spans="1:67" x14ac:dyDescent="0.25">
      <c r="A1278" s="30"/>
      <c r="B1278" s="30"/>
      <c r="C1278" s="30"/>
      <c r="D1278" s="30"/>
      <c r="E1278" s="30"/>
      <c r="F1278" s="30"/>
      <c r="G1278" s="30"/>
      <c r="BD1278" s="32"/>
      <c r="BE1278" s="32"/>
      <c r="BF1278" s="32"/>
      <c r="BG1278" s="32"/>
      <c r="BH1278" s="32"/>
      <c r="BI1278" s="32"/>
      <c r="BJ1278" s="32"/>
      <c r="BK1278" s="32"/>
      <c r="BL1278" s="32"/>
      <c r="BM1278" s="32"/>
      <c r="BN1278" s="32"/>
      <c r="BO1278" s="32"/>
    </row>
    <row r="1279" spans="1:67" x14ac:dyDescent="0.25">
      <c r="A1279" s="30"/>
      <c r="B1279" s="30"/>
      <c r="C1279" s="30"/>
      <c r="D1279" s="30"/>
      <c r="E1279" s="30"/>
      <c r="F1279" s="30"/>
      <c r="G1279" s="30"/>
      <c r="BD1279" s="32"/>
      <c r="BE1279" s="32"/>
      <c r="BF1279" s="32"/>
      <c r="BG1279" s="32"/>
      <c r="BH1279" s="32"/>
      <c r="BI1279" s="32"/>
      <c r="BJ1279" s="32"/>
      <c r="BK1279" s="32"/>
      <c r="BL1279" s="32"/>
      <c r="BM1279" s="32"/>
      <c r="BN1279" s="32"/>
      <c r="BO1279" s="32"/>
    </row>
    <row r="1280" spans="1:67" x14ac:dyDescent="0.25">
      <c r="A1280" s="30"/>
      <c r="B1280" s="30"/>
      <c r="C1280" s="30"/>
      <c r="D1280" s="30"/>
      <c r="E1280" s="30"/>
      <c r="F1280" s="30"/>
      <c r="G1280" s="30"/>
      <c r="BD1280" s="32"/>
      <c r="BE1280" s="32"/>
      <c r="BF1280" s="32"/>
      <c r="BG1280" s="32"/>
      <c r="BH1280" s="32"/>
      <c r="BI1280" s="32"/>
      <c r="BJ1280" s="32"/>
      <c r="BK1280" s="32"/>
      <c r="BL1280" s="32"/>
      <c r="BM1280" s="32"/>
      <c r="BN1280" s="32"/>
      <c r="BO1280" s="32"/>
    </row>
    <row r="1281" spans="1:67" x14ac:dyDescent="0.25">
      <c r="A1281" s="30"/>
      <c r="B1281" s="30"/>
      <c r="C1281" s="30"/>
      <c r="D1281" s="30"/>
      <c r="E1281" s="30"/>
      <c r="F1281" s="30"/>
      <c r="G1281" s="30"/>
      <c r="BD1281" s="32"/>
      <c r="BE1281" s="32"/>
      <c r="BF1281" s="32"/>
      <c r="BG1281" s="32"/>
      <c r="BH1281" s="32"/>
      <c r="BI1281" s="32"/>
      <c r="BJ1281" s="32"/>
      <c r="BK1281" s="32"/>
      <c r="BL1281" s="32"/>
      <c r="BM1281" s="32"/>
      <c r="BN1281" s="32"/>
      <c r="BO1281" s="32"/>
    </row>
    <row r="1282" spans="1:67" x14ac:dyDescent="0.25">
      <c r="A1282" s="30"/>
      <c r="B1282" s="30"/>
      <c r="C1282" s="30"/>
      <c r="D1282" s="30"/>
      <c r="E1282" s="30"/>
      <c r="F1282" s="30"/>
      <c r="G1282" s="30"/>
      <c r="BD1282" s="32"/>
      <c r="BE1282" s="32"/>
      <c r="BF1282" s="32"/>
      <c r="BG1282" s="32"/>
      <c r="BH1282" s="32"/>
      <c r="BI1282" s="32"/>
      <c r="BJ1282" s="32"/>
      <c r="BK1282" s="32"/>
      <c r="BL1282" s="32"/>
      <c r="BM1282" s="32"/>
      <c r="BN1282" s="32"/>
      <c r="BO1282" s="32"/>
    </row>
    <row r="1283" spans="1:67" x14ac:dyDescent="0.25">
      <c r="A1283" s="30"/>
      <c r="B1283" s="30"/>
      <c r="C1283" s="30"/>
      <c r="D1283" s="30"/>
      <c r="E1283" s="30"/>
      <c r="F1283" s="30"/>
      <c r="G1283" s="30"/>
      <c r="BD1283" s="32"/>
      <c r="BE1283" s="32"/>
      <c r="BF1283" s="32"/>
      <c r="BG1283" s="32"/>
      <c r="BH1283" s="32"/>
      <c r="BI1283" s="32"/>
      <c r="BJ1283" s="32"/>
      <c r="BK1283" s="32"/>
      <c r="BL1283" s="32"/>
      <c r="BM1283" s="32"/>
      <c r="BN1283" s="32"/>
      <c r="BO1283" s="32"/>
    </row>
    <row r="1284" spans="1:67" x14ac:dyDescent="0.25">
      <c r="A1284" s="30"/>
      <c r="B1284" s="30"/>
      <c r="C1284" s="30"/>
      <c r="D1284" s="30"/>
      <c r="E1284" s="30"/>
      <c r="F1284" s="30"/>
      <c r="G1284" s="30"/>
      <c r="BD1284" s="32"/>
      <c r="BE1284" s="32"/>
      <c r="BF1284" s="32"/>
      <c r="BG1284" s="32"/>
      <c r="BH1284" s="32"/>
      <c r="BI1284" s="32"/>
      <c r="BJ1284" s="32"/>
      <c r="BK1284" s="32"/>
      <c r="BL1284" s="32"/>
      <c r="BM1284" s="32"/>
      <c r="BN1284" s="32"/>
      <c r="BO1284" s="32"/>
    </row>
    <row r="1285" spans="1:67" x14ac:dyDescent="0.25">
      <c r="A1285" s="30"/>
      <c r="B1285" s="30"/>
      <c r="C1285" s="30"/>
      <c r="D1285" s="30"/>
      <c r="E1285" s="30"/>
      <c r="F1285" s="30"/>
      <c r="G1285" s="30"/>
      <c r="BD1285" s="32"/>
      <c r="BE1285" s="32"/>
      <c r="BF1285" s="32"/>
      <c r="BG1285" s="32"/>
      <c r="BH1285" s="32"/>
      <c r="BI1285" s="32"/>
      <c r="BJ1285" s="32"/>
      <c r="BK1285" s="32"/>
      <c r="BL1285" s="32"/>
      <c r="BM1285" s="32"/>
      <c r="BN1285" s="32"/>
      <c r="BO1285" s="32"/>
    </row>
    <row r="1286" spans="1:67" x14ac:dyDescent="0.25">
      <c r="A1286" s="30"/>
      <c r="B1286" s="30"/>
      <c r="C1286" s="30"/>
      <c r="D1286" s="30"/>
      <c r="E1286" s="30"/>
      <c r="F1286" s="30"/>
      <c r="G1286" s="30"/>
      <c r="BD1286" s="32"/>
      <c r="BE1286" s="32"/>
      <c r="BF1286" s="32"/>
      <c r="BG1286" s="32"/>
      <c r="BH1286" s="32"/>
      <c r="BI1286" s="32"/>
      <c r="BJ1286" s="32"/>
      <c r="BK1286" s="32"/>
      <c r="BL1286" s="32"/>
      <c r="BM1286" s="32"/>
      <c r="BN1286" s="32"/>
      <c r="BO1286" s="32"/>
    </row>
    <row r="1287" spans="1:67" x14ac:dyDescent="0.25">
      <c r="A1287" s="30"/>
      <c r="B1287" s="30"/>
      <c r="C1287" s="30"/>
      <c r="D1287" s="30"/>
      <c r="E1287" s="30"/>
      <c r="F1287" s="30"/>
      <c r="G1287" s="30"/>
      <c r="BD1287" s="32"/>
      <c r="BE1287" s="32"/>
      <c r="BF1287" s="32"/>
      <c r="BG1287" s="32"/>
      <c r="BH1287" s="32"/>
      <c r="BI1287" s="32"/>
      <c r="BJ1287" s="32"/>
      <c r="BK1287" s="32"/>
      <c r="BL1287" s="32"/>
      <c r="BM1287" s="32"/>
      <c r="BN1287" s="32"/>
      <c r="BO1287" s="32"/>
    </row>
    <row r="1288" spans="1:67" x14ac:dyDescent="0.25">
      <c r="A1288" s="30"/>
      <c r="B1288" s="30"/>
      <c r="C1288" s="30"/>
      <c r="D1288" s="30"/>
      <c r="E1288" s="30"/>
      <c r="F1288" s="30"/>
      <c r="G1288" s="30"/>
      <c r="BD1288" s="32"/>
      <c r="BE1288" s="32"/>
      <c r="BF1288" s="32"/>
      <c r="BG1288" s="32"/>
      <c r="BH1288" s="32"/>
      <c r="BI1288" s="32"/>
      <c r="BJ1288" s="32"/>
      <c r="BK1288" s="32"/>
      <c r="BL1288" s="32"/>
      <c r="BM1288" s="32"/>
      <c r="BN1288" s="32"/>
      <c r="BO1288" s="32"/>
    </row>
    <row r="1289" spans="1:67" x14ac:dyDescent="0.25">
      <c r="A1289" s="30"/>
      <c r="B1289" s="30"/>
      <c r="C1289" s="30"/>
      <c r="D1289" s="30"/>
      <c r="E1289" s="30"/>
      <c r="F1289" s="30"/>
      <c r="G1289" s="30"/>
      <c r="BD1289" s="32"/>
      <c r="BE1289" s="32"/>
      <c r="BF1289" s="32"/>
      <c r="BG1289" s="32"/>
      <c r="BH1289" s="32"/>
      <c r="BI1289" s="32"/>
      <c r="BJ1289" s="32"/>
      <c r="BK1289" s="32"/>
      <c r="BL1289" s="32"/>
      <c r="BM1289" s="32"/>
      <c r="BN1289" s="32"/>
      <c r="BO1289" s="32"/>
    </row>
    <row r="1290" spans="1:67" x14ac:dyDescent="0.25">
      <c r="A1290" s="30"/>
      <c r="B1290" s="30"/>
      <c r="C1290" s="30"/>
      <c r="D1290" s="30"/>
      <c r="E1290" s="30"/>
      <c r="F1290" s="30"/>
      <c r="G1290" s="30"/>
      <c r="BD1290" s="32"/>
      <c r="BE1290" s="32"/>
      <c r="BF1290" s="32"/>
      <c r="BG1290" s="32"/>
      <c r="BH1290" s="32"/>
      <c r="BI1290" s="32"/>
      <c r="BJ1290" s="32"/>
      <c r="BK1290" s="32"/>
      <c r="BL1290" s="32"/>
      <c r="BM1290" s="32"/>
      <c r="BN1290" s="32"/>
      <c r="BO1290" s="32"/>
    </row>
    <row r="1291" spans="1:67" x14ac:dyDescent="0.25">
      <c r="A1291" s="30"/>
      <c r="B1291" s="30"/>
      <c r="C1291" s="30"/>
      <c r="D1291" s="30"/>
      <c r="E1291" s="30"/>
      <c r="F1291" s="30"/>
      <c r="G1291" s="30"/>
      <c r="BD1291" s="32"/>
      <c r="BE1291" s="32"/>
      <c r="BF1291" s="32"/>
      <c r="BG1291" s="32"/>
      <c r="BH1291" s="32"/>
      <c r="BI1291" s="32"/>
      <c r="BJ1291" s="32"/>
      <c r="BK1291" s="32"/>
      <c r="BL1291" s="32"/>
      <c r="BM1291" s="32"/>
      <c r="BN1291" s="32"/>
      <c r="BO1291" s="32"/>
    </row>
    <row r="1292" spans="1:67" x14ac:dyDescent="0.25">
      <c r="A1292" s="30"/>
      <c r="B1292" s="30"/>
      <c r="C1292" s="30"/>
      <c r="D1292" s="30"/>
      <c r="E1292" s="30"/>
      <c r="F1292" s="30"/>
      <c r="G1292" s="30"/>
      <c r="BD1292" s="32"/>
      <c r="BE1292" s="32"/>
      <c r="BF1292" s="32"/>
      <c r="BG1292" s="32"/>
      <c r="BH1292" s="32"/>
      <c r="BI1292" s="32"/>
      <c r="BJ1292" s="32"/>
      <c r="BK1292" s="32"/>
      <c r="BL1292" s="32"/>
      <c r="BM1292" s="32"/>
      <c r="BN1292" s="32"/>
      <c r="BO1292" s="32"/>
    </row>
    <row r="1293" spans="1:67" x14ac:dyDescent="0.25">
      <c r="A1293" s="30"/>
      <c r="B1293" s="30"/>
      <c r="C1293" s="30"/>
      <c r="D1293" s="30"/>
      <c r="E1293" s="30"/>
      <c r="F1293" s="30"/>
      <c r="G1293" s="30"/>
      <c r="BD1293" s="32"/>
      <c r="BE1293" s="32"/>
      <c r="BF1293" s="32"/>
      <c r="BG1293" s="32"/>
      <c r="BH1293" s="32"/>
      <c r="BI1293" s="32"/>
      <c r="BJ1293" s="32"/>
      <c r="BK1293" s="32"/>
      <c r="BL1293" s="32"/>
      <c r="BM1293" s="32"/>
      <c r="BN1293" s="32"/>
      <c r="BO1293" s="32"/>
    </row>
    <row r="1294" spans="1:67" x14ac:dyDescent="0.25">
      <c r="A1294" s="30"/>
      <c r="B1294" s="30"/>
      <c r="C1294" s="30"/>
      <c r="D1294" s="30"/>
      <c r="E1294" s="30"/>
      <c r="F1294" s="30"/>
      <c r="G1294" s="30"/>
      <c r="BD1294" s="32"/>
      <c r="BE1294" s="32"/>
      <c r="BF1294" s="32"/>
      <c r="BG1294" s="32"/>
      <c r="BH1294" s="32"/>
      <c r="BI1294" s="32"/>
      <c r="BJ1294" s="32"/>
      <c r="BK1294" s="32"/>
      <c r="BL1294" s="32"/>
      <c r="BM1294" s="32"/>
      <c r="BN1294" s="32"/>
      <c r="BO1294" s="32"/>
    </row>
    <row r="1295" spans="1:67" x14ac:dyDescent="0.25">
      <c r="A1295" s="30"/>
      <c r="B1295" s="30"/>
      <c r="C1295" s="30"/>
      <c r="D1295" s="30"/>
      <c r="E1295" s="30"/>
      <c r="F1295" s="30"/>
      <c r="G1295" s="30"/>
      <c r="BD1295" s="32"/>
      <c r="BE1295" s="32"/>
      <c r="BF1295" s="32"/>
      <c r="BG1295" s="32"/>
      <c r="BH1295" s="32"/>
      <c r="BI1295" s="32"/>
      <c r="BJ1295" s="32"/>
      <c r="BK1295" s="32"/>
      <c r="BL1295" s="32"/>
      <c r="BM1295" s="32"/>
      <c r="BN1295" s="32"/>
      <c r="BO1295" s="32"/>
    </row>
    <row r="1296" spans="1:67" x14ac:dyDescent="0.25">
      <c r="A1296" s="30"/>
      <c r="B1296" s="30"/>
      <c r="C1296" s="30"/>
      <c r="D1296" s="30"/>
      <c r="E1296" s="30"/>
      <c r="F1296" s="30"/>
      <c r="G1296" s="30"/>
      <c r="BD1296" s="32"/>
      <c r="BE1296" s="32"/>
      <c r="BF1296" s="32"/>
      <c r="BG1296" s="32"/>
      <c r="BH1296" s="32"/>
      <c r="BI1296" s="32"/>
      <c r="BJ1296" s="32"/>
      <c r="BK1296" s="32"/>
      <c r="BL1296" s="32"/>
      <c r="BM1296" s="32"/>
      <c r="BN1296" s="32"/>
      <c r="BO1296" s="32"/>
    </row>
    <row r="1297" spans="1:67" x14ac:dyDescent="0.25">
      <c r="A1297" s="30"/>
      <c r="B1297" s="30"/>
      <c r="C1297" s="30"/>
      <c r="D1297" s="30"/>
      <c r="E1297" s="30"/>
      <c r="F1297" s="30"/>
      <c r="G1297" s="30"/>
      <c r="BD1297" s="32"/>
      <c r="BE1297" s="32"/>
      <c r="BF1297" s="32"/>
      <c r="BG1297" s="32"/>
      <c r="BH1297" s="32"/>
      <c r="BI1297" s="32"/>
      <c r="BJ1297" s="32"/>
      <c r="BK1297" s="32"/>
      <c r="BL1297" s="32"/>
      <c r="BM1297" s="32"/>
      <c r="BN1297" s="32"/>
      <c r="BO1297" s="32"/>
    </row>
    <row r="1298" spans="1:67" x14ac:dyDescent="0.25">
      <c r="A1298" s="30"/>
      <c r="B1298" s="30"/>
      <c r="C1298" s="30"/>
      <c r="D1298" s="30"/>
      <c r="E1298" s="30"/>
      <c r="F1298" s="30"/>
      <c r="G1298" s="30"/>
      <c r="BD1298" s="32"/>
      <c r="BE1298" s="32"/>
      <c r="BF1298" s="32"/>
      <c r="BG1298" s="32"/>
      <c r="BH1298" s="32"/>
      <c r="BI1298" s="32"/>
      <c r="BJ1298" s="32"/>
      <c r="BK1298" s="32"/>
      <c r="BL1298" s="32"/>
      <c r="BM1298" s="32"/>
      <c r="BN1298" s="32"/>
      <c r="BO1298" s="32"/>
    </row>
    <row r="1299" spans="1:67" x14ac:dyDescent="0.25">
      <c r="A1299" s="30"/>
      <c r="B1299" s="30"/>
      <c r="C1299" s="30"/>
      <c r="D1299" s="30"/>
      <c r="E1299" s="30"/>
      <c r="F1299" s="30"/>
      <c r="G1299" s="30"/>
      <c r="BD1299" s="32"/>
      <c r="BE1299" s="32"/>
      <c r="BF1299" s="32"/>
      <c r="BG1299" s="32"/>
      <c r="BH1299" s="32"/>
      <c r="BI1299" s="32"/>
      <c r="BJ1299" s="32"/>
      <c r="BK1299" s="32"/>
      <c r="BL1299" s="32"/>
      <c r="BM1299" s="32"/>
      <c r="BN1299" s="32"/>
      <c r="BO1299" s="32"/>
    </row>
    <row r="1300" spans="1:67" x14ac:dyDescent="0.25">
      <c r="A1300" s="30"/>
      <c r="B1300" s="30"/>
      <c r="C1300" s="30"/>
      <c r="D1300" s="30"/>
      <c r="E1300" s="30"/>
      <c r="F1300" s="30"/>
      <c r="G1300" s="30"/>
      <c r="BD1300" s="32"/>
      <c r="BE1300" s="32"/>
      <c r="BF1300" s="32"/>
      <c r="BG1300" s="32"/>
      <c r="BH1300" s="32"/>
      <c r="BI1300" s="32"/>
      <c r="BJ1300" s="32"/>
      <c r="BK1300" s="32"/>
      <c r="BL1300" s="32"/>
      <c r="BM1300" s="32"/>
      <c r="BN1300" s="32"/>
      <c r="BO1300" s="32"/>
    </row>
    <row r="1301" spans="1:67" x14ac:dyDescent="0.25">
      <c r="A1301" s="30"/>
      <c r="B1301" s="30"/>
      <c r="C1301" s="30"/>
      <c r="D1301" s="30"/>
      <c r="E1301" s="30"/>
      <c r="F1301" s="30"/>
      <c r="G1301" s="30"/>
      <c r="BD1301" s="32"/>
      <c r="BE1301" s="32"/>
      <c r="BF1301" s="32"/>
      <c r="BG1301" s="32"/>
      <c r="BH1301" s="32"/>
      <c r="BI1301" s="32"/>
      <c r="BJ1301" s="32"/>
      <c r="BK1301" s="32"/>
      <c r="BL1301" s="32"/>
      <c r="BM1301" s="32"/>
      <c r="BN1301" s="32"/>
      <c r="BO1301" s="32"/>
    </row>
    <row r="1302" spans="1:67" x14ac:dyDescent="0.25">
      <c r="A1302" s="30"/>
      <c r="B1302" s="30"/>
      <c r="C1302" s="30"/>
      <c r="D1302" s="30"/>
      <c r="E1302" s="30"/>
      <c r="F1302" s="30"/>
      <c r="G1302" s="30"/>
      <c r="BD1302" s="32"/>
      <c r="BE1302" s="32"/>
      <c r="BF1302" s="32"/>
      <c r="BG1302" s="32"/>
      <c r="BH1302" s="32"/>
      <c r="BI1302" s="32"/>
      <c r="BJ1302" s="32"/>
      <c r="BK1302" s="32"/>
      <c r="BL1302" s="32"/>
      <c r="BM1302" s="32"/>
      <c r="BN1302" s="32"/>
      <c r="BO1302" s="32"/>
    </row>
    <row r="1303" spans="1:67" x14ac:dyDescent="0.25">
      <c r="A1303" s="30"/>
      <c r="B1303" s="30"/>
      <c r="C1303" s="30"/>
      <c r="D1303" s="30"/>
      <c r="E1303" s="30"/>
      <c r="F1303" s="30"/>
      <c r="G1303" s="30"/>
      <c r="BD1303" s="32"/>
      <c r="BE1303" s="32"/>
      <c r="BF1303" s="32"/>
      <c r="BG1303" s="32"/>
      <c r="BH1303" s="32"/>
      <c r="BI1303" s="32"/>
      <c r="BJ1303" s="32"/>
      <c r="BK1303" s="32"/>
      <c r="BL1303" s="32"/>
      <c r="BM1303" s="32"/>
      <c r="BN1303" s="32"/>
      <c r="BO1303" s="32"/>
    </row>
    <row r="1304" spans="1:67" x14ac:dyDescent="0.25">
      <c r="A1304" s="30"/>
      <c r="B1304" s="30"/>
      <c r="C1304" s="30"/>
      <c r="D1304" s="30"/>
      <c r="E1304" s="30"/>
      <c r="F1304" s="30"/>
      <c r="G1304" s="30"/>
      <c r="BD1304" s="32"/>
      <c r="BE1304" s="32"/>
      <c r="BF1304" s="32"/>
      <c r="BG1304" s="32"/>
      <c r="BH1304" s="32"/>
      <c r="BI1304" s="32"/>
      <c r="BJ1304" s="32"/>
      <c r="BK1304" s="32"/>
      <c r="BL1304" s="32"/>
      <c r="BM1304" s="32"/>
      <c r="BN1304" s="32"/>
      <c r="BO1304" s="32"/>
    </row>
    <row r="1305" spans="1:67" x14ac:dyDescent="0.25">
      <c r="A1305" s="30"/>
      <c r="B1305" s="30"/>
      <c r="C1305" s="30"/>
      <c r="D1305" s="30"/>
      <c r="E1305" s="30"/>
      <c r="F1305" s="30"/>
      <c r="G1305" s="30"/>
      <c r="BD1305" s="32"/>
      <c r="BE1305" s="32"/>
      <c r="BF1305" s="32"/>
      <c r="BG1305" s="32"/>
      <c r="BH1305" s="32"/>
      <c r="BI1305" s="32"/>
      <c r="BJ1305" s="32"/>
      <c r="BK1305" s="32"/>
      <c r="BL1305" s="32"/>
      <c r="BM1305" s="32"/>
      <c r="BN1305" s="32"/>
      <c r="BO1305" s="32"/>
    </row>
    <row r="1306" spans="1:67" x14ac:dyDescent="0.25">
      <c r="A1306" s="30"/>
      <c r="B1306" s="30"/>
      <c r="C1306" s="30"/>
      <c r="D1306" s="30"/>
      <c r="E1306" s="30"/>
      <c r="F1306" s="30"/>
      <c r="G1306" s="30"/>
      <c r="BD1306" s="32"/>
      <c r="BE1306" s="32"/>
      <c r="BF1306" s="32"/>
      <c r="BG1306" s="32"/>
      <c r="BH1306" s="32"/>
      <c r="BI1306" s="32"/>
      <c r="BJ1306" s="32"/>
      <c r="BK1306" s="32"/>
      <c r="BL1306" s="32"/>
      <c r="BM1306" s="32"/>
      <c r="BN1306" s="32"/>
      <c r="BO1306" s="32"/>
    </row>
    <row r="1307" spans="1:67" x14ac:dyDescent="0.25">
      <c r="A1307" s="30"/>
      <c r="B1307" s="30"/>
      <c r="C1307" s="30"/>
      <c r="D1307" s="30"/>
      <c r="E1307" s="30"/>
      <c r="F1307" s="30"/>
      <c r="G1307" s="30"/>
      <c r="BD1307" s="32"/>
      <c r="BE1307" s="32"/>
      <c r="BF1307" s="32"/>
      <c r="BG1307" s="32"/>
      <c r="BH1307" s="32"/>
      <c r="BI1307" s="32"/>
      <c r="BJ1307" s="32"/>
      <c r="BK1307" s="32"/>
      <c r="BL1307" s="32"/>
      <c r="BM1307" s="32"/>
      <c r="BN1307" s="32"/>
      <c r="BO1307" s="32"/>
    </row>
    <row r="1308" spans="1:67" x14ac:dyDescent="0.25">
      <c r="A1308" s="30"/>
      <c r="B1308" s="30"/>
      <c r="C1308" s="30"/>
      <c r="D1308" s="30"/>
      <c r="E1308" s="30"/>
      <c r="F1308" s="30"/>
      <c r="G1308" s="30"/>
      <c r="BD1308" s="32"/>
      <c r="BE1308" s="32"/>
      <c r="BF1308" s="32"/>
      <c r="BG1308" s="32"/>
      <c r="BH1308" s="32"/>
      <c r="BI1308" s="32"/>
      <c r="BJ1308" s="32"/>
      <c r="BK1308" s="32"/>
      <c r="BL1308" s="32"/>
      <c r="BM1308" s="32"/>
      <c r="BN1308" s="32"/>
      <c r="BO1308" s="32"/>
    </row>
    <row r="1309" spans="1:67" x14ac:dyDescent="0.25">
      <c r="A1309" s="30"/>
      <c r="B1309" s="30"/>
      <c r="C1309" s="30"/>
      <c r="D1309" s="30"/>
      <c r="E1309" s="30"/>
      <c r="F1309" s="30"/>
      <c r="G1309" s="30"/>
      <c r="BD1309" s="32"/>
      <c r="BE1309" s="32"/>
      <c r="BF1309" s="32"/>
      <c r="BG1309" s="32"/>
      <c r="BH1309" s="32"/>
      <c r="BI1309" s="32"/>
      <c r="BJ1309" s="32"/>
      <c r="BK1309" s="32"/>
      <c r="BL1309" s="32"/>
      <c r="BM1309" s="32"/>
      <c r="BN1309" s="32"/>
      <c r="BO1309" s="32"/>
    </row>
    <row r="1310" spans="1:67" x14ac:dyDescent="0.25">
      <c r="A1310" s="30"/>
      <c r="B1310" s="30"/>
      <c r="C1310" s="30"/>
      <c r="D1310" s="30"/>
      <c r="E1310" s="30"/>
      <c r="F1310" s="30"/>
      <c r="G1310" s="30"/>
      <c r="BD1310" s="32"/>
      <c r="BE1310" s="32"/>
      <c r="BF1310" s="32"/>
      <c r="BG1310" s="32"/>
      <c r="BH1310" s="32"/>
      <c r="BI1310" s="32"/>
      <c r="BJ1310" s="32"/>
      <c r="BK1310" s="32"/>
      <c r="BL1310" s="32"/>
      <c r="BM1310" s="32"/>
      <c r="BN1310" s="32"/>
      <c r="BO1310" s="32"/>
    </row>
    <row r="1311" spans="1:67" x14ac:dyDescent="0.25">
      <c r="A1311" s="30"/>
      <c r="B1311" s="30"/>
      <c r="C1311" s="30"/>
      <c r="D1311" s="30"/>
      <c r="E1311" s="30"/>
      <c r="F1311" s="30"/>
      <c r="G1311" s="30"/>
      <c r="BD1311" s="32"/>
      <c r="BE1311" s="32"/>
      <c r="BF1311" s="32"/>
      <c r="BG1311" s="32"/>
      <c r="BH1311" s="32"/>
      <c r="BI1311" s="32"/>
      <c r="BJ1311" s="32"/>
      <c r="BK1311" s="32"/>
      <c r="BL1311" s="32"/>
      <c r="BM1311" s="32"/>
      <c r="BN1311" s="32"/>
      <c r="BO1311" s="32"/>
    </row>
    <row r="1312" spans="1:67" x14ac:dyDescent="0.25">
      <c r="A1312" s="30"/>
      <c r="B1312" s="30"/>
      <c r="C1312" s="30"/>
      <c r="D1312" s="30"/>
      <c r="E1312" s="30"/>
      <c r="F1312" s="30"/>
      <c r="G1312" s="30"/>
      <c r="BD1312" s="32"/>
      <c r="BE1312" s="32"/>
      <c r="BF1312" s="32"/>
      <c r="BG1312" s="32"/>
      <c r="BH1312" s="32"/>
      <c r="BI1312" s="32"/>
      <c r="BJ1312" s="32"/>
      <c r="BK1312" s="32"/>
      <c r="BL1312" s="32"/>
      <c r="BM1312" s="32"/>
      <c r="BN1312" s="32"/>
      <c r="BO1312" s="32"/>
    </row>
    <row r="1313" spans="1:67" x14ac:dyDescent="0.25">
      <c r="A1313" s="30"/>
      <c r="B1313" s="30"/>
      <c r="C1313" s="30"/>
      <c r="D1313" s="30"/>
      <c r="E1313" s="30"/>
      <c r="F1313" s="30"/>
      <c r="G1313" s="30"/>
      <c r="BD1313" s="32"/>
      <c r="BE1313" s="32"/>
      <c r="BF1313" s="32"/>
      <c r="BG1313" s="32"/>
      <c r="BH1313" s="32"/>
      <c r="BI1313" s="32"/>
      <c r="BJ1313" s="32"/>
      <c r="BK1313" s="32"/>
      <c r="BL1313" s="32"/>
      <c r="BM1313" s="32"/>
      <c r="BN1313" s="32"/>
      <c r="BO1313" s="32"/>
    </row>
    <row r="1314" spans="1:67" x14ac:dyDescent="0.25">
      <c r="A1314" s="30"/>
      <c r="B1314" s="30"/>
      <c r="C1314" s="30"/>
      <c r="D1314" s="30"/>
      <c r="E1314" s="30"/>
      <c r="F1314" s="30"/>
      <c r="G1314" s="30"/>
      <c r="BD1314" s="32"/>
      <c r="BE1314" s="32"/>
      <c r="BF1314" s="32"/>
      <c r="BG1314" s="32"/>
      <c r="BH1314" s="32"/>
      <c r="BI1314" s="32"/>
      <c r="BJ1314" s="32"/>
      <c r="BK1314" s="32"/>
      <c r="BL1314" s="32"/>
      <c r="BM1314" s="32"/>
      <c r="BN1314" s="32"/>
      <c r="BO1314" s="32"/>
    </row>
    <row r="1315" spans="1:67" x14ac:dyDescent="0.25">
      <c r="A1315" s="30"/>
      <c r="B1315" s="30"/>
      <c r="C1315" s="30"/>
      <c r="D1315" s="30"/>
      <c r="E1315" s="30"/>
      <c r="F1315" s="30"/>
      <c r="G1315" s="30"/>
      <c r="BD1315" s="32"/>
      <c r="BE1315" s="32"/>
      <c r="BF1315" s="32"/>
      <c r="BG1315" s="32"/>
      <c r="BH1315" s="32"/>
      <c r="BI1315" s="32"/>
      <c r="BJ1315" s="32"/>
      <c r="BK1315" s="32"/>
      <c r="BL1315" s="32"/>
      <c r="BM1315" s="32"/>
      <c r="BN1315" s="32"/>
      <c r="BO1315" s="32"/>
    </row>
    <row r="1316" spans="1:67" x14ac:dyDescent="0.25">
      <c r="A1316" s="30"/>
      <c r="B1316" s="30"/>
      <c r="C1316" s="30"/>
      <c r="D1316" s="30"/>
      <c r="E1316" s="30"/>
      <c r="F1316" s="30"/>
      <c r="G1316" s="30"/>
      <c r="BD1316" s="32"/>
      <c r="BE1316" s="32"/>
      <c r="BF1316" s="32"/>
      <c r="BG1316" s="32"/>
      <c r="BH1316" s="32"/>
      <c r="BI1316" s="32"/>
      <c r="BJ1316" s="32"/>
      <c r="BK1316" s="32"/>
      <c r="BL1316" s="32"/>
      <c r="BM1316" s="32"/>
      <c r="BN1316" s="32"/>
      <c r="BO1316" s="32"/>
    </row>
    <row r="1317" spans="1:67" x14ac:dyDescent="0.25">
      <c r="A1317" s="30"/>
      <c r="B1317" s="30"/>
      <c r="C1317" s="30"/>
      <c r="D1317" s="30"/>
      <c r="E1317" s="30"/>
      <c r="F1317" s="30"/>
      <c r="G1317" s="30"/>
      <c r="BD1317" s="32"/>
      <c r="BE1317" s="32"/>
      <c r="BF1317" s="32"/>
      <c r="BG1317" s="32"/>
      <c r="BH1317" s="32"/>
      <c r="BI1317" s="32"/>
      <c r="BJ1317" s="32"/>
      <c r="BK1317" s="32"/>
      <c r="BL1317" s="32"/>
      <c r="BM1317" s="32"/>
      <c r="BN1317" s="32"/>
      <c r="BO1317" s="32"/>
    </row>
    <row r="1318" spans="1:67" x14ac:dyDescent="0.25">
      <c r="A1318" s="30"/>
      <c r="B1318" s="30"/>
      <c r="C1318" s="30"/>
      <c r="D1318" s="30"/>
      <c r="E1318" s="30"/>
      <c r="F1318" s="30"/>
      <c r="G1318" s="30"/>
      <c r="BD1318" s="32"/>
      <c r="BE1318" s="32"/>
      <c r="BF1318" s="32"/>
      <c r="BG1318" s="32"/>
      <c r="BH1318" s="32"/>
      <c r="BI1318" s="32"/>
      <c r="BJ1318" s="32"/>
      <c r="BK1318" s="32"/>
      <c r="BL1318" s="32"/>
      <c r="BM1318" s="32"/>
      <c r="BN1318" s="32"/>
      <c r="BO1318" s="32"/>
    </row>
    <row r="1319" spans="1:67" x14ac:dyDescent="0.25">
      <c r="A1319" s="30"/>
      <c r="B1319" s="30"/>
      <c r="C1319" s="30"/>
      <c r="D1319" s="30"/>
      <c r="E1319" s="30"/>
      <c r="F1319" s="30"/>
      <c r="G1319" s="30"/>
      <c r="BD1319" s="32"/>
      <c r="BE1319" s="32"/>
      <c r="BF1319" s="32"/>
      <c r="BG1319" s="32"/>
      <c r="BH1319" s="32"/>
      <c r="BI1319" s="32"/>
      <c r="BJ1319" s="32"/>
      <c r="BK1319" s="32"/>
      <c r="BL1319" s="32"/>
      <c r="BM1319" s="32"/>
      <c r="BN1319" s="32"/>
      <c r="BO1319" s="32"/>
    </row>
    <row r="1320" spans="1:67" x14ac:dyDescent="0.25">
      <c r="A1320" s="30"/>
      <c r="B1320" s="30"/>
      <c r="C1320" s="30"/>
      <c r="D1320" s="30"/>
      <c r="E1320" s="30"/>
      <c r="F1320" s="30"/>
      <c r="G1320" s="30"/>
      <c r="BD1320" s="32"/>
      <c r="BE1320" s="32"/>
      <c r="BF1320" s="32"/>
      <c r="BG1320" s="32"/>
      <c r="BH1320" s="32"/>
      <c r="BI1320" s="32"/>
      <c r="BJ1320" s="32"/>
      <c r="BK1320" s="32"/>
      <c r="BL1320" s="32"/>
      <c r="BM1320" s="32"/>
      <c r="BN1320" s="32"/>
      <c r="BO1320" s="32"/>
    </row>
    <row r="1321" spans="1:67" x14ac:dyDescent="0.25">
      <c r="A1321" s="30"/>
      <c r="B1321" s="30"/>
      <c r="C1321" s="30"/>
      <c r="D1321" s="30"/>
      <c r="E1321" s="30"/>
      <c r="F1321" s="30"/>
      <c r="G1321" s="30"/>
      <c r="BD1321" s="32"/>
      <c r="BE1321" s="32"/>
      <c r="BF1321" s="32"/>
      <c r="BG1321" s="32"/>
      <c r="BH1321" s="32"/>
      <c r="BI1321" s="32"/>
      <c r="BJ1321" s="32"/>
      <c r="BK1321" s="32"/>
      <c r="BL1321" s="32"/>
      <c r="BM1321" s="32"/>
      <c r="BN1321" s="32"/>
      <c r="BO1321" s="32"/>
    </row>
    <row r="1322" spans="1:67" x14ac:dyDescent="0.25">
      <c r="A1322" s="30"/>
      <c r="B1322" s="30"/>
      <c r="C1322" s="30"/>
      <c r="D1322" s="30"/>
      <c r="E1322" s="30"/>
      <c r="F1322" s="30"/>
      <c r="G1322" s="30"/>
      <c r="BD1322" s="32"/>
      <c r="BE1322" s="32"/>
      <c r="BF1322" s="32"/>
      <c r="BG1322" s="32"/>
      <c r="BH1322" s="32"/>
      <c r="BI1322" s="32"/>
      <c r="BJ1322" s="32"/>
      <c r="BK1322" s="32"/>
      <c r="BL1322" s="32"/>
      <c r="BM1322" s="32"/>
      <c r="BN1322" s="32"/>
      <c r="BO1322" s="32"/>
    </row>
    <row r="1323" spans="1:67" x14ac:dyDescent="0.25">
      <c r="A1323" s="30"/>
      <c r="B1323" s="30"/>
      <c r="C1323" s="30"/>
      <c r="D1323" s="30"/>
      <c r="E1323" s="30"/>
      <c r="F1323" s="30"/>
      <c r="G1323" s="30"/>
      <c r="BD1323" s="32"/>
      <c r="BE1323" s="32"/>
      <c r="BF1323" s="32"/>
      <c r="BG1323" s="32"/>
      <c r="BH1323" s="32"/>
      <c r="BI1323" s="32"/>
      <c r="BJ1323" s="32"/>
      <c r="BK1323" s="32"/>
      <c r="BL1323" s="32"/>
      <c r="BM1323" s="32"/>
      <c r="BN1323" s="32"/>
      <c r="BO1323" s="32"/>
    </row>
    <row r="1324" spans="1:67" x14ac:dyDescent="0.25">
      <c r="A1324" s="30"/>
      <c r="B1324" s="30"/>
      <c r="C1324" s="30"/>
      <c r="D1324" s="30"/>
      <c r="E1324" s="30"/>
      <c r="F1324" s="30"/>
      <c r="G1324" s="30"/>
      <c r="BD1324" s="32"/>
      <c r="BE1324" s="32"/>
      <c r="BF1324" s="32"/>
      <c r="BG1324" s="32"/>
      <c r="BH1324" s="32"/>
      <c r="BI1324" s="32"/>
      <c r="BJ1324" s="32"/>
      <c r="BK1324" s="32"/>
      <c r="BL1324" s="32"/>
      <c r="BM1324" s="32"/>
      <c r="BN1324" s="32"/>
      <c r="BO1324" s="32"/>
    </row>
    <row r="1325" spans="1:67" x14ac:dyDescent="0.25">
      <c r="A1325" s="30"/>
      <c r="B1325" s="30"/>
      <c r="C1325" s="30"/>
      <c r="D1325" s="30"/>
      <c r="E1325" s="30"/>
      <c r="F1325" s="30"/>
      <c r="G1325" s="30"/>
      <c r="BD1325" s="32"/>
      <c r="BE1325" s="32"/>
      <c r="BF1325" s="32"/>
      <c r="BG1325" s="32"/>
      <c r="BH1325" s="32"/>
      <c r="BI1325" s="32"/>
      <c r="BJ1325" s="32"/>
      <c r="BK1325" s="32"/>
      <c r="BL1325" s="32"/>
      <c r="BM1325" s="32"/>
      <c r="BN1325" s="32"/>
      <c r="BO1325" s="32"/>
    </row>
    <row r="1326" spans="1:67" x14ac:dyDescent="0.25">
      <c r="A1326" s="30"/>
      <c r="B1326" s="30"/>
      <c r="C1326" s="30"/>
      <c r="D1326" s="30"/>
      <c r="E1326" s="30"/>
      <c r="F1326" s="30"/>
      <c r="G1326" s="30"/>
      <c r="BD1326" s="32"/>
      <c r="BE1326" s="32"/>
      <c r="BF1326" s="32"/>
      <c r="BG1326" s="32"/>
      <c r="BH1326" s="32"/>
      <c r="BI1326" s="32"/>
      <c r="BJ1326" s="32"/>
      <c r="BK1326" s="32"/>
      <c r="BL1326" s="32"/>
      <c r="BM1326" s="32"/>
      <c r="BN1326" s="32"/>
      <c r="BO1326" s="32"/>
    </row>
    <row r="1327" spans="1:67" x14ac:dyDescent="0.25">
      <c r="A1327" s="30"/>
      <c r="B1327" s="30"/>
      <c r="C1327" s="30"/>
      <c r="D1327" s="30"/>
      <c r="E1327" s="30"/>
      <c r="F1327" s="30"/>
      <c r="G1327" s="30"/>
      <c r="BD1327" s="32"/>
      <c r="BE1327" s="32"/>
      <c r="BF1327" s="32"/>
      <c r="BG1327" s="32"/>
      <c r="BH1327" s="32"/>
      <c r="BI1327" s="32"/>
      <c r="BJ1327" s="32"/>
      <c r="BK1327" s="32"/>
      <c r="BL1327" s="32"/>
      <c r="BM1327" s="32"/>
      <c r="BN1327" s="32"/>
      <c r="BO1327" s="32"/>
    </row>
    <row r="1328" spans="1:67" x14ac:dyDescent="0.25">
      <c r="A1328" s="30"/>
      <c r="B1328" s="30"/>
      <c r="C1328" s="30"/>
      <c r="D1328" s="30"/>
      <c r="E1328" s="30"/>
      <c r="F1328" s="30"/>
      <c r="G1328" s="30"/>
      <c r="BD1328" s="32"/>
      <c r="BE1328" s="32"/>
      <c r="BF1328" s="32"/>
      <c r="BG1328" s="32"/>
      <c r="BH1328" s="32"/>
      <c r="BI1328" s="32"/>
      <c r="BJ1328" s="32"/>
      <c r="BK1328" s="32"/>
      <c r="BL1328" s="32"/>
      <c r="BM1328" s="32"/>
      <c r="BN1328" s="32"/>
      <c r="BO1328" s="32"/>
    </row>
    <row r="1329" spans="1:67" x14ac:dyDescent="0.25">
      <c r="A1329" s="30"/>
      <c r="B1329" s="30"/>
      <c r="C1329" s="30"/>
      <c r="D1329" s="30"/>
      <c r="E1329" s="30"/>
      <c r="F1329" s="30"/>
      <c r="G1329" s="30"/>
      <c r="BD1329" s="32"/>
      <c r="BE1329" s="32"/>
      <c r="BF1329" s="32"/>
      <c r="BG1329" s="32"/>
      <c r="BH1329" s="32"/>
      <c r="BI1329" s="32"/>
      <c r="BJ1329" s="32"/>
      <c r="BK1329" s="32"/>
      <c r="BL1329" s="32"/>
      <c r="BM1329" s="32"/>
      <c r="BN1329" s="32"/>
      <c r="BO1329" s="32"/>
    </row>
    <row r="1330" spans="1:67" x14ac:dyDescent="0.25">
      <c r="A1330" s="30"/>
      <c r="B1330" s="30"/>
      <c r="C1330" s="30"/>
      <c r="D1330" s="30"/>
      <c r="E1330" s="30"/>
      <c r="F1330" s="30"/>
      <c r="G1330" s="30"/>
      <c r="BD1330" s="32"/>
      <c r="BE1330" s="32"/>
      <c r="BF1330" s="32"/>
      <c r="BG1330" s="32"/>
      <c r="BH1330" s="32"/>
      <c r="BI1330" s="32"/>
      <c r="BJ1330" s="32"/>
      <c r="BK1330" s="32"/>
      <c r="BL1330" s="32"/>
      <c r="BM1330" s="32"/>
      <c r="BN1330" s="32"/>
      <c r="BO1330" s="32"/>
    </row>
    <row r="1331" spans="1:67" x14ac:dyDescent="0.25">
      <c r="A1331" s="30"/>
      <c r="B1331" s="30"/>
      <c r="C1331" s="30"/>
      <c r="D1331" s="30"/>
      <c r="E1331" s="30"/>
      <c r="F1331" s="30"/>
      <c r="G1331" s="30"/>
      <c r="BD1331" s="32"/>
      <c r="BE1331" s="32"/>
      <c r="BF1331" s="32"/>
      <c r="BG1331" s="32"/>
      <c r="BH1331" s="32"/>
      <c r="BI1331" s="32"/>
      <c r="BJ1331" s="32"/>
      <c r="BK1331" s="32"/>
      <c r="BL1331" s="32"/>
      <c r="BM1331" s="32"/>
      <c r="BN1331" s="32"/>
      <c r="BO1331" s="32"/>
    </row>
    <row r="1332" spans="1:67" x14ac:dyDescent="0.25">
      <c r="A1332" s="30"/>
      <c r="B1332" s="30"/>
      <c r="C1332" s="30"/>
      <c r="D1332" s="30"/>
      <c r="E1332" s="30"/>
      <c r="F1332" s="30"/>
      <c r="G1332" s="30"/>
      <c r="BD1332" s="32"/>
      <c r="BE1332" s="32"/>
      <c r="BF1332" s="32"/>
      <c r="BG1332" s="32"/>
      <c r="BH1332" s="32"/>
      <c r="BI1332" s="32"/>
      <c r="BJ1332" s="32"/>
      <c r="BK1332" s="32"/>
      <c r="BL1332" s="32"/>
      <c r="BM1332" s="32"/>
      <c r="BN1332" s="32"/>
      <c r="BO1332" s="32"/>
    </row>
    <row r="1333" spans="1:67" x14ac:dyDescent="0.25">
      <c r="A1333" s="30"/>
      <c r="B1333" s="30"/>
      <c r="C1333" s="30"/>
      <c r="D1333" s="30"/>
      <c r="E1333" s="30"/>
      <c r="F1333" s="30"/>
      <c r="G1333" s="30"/>
      <c r="BD1333" s="32"/>
      <c r="BE1333" s="32"/>
      <c r="BF1333" s="32"/>
      <c r="BG1333" s="32"/>
      <c r="BH1333" s="32"/>
      <c r="BI1333" s="32"/>
      <c r="BJ1333" s="32"/>
      <c r="BK1333" s="32"/>
      <c r="BL1333" s="32"/>
      <c r="BM1333" s="32"/>
      <c r="BN1333" s="32"/>
      <c r="BO1333" s="32"/>
    </row>
    <row r="1334" spans="1:67" x14ac:dyDescent="0.25">
      <c r="A1334" s="30"/>
      <c r="B1334" s="30"/>
      <c r="C1334" s="30"/>
      <c r="D1334" s="30"/>
      <c r="E1334" s="30"/>
      <c r="F1334" s="30"/>
      <c r="G1334" s="30"/>
      <c r="BD1334" s="32"/>
      <c r="BE1334" s="32"/>
      <c r="BF1334" s="32"/>
      <c r="BG1334" s="32"/>
      <c r="BH1334" s="32"/>
      <c r="BI1334" s="32"/>
      <c r="BJ1334" s="32"/>
      <c r="BK1334" s="32"/>
      <c r="BL1334" s="32"/>
      <c r="BM1334" s="32"/>
      <c r="BN1334" s="32"/>
      <c r="BO1334" s="32"/>
    </row>
    <row r="1335" spans="1:67" x14ac:dyDescent="0.25">
      <c r="A1335" s="30"/>
      <c r="B1335" s="30"/>
      <c r="C1335" s="30"/>
      <c r="D1335" s="30"/>
      <c r="E1335" s="30"/>
      <c r="F1335" s="30"/>
      <c r="G1335" s="30"/>
      <c r="BD1335" s="32"/>
      <c r="BE1335" s="32"/>
      <c r="BF1335" s="32"/>
      <c r="BG1335" s="32"/>
      <c r="BH1335" s="32"/>
      <c r="BI1335" s="32"/>
      <c r="BJ1335" s="32"/>
      <c r="BK1335" s="32"/>
      <c r="BL1335" s="32"/>
      <c r="BM1335" s="32"/>
      <c r="BN1335" s="32"/>
      <c r="BO1335" s="32"/>
    </row>
    <row r="1336" spans="1:67" x14ac:dyDescent="0.25">
      <c r="A1336" s="30"/>
      <c r="B1336" s="30"/>
      <c r="C1336" s="30"/>
      <c r="D1336" s="30"/>
      <c r="E1336" s="30"/>
      <c r="F1336" s="30"/>
      <c r="G1336" s="30"/>
      <c r="BD1336" s="32"/>
      <c r="BE1336" s="32"/>
      <c r="BF1336" s="32"/>
      <c r="BG1336" s="32"/>
      <c r="BH1336" s="32"/>
      <c r="BI1336" s="32"/>
      <c r="BJ1336" s="32"/>
      <c r="BK1336" s="32"/>
      <c r="BL1336" s="32"/>
      <c r="BM1336" s="32"/>
      <c r="BN1336" s="32"/>
      <c r="BO1336" s="32"/>
    </row>
    <row r="1337" spans="1:67" x14ac:dyDescent="0.25">
      <c r="A1337" s="30"/>
      <c r="B1337" s="30"/>
      <c r="C1337" s="30"/>
      <c r="D1337" s="30"/>
      <c r="E1337" s="30"/>
      <c r="F1337" s="30"/>
      <c r="G1337" s="30"/>
      <c r="BD1337" s="32"/>
      <c r="BE1337" s="32"/>
      <c r="BF1337" s="32"/>
      <c r="BG1337" s="32"/>
      <c r="BH1337" s="32"/>
      <c r="BI1337" s="32"/>
      <c r="BJ1337" s="32"/>
      <c r="BK1337" s="32"/>
      <c r="BL1337" s="32"/>
      <c r="BM1337" s="32"/>
      <c r="BN1337" s="32"/>
      <c r="BO1337" s="32"/>
    </row>
    <row r="1338" spans="1:67" x14ac:dyDescent="0.25">
      <c r="A1338" s="30"/>
      <c r="B1338" s="30"/>
      <c r="C1338" s="30"/>
      <c r="D1338" s="30"/>
      <c r="E1338" s="30"/>
      <c r="F1338" s="30"/>
      <c r="G1338" s="30"/>
      <c r="BD1338" s="32"/>
      <c r="BE1338" s="32"/>
      <c r="BF1338" s="32"/>
      <c r="BG1338" s="32"/>
      <c r="BH1338" s="32"/>
      <c r="BI1338" s="32"/>
      <c r="BJ1338" s="32"/>
      <c r="BK1338" s="32"/>
      <c r="BL1338" s="32"/>
      <c r="BM1338" s="32"/>
      <c r="BN1338" s="32"/>
      <c r="BO1338" s="32"/>
    </row>
    <row r="1339" spans="1:67" x14ac:dyDescent="0.25">
      <c r="A1339" s="30"/>
      <c r="B1339" s="30"/>
      <c r="C1339" s="30"/>
      <c r="D1339" s="30"/>
      <c r="E1339" s="30"/>
      <c r="F1339" s="30"/>
      <c r="G1339" s="30"/>
      <c r="BD1339" s="32"/>
      <c r="BE1339" s="32"/>
      <c r="BF1339" s="32"/>
      <c r="BG1339" s="32"/>
      <c r="BH1339" s="32"/>
      <c r="BI1339" s="32"/>
      <c r="BJ1339" s="32"/>
      <c r="BK1339" s="32"/>
      <c r="BL1339" s="32"/>
      <c r="BM1339" s="32"/>
      <c r="BN1339" s="32"/>
      <c r="BO1339" s="32"/>
    </row>
    <row r="1340" spans="1:67" x14ac:dyDescent="0.25">
      <c r="A1340" s="30"/>
      <c r="B1340" s="30"/>
      <c r="C1340" s="30"/>
      <c r="D1340" s="30"/>
      <c r="E1340" s="30"/>
      <c r="F1340" s="30"/>
      <c r="G1340" s="30"/>
      <c r="BD1340" s="32"/>
      <c r="BE1340" s="32"/>
      <c r="BF1340" s="32"/>
      <c r="BG1340" s="32"/>
      <c r="BH1340" s="32"/>
      <c r="BI1340" s="32"/>
      <c r="BJ1340" s="32"/>
      <c r="BK1340" s="32"/>
      <c r="BL1340" s="32"/>
      <c r="BM1340" s="32"/>
      <c r="BN1340" s="32"/>
      <c r="BO1340" s="32"/>
    </row>
    <row r="1341" spans="1:67" x14ac:dyDescent="0.25">
      <c r="A1341" s="30"/>
      <c r="B1341" s="30"/>
      <c r="C1341" s="30"/>
      <c r="D1341" s="30"/>
      <c r="E1341" s="30"/>
      <c r="F1341" s="30"/>
      <c r="G1341" s="30"/>
      <c r="BD1341" s="32"/>
      <c r="BE1341" s="32"/>
      <c r="BF1341" s="32"/>
      <c r="BG1341" s="32"/>
      <c r="BH1341" s="32"/>
      <c r="BI1341" s="32"/>
      <c r="BJ1341" s="32"/>
      <c r="BK1341" s="32"/>
      <c r="BL1341" s="32"/>
      <c r="BM1341" s="32"/>
      <c r="BN1341" s="32"/>
      <c r="BO1341" s="32"/>
    </row>
    <row r="1342" spans="1:67" x14ac:dyDescent="0.25">
      <c r="A1342" s="30"/>
      <c r="B1342" s="30"/>
      <c r="C1342" s="30"/>
      <c r="D1342" s="30"/>
      <c r="E1342" s="30"/>
      <c r="F1342" s="30"/>
      <c r="G1342" s="30"/>
      <c r="BD1342" s="32"/>
      <c r="BE1342" s="32"/>
      <c r="BF1342" s="32"/>
      <c r="BG1342" s="32"/>
      <c r="BH1342" s="32"/>
      <c r="BI1342" s="32"/>
      <c r="BJ1342" s="32"/>
      <c r="BK1342" s="32"/>
      <c r="BL1342" s="32"/>
      <c r="BM1342" s="32"/>
      <c r="BN1342" s="32"/>
      <c r="BO1342" s="32"/>
    </row>
    <row r="1343" spans="1:67" x14ac:dyDescent="0.25">
      <c r="A1343" s="30"/>
      <c r="B1343" s="30"/>
      <c r="C1343" s="30"/>
      <c r="D1343" s="30"/>
      <c r="E1343" s="30"/>
      <c r="F1343" s="30"/>
      <c r="G1343" s="30"/>
      <c r="BD1343" s="32"/>
      <c r="BE1343" s="32"/>
      <c r="BF1343" s="32"/>
      <c r="BG1343" s="32"/>
      <c r="BH1343" s="32"/>
      <c r="BI1343" s="32"/>
      <c r="BJ1343" s="32"/>
      <c r="BK1343" s="32"/>
      <c r="BL1343" s="32"/>
      <c r="BM1343" s="32"/>
      <c r="BN1343" s="32"/>
      <c r="BO1343" s="32"/>
    </row>
    <row r="1344" spans="1:67" x14ac:dyDescent="0.25">
      <c r="A1344" s="30"/>
      <c r="B1344" s="30"/>
      <c r="C1344" s="30"/>
      <c r="D1344" s="30"/>
      <c r="E1344" s="30"/>
      <c r="F1344" s="30"/>
      <c r="G1344" s="30"/>
      <c r="BD1344" s="32"/>
      <c r="BE1344" s="32"/>
      <c r="BF1344" s="32"/>
      <c r="BG1344" s="32"/>
      <c r="BH1344" s="32"/>
      <c r="BI1344" s="32"/>
      <c r="BJ1344" s="32"/>
      <c r="BK1344" s="32"/>
      <c r="BL1344" s="32"/>
      <c r="BM1344" s="32"/>
      <c r="BN1344" s="32"/>
      <c r="BO1344" s="32"/>
    </row>
    <row r="1345" spans="1:67" x14ac:dyDescent="0.25">
      <c r="A1345" s="30"/>
      <c r="B1345" s="30"/>
      <c r="C1345" s="30"/>
      <c r="D1345" s="30"/>
      <c r="E1345" s="30"/>
      <c r="F1345" s="30"/>
      <c r="G1345" s="30"/>
      <c r="BD1345" s="32"/>
      <c r="BE1345" s="32"/>
      <c r="BF1345" s="32"/>
      <c r="BG1345" s="32"/>
      <c r="BH1345" s="32"/>
      <c r="BI1345" s="32"/>
      <c r="BJ1345" s="32"/>
      <c r="BK1345" s="32"/>
      <c r="BL1345" s="32"/>
      <c r="BM1345" s="32"/>
      <c r="BN1345" s="32"/>
      <c r="BO1345" s="32"/>
    </row>
    <row r="1346" spans="1:67" x14ac:dyDescent="0.25">
      <c r="A1346" s="30"/>
      <c r="B1346" s="30"/>
      <c r="C1346" s="30"/>
      <c r="D1346" s="30"/>
      <c r="E1346" s="30"/>
      <c r="F1346" s="30"/>
      <c r="G1346" s="30"/>
      <c r="BD1346" s="32"/>
      <c r="BE1346" s="32"/>
      <c r="BF1346" s="32"/>
      <c r="BG1346" s="32"/>
      <c r="BH1346" s="32"/>
      <c r="BI1346" s="32"/>
      <c r="BJ1346" s="32"/>
      <c r="BK1346" s="32"/>
      <c r="BL1346" s="32"/>
      <c r="BM1346" s="32"/>
      <c r="BN1346" s="32"/>
      <c r="BO1346" s="32"/>
    </row>
    <row r="1347" spans="1:67" x14ac:dyDescent="0.25">
      <c r="A1347" s="30"/>
      <c r="B1347" s="30"/>
      <c r="C1347" s="30"/>
      <c r="D1347" s="30"/>
      <c r="E1347" s="30"/>
      <c r="F1347" s="30"/>
      <c r="G1347" s="30"/>
      <c r="BD1347" s="32"/>
      <c r="BE1347" s="32"/>
      <c r="BF1347" s="32"/>
      <c r="BG1347" s="32"/>
      <c r="BH1347" s="32"/>
      <c r="BI1347" s="32"/>
      <c r="BJ1347" s="32"/>
      <c r="BK1347" s="32"/>
      <c r="BL1347" s="32"/>
      <c r="BM1347" s="32"/>
      <c r="BN1347" s="32"/>
      <c r="BO1347" s="32"/>
    </row>
    <row r="1348" spans="1:67" x14ac:dyDescent="0.25">
      <c r="A1348" s="30"/>
      <c r="B1348" s="30"/>
      <c r="C1348" s="30"/>
      <c r="D1348" s="30"/>
      <c r="E1348" s="30"/>
      <c r="F1348" s="30"/>
      <c r="G1348" s="30"/>
      <c r="BD1348" s="32"/>
      <c r="BE1348" s="32"/>
      <c r="BF1348" s="32"/>
      <c r="BG1348" s="32"/>
      <c r="BH1348" s="32"/>
      <c r="BI1348" s="32"/>
      <c r="BJ1348" s="32"/>
      <c r="BK1348" s="32"/>
      <c r="BL1348" s="32"/>
      <c r="BM1348" s="32"/>
      <c r="BN1348" s="32"/>
      <c r="BO1348" s="32"/>
    </row>
    <row r="1349" spans="1:67" x14ac:dyDescent="0.25">
      <c r="A1349" s="30"/>
      <c r="B1349" s="30"/>
      <c r="C1349" s="30"/>
      <c r="D1349" s="30"/>
      <c r="E1349" s="30"/>
      <c r="F1349" s="30"/>
      <c r="G1349" s="30"/>
      <c r="BD1349" s="32"/>
      <c r="BE1349" s="32"/>
      <c r="BF1349" s="32"/>
      <c r="BG1349" s="32"/>
      <c r="BH1349" s="32"/>
      <c r="BI1349" s="32"/>
      <c r="BJ1349" s="32"/>
      <c r="BK1349" s="32"/>
      <c r="BL1349" s="32"/>
      <c r="BM1349" s="32"/>
      <c r="BN1349" s="32"/>
      <c r="BO1349" s="32"/>
    </row>
    <row r="1350" spans="1:67" x14ac:dyDescent="0.25">
      <c r="A1350" s="30"/>
      <c r="B1350" s="30"/>
      <c r="C1350" s="30"/>
      <c r="D1350" s="30"/>
      <c r="E1350" s="30"/>
      <c r="F1350" s="30"/>
      <c r="G1350" s="30"/>
      <c r="BD1350" s="32"/>
      <c r="BE1350" s="32"/>
      <c r="BF1350" s="32"/>
      <c r="BG1350" s="32"/>
      <c r="BH1350" s="32"/>
      <c r="BI1350" s="32"/>
      <c r="BJ1350" s="32"/>
      <c r="BK1350" s="32"/>
      <c r="BL1350" s="32"/>
      <c r="BM1350" s="32"/>
      <c r="BN1350" s="32"/>
      <c r="BO1350" s="32"/>
    </row>
    <row r="1351" spans="1:67" x14ac:dyDescent="0.25">
      <c r="A1351" s="30"/>
      <c r="B1351" s="30"/>
      <c r="C1351" s="30"/>
      <c r="D1351" s="30"/>
      <c r="E1351" s="30"/>
      <c r="F1351" s="30"/>
      <c r="G1351" s="30"/>
      <c r="BD1351" s="32"/>
      <c r="BE1351" s="32"/>
      <c r="BF1351" s="32"/>
      <c r="BG1351" s="32"/>
      <c r="BH1351" s="32"/>
      <c r="BI1351" s="32"/>
      <c r="BJ1351" s="32"/>
      <c r="BK1351" s="32"/>
      <c r="BL1351" s="32"/>
      <c r="BM1351" s="32"/>
      <c r="BN1351" s="32"/>
      <c r="BO1351" s="32"/>
    </row>
    <row r="1352" spans="1:67" x14ac:dyDescent="0.25">
      <c r="A1352" s="30"/>
      <c r="B1352" s="30"/>
      <c r="C1352" s="30"/>
      <c r="D1352" s="30"/>
      <c r="E1352" s="30"/>
      <c r="F1352" s="30"/>
      <c r="G1352" s="30"/>
      <c r="BD1352" s="32"/>
      <c r="BE1352" s="32"/>
      <c r="BF1352" s="32"/>
      <c r="BG1352" s="32"/>
      <c r="BH1352" s="32"/>
      <c r="BI1352" s="32"/>
      <c r="BJ1352" s="32"/>
      <c r="BK1352" s="32"/>
      <c r="BL1352" s="32"/>
      <c r="BM1352" s="32"/>
      <c r="BN1352" s="32"/>
      <c r="BO1352" s="32"/>
    </row>
    <row r="1353" spans="1:67" x14ac:dyDescent="0.25">
      <c r="A1353" s="30"/>
      <c r="B1353" s="30"/>
      <c r="C1353" s="30"/>
      <c r="D1353" s="30"/>
      <c r="E1353" s="30"/>
      <c r="F1353" s="30"/>
      <c r="G1353" s="30"/>
      <c r="BD1353" s="32"/>
      <c r="BE1353" s="32"/>
      <c r="BF1353" s="32"/>
      <c r="BG1353" s="32"/>
      <c r="BH1353" s="32"/>
      <c r="BI1353" s="32"/>
      <c r="BJ1353" s="32"/>
      <c r="BK1353" s="32"/>
      <c r="BL1353" s="32"/>
      <c r="BM1353" s="32"/>
      <c r="BN1353" s="32"/>
      <c r="BO1353" s="32"/>
    </row>
    <row r="1354" spans="1:67" x14ac:dyDescent="0.25">
      <c r="A1354" s="30"/>
      <c r="B1354" s="30"/>
      <c r="C1354" s="30"/>
      <c r="D1354" s="30"/>
      <c r="E1354" s="30"/>
      <c r="F1354" s="30"/>
      <c r="G1354" s="30"/>
      <c r="BD1354" s="32"/>
      <c r="BE1354" s="32"/>
      <c r="BF1354" s="32"/>
      <c r="BG1354" s="32"/>
      <c r="BH1354" s="32"/>
      <c r="BI1354" s="32"/>
      <c r="BJ1354" s="32"/>
      <c r="BK1354" s="32"/>
      <c r="BL1354" s="32"/>
      <c r="BM1354" s="32"/>
      <c r="BN1354" s="32"/>
      <c r="BO1354" s="32"/>
    </row>
    <row r="1355" spans="1:67" x14ac:dyDescent="0.25">
      <c r="A1355" s="30"/>
      <c r="B1355" s="30"/>
      <c r="C1355" s="30"/>
      <c r="D1355" s="30"/>
      <c r="E1355" s="30"/>
      <c r="F1355" s="30"/>
      <c r="G1355" s="30"/>
      <c r="BD1355" s="32"/>
      <c r="BE1355" s="32"/>
      <c r="BF1355" s="32"/>
      <c r="BG1355" s="32"/>
      <c r="BH1355" s="32"/>
      <c r="BI1355" s="32"/>
      <c r="BJ1355" s="32"/>
      <c r="BK1355" s="32"/>
      <c r="BL1355" s="32"/>
      <c r="BM1355" s="32"/>
      <c r="BN1355" s="32"/>
      <c r="BO1355" s="32"/>
    </row>
    <row r="1356" spans="1:67" x14ac:dyDescent="0.25">
      <c r="A1356" s="30"/>
      <c r="B1356" s="30"/>
      <c r="C1356" s="30"/>
      <c r="D1356" s="30"/>
      <c r="E1356" s="30"/>
      <c r="F1356" s="30"/>
      <c r="G1356" s="30"/>
      <c r="BD1356" s="32"/>
      <c r="BE1356" s="32"/>
      <c r="BF1356" s="32"/>
      <c r="BG1356" s="32"/>
      <c r="BH1356" s="32"/>
      <c r="BI1356" s="32"/>
      <c r="BJ1356" s="32"/>
      <c r="BK1356" s="32"/>
      <c r="BL1356" s="32"/>
      <c r="BM1356" s="32"/>
      <c r="BN1356" s="32"/>
      <c r="BO1356" s="32"/>
    </row>
    <row r="1357" spans="1:67" x14ac:dyDescent="0.25">
      <c r="A1357" s="30"/>
      <c r="B1357" s="30"/>
      <c r="C1357" s="30"/>
      <c r="D1357" s="30"/>
      <c r="E1357" s="30"/>
      <c r="F1357" s="30"/>
      <c r="G1357" s="30"/>
      <c r="BD1357" s="32"/>
      <c r="BE1357" s="32"/>
      <c r="BF1357" s="32"/>
      <c r="BG1357" s="32"/>
      <c r="BH1357" s="32"/>
      <c r="BI1357" s="32"/>
      <c r="BJ1357" s="32"/>
      <c r="BK1357" s="32"/>
      <c r="BL1357" s="32"/>
      <c r="BM1357" s="32"/>
      <c r="BN1357" s="32"/>
      <c r="BO1357" s="32"/>
    </row>
    <row r="1358" spans="1:67" x14ac:dyDescent="0.25">
      <c r="A1358" s="30"/>
      <c r="B1358" s="30"/>
      <c r="C1358" s="30"/>
      <c r="D1358" s="30"/>
      <c r="E1358" s="30"/>
      <c r="F1358" s="30"/>
      <c r="G1358" s="30"/>
      <c r="BD1358" s="32"/>
      <c r="BE1358" s="32"/>
      <c r="BF1358" s="32"/>
      <c r="BG1358" s="32"/>
      <c r="BH1358" s="32"/>
      <c r="BI1358" s="32"/>
      <c r="BJ1358" s="32"/>
      <c r="BK1358" s="32"/>
      <c r="BL1358" s="32"/>
      <c r="BM1358" s="32"/>
      <c r="BN1358" s="32"/>
      <c r="BO1358" s="32"/>
    </row>
    <row r="1359" spans="1:67" x14ac:dyDescent="0.25">
      <c r="A1359" s="30"/>
      <c r="B1359" s="30"/>
      <c r="C1359" s="30"/>
      <c r="D1359" s="30"/>
      <c r="E1359" s="30"/>
      <c r="F1359" s="30"/>
      <c r="G1359" s="30"/>
      <c r="BD1359" s="32"/>
      <c r="BE1359" s="32"/>
      <c r="BF1359" s="32"/>
      <c r="BG1359" s="32"/>
      <c r="BH1359" s="32"/>
      <c r="BI1359" s="32"/>
      <c r="BJ1359" s="32"/>
      <c r="BK1359" s="32"/>
      <c r="BL1359" s="32"/>
      <c r="BM1359" s="32"/>
      <c r="BN1359" s="32"/>
      <c r="BO1359" s="32"/>
    </row>
    <row r="1360" spans="1:67" x14ac:dyDescent="0.25">
      <c r="A1360" s="30"/>
      <c r="B1360" s="30"/>
      <c r="C1360" s="30"/>
      <c r="D1360" s="30"/>
      <c r="E1360" s="30"/>
      <c r="F1360" s="30"/>
      <c r="G1360" s="30"/>
      <c r="BD1360" s="32"/>
      <c r="BE1360" s="32"/>
      <c r="BF1360" s="32"/>
      <c r="BG1360" s="32"/>
      <c r="BH1360" s="32"/>
      <c r="BI1360" s="32"/>
      <c r="BJ1360" s="32"/>
      <c r="BK1360" s="32"/>
      <c r="BL1360" s="32"/>
      <c r="BM1360" s="32"/>
      <c r="BN1360" s="32"/>
      <c r="BO1360" s="32"/>
    </row>
    <row r="1361" spans="1:67" x14ac:dyDescent="0.25">
      <c r="A1361" s="30"/>
      <c r="B1361" s="30"/>
      <c r="C1361" s="30"/>
      <c r="D1361" s="30"/>
      <c r="E1361" s="30"/>
      <c r="F1361" s="30"/>
      <c r="G1361" s="30"/>
      <c r="BD1361" s="32"/>
      <c r="BE1361" s="32"/>
      <c r="BF1361" s="32"/>
      <c r="BG1361" s="32"/>
      <c r="BH1361" s="32"/>
      <c r="BI1361" s="32"/>
      <c r="BJ1361" s="32"/>
      <c r="BK1361" s="32"/>
      <c r="BL1361" s="32"/>
      <c r="BM1361" s="32"/>
      <c r="BN1361" s="32"/>
      <c r="BO1361" s="32"/>
    </row>
    <row r="1362" spans="1:67" x14ac:dyDescent="0.25">
      <c r="A1362" s="30"/>
      <c r="B1362" s="30"/>
      <c r="C1362" s="30"/>
      <c r="D1362" s="30"/>
      <c r="E1362" s="30"/>
      <c r="F1362" s="30"/>
      <c r="G1362" s="30"/>
      <c r="BD1362" s="32"/>
      <c r="BE1362" s="32"/>
      <c r="BF1362" s="32"/>
      <c r="BG1362" s="32"/>
      <c r="BH1362" s="32"/>
      <c r="BI1362" s="32"/>
      <c r="BJ1362" s="32"/>
      <c r="BK1362" s="32"/>
      <c r="BL1362" s="32"/>
      <c r="BM1362" s="32"/>
      <c r="BN1362" s="32"/>
      <c r="BO1362" s="32"/>
    </row>
    <row r="1363" spans="1:67" x14ac:dyDescent="0.25">
      <c r="A1363" s="30"/>
      <c r="B1363" s="30"/>
      <c r="C1363" s="30"/>
      <c r="D1363" s="30"/>
      <c r="E1363" s="30"/>
      <c r="F1363" s="30"/>
      <c r="G1363" s="30"/>
      <c r="BD1363" s="32"/>
      <c r="BE1363" s="32"/>
      <c r="BF1363" s="32"/>
      <c r="BG1363" s="32"/>
      <c r="BH1363" s="32"/>
      <c r="BI1363" s="32"/>
      <c r="BJ1363" s="32"/>
      <c r="BK1363" s="32"/>
      <c r="BL1363" s="32"/>
      <c r="BM1363" s="32"/>
      <c r="BN1363" s="32"/>
      <c r="BO1363" s="32"/>
    </row>
    <row r="1364" spans="1:67" x14ac:dyDescent="0.25">
      <c r="A1364" s="30"/>
      <c r="B1364" s="30"/>
      <c r="C1364" s="30"/>
      <c r="D1364" s="30"/>
      <c r="E1364" s="30"/>
      <c r="F1364" s="30"/>
      <c r="G1364" s="30"/>
      <c r="BD1364" s="32"/>
      <c r="BE1364" s="32"/>
      <c r="BF1364" s="32"/>
      <c r="BG1364" s="32"/>
      <c r="BH1364" s="32"/>
      <c r="BI1364" s="32"/>
      <c r="BJ1364" s="32"/>
      <c r="BK1364" s="32"/>
      <c r="BL1364" s="32"/>
      <c r="BM1364" s="32"/>
      <c r="BN1364" s="32"/>
      <c r="BO1364" s="32"/>
    </row>
    <row r="1365" spans="1:67" x14ac:dyDescent="0.25">
      <c r="A1365" s="30"/>
      <c r="B1365" s="30"/>
      <c r="C1365" s="30"/>
      <c r="D1365" s="30"/>
      <c r="E1365" s="30"/>
      <c r="F1365" s="30"/>
      <c r="G1365" s="30"/>
      <c r="BD1365" s="32"/>
      <c r="BE1365" s="32"/>
      <c r="BF1365" s="32"/>
      <c r="BG1365" s="32"/>
      <c r="BH1365" s="32"/>
      <c r="BI1365" s="32"/>
      <c r="BJ1365" s="32"/>
      <c r="BK1365" s="32"/>
      <c r="BL1365" s="32"/>
      <c r="BM1365" s="32"/>
      <c r="BN1365" s="32"/>
      <c r="BO1365" s="32"/>
    </row>
    <row r="1366" spans="1:67" x14ac:dyDescent="0.25">
      <c r="A1366" s="30"/>
      <c r="B1366" s="30"/>
      <c r="C1366" s="30"/>
      <c r="D1366" s="30"/>
      <c r="E1366" s="30"/>
      <c r="F1366" s="30"/>
      <c r="G1366" s="30"/>
      <c r="BD1366" s="32"/>
      <c r="BE1366" s="32"/>
      <c r="BF1366" s="32"/>
      <c r="BG1366" s="32"/>
      <c r="BH1366" s="32"/>
      <c r="BI1366" s="32"/>
      <c r="BJ1366" s="32"/>
      <c r="BK1366" s="32"/>
      <c r="BL1366" s="32"/>
      <c r="BM1366" s="32"/>
      <c r="BN1366" s="32"/>
      <c r="BO1366" s="32"/>
    </row>
    <row r="1367" spans="1:67" x14ac:dyDescent="0.25">
      <c r="A1367" s="30"/>
      <c r="B1367" s="30"/>
      <c r="C1367" s="30"/>
      <c r="D1367" s="30"/>
      <c r="E1367" s="30"/>
      <c r="F1367" s="30"/>
      <c r="G1367" s="30"/>
      <c r="BD1367" s="32"/>
      <c r="BE1367" s="32"/>
      <c r="BF1367" s="32"/>
      <c r="BG1367" s="32"/>
      <c r="BH1367" s="32"/>
      <c r="BI1367" s="32"/>
      <c r="BJ1367" s="32"/>
      <c r="BK1367" s="32"/>
      <c r="BL1367" s="32"/>
      <c r="BM1367" s="32"/>
      <c r="BN1367" s="32"/>
      <c r="BO1367" s="32"/>
    </row>
    <row r="1368" spans="1:67" x14ac:dyDescent="0.25">
      <c r="A1368" s="30"/>
      <c r="B1368" s="30"/>
      <c r="C1368" s="30"/>
      <c r="D1368" s="30"/>
      <c r="E1368" s="30"/>
      <c r="F1368" s="30"/>
      <c r="G1368" s="30"/>
      <c r="BD1368" s="32"/>
      <c r="BE1368" s="32"/>
      <c r="BF1368" s="32"/>
      <c r="BG1368" s="32"/>
      <c r="BH1368" s="32"/>
      <c r="BI1368" s="32"/>
      <c r="BJ1368" s="32"/>
      <c r="BK1368" s="32"/>
      <c r="BL1368" s="32"/>
      <c r="BM1368" s="32"/>
      <c r="BN1368" s="32"/>
      <c r="BO1368" s="32"/>
    </row>
    <row r="1369" spans="1:67" x14ac:dyDescent="0.25">
      <c r="A1369" s="30"/>
      <c r="B1369" s="30"/>
      <c r="C1369" s="30"/>
      <c r="D1369" s="30"/>
      <c r="E1369" s="30"/>
      <c r="F1369" s="30"/>
      <c r="G1369" s="30"/>
      <c r="BD1369" s="32"/>
      <c r="BE1369" s="32"/>
      <c r="BF1369" s="32"/>
      <c r="BG1369" s="32"/>
      <c r="BH1369" s="32"/>
      <c r="BI1369" s="32"/>
      <c r="BJ1369" s="32"/>
      <c r="BK1369" s="32"/>
      <c r="BL1369" s="32"/>
      <c r="BM1369" s="32"/>
      <c r="BN1369" s="32"/>
      <c r="BO1369" s="32"/>
    </row>
    <row r="1370" spans="1:67" x14ac:dyDescent="0.25">
      <c r="A1370" s="30"/>
      <c r="B1370" s="30"/>
      <c r="C1370" s="30"/>
      <c r="D1370" s="30"/>
      <c r="E1370" s="30"/>
      <c r="F1370" s="30"/>
      <c r="G1370" s="30"/>
      <c r="BD1370" s="32"/>
      <c r="BE1370" s="32"/>
      <c r="BF1370" s="32"/>
      <c r="BG1370" s="32"/>
      <c r="BH1370" s="32"/>
      <c r="BI1370" s="32"/>
      <c r="BJ1370" s="32"/>
      <c r="BK1370" s="32"/>
      <c r="BL1370" s="32"/>
      <c r="BM1370" s="32"/>
      <c r="BN1370" s="32"/>
      <c r="BO1370" s="32"/>
    </row>
    <row r="1371" spans="1:67" x14ac:dyDescent="0.25">
      <c r="A1371" s="30"/>
      <c r="B1371" s="30"/>
      <c r="C1371" s="30"/>
      <c r="D1371" s="30"/>
      <c r="E1371" s="30"/>
      <c r="F1371" s="30"/>
      <c r="G1371" s="30"/>
      <c r="BD1371" s="32"/>
      <c r="BE1371" s="32"/>
      <c r="BF1371" s="32"/>
      <c r="BG1371" s="32"/>
      <c r="BH1371" s="32"/>
      <c r="BI1371" s="32"/>
      <c r="BJ1371" s="32"/>
      <c r="BK1371" s="32"/>
      <c r="BL1371" s="32"/>
      <c r="BM1371" s="32"/>
      <c r="BN1371" s="32"/>
      <c r="BO1371" s="32"/>
    </row>
    <row r="1372" spans="1:67" x14ac:dyDescent="0.25">
      <c r="A1372" s="30"/>
      <c r="B1372" s="30"/>
      <c r="C1372" s="30"/>
      <c r="D1372" s="30"/>
      <c r="E1372" s="30"/>
      <c r="F1372" s="30"/>
      <c r="G1372" s="30"/>
      <c r="BD1372" s="32"/>
      <c r="BE1372" s="32"/>
      <c r="BF1372" s="32"/>
      <c r="BG1372" s="32"/>
      <c r="BH1372" s="32"/>
      <c r="BI1372" s="32"/>
      <c r="BJ1372" s="32"/>
      <c r="BK1372" s="32"/>
      <c r="BL1372" s="32"/>
      <c r="BM1372" s="32"/>
      <c r="BN1372" s="32"/>
      <c r="BO1372" s="32"/>
    </row>
    <row r="1373" spans="1:67" x14ac:dyDescent="0.25">
      <c r="A1373" s="30"/>
      <c r="B1373" s="30"/>
      <c r="C1373" s="30"/>
      <c r="D1373" s="30"/>
      <c r="E1373" s="30"/>
      <c r="F1373" s="30"/>
      <c r="G1373" s="30"/>
      <c r="BD1373" s="32"/>
      <c r="BE1373" s="32"/>
      <c r="BF1373" s="32"/>
      <c r="BG1373" s="32"/>
      <c r="BH1373" s="32"/>
      <c r="BI1373" s="32"/>
      <c r="BJ1373" s="32"/>
      <c r="BK1373" s="32"/>
      <c r="BL1373" s="32"/>
      <c r="BM1373" s="32"/>
      <c r="BN1373" s="32"/>
      <c r="BO1373" s="32"/>
    </row>
    <row r="1374" spans="1:67" x14ac:dyDescent="0.25">
      <c r="A1374" s="30"/>
      <c r="B1374" s="30"/>
      <c r="C1374" s="30"/>
      <c r="D1374" s="30"/>
      <c r="E1374" s="30"/>
      <c r="F1374" s="30"/>
      <c r="G1374" s="30"/>
      <c r="BD1374" s="32"/>
      <c r="BE1374" s="32"/>
      <c r="BF1374" s="32"/>
      <c r="BG1374" s="32"/>
      <c r="BH1374" s="32"/>
      <c r="BI1374" s="32"/>
      <c r="BJ1374" s="32"/>
      <c r="BK1374" s="32"/>
      <c r="BL1374" s="32"/>
      <c r="BM1374" s="32"/>
      <c r="BN1374" s="32"/>
      <c r="BO1374" s="32"/>
    </row>
    <row r="1375" spans="1:67" x14ac:dyDescent="0.25">
      <c r="A1375" s="30"/>
      <c r="B1375" s="30"/>
      <c r="C1375" s="30"/>
      <c r="D1375" s="30"/>
      <c r="E1375" s="30"/>
      <c r="F1375" s="30"/>
      <c r="G1375" s="30"/>
      <c r="BD1375" s="32"/>
      <c r="BE1375" s="32"/>
      <c r="BF1375" s="32"/>
      <c r="BG1375" s="32"/>
      <c r="BH1375" s="32"/>
      <c r="BI1375" s="32"/>
      <c r="BJ1375" s="32"/>
      <c r="BK1375" s="32"/>
      <c r="BL1375" s="32"/>
      <c r="BM1375" s="32"/>
      <c r="BN1375" s="32"/>
      <c r="BO1375" s="32"/>
    </row>
    <row r="1376" spans="1:67" x14ac:dyDescent="0.25">
      <c r="A1376" s="30"/>
      <c r="B1376" s="30"/>
      <c r="C1376" s="30"/>
      <c r="D1376" s="30"/>
      <c r="E1376" s="30"/>
      <c r="F1376" s="30"/>
      <c r="G1376" s="30"/>
      <c r="BD1376" s="32"/>
      <c r="BE1376" s="32"/>
      <c r="BF1376" s="32"/>
      <c r="BG1376" s="32"/>
      <c r="BH1376" s="32"/>
      <c r="BI1376" s="32"/>
      <c r="BJ1376" s="32"/>
      <c r="BK1376" s="32"/>
      <c r="BL1376" s="32"/>
      <c r="BM1376" s="32"/>
      <c r="BN1376" s="32"/>
      <c r="BO1376" s="32"/>
    </row>
    <row r="1377" spans="1:67" x14ac:dyDescent="0.25">
      <c r="A1377" s="30"/>
      <c r="B1377" s="30"/>
      <c r="C1377" s="30"/>
      <c r="D1377" s="30"/>
      <c r="E1377" s="30"/>
      <c r="F1377" s="30"/>
      <c r="G1377" s="30"/>
      <c r="BD1377" s="32"/>
      <c r="BE1377" s="32"/>
      <c r="BF1377" s="32"/>
      <c r="BG1377" s="32"/>
      <c r="BH1377" s="32"/>
      <c r="BI1377" s="32"/>
      <c r="BJ1377" s="32"/>
      <c r="BK1377" s="32"/>
      <c r="BL1377" s="32"/>
      <c r="BM1377" s="32"/>
      <c r="BN1377" s="32"/>
      <c r="BO1377" s="32"/>
    </row>
    <row r="1378" spans="1:67" x14ac:dyDescent="0.25">
      <c r="A1378" s="30"/>
      <c r="B1378" s="30"/>
      <c r="C1378" s="30"/>
      <c r="D1378" s="30"/>
      <c r="E1378" s="30"/>
      <c r="F1378" s="30"/>
      <c r="G1378" s="30"/>
      <c r="BD1378" s="32"/>
      <c r="BE1378" s="32"/>
      <c r="BF1378" s="32"/>
      <c r="BG1378" s="32"/>
      <c r="BH1378" s="32"/>
      <c r="BI1378" s="32"/>
      <c r="BJ1378" s="32"/>
      <c r="BK1378" s="32"/>
      <c r="BL1378" s="32"/>
      <c r="BM1378" s="32"/>
      <c r="BN1378" s="32"/>
      <c r="BO1378" s="32"/>
    </row>
    <row r="1379" spans="1:67" x14ac:dyDescent="0.25">
      <c r="A1379" s="30"/>
      <c r="B1379" s="30"/>
      <c r="C1379" s="30"/>
      <c r="D1379" s="30"/>
      <c r="E1379" s="30"/>
      <c r="F1379" s="30"/>
      <c r="G1379" s="30"/>
      <c r="BD1379" s="32"/>
      <c r="BE1379" s="32"/>
      <c r="BF1379" s="32"/>
      <c r="BG1379" s="32"/>
      <c r="BH1379" s="32"/>
      <c r="BI1379" s="32"/>
      <c r="BJ1379" s="32"/>
      <c r="BK1379" s="32"/>
      <c r="BL1379" s="32"/>
      <c r="BM1379" s="32"/>
      <c r="BN1379" s="32"/>
      <c r="BO1379" s="32"/>
    </row>
    <row r="1380" spans="1:67" x14ac:dyDescent="0.25">
      <c r="A1380" s="30"/>
      <c r="B1380" s="30"/>
      <c r="C1380" s="30"/>
      <c r="D1380" s="30"/>
      <c r="E1380" s="30"/>
      <c r="F1380" s="30"/>
      <c r="G1380" s="30"/>
      <c r="BD1380" s="32"/>
      <c r="BE1380" s="32"/>
      <c r="BF1380" s="32"/>
      <c r="BG1380" s="32"/>
      <c r="BH1380" s="32"/>
      <c r="BI1380" s="32"/>
      <c r="BJ1380" s="32"/>
      <c r="BK1380" s="32"/>
      <c r="BL1380" s="32"/>
      <c r="BM1380" s="32"/>
      <c r="BN1380" s="32"/>
      <c r="BO1380" s="32"/>
    </row>
    <row r="1381" spans="1:67" x14ac:dyDescent="0.25">
      <c r="A1381" s="30"/>
      <c r="B1381" s="30"/>
      <c r="C1381" s="30"/>
      <c r="D1381" s="30"/>
      <c r="E1381" s="30"/>
      <c r="F1381" s="30"/>
      <c r="G1381" s="30"/>
      <c r="BD1381" s="32"/>
      <c r="BE1381" s="32"/>
      <c r="BF1381" s="32"/>
      <c r="BG1381" s="32"/>
      <c r="BH1381" s="32"/>
      <c r="BI1381" s="32"/>
      <c r="BJ1381" s="32"/>
      <c r="BK1381" s="32"/>
      <c r="BL1381" s="32"/>
      <c r="BM1381" s="32"/>
      <c r="BN1381" s="32"/>
      <c r="BO1381" s="32"/>
    </row>
    <row r="1382" spans="1:67" x14ac:dyDescent="0.25">
      <c r="A1382" s="30"/>
      <c r="B1382" s="30"/>
      <c r="C1382" s="30"/>
      <c r="D1382" s="30"/>
      <c r="E1382" s="30"/>
      <c r="F1382" s="30"/>
      <c r="G1382" s="30"/>
      <c r="BD1382" s="32"/>
      <c r="BE1382" s="32"/>
      <c r="BF1382" s="32"/>
      <c r="BG1382" s="32"/>
      <c r="BH1382" s="32"/>
      <c r="BI1382" s="32"/>
      <c r="BJ1382" s="32"/>
      <c r="BK1382" s="32"/>
      <c r="BL1382" s="32"/>
      <c r="BM1382" s="32"/>
      <c r="BN1382" s="32"/>
      <c r="BO1382" s="32"/>
    </row>
    <row r="1383" spans="1:67" x14ac:dyDescent="0.25">
      <c r="A1383" s="30"/>
      <c r="B1383" s="30"/>
      <c r="C1383" s="30"/>
      <c r="D1383" s="30"/>
      <c r="E1383" s="30"/>
      <c r="F1383" s="30"/>
      <c r="G1383" s="30"/>
      <c r="BD1383" s="32"/>
      <c r="BE1383" s="32"/>
      <c r="BF1383" s="32"/>
      <c r="BG1383" s="32"/>
      <c r="BH1383" s="32"/>
      <c r="BI1383" s="32"/>
      <c r="BJ1383" s="32"/>
      <c r="BK1383" s="32"/>
      <c r="BL1383" s="32"/>
      <c r="BM1383" s="32"/>
      <c r="BN1383" s="32"/>
      <c r="BO1383" s="32"/>
    </row>
    <row r="1384" spans="1:67" x14ac:dyDescent="0.25">
      <c r="A1384" s="30"/>
      <c r="B1384" s="30"/>
      <c r="C1384" s="30"/>
      <c r="D1384" s="30"/>
      <c r="E1384" s="30"/>
      <c r="F1384" s="30"/>
      <c r="G1384" s="30"/>
      <c r="BD1384" s="32"/>
      <c r="BE1384" s="32"/>
      <c r="BF1384" s="32"/>
      <c r="BG1384" s="32"/>
      <c r="BH1384" s="32"/>
      <c r="BI1384" s="32"/>
      <c r="BJ1384" s="32"/>
      <c r="BK1384" s="32"/>
      <c r="BL1384" s="32"/>
      <c r="BM1384" s="32"/>
      <c r="BN1384" s="32"/>
      <c r="BO1384" s="32"/>
    </row>
    <row r="1385" spans="1:67" x14ac:dyDescent="0.25">
      <c r="A1385" s="30"/>
      <c r="B1385" s="30"/>
      <c r="C1385" s="30"/>
      <c r="D1385" s="30"/>
      <c r="E1385" s="30"/>
      <c r="F1385" s="30"/>
      <c r="G1385" s="30"/>
      <c r="BD1385" s="32"/>
      <c r="BE1385" s="32"/>
      <c r="BF1385" s="32"/>
      <c r="BG1385" s="32"/>
      <c r="BH1385" s="32"/>
      <c r="BI1385" s="32"/>
      <c r="BJ1385" s="32"/>
      <c r="BK1385" s="32"/>
      <c r="BL1385" s="32"/>
      <c r="BM1385" s="32"/>
      <c r="BN1385" s="32"/>
      <c r="BO1385" s="32"/>
    </row>
    <row r="1386" spans="1:67" x14ac:dyDescent="0.25">
      <c r="A1386" s="30"/>
      <c r="B1386" s="30"/>
      <c r="C1386" s="30"/>
      <c r="D1386" s="30"/>
      <c r="E1386" s="30"/>
      <c r="F1386" s="30"/>
      <c r="G1386" s="30"/>
      <c r="BD1386" s="32"/>
      <c r="BE1386" s="32"/>
      <c r="BF1386" s="32"/>
      <c r="BG1386" s="32"/>
      <c r="BH1386" s="32"/>
      <c r="BI1386" s="32"/>
      <c r="BJ1386" s="32"/>
      <c r="BK1386" s="32"/>
      <c r="BL1386" s="32"/>
      <c r="BM1386" s="32"/>
      <c r="BN1386" s="32"/>
      <c r="BO1386" s="32"/>
    </row>
    <row r="1387" spans="1:67" x14ac:dyDescent="0.25">
      <c r="A1387" s="30"/>
      <c r="B1387" s="30"/>
      <c r="C1387" s="30"/>
      <c r="D1387" s="30"/>
      <c r="E1387" s="30"/>
      <c r="F1387" s="30"/>
      <c r="G1387" s="30"/>
      <c r="BD1387" s="32"/>
      <c r="BE1387" s="32"/>
      <c r="BF1387" s="32"/>
      <c r="BG1387" s="32"/>
      <c r="BH1387" s="32"/>
      <c r="BI1387" s="32"/>
      <c r="BJ1387" s="32"/>
      <c r="BK1387" s="32"/>
      <c r="BL1387" s="32"/>
      <c r="BM1387" s="32"/>
      <c r="BN1387" s="32"/>
      <c r="BO1387" s="32"/>
    </row>
    <row r="1388" spans="1:67" x14ac:dyDescent="0.25">
      <c r="A1388" s="30"/>
      <c r="B1388" s="30"/>
      <c r="C1388" s="30"/>
      <c r="D1388" s="30"/>
      <c r="E1388" s="30"/>
      <c r="F1388" s="30"/>
      <c r="G1388" s="30"/>
      <c r="BD1388" s="32"/>
      <c r="BE1388" s="32"/>
      <c r="BF1388" s="32"/>
      <c r="BG1388" s="32"/>
      <c r="BH1388" s="32"/>
      <c r="BI1388" s="32"/>
      <c r="BJ1388" s="32"/>
      <c r="BK1388" s="32"/>
      <c r="BL1388" s="32"/>
      <c r="BM1388" s="32"/>
      <c r="BN1388" s="32"/>
      <c r="BO1388" s="32"/>
    </row>
    <row r="1389" spans="1:67" x14ac:dyDescent="0.25">
      <c r="A1389" s="30"/>
      <c r="B1389" s="30"/>
      <c r="C1389" s="30"/>
      <c r="D1389" s="30"/>
      <c r="E1389" s="30"/>
      <c r="F1389" s="30"/>
      <c r="G1389" s="30"/>
      <c r="BD1389" s="32"/>
      <c r="BE1389" s="32"/>
      <c r="BF1389" s="32"/>
      <c r="BG1389" s="32"/>
      <c r="BH1389" s="32"/>
      <c r="BI1389" s="32"/>
      <c r="BJ1389" s="32"/>
      <c r="BK1389" s="32"/>
      <c r="BL1389" s="32"/>
      <c r="BM1389" s="32"/>
      <c r="BN1389" s="32"/>
      <c r="BO1389" s="32"/>
    </row>
    <row r="1390" spans="1:67" x14ac:dyDescent="0.25">
      <c r="A1390" s="30"/>
      <c r="B1390" s="30"/>
      <c r="C1390" s="30"/>
      <c r="D1390" s="30"/>
      <c r="E1390" s="30"/>
      <c r="F1390" s="30"/>
      <c r="G1390" s="30"/>
      <c r="BD1390" s="32"/>
      <c r="BE1390" s="32"/>
      <c r="BF1390" s="32"/>
      <c r="BG1390" s="32"/>
      <c r="BH1390" s="32"/>
      <c r="BI1390" s="32"/>
      <c r="BJ1390" s="32"/>
      <c r="BK1390" s="32"/>
      <c r="BL1390" s="32"/>
      <c r="BM1390" s="32"/>
      <c r="BN1390" s="32"/>
      <c r="BO1390" s="32"/>
    </row>
    <row r="1391" spans="1:67" x14ac:dyDescent="0.25">
      <c r="A1391" s="30"/>
      <c r="B1391" s="30"/>
      <c r="C1391" s="30"/>
      <c r="D1391" s="30"/>
      <c r="E1391" s="30"/>
      <c r="F1391" s="30"/>
      <c r="G1391" s="30"/>
      <c r="BD1391" s="32"/>
      <c r="BE1391" s="32"/>
      <c r="BF1391" s="32"/>
      <c r="BG1391" s="32"/>
      <c r="BH1391" s="32"/>
      <c r="BI1391" s="32"/>
      <c r="BJ1391" s="32"/>
      <c r="BK1391" s="32"/>
      <c r="BL1391" s="32"/>
      <c r="BM1391" s="32"/>
      <c r="BN1391" s="32"/>
      <c r="BO1391" s="32"/>
    </row>
    <row r="1392" spans="1:67" x14ac:dyDescent="0.25">
      <c r="A1392" s="30"/>
      <c r="B1392" s="30"/>
      <c r="C1392" s="30"/>
      <c r="D1392" s="30"/>
      <c r="E1392" s="30"/>
      <c r="F1392" s="30"/>
      <c r="G1392" s="30"/>
      <c r="BD1392" s="32"/>
      <c r="BE1392" s="32"/>
      <c r="BF1392" s="32"/>
      <c r="BG1392" s="32"/>
      <c r="BH1392" s="32"/>
      <c r="BI1392" s="32"/>
      <c r="BJ1392" s="32"/>
      <c r="BK1392" s="32"/>
      <c r="BL1392" s="32"/>
      <c r="BM1392" s="32"/>
      <c r="BN1392" s="32"/>
      <c r="BO1392" s="32"/>
    </row>
    <row r="1393" spans="1:67" x14ac:dyDescent="0.25">
      <c r="A1393" s="30"/>
      <c r="B1393" s="30"/>
      <c r="C1393" s="30"/>
      <c r="D1393" s="30"/>
      <c r="E1393" s="30"/>
      <c r="F1393" s="30"/>
      <c r="G1393" s="30"/>
      <c r="BD1393" s="32"/>
      <c r="BE1393" s="32"/>
      <c r="BF1393" s="32"/>
      <c r="BG1393" s="32"/>
      <c r="BH1393" s="32"/>
      <c r="BI1393" s="32"/>
      <c r="BJ1393" s="32"/>
      <c r="BK1393" s="32"/>
      <c r="BL1393" s="32"/>
      <c r="BM1393" s="32"/>
      <c r="BN1393" s="32"/>
      <c r="BO1393" s="32"/>
    </row>
    <row r="1394" spans="1:67" x14ac:dyDescent="0.25">
      <c r="A1394" s="30"/>
      <c r="B1394" s="30"/>
      <c r="C1394" s="30"/>
      <c r="D1394" s="30"/>
      <c r="E1394" s="30"/>
      <c r="F1394" s="30"/>
      <c r="G1394" s="30"/>
      <c r="BD1394" s="32"/>
      <c r="BE1394" s="32"/>
      <c r="BF1394" s="32"/>
      <c r="BG1394" s="32"/>
      <c r="BH1394" s="32"/>
      <c r="BI1394" s="32"/>
      <c r="BJ1394" s="32"/>
      <c r="BK1394" s="32"/>
      <c r="BL1394" s="32"/>
      <c r="BM1394" s="32"/>
      <c r="BN1394" s="32"/>
      <c r="BO1394" s="32"/>
    </row>
    <row r="1395" spans="1:67" x14ac:dyDescent="0.25">
      <c r="A1395" s="30"/>
      <c r="B1395" s="30"/>
      <c r="C1395" s="30"/>
      <c r="D1395" s="30"/>
      <c r="E1395" s="30"/>
      <c r="F1395" s="30"/>
      <c r="G1395" s="30"/>
      <c r="BD1395" s="32"/>
      <c r="BE1395" s="32"/>
      <c r="BF1395" s="32"/>
      <c r="BG1395" s="32"/>
      <c r="BH1395" s="32"/>
      <c r="BI1395" s="32"/>
      <c r="BJ1395" s="32"/>
      <c r="BK1395" s="32"/>
      <c r="BL1395" s="32"/>
      <c r="BM1395" s="32"/>
      <c r="BN1395" s="32"/>
      <c r="BO1395" s="32"/>
    </row>
    <row r="1396" spans="1:67" x14ac:dyDescent="0.25">
      <c r="A1396" s="30"/>
      <c r="B1396" s="30"/>
      <c r="C1396" s="30"/>
      <c r="D1396" s="30"/>
      <c r="E1396" s="30"/>
      <c r="F1396" s="30"/>
      <c r="G1396" s="30"/>
      <c r="BD1396" s="32"/>
      <c r="BE1396" s="32"/>
      <c r="BF1396" s="32"/>
      <c r="BG1396" s="32"/>
      <c r="BH1396" s="32"/>
      <c r="BI1396" s="32"/>
      <c r="BJ1396" s="32"/>
      <c r="BK1396" s="32"/>
      <c r="BL1396" s="32"/>
      <c r="BM1396" s="32"/>
      <c r="BN1396" s="32"/>
      <c r="BO1396" s="32"/>
    </row>
    <row r="1397" spans="1:67" x14ac:dyDescent="0.25">
      <c r="A1397" s="30"/>
      <c r="B1397" s="30"/>
      <c r="C1397" s="30"/>
      <c r="D1397" s="30"/>
      <c r="E1397" s="30"/>
      <c r="F1397" s="30"/>
      <c r="G1397" s="30"/>
      <c r="BD1397" s="32"/>
      <c r="BE1397" s="32"/>
      <c r="BF1397" s="32"/>
      <c r="BG1397" s="32"/>
      <c r="BH1397" s="32"/>
      <c r="BI1397" s="32"/>
      <c r="BJ1397" s="32"/>
      <c r="BK1397" s="32"/>
      <c r="BL1397" s="32"/>
      <c r="BM1397" s="32"/>
      <c r="BN1397" s="32"/>
      <c r="BO1397" s="32"/>
    </row>
    <row r="1398" spans="1:67" x14ac:dyDescent="0.25">
      <c r="A1398" s="30"/>
      <c r="B1398" s="30"/>
      <c r="C1398" s="30"/>
      <c r="D1398" s="30"/>
      <c r="E1398" s="30"/>
      <c r="F1398" s="30"/>
      <c r="G1398" s="30"/>
      <c r="BD1398" s="32"/>
      <c r="BE1398" s="32"/>
      <c r="BF1398" s="32"/>
      <c r="BG1398" s="32"/>
      <c r="BH1398" s="32"/>
      <c r="BI1398" s="32"/>
      <c r="BJ1398" s="32"/>
      <c r="BK1398" s="32"/>
      <c r="BL1398" s="32"/>
      <c r="BM1398" s="32"/>
      <c r="BN1398" s="32"/>
      <c r="BO1398" s="32"/>
    </row>
    <row r="1399" spans="1:67" x14ac:dyDescent="0.25">
      <c r="A1399" s="30"/>
      <c r="B1399" s="30"/>
      <c r="C1399" s="30"/>
      <c r="D1399" s="30"/>
      <c r="E1399" s="30"/>
      <c r="F1399" s="30"/>
      <c r="G1399" s="30"/>
      <c r="BD1399" s="32"/>
      <c r="BE1399" s="32"/>
      <c r="BF1399" s="32"/>
      <c r="BG1399" s="32"/>
      <c r="BH1399" s="32"/>
      <c r="BI1399" s="32"/>
      <c r="BJ1399" s="32"/>
      <c r="BK1399" s="32"/>
      <c r="BL1399" s="32"/>
      <c r="BM1399" s="32"/>
      <c r="BN1399" s="32"/>
      <c r="BO1399" s="32"/>
    </row>
    <row r="1400" spans="1:67" x14ac:dyDescent="0.25">
      <c r="A1400" s="30"/>
      <c r="B1400" s="30"/>
      <c r="C1400" s="30"/>
      <c r="D1400" s="30"/>
      <c r="E1400" s="30"/>
      <c r="F1400" s="30"/>
      <c r="G1400" s="30"/>
      <c r="BD1400" s="32"/>
      <c r="BE1400" s="32"/>
      <c r="BF1400" s="32"/>
      <c r="BG1400" s="32"/>
      <c r="BH1400" s="32"/>
      <c r="BI1400" s="32"/>
      <c r="BJ1400" s="32"/>
      <c r="BK1400" s="32"/>
      <c r="BL1400" s="32"/>
      <c r="BM1400" s="32"/>
      <c r="BN1400" s="32"/>
      <c r="BO1400" s="32"/>
    </row>
    <row r="1401" spans="1:67" x14ac:dyDescent="0.25">
      <c r="A1401" s="30"/>
      <c r="B1401" s="30"/>
      <c r="C1401" s="30"/>
      <c r="D1401" s="30"/>
      <c r="E1401" s="30"/>
      <c r="F1401" s="30"/>
      <c r="G1401" s="30"/>
      <c r="BD1401" s="32"/>
      <c r="BE1401" s="32"/>
      <c r="BF1401" s="32"/>
      <c r="BG1401" s="32"/>
      <c r="BH1401" s="32"/>
      <c r="BI1401" s="32"/>
      <c r="BJ1401" s="32"/>
      <c r="BK1401" s="32"/>
      <c r="BL1401" s="32"/>
      <c r="BM1401" s="32"/>
      <c r="BN1401" s="32"/>
      <c r="BO1401" s="32"/>
    </row>
    <row r="1402" spans="1:67" x14ac:dyDescent="0.25">
      <c r="A1402" s="30"/>
      <c r="B1402" s="30"/>
      <c r="C1402" s="30"/>
      <c r="D1402" s="30"/>
      <c r="E1402" s="30"/>
      <c r="F1402" s="30"/>
      <c r="G1402" s="30"/>
      <c r="BD1402" s="32"/>
      <c r="BE1402" s="32"/>
      <c r="BF1402" s="32"/>
      <c r="BG1402" s="32"/>
      <c r="BH1402" s="32"/>
      <c r="BI1402" s="32"/>
      <c r="BJ1402" s="32"/>
      <c r="BK1402" s="32"/>
      <c r="BL1402" s="32"/>
      <c r="BM1402" s="32"/>
      <c r="BN1402" s="32"/>
      <c r="BO1402" s="32"/>
    </row>
    <row r="1403" spans="1:67" x14ac:dyDescent="0.25">
      <c r="A1403" s="30"/>
      <c r="B1403" s="30"/>
      <c r="C1403" s="30"/>
      <c r="D1403" s="30"/>
      <c r="E1403" s="30"/>
      <c r="F1403" s="30"/>
      <c r="G1403" s="30"/>
      <c r="BD1403" s="32"/>
      <c r="BE1403" s="32"/>
      <c r="BF1403" s="32"/>
      <c r="BG1403" s="32"/>
      <c r="BH1403" s="32"/>
      <c r="BI1403" s="32"/>
      <c r="BJ1403" s="32"/>
      <c r="BK1403" s="32"/>
      <c r="BL1403" s="32"/>
      <c r="BM1403" s="32"/>
      <c r="BN1403" s="32"/>
      <c r="BO1403" s="32"/>
    </row>
    <row r="1404" spans="1:67" x14ac:dyDescent="0.25">
      <c r="A1404" s="30"/>
      <c r="B1404" s="30"/>
      <c r="C1404" s="30"/>
      <c r="D1404" s="30"/>
      <c r="E1404" s="30"/>
      <c r="F1404" s="30"/>
      <c r="G1404" s="30"/>
      <c r="BD1404" s="32"/>
      <c r="BE1404" s="32"/>
      <c r="BF1404" s="32"/>
      <c r="BG1404" s="32"/>
      <c r="BH1404" s="32"/>
      <c r="BI1404" s="32"/>
      <c r="BJ1404" s="32"/>
      <c r="BK1404" s="32"/>
      <c r="BL1404" s="32"/>
      <c r="BM1404" s="32"/>
      <c r="BN1404" s="32"/>
      <c r="BO1404" s="32"/>
    </row>
    <row r="1405" spans="1:67" x14ac:dyDescent="0.25">
      <c r="A1405" s="30"/>
      <c r="B1405" s="30"/>
      <c r="C1405" s="30"/>
      <c r="D1405" s="30"/>
      <c r="E1405" s="30"/>
      <c r="F1405" s="30"/>
      <c r="G1405" s="30"/>
      <c r="BD1405" s="32"/>
      <c r="BE1405" s="32"/>
      <c r="BF1405" s="32"/>
      <c r="BG1405" s="32"/>
      <c r="BH1405" s="32"/>
      <c r="BI1405" s="32"/>
      <c r="BJ1405" s="32"/>
      <c r="BK1405" s="32"/>
      <c r="BL1405" s="32"/>
      <c r="BM1405" s="32"/>
      <c r="BN1405" s="32"/>
      <c r="BO1405" s="32"/>
    </row>
    <row r="1406" spans="1:67" x14ac:dyDescent="0.25">
      <c r="A1406" s="30"/>
      <c r="B1406" s="30"/>
      <c r="C1406" s="30"/>
      <c r="D1406" s="30"/>
      <c r="E1406" s="30"/>
      <c r="F1406" s="30"/>
      <c r="G1406" s="30"/>
      <c r="BD1406" s="32"/>
      <c r="BE1406" s="32"/>
      <c r="BF1406" s="32"/>
      <c r="BG1406" s="32"/>
      <c r="BH1406" s="32"/>
      <c r="BI1406" s="32"/>
      <c r="BJ1406" s="32"/>
      <c r="BK1406" s="32"/>
      <c r="BL1406" s="32"/>
      <c r="BM1406" s="32"/>
      <c r="BN1406" s="32"/>
      <c r="BO1406" s="32"/>
    </row>
    <row r="1407" spans="1:67" x14ac:dyDescent="0.25">
      <c r="A1407" s="30"/>
      <c r="B1407" s="30"/>
      <c r="C1407" s="30"/>
      <c r="D1407" s="30"/>
      <c r="E1407" s="30"/>
      <c r="F1407" s="30"/>
      <c r="G1407" s="30"/>
      <c r="BD1407" s="32"/>
      <c r="BE1407" s="32"/>
      <c r="BF1407" s="32"/>
      <c r="BG1407" s="32"/>
      <c r="BH1407" s="32"/>
      <c r="BI1407" s="32"/>
      <c r="BJ1407" s="32"/>
      <c r="BK1407" s="32"/>
      <c r="BL1407" s="32"/>
      <c r="BM1407" s="32"/>
      <c r="BN1407" s="32"/>
      <c r="BO1407" s="32"/>
    </row>
    <row r="1408" spans="1:67" x14ac:dyDescent="0.25">
      <c r="A1408" s="30"/>
      <c r="B1408" s="30"/>
      <c r="C1408" s="30"/>
      <c r="D1408" s="30"/>
      <c r="E1408" s="30"/>
      <c r="F1408" s="30"/>
      <c r="G1408" s="30"/>
      <c r="BD1408" s="32"/>
      <c r="BE1408" s="32"/>
      <c r="BF1408" s="32"/>
      <c r="BG1408" s="32"/>
      <c r="BH1408" s="32"/>
      <c r="BI1408" s="32"/>
      <c r="BJ1408" s="32"/>
      <c r="BK1408" s="32"/>
      <c r="BL1408" s="32"/>
      <c r="BM1408" s="32"/>
      <c r="BN1408" s="32"/>
      <c r="BO1408" s="32"/>
    </row>
    <row r="1409" spans="1:67" x14ac:dyDescent="0.25">
      <c r="A1409" s="30"/>
      <c r="B1409" s="30"/>
      <c r="C1409" s="30"/>
      <c r="D1409" s="30"/>
      <c r="E1409" s="30"/>
      <c r="F1409" s="30"/>
      <c r="G1409" s="30"/>
      <c r="BD1409" s="32"/>
      <c r="BE1409" s="32"/>
      <c r="BF1409" s="32"/>
      <c r="BG1409" s="32"/>
      <c r="BH1409" s="32"/>
      <c r="BI1409" s="32"/>
      <c r="BJ1409" s="32"/>
      <c r="BK1409" s="32"/>
      <c r="BL1409" s="32"/>
      <c r="BM1409" s="32"/>
      <c r="BN1409" s="32"/>
      <c r="BO1409" s="32"/>
    </row>
    <row r="1410" spans="1:67" x14ac:dyDescent="0.25">
      <c r="A1410" s="30"/>
      <c r="B1410" s="30"/>
      <c r="C1410" s="30"/>
      <c r="D1410" s="30"/>
      <c r="E1410" s="30"/>
      <c r="F1410" s="30"/>
      <c r="G1410" s="30"/>
      <c r="BD1410" s="32"/>
      <c r="BE1410" s="32"/>
      <c r="BF1410" s="32"/>
      <c r="BG1410" s="32"/>
      <c r="BH1410" s="32"/>
      <c r="BI1410" s="32"/>
      <c r="BJ1410" s="32"/>
      <c r="BK1410" s="32"/>
      <c r="BL1410" s="32"/>
      <c r="BM1410" s="32"/>
      <c r="BN1410" s="32"/>
      <c r="BO1410" s="32"/>
    </row>
    <row r="1411" spans="1:67" x14ac:dyDescent="0.25">
      <c r="A1411" s="30"/>
      <c r="B1411" s="30"/>
      <c r="C1411" s="30"/>
      <c r="D1411" s="30"/>
      <c r="E1411" s="30"/>
      <c r="F1411" s="30"/>
      <c r="G1411" s="30"/>
      <c r="BD1411" s="32"/>
      <c r="BE1411" s="32"/>
      <c r="BF1411" s="32"/>
      <c r="BG1411" s="32"/>
      <c r="BH1411" s="32"/>
      <c r="BI1411" s="32"/>
      <c r="BJ1411" s="32"/>
      <c r="BK1411" s="32"/>
      <c r="BL1411" s="32"/>
      <c r="BM1411" s="32"/>
      <c r="BN1411" s="32"/>
      <c r="BO1411" s="32"/>
    </row>
    <row r="1412" spans="1:67" x14ac:dyDescent="0.25">
      <c r="A1412" s="30"/>
      <c r="B1412" s="30"/>
      <c r="C1412" s="30"/>
      <c r="D1412" s="30"/>
      <c r="E1412" s="30"/>
      <c r="F1412" s="30"/>
      <c r="G1412" s="30"/>
      <c r="BD1412" s="32"/>
      <c r="BE1412" s="32"/>
      <c r="BF1412" s="32"/>
      <c r="BG1412" s="32"/>
      <c r="BH1412" s="32"/>
      <c r="BI1412" s="32"/>
      <c r="BJ1412" s="32"/>
      <c r="BK1412" s="32"/>
      <c r="BL1412" s="32"/>
      <c r="BM1412" s="32"/>
      <c r="BN1412" s="32"/>
      <c r="BO1412" s="32"/>
    </row>
    <row r="1413" spans="1:67" x14ac:dyDescent="0.25">
      <c r="A1413" s="30"/>
      <c r="B1413" s="30"/>
      <c r="C1413" s="30"/>
      <c r="D1413" s="30"/>
      <c r="E1413" s="30"/>
      <c r="F1413" s="30"/>
      <c r="G1413" s="30"/>
      <c r="BD1413" s="32"/>
      <c r="BE1413" s="32"/>
      <c r="BF1413" s="32"/>
      <c r="BG1413" s="32"/>
      <c r="BH1413" s="32"/>
      <c r="BI1413" s="32"/>
      <c r="BJ1413" s="32"/>
      <c r="BK1413" s="32"/>
      <c r="BL1413" s="32"/>
      <c r="BM1413" s="32"/>
      <c r="BN1413" s="32"/>
      <c r="BO1413" s="32"/>
    </row>
    <row r="1414" spans="1:67" x14ac:dyDescent="0.25">
      <c r="A1414" s="30"/>
      <c r="B1414" s="30"/>
      <c r="C1414" s="30"/>
      <c r="D1414" s="30"/>
      <c r="E1414" s="30"/>
      <c r="F1414" s="30"/>
      <c r="G1414" s="30"/>
      <c r="BD1414" s="32"/>
      <c r="BE1414" s="32"/>
      <c r="BF1414" s="32"/>
      <c r="BG1414" s="32"/>
      <c r="BH1414" s="32"/>
      <c r="BI1414" s="32"/>
      <c r="BJ1414" s="32"/>
      <c r="BK1414" s="32"/>
      <c r="BL1414" s="32"/>
      <c r="BM1414" s="32"/>
      <c r="BN1414" s="32"/>
      <c r="BO1414" s="32"/>
    </row>
    <row r="1415" spans="1:67" x14ac:dyDescent="0.25">
      <c r="A1415" s="30"/>
      <c r="B1415" s="30"/>
      <c r="C1415" s="30"/>
      <c r="D1415" s="30"/>
      <c r="E1415" s="30"/>
      <c r="F1415" s="30"/>
      <c r="G1415" s="30"/>
      <c r="BD1415" s="32"/>
      <c r="BE1415" s="32"/>
      <c r="BF1415" s="32"/>
      <c r="BG1415" s="32"/>
      <c r="BH1415" s="32"/>
      <c r="BI1415" s="32"/>
      <c r="BJ1415" s="32"/>
      <c r="BK1415" s="32"/>
      <c r="BL1415" s="32"/>
      <c r="BM1415" s="32"/>
      <c r="BN1415" s="32"/>
      <c r="BO1415" s="32"/>
    </row>
    <row r="1416" spans="1:67" x14ac:dyDescent="0.25">
      <c r="A1416" s="30"/>
      <c r="B1416" s="30"/>
      <c r="C1416" s="30"/>
      <c r="D1416" s="30"/>
      <c r="E1416" s="30"/>
      <c r="F1416" s="30"/>
      <c r="G1416" s="30"/>
      <c r="BD1416" s="32"/>
      <c r="BE1416" s="32"/>
      <c r="BF1416" s="32"/>
      <c r="BG1416" s="32"/>
      <c r="BH1416" s="32"/>
      <c r="BI1416" s="32"/>
      <c r="BJ1416" s="32"/>
      <c r="BK1416" s="32"/>
      <c r="BL1416" s="32"/>
      <c r="BM1416" s="32"/>
      <c r="BN1416" s="32"/>
      <c r="BO1416" s="32"/>
    </row>
    <row r="1417" spans="1:67" x14ac:dyDescent="0.25">
      <c r="A1417" s="30"/>
      <c r="B1417" s="30"/>
      <c r="C1417" s="30"/>
      <c r="D1417" s="30"/>
      <c r="E1417" s="30"/>
      <c r="F1417" s="30"/>
      <c r="G1417" s="30"/>
      <c r="BD1417" s="32"/>
      <c r="BE1417" s="32"/>
      <c r="BF1417" s="32"/>
      <c r="BG1417" s="32"/>
      <c r="BH1417" s="32"/>
      <c r="BI1417" s="32"/>
      <c r="BJ1417" s="32"/>
      <c r="BK1417" s="32"/>
      <c r="BL1417" s="32"/>
      <c r="BM1417" s="32"/>
      <c r="BN1417" s="32"/>
      <c r="BO1417" s="32"/>
    </row>
    <row r="1418" spans="1:67" x14ac:dyDescent="0.25">
      <c r="A1418" s="30"/>
      <c r="B1418" s="30"/>
      <c r="C1418" s="30"/>
      <c r="D1418" s="30"/>
      <c r="E1418" s="30"/>
      <c r="F1418" s="30"/>
      <c r="G1418" s="30"/>
      <c r="BD1418" s="32"/>
      <c r="BE1418" s="32"/>
      <c r="BF1418" s="32"/>
      <c r="BG1418" s="32"/>
      <c r="BH1418" s="32"/>
      <c r="BI1418" s="32"/>
      <c r="BJ1418" s="32"/>
      <c r="BK1418" s="32"/>
      <c r="BL1418" s="32"/>
      <c r="BM1418" s="32"/>
      <c r="BN1418" s="32"/>
      <c r="BO1418" s="32"/>
    </row>
    <row r="1419" spans="1:67" x14ac:dyDescent="0.25">
      <c r="A1419" s="30"/>
      <c r="B1419" s="30"/>
      <c r="C1419" s="30"/>
      <c r="D1419" s="30"/>
      <c r="E1419" s="30"/>
      <c r="F1419" s="30"/>
      <c r="G1419" s="30"/>
      <c r="BD1419" s="32"/>
      <c r="BE1419" s="32"/>
      <c r="BF1419" s="32"/>
      <c r="BG1419" s="32"/>
      <c r="BH1419" s="32"/>
      <c r="BI1419" s="32"/>
      <c r="BJ1419" s="32"/>
      <c r="BK1419" s="32"/>
      <c r="BL1419" s="32"/>
      <c r="BM1419" s="32"/>
      <c r="BN1419" s="32"/>
      <c r="BO1419" s="32"/>
    </row>
    <row r="1420" spans="1:67" x14ac:dyDescent="0.25">
      <c r="A1420" s="30"/>
      <c r="B1420" s="30"/>
      <c r="C1420" s="30"/>
      <c r="D1420" s="30"/>
      <c r="E1420" s="30"/>
      <c r="F1420" s="30"/>
      <c r="G1420" s="30"/>
      <c r="BD1420" s="32"/>
      <c r="BE1420" s="32"/>
      <c r="BF1420" s="32"/>
      <c r="BG1420" s="32"/>
      <c r="BH1420" s="32"/>
      <c r="BI1420" s="32"/>
      <c r="BJ1420" s="32"/>
      <c r="BK1420" s="32"/>
      <c r="BL1420" s="32"/>
      <c r="BM1420" s="32"/>
      <c r="BN1420" s="32"/>
      <c r="BO1420" s="32"/>
    </row>
    <row r="1421" spans="1:67" x14ac:dyDescent="0.25">
      <c r="A1421" s="30"/>
      <c r="B1421" s="30"/>
      <c r="C1421" s="30"/>
      <c r="D1421" s="30"/>
      <c r="E1421" s="30"/>
      <c r="F1421" s="30"/>
      <c r="G1421" s="30"/>
      <c r="BD1421" s="32"/>
      <c r="BE1421" s="32"/>
      <c r="BF1421" s="32"/>
      <c r="BG1421" s="32"/>
      <c r="BH1421" s="32"/>
      <c r="BI1421" s="32"/>
      <c r="BJ1421" s="32"/>
      <c r="BK1421" s="32"/>
      <c r="BL1421" s="32"/>
      <c r="BM1421" s="32"/>
      <c r="BN1421" s="32"/>
      <c r="BO1421" s="32"/>
    </row>
    <row r="1422" spans="1:67" x14ac:dyDescent="0.25">
      <c r="A1422" s="30"/>
      <c r="B1422" s="30"/>
      <c r="C1422" s="30"/>
      <c r="D1422" s="30"/>
      <c r="E1422" s="30"/>
      <c r="F1422" s="30"/>
      <c r="G1422" s="30"/>
      <c r="BD1422" s="32"/>
      <c r="BE1422" s="32"/>
      <c r="BF1422" s="32"/>
      <c r="BG1422" s="32"/>
      <c r="BH1422" s="32"/>
      <c r="BI1422" s="32"/>
      <c r="BJ1422" s="32"/>
      <c r="BK1422" s="32"/>
      <c r="BL1422" s="32"/>
      <c r="BM1422" s="32"/>
      <c r="BN1422" s="32"/>
      <c r="BO1422" s="32"/>
    </row>
    <row r="1423" spans="1:67" x14ac:dyDescent="0.25">
      <c r="A1423" s="30"/>
      <c r="B1423" s="30"/>
      <c r="C1423" s="30"/>
      <c r="D1423" s="30"/>
      <c r="E1423" s="30"/>
      <c r="F1423" s="30"/>
      <c r="G1423" s="30"/>
      <c r="BD1423" s="32"/>
      <c r="BE1423" s="32"/>
      <c r="BF1423" s="32"/>
      <c r="BG1423" s="32"/>
      <c r="BH1423" s="32"/>
      <c r="BI1423" s="32"/>
      <c r="BJ1423" s="32"/>
      <c r="BK1423" s="32"/>
      <c r="BL1423" s="32"/>
      <c r="BM1423" s="32"/>
      <c r="BN1423" s="32"/>
      <c r="BO1423" s="32"/>
    </row>
    <row r="1424" spans="1:67" x14ac:dyDescent="0.25">
      <c r="A1424" s="30"/>
      <c r="B1424" s="30"/>
      <c r="C1424" s="30"/>
      <c r="D1424" s="30"/>
      <c r="E1424" s="30"/>
      <c r="F1424" s="30"/>
      <c r="G1424" s="30"/>
      <c r="BD1424" s="32"/>
      <c r="BE1424" s="32"/>
      <c r="BF1424" s="32"/>
      <c r="BG1424" s="32"/>
      <c r="BH1424" s="32"/>
      <c r="BI1424" s="32"/>
      <c r="BJ1424" s="32"/>
      <c r="BK1424" s="32"/>
      <c r="BL1424" s="32"/>
      <c r="BM1424" s="32"/>
      <c r="BN1424" s="32"/>
      <c r="BO1424" s="32"/>
    </row>
    <row r="1425" spans="1:67" x14ac:dyDescent="0.25">
      <c r="A1425" s="30"/>
      <c r="B1425" s="30"/>
      <c r="C1425" s="30"/>
      <c r="D1425" s="30"/>
      <c r="E1425" s="30"/>
      <c r="F1425" s="30"/>
      <c r="G1425" s="30"/>
      <c r="BD1425" s="32"/>
      <c r="BE1425" s="32"/>
      <c r="BF1425" s="32"/>
      <c r="BG1425" s="32"/>
      <c r="BH1425" s="32"/>
      <c r="BI1425" s="32"/>
      <c r="BJ1425" s="32"/>
      <c r="BK1425" s="32"/>
      <c r="BL1425" s="32"/>
      <c r="BM1425" s="32"/>
      <c r="BN1425" s="32"/>
      <c r="BO1425" s="32"/>
    </row>
    <row r="1426" spans="1:67" x14ac:dyDescent="0.25">
      <c r="A1426" s="30"/>
      <c r="B1426" s="30"/>
      <c r="C1426" s="30"/>
      <c r="D1426" s="30"/>
      <c r="E1426" s="30"/>
      <c r="F1426" s="30"/>
      <c r="G1426" s="30"/>
      <c r="BD1426" s="32"/>
      <c r="BE1426" s="32"/>
      <c r="BF1426" s="32"/>
      <c r="BG1426" s="32"/>
      <c r="BH1426" s="32"/>
      <c r="BI1426" s="32"/>
      <c r="BJ1426" s="32"/>
      <c r="BK1426" s="32"/>
      <c r="BL1426" s="32"/>
      <c r="BM1426" s="32"/>
      <c r="BN1426" s="32"/>
      <c r="BO1426" s="32"/>
    </row>
    <row r="1427" spans="1:67" x14ac:dyDescent="0.25">
      <c r="A1427" s="30"/>
      <c r="B1427" s="30"/>
      <c r="C1427" s="30"/>
      <c r="D1427" s="30"/>
      <c r="E1427" s="30"/>
      <c r="F1427" s="30"/>
      <c r="G1427" s="30"/>
      <c r="BD1427" s="32"/>
      <c r="BE1427" s="32"/>
      <c r="BF1427" s="32"/>
      <c r="BG1427" s="32"/>
      <c r="BH1427" s="32"/>
      <c r="BI1427" s="32"/>
      <c r="BJ1427" s="32"/>
      <c r="BK1427" s="32"/>
      <c r="BL1427" s="32"/>
      <c r="BM1427" s="32"/>
      <c r="BN1427" s="32"/>
      <c r="BO1427" s="32"/>
    </row>
    <row r="1428" spans="1:67" x14ac:dyDescent="0.25">
      <c r="A1428" s="30"/>
      <c r="B1428" s="30"/>
      <c r="C1428" s="30"/>
      <c r="D1428" s="30"/>
      <c r="E1428" s="30"/>
      <c r="F1428" s="30"/>
      <c r="G1428" s="30"/>
      <c r="BD1428" s="32"/>
      <c r="BE1428" s="32"/>
      <c r="BF1428" s="32"/>
      <c r="BG1428" s="32"/>
      <c r="BH1428" s="32"/>
      <c r="BI1428" s="32"/>
      <c r="BJ1428" s="32"/>
      <c r="BK1428" s="32"/>
      <c r="BL1428" s="32"/>
      <c r="BM1428" s="32"/>
      <c r="BN1428" s="32"/>
      <c r="BO1428" s="32"/>
    </row>
    <row r="1429" spans="1:67" x14ac:dyDescent="0.25">
      <c r="A1429" s="30"/>
      <c r="B1429" s="30"/>
      <c r="C1429" s="30"/>
      <c r="D1429" s="30"/>
      <c r="E1429" s="30"/>
      <c r="F1429" s="30"/>
      <c r="G1429" s="30"/>
      <c r="BD1429" s="32"/>
      <c r="BE1429" s="32"/>
      <c r="BF1429" s="32"/>
      <c r="BG1429" s="32"/>
      <c r="BH1429" s="32"/>
      <c r="BI1429" s="32"/>
      <c r="BJ1429" s="32"/>
      <c r="BK1429" s="32"/>
      <c r="BL1429" s="32"/>
      <c r="BM1429" s="32"/>
      <c r="BN1429" s="32"/>
      <c r="BO1429" s="32"/>
    </row>
    <row r="1430" spans="1:67" x14ac:dyDescent="0.25">
      <c r="A1430" s="30"/>
      <c r="B1430" s="30"/>
      <c r="C1430" s="30"/>
      <c r="D1430" s="30"/>
      <c r="E1430" s="30"/>
      <c r="F1430" s="30"/>
      <c r="G1430" s="30"/>
      <c r="BD1430" s="32"/>
      <c r="BE1430" s="32"/>
      <c r="BF1430" s="32"/>
      <c r="BG1430" s="32"/>
      <c r="BH1430" s="32"/>
      <c r="BI1430" s="32"/>
      <c r="BJ1430" s="32"/>
      <c r="BK1430" s="32"/>
      <c r="BL1430" s="32"/>
      <c r="BM1430" s="32"/>
      <c r="BN1430" s="32"/>
      <c r="BO1430" s="32"/>
    </row>
    <row r="1431" spans="1:67" x14ac:dyDescent="0.25">
      <c r="A1431" s="30"/>
      <c r="B1431" s="30"/>
      <c r="C1431" s="30"/>
      <c r="D1431" s="30"/>
      <c r="E1431" s="30"/>
      <c r="F1431" s="30"/>
      <c r="G1431" s="30"/>
      <c r="BD1431" s="32"/>
      <c r="BE1431" s="32"/>
      <c r="BF1431" s="32"/>
      <c r="BG1431" s="32"/>
      <c r="BH1431" s="32"/>
      <c r="BI1431" s="32"/>
      <c r="BJ1431" s="32"/>
      <c r="BK1431" s="32"/>
      <c r="BL1431" s="32"/>
      <c r="BM1431" s="32"/>
      <c r="BN1431" s="32"/>
      <c r="BO1431" s="32"/>
    </row>
    <row r="1432" spans="1:67" x14ac:dyDescent="0.25">
      <c r="A1432" s="30"/>
      <c r="B1432" s="30"/>
      <c r="C1432" s="30"/>
      <c r="D1432" s="30"/>
      <c r="E1432" s="30"/>
      <c r="F1432" s="30"/>
      <c r="G1432" s="30"/>
      <c r="BD1432" s="32"/>
      <c r="BE1432" s="32"/>
      <c r="BF1432" s="32"/>
      <c r="BG1432" s="32"/>
      <c r="BH1432" s="32"/>
      <c r="BI1432" s="32"/>
      <c r="BJ1432" s="32"/>
      <c r="BK1432" s="32"/>
      <c r="BL1432" s="32"/>
      <c r="BM1432" s="32"/>
      <c r="BN1432" s="32"/>
      <c r="BO1432" s="32"/>
    </row>
    <row r="1433" spans="1:67" x14ac:dyDescent="0.25">
      <c r="A1433" s="30"/>
      <c r="B1433" s="30"/>
      <c r="C1433" s="30"/>
      <c r="D1433" s="30"/>
      <c r="E1433" s="30"/>
      <c r="F1433" s="30"/>
      <c r="G1433" s="30"/>
      <c r="BD1433" s="32"/>
      <c r="BE1433" s="32"/>
      <c r="BF1433" s="32"/>
      <c r="BG1433" s="32"/>
      <c r="BH1433" s="32"/>
      <c r="BI1433" s="32"/>
      <c r="BJ1433" s="32"/>
      <c r="BK1433" s="32"/>
      <c r="BL1433" s="32"/>
      <c r="BM1433" s="32"/>
      <c r="BN1433" s="32"/>
      <c r="BO1433" s="32"/>
    </row>
    <row r="1434" spans="1:67" x14ac:dyDescent="0.25">
      <c r="A1434" s="30"/>
      <c r="B1434" s="30"/>
      <c r="C1434" s="30"/>
      <c r="D1434" s="30"/>
      <c r="E1434" s="30"/>
      <c r="F1434" s="30"/>
      <c r="G1434" s="30"/>
      <c r="BD1434" s="32"/>
      <c r="BE1434" s="32"/>
      <c r="BF1434" s="32"/>
      <c r="BG1434" s="32"/>
      <c r="BH1434" s="32"/>
      <c r="BI1434" s="32"/>
      <c r="BJ1434" s="32"/>
      <c r="BK1434" s="32"/>
      <c r="BL1434" s="32"/>
      <c r="BM1434" s="32"/>
      <c r="BN1434" s="32"/>
      <c r="BO1434" s="32"/>
    </row>
    <row r="1435" spans="1:67" x14ac:dyDescent="0.25">
      <c r="A1435" s="30"/>
      <c r="B1435" s="30"/>
      <c r="C1435" s="30"/>
      <c r="D1435" s="30"/>
      <c r="E1435" s="30"/>
      <c r="F1435" s="30"/>
      <c r="G1435" s="30"/>
      <c r="BD1435" s="32"/>
      <c r="BE1435" s="32"/>
      <c r="BF1435" s="32"/>
      <c r="BG1435" s="32"/>
      <c r="BH1435" s="32"/>
      <c r="BI1435" s="32"/>
      <c r="BJ1435" s="32"/>
      <c r="BK1435" s="32"/>
      <c r="BL1435" s="32"/>
      <c r="BM1435" s="32"/>
      <c r="BN1435" s="32"/>
      <c r="BO1435" s="32"/>
    </row>
    <row r="1436" spans="1:67" x14ac:dyDescent="0.25">
      <c r="A1436" s="30"/>
      <c r="B1436" s="30"/>
      <c r="C1436" s="30"/>
      <c r="D1436" s="30"/>
      <c r="E1436" s="30"/>
      <c r="F1436" s="30"/>
      <c r="G1436" s="30"/>
      <c r="BD1436" s="32"/>
      <c r="BE1436" s="32"/>
      <c r="BF1436" s="32"/>
      <c r="BG1436" s="32"/>
      <c r="BH1436" s="32"/>
      <c r="BI1436" s="32"/>
      <c r="BJ1436" s="32"/>
      <c r="BK1436" s="32"/>
      <c r="BL1436" s="32"/>
      <c r="BM1436" s="32"/>
      <c r="BN1436" s="32"/>
      <c r="BO1436" s="32"/>
    </row>
    <row r="1437" spans="1:67" x14ac:dyDescent="0.25">
      <c r="A1437" s="30"/>
      <c r="B1437" s="30"/>
      <c r="C1437" s="30"/>
      <c r="D1437" s="30"/>
      <c r="E1437" s="30"/>
      <c r="F1437" s="30"/>
      <c r="G1437" s="30"/>
      <c r="BD1437" s="32"/>
      <c r="BE1437" s="32"/>
      <c r="BF1437" s="32"/>
      <c r="BG1437" s="32"/>
      <c r="BH1437" s="32"/>
      <c r="BI1437" s="32"/>
      <c r="BJ1437" s="32"/>
      <c r="BK1437" s="32"/>
      <c r="BL1437" s="32"/>
      <c r="BM1437" s="32"/>
      <c r="BN1437" s="32"/>
      <c r="BO1437" s="32"/>
    </row>
    <row r="1438" spans="1:67" x14ac:dyDescent="0.25">
      <c r="A1438" s="30"/>
      <c r="B1438" s="30"/>
      <c r="C1438" s="30"/>
      <c r="D1438" s="30"/>
      <c r="E1438" s="30"/>
      <c r="F1438" s="30"/>
      <c r="G1438" s="30"/>
      <c r="BD1438" s="32"/>
      <c r="BE1438" s="32"/>
      <c r="BF1438" s="32"/>
      <c r="BG1438" s="32"/>
      <c r="BH1438" s="32"/>
      <c r="BI1438" s="32"/>
      <c r="BJ1438" s="32"/>
      <c r="BK1438" s="32"/>
      <c r="BL1438" s="32"/>
      <c r="BM1438" s="32"/>
      <c r="BN1438" s="32"/>
      <c r="BO1438" s="32"/>
    </row>
    <row r="1439" spans="1:67" x14ac:dyDescent="0.25">
      <c r="A1439" s="30"/>
      <c r="B1439" s="30"/>
      <c r="C1439" s="30"/>
      <c r="D1439" s="30"/>
      <c r="E1439" s="30"/>
      <c r="F1439" s="30"/>
      <c r="G1439" s="30"/>
      <c r="BD1439" s="32"/>
      <c r="BE1439" s="32"/>
      <c r="BF1439" s="32"/>
      <c r="BG1439" s="32"/>
      <c r="BH1439" s="32"/>
      <c r="BI1439" s="32"/>
      <c r="BJ1439" s="32"/>
      <c r="BK1439" s="32"/>
      <c r="BL1439" s="32"/>
      <c r="BM1439" s="32"/>
      <c r="BN1439" s="32"/>
      <c r="BO1439" s="32"/>
    </row>
    <row r="1440" spans="1:67" x14ac:dyDescent="0.25">
      <c r="A1440" s="30"/>
      <c r="B1440" s="30"/>
      <c r="C1440" s="30"/>
      <c r="D1440" s="30"/>
      <c r="E1440" s="30"/>
      <c r="F1440" s="30"/>
      <c r="G1440" s="30"/>
      <c r="BD1440" s="32"/>
      <c r="BE1440" s="32"/>
      <c r="BF1440" s="32"/>
      <c r="BG1440" s="32"/>
      <c r="BH1440" s="32"/>
      <c r="BI1440" s="32"/>
      <c r="BJ1440" s="32"/>
      <c r="BK1440" s="32"/>
      <c r="BL1440" s="32"/>
      <c r="BM1440" s="32"/>
      <c r="BN1440" s="32"/>
      <c r="BO1440" s="32"/>
    </row>
    <row r="1441" spans="1:67" x14ac:dyDescent="0.25">
      <c r="A1441" s="30"/>
      <c r="B1441" s="30"/>
      <c r="C1441" s="30"/>
      <c r="D1441" s="30"/>
      <c r="E1441" s="30"/>
      <c r="F1441" s="30"/>
      <c r="G1441" s="30"/>
      <c r="BD1441" s="32"/>
      <c r="BE1441" s="32"/>
      <c r="BF1441" s="32"/>
      <c r="BG1441" s="32"/>
      <c r="BH1441" s="32"/>
      <c r="BI1441" s="32"/>
      <c r="BJ1441" s="32"/>
      <c r="BK1441" s="32"/>
      <c r="BL1441" s="32"/>
      <c r="BM1441" s="32"/>
      <c r="BN1441" s="32"/>
      <c r="BO1441" s="32"/>
    </row>
    <row r="1442" spans="1:67" x14ac:dyDescent="0.25">
      <c r="A1442" s="30"/>
      <c r="B1442" s="30"/>
      <c r="C1442" s="30"/>
      <c r="D1442" s="30"/>
      <c r="E1442" s="30"/>
      <c r="F1442" s="30"/>
      <c r="G1442" s="30"/>
      <c r="BD1442" s="32"/>
      <c r="BE1442" s="32"/>
      <c r="BF1442" s="32"/>
      <c r="BG1442" s="32"/>
      <c r="BH1442" s="32"/>
      <c r="BI1442" s="32"/>
      <c r="BJ1442" s="32"/>
      <c r="BK1442" s="32"/>
      <c r="BL1442" s="32"/>
      <c r="BM1442" s="32"/>
      <c r="BN1442" s="32"/>
      <c r="BO1442" s="32"/>
    </row>
    <row r="1443" spans="1:67" x14ac:dyDescent="0.25">
      <c r="A1443" s="30"/>
      <c r="B1443" s="30"/>
      <c r="C1443" s="30"/>
      <c r="D1443" s="30"/>
      <c r="E1443" s="30"/>
      <c r="F1443" s="30"/>
      <c r="G1443" s="30"/>
      <c r="BD1443" s="32"/>
      <c r="BE1443" s="32"/>
      <c r="BF1443" s="32"/>
      <c r="BG1443" s="32"/>
      <c r="BH1443" s="32"/>
      <c r="BI1443" s="32"/>
      <c r="BJ1443" s="32"/>
      <c r="BK1443" s="32"/>
      <c r="BL1443" s="32"/>
      <c r="BM1443" s="32"/>
      <c r="BN1443" s="32"/>
      <c r="BO1443" s="32"/>
    </row>
    <row r="1444" spans="1:67" x14ac:dyDescent="0.25">
      <c r="A1444" s="30"/>
      <c r="B1444" s="30"/>
      <c r="C1444" s="30"/>
      <c r="D1444" s="30"/>
      <c r="E1444" s="30"/>
      <c r="F1444" s="30"/>
      <c r="G1444" s="30"/>
      <c r="BD1444" s="32"/>
      <c r="BE1444" s="32"/>
      <c r="BF1444" s="32"/>
      <c r="BG1444" s="32"/>
      <c r="BH1444" s="32"/>
      <c r="BI1444" s="32"/>
      <c r="BJ1444" s="32"/>
      <c r="BK1444" s="32"/>
      <c r="BL1444" s="32"/>
      <c r="BM1444" s="32"/>
      <c r="BN1444" s="32"/>
      <c r="BO1444" s="32"/>
    </row>
    <row r="1445" spans="1:67" x14ac:dyDescent="0.25">
      <c r="A1445" s="30"/>
      <c r="B1445" s="30"/>
      <c r="C1445" s="30"/>
      <c r="D1445" s="30"/>
      <c r="E1445" s="30"/>
      <c r="F1445" s="30"/>
      <c r="G1445" s="30"/>
      <c r="BD1445" s="32"/>
      <c r="BE1445" s="32"/>
      <c r="BF1445" s="32"/>
      <c r="BG1445" s="32"/>
      <c r="BH1445" s="32"/>
      <c r="BI1445" s="32"/>
      <c r="BJ1445" s="32"/>
      <c r="BK1445" s="32"/>
      <c r="BL1445" s="32"/>
      <c r="BM1445" s="32"/>
      <c r="BN1445" s="32"/>
      <c r="BO1445" s="32"/>
    </row>
    <row r="1446" spans="1:67" x14ac:dyDescent="0.25">
      <c r="A1446" s="30"/>
      <c r="B1446" s="30"/>
      <c r="C1446" s="30"/>
      <c r="D1446" s="30"/>
      <c r="E1446" s="30"/>
      <c r="F1446" s="30"/>
      <c r="G1446" s="30"/>
      <c r="BD1446" s="32"/>
      <c r="BE1446" s="32"/>
      <c r="BF1446" s="32"/>
      <c r="BG1446" s="32"/>
      <c r="BH1446" s="32"/>
      <c r="BI1446" s="32"/>
      <c r="BJ1446" s="32"/>
      <c r="BK1446" s="32"/>
      <c r="BL1446" s="32"/>
      <c r="BM1446" s="32"/>
      <c r="BN1446" s="32"/>
      <c r="BO1446" s="32"/>
    </row>
    <row r="1447" spans="1:67" x14ac:dyDescent="0.25">
      <c r="A1447" s="30"/>
      <c r="B1447" s="30"/>
      <c r="C1447" s="30"/>
      <c r="D1447" s="30"/>
      <c r="E1447" s="30"/>
      <c r="F1447" s="30"/>
      <c r="G1447" s="30"/>
      <c r="BD1447" s="32"/>
      <c r="BE1447" s="32"/>
      <c r="BF1447" s="32"/>
      <c r="BG1447" s="32"/>
      <c r="BH1447" s="32"/>
      <c r="BI1447" s="32"/>
      <c r="BJ1447" s="32"/>
      <c r="BK1447" s="32"/>
      <c r="BL1447" s="32"/>
      <c r="BM1447" s="32"/>
      <c r="BN1447" s="32"/>
      <c r="BO1447" s="32"/>
    </row>
    <row r="1448" spans="1:67" x14ac:dyDescent="0.25">
      <c r="A1448" s="30"/>
      <c r="B1448" s="30"/>
      <c r="C1448" s="30"/>
      <c r="D1448" s="30"/>
      <c r="E1448" s="30"/>
      <c r="F1448" s="30"/>
      <c r="G1448" s="30"/>
      <c r="BD1448" s="32"/>
      <c r="BE1448" s="32"/>
      <c r="BF1448" s="32"/>
      <c r="BG1448" s="32"/>
      <c r="BH1448" s="32"/>
      <c r="BI1448" s="32"/>
      <c r="BJ1448" s="32"/>
      <c r="BK1448" s="32"/>
      <c r="BL1448" s="32"/>
      <c r="BM1448" s="32"/>
      <c r="BN1448" s="32"/>
      <c r="BO1448" s="32"/>
    </row>
    <row r="1449" spans="1:67" x14ac:dyDescent="0.25">
      <c r="A1449" s="30"/>
      <c r="B1449" s="30"/>
      <c r="C1449" s="30"/>
      <c r="D1449" s="30"/>
      <c r="E1449" s="30"/>
      <c r="F1449" s="30"/>
      <c r="G1449" s="30"/>
      <c r="BD1449" s="32"/>
      <c r="BE1449" s="32"/>
      <c r="BF1449" s="32"/>
      <c r="BG1449" s="32"/>
      <c r="BH1449" s="32"/>
      <c r="BI1449" s="32"/>
      <c r="BJ1449" s="32"/>
      <c r="BK1449" s="32"/>
      <c r="BL1449" s="32"/>
      <c r="BM1449" s="32"/>
      <c r="BN1449" s="32"/>
      <c r="BO1449" s="32"/>
    </row>
    <row r="1450" spans="1:67" x14ac:dyDescent="0.25">
      <c r="A1450" s="30"/>
      <c r="B1450" s="30"/>
      <c r="C1450" s="30"/>
      <c r="D1450" s="30"/>
      <c r="E1450" s="30"/>
      <c r="F1450" s="30"/>
      <c r="G1450" s="30"/>
      <c r="BD1450" s="32"/>
      <c r="BE1450" s="32"/>
      <c r="BF1450" s="32"/>
      <c r="BG1450" s="32"/>
      <c r="BH1450" s="32"/>
      <c r="BI1450" s="32"/>
      <c r="BJ1450" s="32"/>
      <c r="BK1450" s="32"/>
      <c r="BL1450" s="32"/>
      <c r="BM1450" s="32"/>
      <c r="BN1450" s="32"/>
      <c r="BO1450" s="32"/>
    </row>
    <row r="1451" spans="1:67" x14ac:dyDescent="0.25">
      <c r="A1451" s="30"/>
      <c r="B1451" s="30"/>
      <c r="C1451" s="30"/>
      <c r="D1451" s="30"/>
      <c r="E1451" s="30"/>
      <c r="F1451" s="30"/>
      <c r="G1451" s="30"/>
      <c r="BD1451" s="32"/>
      <c r="BE1451" s="32"/>
      <c r="BF1451" s="32"/>
      <c r="BG1451" s="32"/>
      <c r="BH1451" s="32"/>
      <c r="BI1451" s="32"/>
      <c r="BJ1451" s="32"/>
      <c r="BK1451" s="32"/>
      <c r="BL1451" s="32"/>
      <c r="BM1451" s="32"/>
      <c r="BN1451" s="32"/>
      <c r="BO1451" s="32"/>
    </row>
    <row r="1452" spans="1:67" x14ac:dyDescent="0.25">
      <c r="A1452" s="30"/>
      <c r="B1452" s="30"/>
      <c r="C1452" s="30"/>
      <c r="D1452" s="30"/>
      <c r="E1452" s="30"/>
      <c r="F1452" s="30"/>
      <c r="G1452" s="30"/>
      <c r="BD1452" s="32"/>
      <c r="BE1452" s="32"/>
      <c r="BF1452" s="32"/>
      <c r="BG1452" s="32"/>
      <c r="BH1452" s="32"/>
      <c r="BI1452" s="32"/>
      <c r="BJ1452" s="32"/>
      <c r="BK1452" s="32"/>
      <c r="BL1452" s="32"/>
      <c r="BM1452" s="32"/>
      <c r="BN1452" s="32"/>
      <c r="BO1452" s="32"/>
    </row>
    <row r="1453" spans="1:67" x14ac:dyDescent="0.25">
      <c r="A1453" s="30"/>
      <c r="B1453" s="30"/>
      <c r="C1453" s="30"/>
      <c r="D1453" s="30"/>
      <c r="E1453" s="30"/>
      <c r="F1453" s="30"/>
      <c r="G1453" s="30"/>
      <c r="BD1453" s="32"/>
      <c r="BE1453" s="32"/>
      <c r="BF1453" s="32"/>
      <c r="BG1453" s="32"/>
      <c r="BH1453" s="32"/>
      <c r="BI1453" s="32"/>
      <c r="BJ1453" s="32"/>
      <c r="BK1453" s="32"/>
      <c r="BL1453" s="32"/>
      <c r="BM1453" s="32"/>
      <c r="BN1453" s="32"/>
      <c r="BO1453" s="32"/>
    </row>
    <row r="1454" spans="1:67" x14ac:dyDescent="0.25">
      <c r="A1454" s="30"/>
      <c r="B1454" s="30"/>
      <c r="C1454" s="30"/>
      <c r="D1454" s="30"/>
      <c r="E1454" s="30"/>
      <c r="F1454" s="30"/>
      <c r="G1454" s="30"/>
      <c r="BD1454" s="32"/>
      <c r="BE1454" s="32"/>
      <c r="BF1454" s="32"/>
      <c r="BG1454" s="32"/>
      <c r="BH1454" s="32"/>
      <c r="BI1454" s="32"/>
      <c r="BJ1454" s="32"/>
      <c r="BK1454" s="32"/>
      <c r="BL1454" s="32"/>
      <c r="BM1454" s="32"/>
      <c r="BN1454" s="32"/>
      <c r="BO1454" s="32"/>
    </row>
    <row r="1455" spans="1:67" x14ac:dyDescent="0.25">
      <c r="A1455" s="30"/>
      <c r="B1455" s="30"/>
      <c r="C1455" s="30"/>
      <c r="D1455" s="30"/>
      <c r="E1455" s="30"/>
      <c r="F1455" s="30"/>
      <c r="G1455" s="30"/>
      <c r="BD1455" s="32"/>
      <c r="BE1455" s="32"/>
      <c r="BF1455" s="32"/>
      <c r="BG1455" s="32"/>
      <c r="BH1455" s="32"/>
      <c r="BI1455" s="32"/>
      <c r="BJ1455" s="32"/>
      <c r="BK1455" s="32"/>
      <c r="BL1455" s="32"/>
      <c r="BM1455" s="32"/>
      <c r="BN1455" s="32"/>
      <c r="BO1455" s="32"/>
    </row>
    <row r="1456" spans="1:67" x14ac:dyDescent="0.25">
      <c r="A1456" s="30"/>
      <c r="B1456" s="30"/>
      <c r="C1456" s="30"/>
      <c r="D1456" s="30"/>
      <c r="E1456" s="30"/>
      <c r="F1456" s="30"/>
      <c r="G1456" s="30"/>
      <c r="BD1456" s="32"/>
      <c r="BE1456" s="32"/>
      <c r="BF1456" s="32"/>
      <c r="BG1456" s="32"/>
      <c r="BH1456" s="32"/>
      <c r="BI1456" s="32"/>
      <c r="BJ1456" s="32"/>
      <c r="BK1456" s="32"/>
      <c r="BL1456" s="32"/>
      <c r="BM1456" s="32"/>
      <c r="BN1456" s="32"/>
      <c r="BO1456" s="32"/>
    </row>
    <row r="1457" spans="1:67" x14ac:dyDescent="0.25">
      <c r="A1457" s="30"/>
      <c r="B1457" s="30"/>
      <c r="C1457" s="30"/>
      <c r="D1457" s="30"/>
      <c r="E1457" s="30"/>
      <c r="F1457" s="30"/>
      <c r="G1457" s="30"/>
      <c r="BD1457" s="32"/>
      <c r="BE1457" s="32"/>
      <c r="BF1457" s="32"/>
      <c r="BG1457" s="32"/>
      <c r="BH1457" s="32"/>
      <c r="BI1457" s="32"/>
      <c r="BJ1457" s="32"/>
      <c r="BK1457" s="32"/>
      <c r="BL1457" s="32"/>
      <c r="BM1457" s="32"/>
      <c r="BN1457" s="32"/>
      <c r="BO1457" s="32"/>
    </row>
    <row r="1458" spans="1:67" x14ac:dyDescent="0.25">
      <c r="A1458" s="30"/>
      <c r="B1458" s="30"/>
      <c r="C1458" s="30"/>
      <c r="D1458" s="30"/>
      <c r="E1458" s="30"/>
      <c r="F1458" s="30"/>
      <c r="G1458" s="30"/>
      <c r="BD1458" s="32"/>
      <c r="BE1458" s="32"/>
      <c r="BF1458" s="32"/>
      <c r="BG1458" s="32"/>
      <c r="BH1458" s="32"/>
      <c r="BI1458" s="32"/>
      <c r="BJ1458" s="32"/>
      <c r="BK1458" s="32"/>
      <c r="BL1458" s="32"/>
      <c r="BM1458" s="32"/>
      <c r="BN1458" s="32"/>
      <c r="BO1458" s="32"/>
    </row>
    <row r="1459" spans="1:67" x14ac:dyDescent="0.25">
      <c r="A1459" s="30"/>
      <c r="B1459" s="30"/>
      <c r="C1459" s="30"/>
      <c r="D1459" s="30"/>
      <c r="E1459" s="30"/>
      <c r="F1459" s="30"/>
      <c r="G1459" s="30"/>
      <c r="BD1459" s="32"/>
      <c r="BE1459" s="32"/>
      <c r="BF1459" s="32"/>
      <c r="BG1459" s="32"/>
      <c r="BH1459" s="32"/>
      <c r="BI1459" s="32"/>
      <c r="BJ1459" s="32"/>
      <c r="BK1459" s="32"/>
      <c r="BL1459" s="32"/>
      <c r="BM1459" s="32"/>
      <c r="BN1459" s="32"/>
      <c r="BO1459" s="32"/>
    </row>
    <row r="1460" spans="1:67" x14ac:dyDescent="0.25">
      <c r="A1460" s="30"/>
      <c r="B1460" s="30"/>
      <c r="C1460" s="30"/>
      <c r="D1460" s="30"/>
      <c r="E1460" s="30"/>
      <c r="F1460" s="30"/>
      <c r="G1460" s="30"/>
      <c r="BD1460" s="32"/>
      <c r="BE1460" s="32"/>
      <c r="BF1460" s="32"/>
      <c r="BG1460" s="32"/>
      <c r="BH1460" s="32"/>
      <c r="BI1460" s="32"/>
      <c r="BJ1460" s="32"/>
      <c r="BK1460" s="32"/>
      <c r="BL1460" s="32"/>
      <c r="BM1460" s="32"/>
      <c r="BN1460" s="32"/>
      <c r="BO1460" s="32"/>
    </row>
    <row r="1461" spans="1:67" x14ac:dyDescent="0.25">
      <c r="A1461" s="30"/>
      <c r="B1461" s="30"/>
      <c r="C1461" s="30"/>
      <c r="D1461" s="30"/>
      <c r="E1461" s="30"/>
      <c r="F1461" s="30"/>
      <c r="G1461" s="30"/>
      <c r="BD1461" s="32"/>
      <c r="BE1461" s="32"/>
      <c r="BF1461" s="32"/>
      <c r="BG1461" s="32"/>
      <c r="BH1461" s="32"/>
      <c r="BI1461" s="32"/>
      <c r="BJ1461" s="32"/>
      <c r="BK1461" s="32"/>
      <c r="BL1461" s="32"/>
      <c r="BM1461" s="32"/>
      <c r="BN1461" s="32"/>
      <c r="BO1461" s="32"/>
    </row>
    <row r="1462" spans="1:67" x14ac:dyDescent="0.25">
      <c r="A1462" s="30"/>
      <c r="B1462" s="30"/>
      <c r="C1462" s="30"/>
      <c r="D1462" s="30"/>
      <c r="E1462" s="30"/>
      <c r="F1462" s="30"/>
      <c r="G1462" s="30"/>
      <c r="BD1462" s="32"/>
      <c r="BE1462" s="32"/>
      <c r="BF1462" s="32"/>
      <c r="BG1462" s="32"/>
      <c r="BH1462" s="32"/>
      <c r="BI1462" s="32"/>
      <c r="BJ1462" s="32"/>
      <c r="BK1462" s="32"/>
      <c r="BL1462" s="32"/>
      <c r="BM1462" s="32"/>
      <c r="BN1462" s="32"/>
      <c r="BO1462" s="32"/>
    </row>
    <row r="1463" spans="1:67" x14ac:dyDescent="0.25">
      <c r="A1463" s="30"/>
      <c r="B1463" s="30"/>
      <c r="C1463" s="30"/>
      <c r="D1463" s="30"/>
      <c r="E1463" s="30"/>
      <c r="F1463" s="30"/>
      <c r="G1463" s="30"/>
      <c r="BD1463" s="32"/>
      <c r="BE1463" s="32"/>
      <c r="BF1463" s="32"/>
      <c r="BG1463" s="32"/>
      <c r="BH1463" s="32"/>
      <c r="BI1463" s="32"/>
      <c r="BJ1463" s="32"/>
      <c r="BK1463" s="32"/>
      <c r="BL1463" s="32"/>
      <c r="BM1463" s="32"/>
      <c r="BN1463" s="32"/>
      <c r="BO1463" s="32"/>
    </row>
    <row r="1464" spans="1:67" x14ac:dyDescent="0.25">
      <c r="A1464" s="30"/>
      <c r="B1464" s="30"/>
      <c r="C1464" s="30"/>
      <c r="D1464" s="30"/>
      <c r="E1464" s="30"/>
      <c r="F1464" s="30"/>
      <c r="G1464" s="30"/>
      <c r="BD1464" s="32"/>
      <c r="BE1464" s="32"/>
      <c r="BF1464" s="32"/>
      <c r="BG1464" s="32"/>
      <c r="BH1464" s="32"/>
      <c r="BI1464" s="32"/>
      <c r="BJ1464" s="32"/>
      <c r="BK1464" s="32"/>
      <c r="BL1464" s="32"/>
      <c r="BM1464" s="32"/>
      <c r="BN1464" s="32"/>
      <c r="BO1464" s="32"/>
    </row>
    <row r="1465" spans="1:67" x14ac:dyDescent="0.25">
      <c r="A1465" s="30"/>
      <c r="B1465" s="30"/>
      <c r="C1465" s="30"/>
      <c r="D1465" s="30"/>
      <c r="E1465" s="30"/>
      <c r="F1465" s="30"/>
      <c r="G1465" s="30"/>
      <c r="BD1465" s="32"/>
      <c r="BE1465" s="32"/>
      <c r="BF1465" s="32"/>
      <c r="BG1465" s="32"/>
      <c r="BH1465" s="32"/>
      <c r="BI1465" s="32"/>
      <c r="BJ1465" s="32"/>
      <c r="BK1465" s="32"/>
      <c r="BL1465" s="32"/>
      <c r="BM1465" s="32"/>
      <c r="BN1465" s="32"/>
      <c r="BO1465" s="32"/>
    </row>
    <row r="1466" spans="1:67" x14ac:dyDescent="0.25">
      <c r="A1466" s="30"/>
      <c r="B1466" s="30"/>
      <c r="C1466" s="30"/>
      <c r="D1466" s="30"/>
      <c r="E1466" s="30"/>
      <c r="F1466" s="30"/>
      <c r="G1466" s="30"/>
      <c r="BD1466" s="32"/>
      <c r="BE1466" s="32"/>
      <c r="BF1466" s="32"/>
      <c r="BG1466" s="32"/>
      <c r="BH1466" s="32"/>
      <c r="BI1466" s="32"/>
      <c r="BJ1466" s="32"/>
      <c r="BK1466" s="32"/>
      <c r="BL1466" s="32"/>
      <c r="BM1466" s="32"/>
      <c r="BN1466" s="32"/>
      <c r="BO1466" s="32"/>
    </row>
    <row r="1467" spans="1:67" x14ac:dyDescent="0.25">
      <c r="A1467" s="30"/>
      <c r="B1467" s="30"/>
      <c r="C1467" s="30"/>
      <c r="D1467" s="30"/>
      <c r="E1467" s="30"/>
      <c r="F1467" s="30"/>
      <c r="G1467" s="30"/>
      <c r="BD1467" s="32"/>
      <c r="BE1467" s="32"/>
      <c r="BF1467" s="32"/>
      <c r="BG1467" s="32"/>
      <c r="BH1467" s="32"/>
      <c r="BI1467" s="32"/>
      <c r="BJ1467" s="32"/>
      <c r="BK1467" s="32"/>
      <c r="BL1467" s="32"/>
      <c r="BM1467" s="32"/>
      <c r="BN1467" s="32"/>
      <c r="BO1467" s="32"/>
    </row>
    <row r="1468" spans="1:67" x14ac:dyDescent="0.25">
      <c r="A1468" s="30"/>
      <c r="B1468" s="30"/>
      <c r="C1468" s="30"/>
      <c r="D1468" s="30"/>
      <c r="E1468" s="30"/>
      <c r="F1468" s="30"/>
      <c r="G1468" s="30"/>
      <c r="BD1468" s="32"/>
      <c r="BE1468" s="32"/>
      <c r="BF1468" s="32"/>
      <c r="BG1468" s="32"/>
      <c r="BH1468" s="32"/>
      <c r="BI1468" s="32"/>
      <c r="BJ1468" s="32"/>
      <c r="BK1468" s="32"/>
      <c r="BL1468" s="32"/>
      <c r="BM1468" s="32"/>
      <c r="BN1468" s="32"/>
      <c r="BO1468" s="32"/>
    </row>
    <row r="1469" spans="1:67" x14ac:dyDescent="0.25">
      <c r="A1469" s="30"/>
      <c r="B1469" s="30"/>
      <c r="C1469" s="30"/>
      <c r="D1469" s="30"/>
      <c r="E1469" s="30"/>
      <c r="F1469" s="30"/>
      <c r="G1469" s="30"/>
      <c r="BD1469" s="32"/>
      <c r="BE1469" s="32"/>
      <c r="BF1469" s="32"/>
      <c r="BG1469" s="32"/>
      <c r="BH1469" s="32"/>
      <c r="BI1469" s="32"/>
      <c r="BJ1469" s="32"/>
      <c r="BK1469" s="32"/>
      <c r="BL1469" s="32"/>
      <c r="BM1469" s="32"/>
      <c r="BN1469" s="32"/>
      <c r="BO1469" s="32"/>
    </row>
    <row r="1470" spans="1:67" x14ac:dyDescent="0.25">
      <c r="A1470" s="30"/>
      <c r="B1470" s="30"/>
      <c r="C1470" s="30"/>
      <c r="D1470" s="30"/>
      <c r="E1470" s="30"/>
      <c r="F1470" s="30"/>
      <c r="G1470" s="30"/>
      <c r="BD1470" s="32"/>
      <c r="BE1470" s="32"/>
      <c r="BF1470" s="32"/>
      <c r="BG1470" s="32"/>
      <c r="BH1470" s="32"/>
      <c r="BI1470" s="32"/>
      <c r="BJ1470" s="32"/>
      <c r="BK1470" s="32"/>
      <c r="BL1470" s="32"/>
      <c r="BM1470" s="32"/>
      <c r="BN1470" s="32"/>
      <c r="BO1470" s="32"/>
    </row>
    <row r="1471" spans="1:67" x14ac:dyDescent="0.25">
      <c r="A1471" s="30"/>
      <c r="B1471" s="30"/>
      <c r="C1471" s="30"/>
      <c r="D1471" s="30"/>
      <c r="E1471" s="30"/>
      <c r="F1471" s="30"/>
      <c r="G1471" s="30"/>
      <c r="BD1471" s="32"/>
      <c r="BE1471" s="32"/>
      <c r="BF1471" s="32"/>
      <c r="BG1471" s="32"/>
      <c r="BH1471" s="32"/>
      <c r="BI1471" s="32"/>
      <c r="BJ1471" s="32"/>
      <c r="BK1471" s="32"/>
      <c r="BL1471" s="32"/>
      <c r="BM1471" s="32"/>
      <c r="BN1471" s="32"/>
      <c r="BO1471" s="32"/>
    </row>
    <row r="1472" spans="1:67" x14ac:dyDescent="0.25">
      <c r="A1472" s="30"/>
      <c r="B1472" s="30"/>
      <c r="C1472" s="30"/>
      <c r="D1472" s="30"/>
      <c r="E1472" s="30"/>
      <c r="F1472" s="30"/>
      <c r="G1472" s="30"/>
      <c r="BD1472" s="32"/>
      <c r="BE1472" s="32"/>
      <c r="BF1472" s="32"/>
      <c r="BG1472" s="32"/>
      <c r="BH1472" s="32"/>
      <c r="BI1472" s="32"/>
      <c r="BJ1472" s="32"/>
      <c r="BK1472" s="32"/>
      <c r="BL1472" s="32"/>
      <c r="BM1472" s="32"/>
      <c r="BN1472" s="32"/>
      <c r="BO1472" s="32"/>
    </row>
    <row r="1473" spans="1:67" x14ac:dyDescent="0.25">
      <c r="A1473" s="30"/>
      <c r="B1473" s="30"/>
      <c r="C1473" s="30"/>
      <c r="D1473" s="30"/>
      <c r="E1473" s="30"/>
      <c r="F1473" s="30"/>
      <c r="G1473" s="30"/>
      <c r="BD1473" s="32"/>
      <c r="BE1473" s="32"/>
      <c r="BF1473" s="32"/>
      <c r="BG1473" s="32"/>
      <c r="BH1473" s="32"/>
      <c r="BI1473" s="32"/>
      <c r="BJ1473" s="32"/>
      <c r="BK1473" s="32"/>
      <c r="BL1473" s="32"/>
      <c r="BM1473" s="32"/>
      <c r="BN1473" s="32"/>
      <c r="BO1473" s="32"/>
    </row>
    <row r="1474" spans="1:67" x14ac:dyDescent="0.25">
      <c r="A1474" s="30"/>
      <c r="B1474" s="30"/>
      <c r="C1474" s="30"/>
      <c r="D1474" s="30"/>
      <c r="E1474" s="30"/>
      <c r="F1474" s="30"/>
      <c r="G1474" s="30"/>
      <c r="BD1474" s="32"/>
      <c r="BE1474" s="32"/>
      <c r="BF1474" s="32"/>
      <c r="BG1474" s="32"/>
      <c r="BH1474" s="32"/>
      <c r="BI1474" s="32"/>
      <c r="BJ1474" s="32"/>
      <c r="BK1474" s="32"/>
      <c r="BL1474" s="32"/>
      <c r="BM1474" s="32"/>
      <c r="BN1474" s="32"/>
      <c r="BO1474" s="32"/>
    </row>
    <row r="1475" spans="1:67" x14ac:dyDescent="0.25">
      <c r="A1475" s="30"/>
      <c r="B1475" s="30"/>
      <c r="C1475" s="30"/>
      <c r="D1475" s="30"/>
      <c r="E1475" s="30"/>
      <c r="F1475" s="30"/>
      <c r="G1475" s="30"/>
      <c r="BD1475" s="32"/>
      <c r="BE1475" s="32"/>
      <c r="BF1475" s="32"/>
      <c r="BG1475" s="32"/>
      <c r="BH1475" s="32"/>
      <c r="BI1475" s="32"/>
      <c r="BJ1475" s="32"/>
      <c r="BK1475" s="32"/>
      <c r="BL1475" s="32"/>
      <c r="BM1475" s="32"/>
      <c r="BN1475" s="32"/>
      <c r="BO1475" s="32"/>
    </row>
    <row r="1476" spans="1:67" x14ac:dyDescent="0.25">
      <c r="A1476" s="30"/>
      <c r="B1476" s="30"/>
      <c r="C1476" s="30"/>
      <c r="D1476" s="30"/>
      <c r="E1476" s="30"/>
      <c r="F1476" s="30"/>
      <c r="G1476" s="30"/>
      <c r="BD1476" s="32"/>
      <c r="BE1476" s="32"/>
      <c r="BF1476" s="32"/>
      <c r="BG1476" s="32"/>
      <c r="BH1476" s="32"/>
      <c r="BI1476" s="32"/>
      <c r="BJ1476" s="32"/>
      <c r="BK1476" s="32"/>
      <c r="BL1476" s="32"/>
      <c r="BM1476" s="32"/>
      <c r="BN1476" s="32"/>
      <c r="BO1476" s="32"/>
    </row>
    <row r="1477" spans="1:67" x14ac:dyDescent="0.25">
      <c r="A1477" s="30"/>
      <c r="B1477" s="30"/>
      <c r="C1477" s="30"/>
      <c r="D1477" s="30"/>
      <c r="E1477" s="30"/>
      <c r="F1477" s="30"/>
      <c r="G1477" s="30"/>
      <c r="BD1477" s="32"/>
      <c r="BE1477" s="32"/>
      <c r="BF1477" s="32"/>
      <c r="BG1477" s="32"/>
      <c r="BH1477" s="32"/>
      <c r="BI1477" s="32"/>
      <c r="BJ1477" s="32"/>
      <c r="BK1477" s="32"/>
      <c r="BL1477" s="32"/>
      <c r="BM1477" s="32"/>
      <c r="BN1477" s="32"/>
      <c r="BO1477" s="32"/>
    </row>
    <row r="1478" spans="1:67" x14ac:dyDescent="0.25">
      <c r="A1478" s="30"/>
      <c r="B1478" s="30"/>
      <c r="C1478" s="30"/>
      <c r="D1478" s="30"/>
      <c r="E1478" s="30"/>
      <c r="F1478" s="30"/>
      <c r="G1478" s="30"/>
      <c r="BD1478" s="32"/>
      <c r="BE1478" s="32"/>
      <c r="BF1478" s="32"/>
      <c r="BG1478" s="32"/>
      <c r="BH1478" s="32"/>
      <c r="BI1478" s="32"/>
      <c r="BJ1478" s="32"/>
      <c r="BK1478" s="32"/>
      <c r="BL1478" s="32"/>
      <c r="BM1478" s="32"/>
      <c r="BN1478" s="32"/>
      <c r="BO1478" s="32"/>
    </row>
    <row r="1479" spans="1:67" x14ac:dyDescent="0.25">
      <c r="A1479" s="30"/>
      <c r="B1479" s="30"/>
      <c r="C1479" s="30"/>
      <c r="D1479" s="30"/>
      <c r="E1479" s="30"/>
      <c r="F1479" s="30"/>
      <c r="G1479" s="30"/>
      <c r="BD1479" s="32"/>
      <c r="BE1479" s="32"/>
      <c r="BF1479" s="32"/>
      <c r="BG1479" s="32"/>
      <c r="BH1479" s="32"/>
      <c r="BI1479" s="32"/>
      <c r="BJ1479" s="32"/>
      <c r="BK1479" s="32"/>
      <c r="BL1479" s="32"/>
      <c r="BM1479" s="32"/>
      <c r="BN1479" s="32"/>
      <c r="BO1479" s="32"/>
    </row>
    <row r="1480" spans="1:67" x14ac:dyDescent="0.25">
      <c r="A1480" s="30"/>
      <c r="B1480" s="30"/>
      <c r="C1480" s="30"/>
      <c r="D1480" s="30"/>
      <c r="E1480" s="30"/>
      <c r="F1480" s="30"/>
      <c r="G1480" s="30"/>
      <c r="BD1480" s="32"/>
      <c r="BE1480" s="32"/>
      <c r="BF1480" s="32"/>
      <c r="BG1480" s="32"/>
      <c r="BH1480" s="32"/>
      <c r="BI1480" s="32"/>
      <c r="BJ1480" s="32"/>
      <c r="BK1480" s="32"/>
      <c r="BL1480" s="32"/>
      <c r="BM1480" s="32"/>
      <c r="BN1480" s="32"/>
      <c r="BO1480" s="32"/>
    </row>
    <row r="1481" spans="1:67" x14ac:dyDescent="0.25">
      <c r="A1481" s="30"/>
      <c r="B1481" s="30"/>
      <c r="C1481" s="30"/>
      <c r="D1481" s="30"/>
      <c r="E1481" s="30"/>
      <c r="F1481" s="30"/>
      <c r="G1481" s="30"/>
      <c r="BD1481" s="32"/>
      <c r="BE1481" s="32"/>
      <c r="BF1481" s="32"/>
      <c r="BG1481" s="32"/>
      <c r="BH1481" s="32"/>
      <c r="BI1481" s="32"/>
      <c r="BJ1481" s="32"/>
      <c r="BK1481" s="32"/>
      <c r="BL1481" s="32"/>
      <c r="BM1481" s="32"/>
      <c r="BN1481" s="32"/>
      <c r="BO1481" s="32"/>
    </row>
    <row r="1482" spans="1:67" x14ac:dyDescent="0.25">
      <c r="A1482" s="30"/>
      <c r="B1482" s="30"/>
      <c r="C1482" s="30"/>
      <c r="D1482" s="30"/>
      <c r="E1482" s="30"/>
      <c r="F1482" s="30"/>
      <c r="G1482" s="30"/>
      <c r="BD1482" s="32"/>
      <c r="BE1482" s="32"/>
      <c r="BF1482" s="32"/>
      <c r="BG1482" s="32"/>
      <c r="BH1482" s="32"/>
      <c r="BI1482" s="32"/>
      <c r="BJ1482" s="32"/>
      <c r="BK1482" s="32"/>
      <c r="BL1482" s="32"/>
      <c r="BM1482" s="32"/>
      <c r="BN1482" s="32"/>
      <c r="BO1482" s="32"/>
    </row>
    <row r="1483" spans="1:67" x14ac:dyDescent="0.25">
      <c r="A1483" s="30"/>
      <c r="B1483" s="30"/>
      <c r="C1483" s="30"/>
      <c r="D1483" s="30"/>
      <c r="E1483" s="30"/>
      <c r="F1483" s="30"/>
      <c r="G1483" s="30"/>
      <c r="BD1483" s="32"/>
      <c r="BE1483" s="32"/>
      <c r="BF1483" s="32"/>
      <c r="BG1483" s="32"/>
      <c r="BH1483" s="32"/>
      <c r="BI1483" s="32"/>
      <c r="BJ1483" s="32"/>
      <c r="BK1483" s="32"/>
      <c r="BL1483" s="32"/>
      <c r="BM1483" s="32"/>
      <c r="BN1483" s="32"/>
      <c r="BO1483" s="32"/>
    </row>
    <row r="1484" spans="1:67" x14ac:dyDescent="0.25">
      <c r="A1484" s="30"/>
      <c r="B1484" s="30"/>
      <c r="C1484" s="30"/>
      <c r="D1484" s="30"/>
      <c r="E1484" s="30"/>
      <c r="F1484" s="30"/>
      <c r="G1484" s="30"/>
      <c r="BD1484" s="32"/>
      <c r="BE1484" s="32"/>
      <c r="BF1484" s="32"/>
      <c r="BG1484" s="32"/>
      <c r="BH1484" s="32"/>
      <c r="BI1484" s="32"/>
      <c r="BJ1484" s="32"/>
      <c r="BK1484" s="32"/>
      <c r="BL1484" s="32"/>
      <c r="BM1484" s="32"/>
      <c r="BN1484" s="32"/>
      <c r="BO1484" s="32"/>
    </row>
    <row r="1485" spans="1:67" x14ac:dyDescent="0.25">
      <c r="A1485" s="30"/>
      <c r="B1485" s="30"/>
      <c r="C1485" s="30"/>
      <c r="D1485" s="30"/>
      <c r="E1485" s="30"/>
      <c r="F1485" s="30"/>
      <c r="G1485" s="30"/>
      <c r="BD1485" s="32"/>
      <c r="BE1485" s="32"/>
      <c r="BF1485" s="32"/>
      <c r="BG1485" s="32"/>
      <c r="BH1485" s="32"/>
      <c r="BI1485" s="32"/>
      <c r="BJ1485" s="32"/>
      <c r="BK1485" s="32"/>
      <c r="BL1485" s="32"/>
      <c r="BM1485" s="32"/>
      <c r="BN1485" s="32"/>
      <c r="BO1485" s="32"/>
    </row>
    <row r="1486" spans="1:67" x14ac:dyDescent="0.25">
      <c r="A1486" s="30"/>
      <c r="B1486" s="30"/>
      <c r="C1486" s="30"/>
      <c r="D1486" s="30"/>
      <c r="E1486" s="30"/>
      <c r="F1486" s="30"/>
      <c r="G1486" s="30"/>
      <c r="BD1486" s="32"/>
      <c r="BE1486" s="32"/>
      <c r="BF1486" s="32"/>
      <c r="BG1486" s="32"/>
      <c r="BH1486" s="32"/>
      <c r="BI1486" s="32"/>
      <c r="BJ1486" s="32"/>
      <c r="BK1486" s="32"/>
      <c r="BL1486" s="32"/>
      <c r="BM1486" s="32"/>
      <c r="BN1486" s="32"/>
      <c r="BO1486" s="32"/>
    </row>
    <row r="1487" spans="1:67" x14ac:dyDescent="0.25">
      <c r="A1487" s="30"/>
      <c r="B1487" s="30"/>
      <c r="C1487" s="30"/>
      <c r="D1487" s="30"/>
      <c r="E1487" s="30"/>
      <c r="F1487" s="30"/>
      <c r="G1487" s="30"/>
      <c r="BD1487" s="32"/>
      <c r="BE1487" s="32"/>
      <c r="BF1487" s="32"/>
      <c r="BG1487" s="32"/>
      <c r="BH1487" s="32"/>
      <c r="BI1487" s="32"/>
      <c r="BJ1487" s="32"/>
      <c r="BK1487" s="32"/>
      <c r="BL1487" s="32"/>
      <c r="BM1487" s="32"/>
      <c r="BN1487" s="32"/>
      <c r="BO1487" s="32"/>
    </row>
    <row r="1488" spans="1:67" x14ac:dyDescent="0.25">
      <c r="A1488" s="30"/>
      <c r="B1488" s="30"/>
      <c r="C1488" s="30"/>
      <c r="D1488" s="30"/>
      <c r="E1488" s="30"/>
      <c r="F1488" s="30"/>
      <c r="G1488" s="30"/>
      <c r="BD1488" s="32"/>
      <c r="BE1488" s="32"/>
      <c r="BF1488" s="32"/>
      <c r="BG1488" s="32"/>
      <c r="BH1488" s="32"/>
      <c r="BI1488" s="32"/>
      <c r="BJ1488" s="32"/>
      <c r="BK1488" s="32"/>
      <c r="BL1488" s="32"/>
      <c r="BM1488" s="32"/>
      <c r="BN1488" s="32"/>
      <c r="BO1488" s="32"/>
    </row>
    <row r="1489" spans="1:67" x14ac:dyDescent="0.25">
      <c r="A1489" s="30"/>
      <c r="B1489" s="30"/>
      <c r="C1489" s="30"/>
      <c r="D1489" s="30"/>
      <c r="E1489" s="30"/>
      <c r="F1489" s="30"/>
      <c r="G1489" s="30"/>
      <c r="BD1489" s="32"/>
      <c r="BE1489" s="32"/>
      <c r="BF1489" s="32"/>
      <c r="BG1489" s="32"/>
      <c r="BH1489" s="32"/>
      <c r="BI1489" s="32"/>
      <c r="BJ1489" s="32"/>
      <c r="BK1489" s="32"/>
      <c r="BL1489" s="32"/>
      <c r="BM1489" s="32"/>
      <c r="BN1489" s="32"/>
      <c r="BO1489" s="32"/>
    </row>
    <row r="1490" spans="1:67" x14ac:dyDescent="0.25">
      <c r="A1490" s="30"/>
      <c r="B1490" s="30"/>
      <c r="C1490" s="30"/>
      <c r="D1490" s="30"/>
      <c r="E1490" s="30"/>
      <c r="F1490" s="30"/>
      <c r="G1490" s="30"/>
      <c r="BD1490" s="32"/>
      <c r="BE1490" s="32"/>
      <c r="BF1490" s="32"/>
      <c r="BG1490" s="32"/>
      <c r="BH1490" s="32"/>
      <c r="BI1490" s="32"/>
      <c r="BJ1490" s="32"/>
      <c r="BK1490" s="32"/>
      <c r="BL1490" s="32"/>
      <c r="BM1490" s="32"/>
      <c r="BN1490" s="32"/>
      <c r="BO1490" s="32"/>
    </row>
    <row r="1491" spans="1:67" x14ac:dyDescent="0.25">
      <c r="A1491" s="30"/>
      <c r="B1491" s="30"/>
      <c r="C1491" s="30"/>
      <c r="D1491" s="30"/>
      <c r="E1491" s="30"/>
      <c r="F1491" s="30"/>
      <c r="G1491" s="30"/>
      <c r="BD1491" s="32"/>
      <c r="BE1491" s="32"/>
      <c r="BF1491" s="32"/>
      <c r="BG1491" s="32"/>
      <c r="BH1491" s="32"/>
      <c r="BI1491" s="32"/>
      <c r="BJ1491" s="32"/>
      <c r="BK1491" s="32"/>
      <c r="BL1491" s="32"/>
      <c r="BM1491" s="32"/>
      <c r="BN1491" s="32"/>
      <c r="BO1491" s="32"/>
    </row>
    <row r="1492" spans="1:67" x14ac:dyDescent="0.25">
      <c r="A1492" s="30"/>
      <c r="B1492" s="30"/>
      <c r="C1492" s="30"/>
      <c r="D1492" s="30"/>
      <c r="E1492" s="30"/>
      <c r="F1492" s="30"/>
      <c r="G1492" s="30"/>
      <c r="BD1492" s="32"/>
      <c r="BE1492" s="32"/>
      <c r="BF1492" s="32"/>
      <c r="BG1492" s="32"/>
      <c r="BH1492" s="32"/>
      <c r="BI1492" s="32"/>
      <c r="BJ1492" s="32"/>
      <c r="BK1492" s="32"/>
      <c r="BL1492" s="32"/>
      <c r="BM1492" s="32"/>
      <c r="BN1492" s="32"/>
      <c r="BO1492" s="32"/>
    </row>
    <row r="1493" spans="1:67" x14ac:dyDescent="0.25">
      <c r="A1493" s="30"/>
      <c r="B1493" s="30"/>
      <c r="C1493" s="30"/>
      <c r="D1493" s="30"/>
      <c r="E1493" s="30"/>
      <c r="F1493" s="30"/>
      <c r="G1493" s="30"/>
      <c r="BD1493" s="32"/>
      <c r="BE1493" s="32"/>
      <c r="BF1493" s="32"/>
      <c r="BG1493" s="32"/>
      <c r="BH1493" s="32"/>
      <c r="BI1493" s="32"/>
      <c r="BJ1493" s="32"/>
      <c r="BK1493" s="32"/>
      <c r="BL1493" s="32"/>
      <c r="BM1493" s="32"/>
      <c r="BN1493" s="32"/>
      <c r="BO1493" s="32"/>
    </row>
    <row r="1494" spans="1:67" x14ac:dyDescent="0.25">
      <c r="A1494" s="30"/>
      <c r="B1494" s="30"/>
      <c r="C1494" s="30"/>
      <c r="D1494" s="30"/>
      <c r="E1494" s="30"/>
      <c r="F1494" s="30"/>
      <c r="G1494" s="30"/>
      <c r="BD1494" s="32"/>
      <c r="BE1494" s="32"/>
      <c r="BF1494" s="32"/>
      <c r="BG1494" s="32"/>
      <c r="BH1494" s="32"/>
      <c r="BI1494" s="32"/>
      <c r="BJ1494" s="32"/>
      <c r="BK1494" s="32"/>
      <c r="BL1494" s="32"/>
      <c r="BM1494" s="32"/>
      <c r="BN1494" s="32"/>
      <c r="BO1494" s="32"/>
    </row>
    <row r="1495" spans="1:67" x14ac:dyDescent="0.25">
      <c r="A1495" s="30"/>
      <c r="B1495" s="30"/>
      <c r="C1495" s="30"/>
      <c r="D1495" s="30"/>
      <c r="E1495" s="30"/>
      <c r="F1495" s="30"/>
      <c r="G1495" s="30"/>
      <c r="BD1495" s="32"/>
      <c r="BE1495" s="32"/>
      <c r="BF1495" s="32"/>
      <c r="BG1495" s="32"/>
      <c r="BH1495" s="32"/>
      <c r="BI1495" s="32"/>
      <c r="BJ1495" s="32"/>
      <c r="BK1495" s="32"/>
      <c r="BL1495" s="32"/>
      <c r="BM1495" s="32"/>
      <c r="BN1495" s="32"/>
      <c r="BO1495" s="32"/>
    </row>
    <row r="1496" spans="1:67" x14ac:dyDescent="0.25">
      <c r="A1496" s="30"/>
      <c r="B1496" s="30"/>
      <c r="C1496" s="30"/>
      <c r="D1496" s="30"/>
      <c r="E1496" s="30"/>
      <c r="F1496" s="30"/>
      <c r="G1496" s="30"/>
      <c r="BD1496" s="32"/>
      <c r="BE1496" s="32"/>
      <c r="BF1496" s="32"/>
      <c r="BG1496" s="32"/>
      <c r="BH1496" s="32"/>
      <c r="BI1496" s="32"/>
      <c r="BJ1496" s="32"/>
      <c r="BK1496" s="32"/>
      <c r="BL1496" s="32"/>
      <c r="BM1496" s="32"/>
      <c r="BN1496" s="32"/>
      <c r="BO1496" s="32"/>
    </row>
    <row r="1497" spans="1:67" x14ac:dyDescent="0.25">
      <c r="A1497" s="30"/>
      <c r="B1497" s="30"/>
      <c r="C1497" s="30"/>
      <c r="D1497" s="30"/>
      <c r="E1497" s="30"/>
      <c r="F1497" s="30"/>
      <c r="G1497" s="30"/>
      <c r="BD1497" s="32"/>
      <c r="BE1497" s="32"/>
      <c r="BF1497" s="32"/>
      <c r="BG1497" s="32"/>
      <c r="BH1497" s="32"/>
      <c r="BI1497" s="32"/>
      <c r="BJ1497" s="32"/>
      <c r="BK1497" s="32"/>
      <c r="BL1497" s="32"/>
      <c r="BM1497" s="32"/>
      <c r="BN1497" s="32"/>
      <c r="BO1497" s="32"/>
    </row>
    <row r="1498" spans="1:67" x14ac:dyDescent="0.25">
      <c r="A1498" s="30"/>
      <c r="B1498" s="30"/>
      <c r="C1498" s="30"/>
      <c r="D1498" s="30"/>
      <c r="E1498" s="30"/>
      <c r="F1498" s="30"/>
      <c r="G1498" s="30"/>
      <c r="BD1498" s="32"/>
      <c r="BE1498" s="32"/>
      <c r="BF1498" s="32"/>
      <c r="BG1498" s="32"/>
      <c r="BH1498" s="32"/>
      <c r="BI1498" s="32"/>
      <c r="BJ1498" s="32"/>
      <c r="BK1498" s="32"/>
      <c r="BL1498" s="32"/>
      <c r="BM1498" s="32"/>
      <c r="BN1498" s="32"/>
      <c r="BO1498" s="32"/>
    </row>
    <row r="1499" spans="1:67" x14ac:dyDescent="0.25">
      <c r="A1499" s="30"/>
      <c r="B1499" s="30"/>
      <c r="C1499" s="30"/>
      <c r="D1499" s="30"/>
      <c r="E1499" s="30"/>
      <c r="F1499" s="30"/>
      <c r="G1499" s="30"/>
      <c r="BD1499" s="32"/>
      <c r="BE1499" s="32"/>
      <c r="BF1499" s="32"/>
      <c r="BG1499" s="32"/>
      <c r="BH1499" s="32"/>
      <c r="BI1499" s="32"/>
      <c r="BJ1499" s="32"/>
      <c r="BK1499" s="32"/>
      <c r="BL1499" s="32"/>
      <c r="BM1499" s="32"/>
      <c r="BN1499" s="32"/>
      <c r="BO1499" s="32"/>
    </row>
    <row r="1500" spans="1:67" x14ac:dyDescent="0.25">
      <c r="A1500" s="30"/>
      <c r="B1500" s="30"/>
      <c r="C1500" s="30"/>
      <c r="D1500" s="30"/>
      <c r="E1500" s="30"/>
      <c r="F1500" s="30"/>
      <c r="G1500" s="30"/>
      <c r="BD1500" s="32"/>
      <c r="BE1500" s="32"/>
      <c r="BF1500" s="32"/>
      <c r="BG1500" s="32"/>
      <c r="BH1500" s="32"/>
      <c r="BI1500" s="32"/>
      <c r="BJ1500" s="32"/>
      <c r="BK1500" s="32"/>
      <c r="BL1500" s="32"/>
      <c r="BM1500" s="32"/>
      <c r="BN1500" s="32"/>
      <c r="BO1500" s="32"/>
    </row>
    <row r="1501" spans="1:67" x14ac:dyDescent="0.25">
      <c r="A1501" s="30"/>
      <c r="B1501" s="30"/>
      <c r="C1501" s="30"/>
      <c r="D1501" s="30"/>
      <c r="E1501" s="30"/>
      <c r="F1501" s="30"/>
      <c r="G1501" s="30"/>
      <c r="BD1501" s="32"/>
      <c r="BE1501" s="32"/>
      <c r="BF1501" s="32"/>
      <c r="BG1501" s="32"/>
      <c r="BH1501" s="32"/>
      <c r="BI1501" s="32"/>
      <c r="BJ1501" s="32"/>
      <c r="BK1501" s="32"/>
      <c r="BL1501" s="32"/>
      <c r="BM1501" s="32"/>
      <c r="BN1501" s="32"/>
      <c r="BO1501" s="32"/>
    </row>
    <row r="1502" spans="1:67" x14ac:dyDescent="0.25">
      <c r="A1502" s="30"/>
      <c r="B1502" s="30"/>
      <c r="C1502" s="30"/>
      <c r="D1502" s="30"/>
      <c r="E1502" s="30"/>
      <c r="F1502" s="30"/>
      <c r="G1502" s="30"/>
      <c r="BD1502" s="32"/>
      <c r="BE1502" s="32"/>
      <c r="BF1502" s="32"/>
      <c r="BG1502" s="32"/>
      <c r="BH1502" s="32"/>
      <c r="BI1502" s="32"/>
      <c r="BJ1502" s="32"/>
      <c r="BK1502" s="32"/>
      <c r="BL1502" s="32"/>
      <c r="BM1502" s="32"/>
      <c r="BN1502" s="32"/>
      <c r="BO1502" s="32"/>
    </row>
    <row r="1503" spans="1:67" x14ac:dyDescent="0.25">
      <c r="A1503" s="30"/>
      <c r="B1503" s="30"/>
      <c r="C1503" s="30"/>
      <c r="D1503" s="30"/>
      <c r="E1503" s="30"/>
      <c r="F1503" s="30"/>
      <c r="G1503" s="30"/>
      <c r="BD1503" s="32"/>
      <c r="BE1503" s="32"/>
      <c r="BF1503" s="32"/>
      <c r="BG1503" s="32"/>
      <c r="BH1503" s="32"/>
      <c r="BI1503" s="32"/>
      <c r="BJ1503" s="32"/>
      <c r="BK1503" s="32"/>
      <c r="BL1503" s="32"/>
      <c r="BM1503" s="32"/>
      <c r="BN1503" s="32"/>
      <c r="BO1503" s="32"/>
    </row>
    <row r="1504" spans="1:67" x14ac:dyDescent="0.25">
      <c r="A1504" s="30"/>
      <c r="B1504" s="30"/>
      <c r="C1504" s="30"/>
      <c r="D1504" s="30"/>
      <c r="E1504" s="30"/>
      <c r="F1504" s="30"/>
      <c r="G1504" s="30"/>
      <c r="BD1504" s="32"/>
      <c r="BE1504" s="32"/>
      <c r="BF1504" s="32"/>
      <c r="BG1504" s="32"/>
      <c r="BH1504" s="32"/>
      <c r="BI1504" s="32"/>
      <c r="BJ1504" s="32"/>
      <c r="BK1504" s="32"/>
      <c r="BL1504" s="32"/>
      <c r="BM1504" s="32"/>
      <c r="BN1504" s="32"/>
      <c r="BO1504" s="32"/>
    </row>
    <row r="1505" spans="1:67" x14ac:dyDescent="0.25">
      <c r="A1505" s="30"/>
      <c r="B1505" s="30"/>
      <c r="C1505" s="30"/>
      <c r="D1505" s="30"/>
      <c r="E1505" s="30"/>
      <c r="F1505" s="30"/>
      <c r="G1505" s="30"/>
      <c r="BD1505" s="32"/>
      <c r="BE1505" s="32"/>
      <c r="BF1505" s="32"/>
      <c r="BG1505" s="32"/>
      <c r="BH1505" s="32"/>
      <c r="BI1505" s="32"/>
      <c r="BJ1505" s="32"/>
      <c r="BK1505" s="32"/>
      <c r="BL1505" s="32"/>
      <c r="BM1505" s="32"/>
      <c r="BN1505" s="32"/>
      <c r="BO1505" s="32"/>
    </row>
    <row r="1506" spans="1:67" x14ac:dyDescent="0.25">
      <c r="A1506" s="30"/>
      <c r="B1506" s="30"/>
      <c r="C1506" s="30"/>
      <c r="D1506" s="30"/>
      <c r="E1506" s="30"/>
      <c r="F1506" s="30"/>
      <c r="G1506" s="30"/>
      <c r="BD1506" s="32"/>
      <c r="BE1506" s="32"/>
      <c r="BF1506" s="32"/>
      <c r="BG1506" s="32"/>
      <c r="BH1506" s="32"/>
      <c r="BI1506" s="32"/>
      <c r="BJ1506" s="32"/>
      <c r="BK1506" s="32"/>
      <c r="BL1506" s="32"/>
      <c r="BM1506" s="32"/>
      <c r="BN1506" s="32"/>
      <c r="BO1506" s="32"/>
    </row>
    <row r="1507" spans="1:67" x14ac:dyDescent="0.25">
      <c r="A1507" s="30"/>
      <c r="B1507" s="30"/>
      <c r="C1507" s="30"/>
      <c r="D1507" s="30"/>
      <c r="E1507" s="30"/>
      <c r="F1507" s="30"/>
      <c r="G1507" s="30"/>
      <c r="BD1507" s="32"/>
      <c r="BE1507" s="32"/>
      <c r="BF1507" s="32"/>
      <c r="BG1507" s="32"/>
      <c r="BH1507" s="32"/>
      <c r="BI1507" s="32"/>
      <c r="BJ1507" s="32"/>
      <c r="BK1507" s="32"/>
      <c r="BL1507" s="32"/>
      <c r="BM1507" s="32"/>
      <c r="BN1507" s="32"/>
      <c r="BO1507" s="32"/>
    </row>
    <row r="1508" spans="1:67" x14ac:dyDescent="0.25">
      <c r="A1508" s="30"/>
      <c r="B1508" s="30"/>
      <c r="C1508" s="30"/>
      <c r="D1508" s="30"/>
      <c r="E1508" s="30"/>
      <c r="F1508" s="30"/>
      <c r="G1508" s="30"/>
      <c r="BD1508" s="32"/>
      <c r="BE1508" s="32"/>
      <c r="BF1508" s="32"/>
      <c r="BG1508" s="32"/>
      <c r="BH1508" s="32"/>
      <c r="BI1508" s="32"/>
      <c r="BJ1508" s="32"/>
      <c r="BK1508" s="32"/>
      <c r="BL1508" s="32"/>
      <c r="BM1508" s="32"/>
      <c r="BN1508" s="32"/>
      <c r="BO1508" s="32"/>
    </row>
    <row r="1509" spans="1:67" x14ac:dyDescent="0.25">
      <c r="A1509" s="30"/>
      <c r="B1509" s="30"/>
      <c r="C1509" s="30"/>
      <c r="D1509" s="30"/>
      <c r="E1509" s="30"/>
      <c r="F1509" s="30"/>
      <c r="G1509" s="30"/>
      <c r="BD1509" s="32"/>
      <c r="BE1509" s="32"/>
      <c r="BF1509" s="32"/>
      <c r="BG1509" s="32"/>
      <c r="BH1509" s="32"/>
      <c r="BI1509" s="32"/>
      <c r="BJ1509" s="32"/>
      <c r="BK1509" s="32"/>
      <c r="BL1509" s="32"/>
      <c r="BM1509" s="32"/>
      <c r="BN1509" s="32"/>
      <c r="BO1509" s="32"/>
    </row>
    <row r="1510" spans="1:67" x14ac:dyDescent="0.25">
      <c r="A1510" s="30"/>
      <c r="B1510" s="30"/>
      <c r="C1510" s="30"/>
      <c r="D1510" s="30"/>
      <c r="E1510" s="30"/>
      <c r="F1510" s="30"/>
      <c r="G1510" s="30"/>
      <c r="BD1510" s="32"/>
      <c r="BE1510" s="32"/>
      <c r="BF1510" s="32"/>
      <c r="BG1510" s="32"/>
      <c r="BH1510" s="32"/>
      <c r="BI1510" s="32"/>
      <c r="BJ1510" s="32"/>
      <c r="BK1510" s="32"/>
      <c r="BL1510" s="32"/>
      <c r="BM1510" s="32"/>
      <c r="BN1510" s="32"/>
      <c r="BO1510" s="32"/>
    </row>
    <row r="1511" spans="1:67" x14ac:dyDescent="0.25">
      <c r="A1511" s="30"/>
      <c r="B1511" s="30"/>
      <c r="C1511" s="30"/>
      <c r="D1511" s="30"/>
      <c r="E1511" s="30"/>
      <c r="F1511" s="30"/>
      <c r="G1511" s="30"/>
      <c r="BD1511" s="32"/>
      <c r="BE1511" s="32"/>
      <c r="BF1511" s="32"/>
      <c r="BG1511" s="32"/>
      <c r="BH1511" s="32"/>
      <c r="BI1511" s="32"/>
      <c r="BJ1511" s="32"/>
      <c r="BK1511" s="32"/>
      <c r="BL1511" s="32"/>
      <c r="BM1511" s="32"/>
      <c r="BN1511" s="32"/>
      <c r="BO1511" s="32"/>
    </row>
    <row r="1512" spans="1:67" x14ac:dyDescent="0.25">
      <c r="A1512" s="30"/>
      <c r="B1512" s="30"/>
      <c r="C1512" s="30"/>
      <c r="D1512" s="30"/>
      <c r="E1512" s="30"/>
      <c r="F1512" s="30"/>
      <c r="G1512" s="30"/>
      <c r="BD1512" s="32"/>
      <c r="BE1512" s="32"/>
      <c r="BF1512" s="32"/>
      <c r="BG1512" s="32"/>
      <c r="BH1512" s="32"/>
      <c r="BI1512" s="32"/>
      <c r="BJ1512" s="32"/>
      <c r="BK1512" s="32"/>
      <c r="BL1512" s="32"/>
      <c r="BM1512" s="32"/>
      <c r="BN1512" s="32"/>
      <c r="BO1512" s="32"/>
    </row>
    <row r="1513" spans="1:67" x14ac:dyDescent="0.25">
      <c r="A1513" s="30"/>
      <c r="B1513" s="30"/>
      <c r="C1513" s="30"/>
      <c r="D1513" s="30"/>
      <c r="E1513" s="30"/>
      <c r="F1513" s="30"/>
      <c r="G1513" s="30"/>
      <c r="BD1513" s="32"/>
      <c r="BE1513" s="32"/>
      <c r="BF1513" s="32"/>
      <c r="BG1513" s="32"/>
      <c r="BH1513" s="32"/>
      <c r="BI1513" s="32"/>
      <c r="BJ1513" s="32"/>
      <c r="BK1513" s="32"/>
      <c r="BL1513" s="32"/>
      <c r="BM1513" s="32"/>
      <c r="BN1513" s="32"/>
      <c r="BO1513" s="32"/>
    </row>
    <row r="1514" spans="1:67" x14ac:dyDescent="0.25">
      <c r="A1514" s="30"/>
      <c r="B1514" s="30"/>
      <c r="C1514" s="30"/>
      <c r="D1514" s="30"/>
      <c r="E1514" s="30"/>
      <c r="F1514" s="30"/>
      <c r="G1514" s="30"/>
      <c r="BD1514" s="32"/>
      <c r="BE1514" s="32"/>
      <c r="BF1514" s="32"/>
      <c r="BG1514" s="32"/>
      <c r="BH1514" s="32"/>
      <c r="BI1514" s="32"/>
      <c r="BJ1514" s="32"/>
      <c r="BK1514" s="32"/>
      <c r="BL1514" s="32"/>
      <c r="BM1514" s="32"/>
      <c r="BN1514" s="32"/>
      <c r="BO1514" s="32"/>
    </row>
    <row r="1515" spans="1:67" x14ac:dyDescent="0.25">
      <c r="A1515" s="30"/>
      <c r="B1515" s="30"/>
      <c r="C1515" s="30"/>
      <c r="D1515" s="30"/>
      <c r="E1515" s="30"/>
      <c r="F1515" s="30"/>
      <c r="G1515" s="30"/>
      <c r="BD1515" s="32"/>
      <c r="BE1515" s="32"/>
      <c r="BF1515" s="32"/>
      <c r="BG1515" s="32"/>
      <c r="BH1515" s="32"/>
      <c r="BI1515" s="32"/>
      <c r="BJ1515" s="32"/>
      <c r="BK1515" s="32"/>
      <c r="BL1515" s="32"/>
      <c r="BM1515" s="32"/>
      <c r="BN1515" s="32"/>
      <c r="BO1515" s="32"/>
    </row>
    <row r="1516" spans="1:67" x14ac:dyDescent="0.25">
      <c r="A1516" s="30"/>
      <c r="B1516" s="30"/>
      <c r="C1516" s="30"/>
      <c r="D1516" s="30"/>
      <c r="E1516" s="30"/>
      <c r="F1516" s="30"/>
      <c r="G1516" s="30"/>
      <c r="BD1516" s="32"/>
      <c r="BE1516" s="32"/>
      <c r="BF1516" s="32"/>
      <c r="BG1516" s="32"/>
      <c r="BH1516" s="32"/>
      <c r="BI1516" s="32"/>
      <c r="BJ1516" s="32"/>
      <c r="BK1516" s="32"/>
      <c r="BL1516" s="32"/>
      <c r="BM1516" s="32"/>
      <c r="BN1516" s="32"/>
      <c r="BO1516" s="32"/>
    </row>
    <row r="1517" spans="1:67" x14ac:dyDescent="0.25">
      <c r="A1517" s="30"/>
      <c r="B1517" s="30"/>
      <c r="C1517" s="30"/>
      <c r="D1517" s="30"/>
      <c r="E1517" s="30"/>
      <c r="F1517" s="30"/>
      <c r="G1517" s="30"/>
      <c r="BD1517" s="32"/>
      <c r="BE1517" s="32"/>
      <c r="BF1517" s="32"/>
      <c r="BG1517" s="32"/>
      <c r="BH1517" s="32"/>
      <c r="BI1517" s="32"/>
      <c r="BJ1517" s="32"/>
      <c r="BK1517" s="32"/>
      <c r="BL1517" s="32"/>
      <c r="BM1517" s="32"/>
      <c r="BN1517" s="32"/>
      <c r="BO1517" s="32"/>
    </row>
    <row r="1518" spans="1:67" x14ac:dyDescent="0.25">
      <c r="A1518" s="30"/>
      <c r="B1518" s="30"/>
      <c r="C1518" s="30"/>
      <c r="D1518" s="30"/>
      <c r="E1518" s="30"/>
      <c r="F1518" s="30"/>
      <c r="G1518" s="30"/>
      <c r="BD1518" s="32"/>
      <c r="BE1518" s="32"/>
      <c r="BF1518" s="32"/>
      <c r="BG1518" s="32"/>
      <c r="BH1518" s="32"/>
      <c r="BI1518" s="32"/>
      <c r="BJ1518" s="32"/>
      <c r="BK1518" s="32"/>
      <c r="BL1518" s="32"/>
      <c r="BM1518" s="32"/>
      <c r="BN1518" s="32"/>
      <c r="BO1518" s="32"/>
    </row>
    <row r="1519" spans="1:67" x14ac:dyDescent="0.25">
      <c r="A1519" s="30"/>
      <c r="B1519" s="30"/>
      <c r="C1519" s="30"/>
      <c r="D1519" s="30"/>
      <c r="E1519" s="30"/>
      <c r="F1519" s="30"/>
      <c r="G1519" s="30"/>
      <c r="BD1519" s="32"/>
      <c r="BE1519" s="32"/>
      <c r="BF1519" s="32"/>
      <c r="BG1519" s="32"/>
      <c r="BH1519" s="32"/>
      <c r="BI1519" s="32"/>
      <c r="BJ1519" s="32"/>
      <c r="BK1519" s="32"/>
      <c r="BL1519" s="32"/>
      <c r="BM1519" s="32"/>
      <c r="BN1519" s="32"/>
      <c r="BO1519" s="32"/>
    </row>
    <row r="1520" spans="1:67" x14ac:dyDescent="0.25">
      <c r="A1520" s="30"/>
      <c r="B1520" s="30"/>
      <c r="C1520" s="30"/>
      <c r="D1520" s="30"/>
      <c r="E1520" s="30"/>
      <c r="F1520" s="30"/>
      <c r="G1520" s="30"/>
      <c r="BD1520" s="32"/>
      <c r="BE1520" s="32"/>
      <c r="BF1520" s="32"/>
      <c r="BG1520" s="32"/>
      <c r="BH1520" s="32"/>
      <c r="BI1520" s="32"/>
      <c r="BJ1520" s="32"/>
      <c r="BK1520" s="32"/>
      <c r="BL1520" s="32"/>
      <c r="BM1520" s="32"/>
      <c r="BN1520" s="32"/>
      <c r="BO1520" s="32"/>
    </row>
    <row r="1521" spans="1:67" x14ac:dyDescent="0.25">
      <c r="A1521" s="30"/>
      <c r="B1521" s="30"/>
      <c r="C1521" s="30"/>
      <c r="D1521" s="30"/>
      <c r="E1521" s="30"/>
      <c r="F1521" s="30"/>
      <c r="G1521" s="30"/>
      <c r="BD1521" s="32"/>
      <c r="BE1521" s="32"/>
      <c r="BF1521" s="32"/>
      <c r="BG1521" s="32"/>
      <c r="BH1521" s="32"/>
      <c r="BI1521" s="32"/>
      <c r="BJ1521" s="32"/>
      <c r="BK1521" s="32"/>
      <c r="BL1521" s="32"/>
      <c r="BM1521" s="32"/>
      <c r="BN1521" s="32"/>
      <c r="BO1521" s="32"/>
    </row>
    <row r="1522" spans="1:67" x14ac:dyDescent="0.25">
      <c r="A1522" s="30"/>
      <c r="B1522" s="30"/>
      <c r="C1522" s="30"/>
      <c r="D1522" s="30"/>
      <c r="E1522" s="30"/>
      <c r="F1522" s="30"/>
      <c r="G1522" s="30"/>
      <c r="BD1522" s="32"/>
      <c r="BE1522" s="32"/>
      <c r="BF1522" s="32"/>
      <c r="BG1522" s="32"/>
      <c r="BH1522" s="32"/>
      <c r="BI1522" s="32"/>
      <c r="BJ1522" s="32"/>
      <c r="BK1522" s="32"/>
      <c r="BL1522" s="32"/>
      <c r="BM1522" s="32"/>
      <c r="BN1522" s="32"/>
      <c r="BO1522" s="32"/>
    </row>
    <row r="1523" spans="1:67" x14ac:dyDescent="0.25">
      <c r="A1523" s="30"/>
      <c r="B1523" s="30"/>
      <c r="C1523" s="30"/>
      <c r="D1523" s="30"/>
      <c r="E1523" s="30"/>
      <c r="F1523" s="30"/>
      <c r="G1523" s="30"/>
      <c r="BD1523" s="32"/>
      <c r="BE1523" s="32"/>
      <c r="BF1523" s="32"/>
      <c r="BG1523" s="32"/>
      <c r="BH1523" s="32"/>
      <c r="BI1523" s="32"/>
      <c r="BJ1523" s="32"/>
      <c r="BK1523" s="32"/>
      <c r="BL1523" s="32"/>
      <c r="BM1523" s="32"/>
      <c r="BN1523" s="32"/>
      <c r="BO1523" s="32"/>
    </row>
    <row r="1524" spans="1:67" x14ac:dyDescent="0.25">
      <c r="A1524" s="30"/>
      <c r="B1524" s="30"/>
      <c r="C1524" s="30"/>
      <c r="D1524" s="30"/>
      <c r="E1524" s="30"/>
      <c r="F1524" s="30"/>
      <c r="G1524" s="30"/>
      <c r="BD1524" s="32"/>
      <c r="BE1524" s="32"/>
      <c r="BF1524" s="32"/>
      <c r="BG1524" s="32"/>
      <c r="BH1524" s="32"/>
      <c r="BI1524" s="32"/>
      <c r="BJ1524" s="32"/>
      <c r="BK1524" s="32"/>
      <c r="BL1524" s="32"/>
      <c r="BM1524" s="32"/>
      <c r="BN1524" s="32"/>
      <c r="BO1524" s="32"/>
    </row>
    <row r="1525" spans="1:67" x14ac:dyDescent="0.25">
      <c r="A1525" s="30"/>
      <c r="B1525" s="30"/>
      <c r="C1525" s="30"/>
      <c r="D1525" s="30"/>
      <c r="E1525" s="30"/>
      <c r="F1525" s="30"/>
      <c r="G1525" s="30"/>
      <c r="BD1525" s="32"/>
      <c r="BE1525" s="32"/>
      <c r="BF1525" s="32"/>
      <c r="BG1525" s="32"/>
      <c r="BH1525" s="32"/>
      <c r="BI1525" s="32"/>
      <c r="BJ1525" s="32"/>
      <c r="BK1525" s="32"/>
      <c r="BL1525" s="32"/>
      <c r="BM1525" s="32"/>
      <c r="BN1525" s="32"/>
      <c r="BO1525" s="32"/>
    </row>
    <row r="1526" spans="1:67" x14ac:dyDescent="0.25">
      <c r="A1526" s="30"/>
      <c r="B1526" s="30"/>
      <c r="C1526" s="30"/>
      <c r="D1526" s="30"/>
      <c r="E1526" s="30"/>
      <c r="F1526" s="30"/>
      <c r="G1526" s="30"/>
      <c r="BD1526" s="32"/>
      <c r="BE1526" s="32"/>
      <c r="BF1526" s="32"/>
      <c r="BG1526" s="32"/>
      <c r="BH1526" s="32"/>
      <c r="BI1526" s="32"/>
      <c r="BJ1526" s="32"/>
      <c r="BK1526" s="32"/>
      <c r="BL1526" s="32"/>
      <c r="BM1526" s="32"/>
      <c r="BN1526" s="32"/>
      <c r="BO1526" s="32"/>
    </row>
    <row r="1527" spans="1:67" x14ac:dyDescent="0.25">
      <c r="A1527" s="30"/>
      <c r="B1527" s="30"/>
      <c r="C1527" s="30"/>
      <c r="D1527" s="30"/>
      <c r="E1527" s="30"/>
      <c r="F1527" s="30"/>
      <c r="G1527" s="30"/>
      <c r="BD1527" s="32"/>
      <c r="BE1527" s="32"/>
      <c r="BF1527" s="32"/>
      <c r="BG1527" s="32"/>
      <c r="BH1527" s="32"/>
      <c r="BI1527" s="32"/>
      <c r="BJ1527" s="32"/>
      <c r="BK1527" s="32"/>
      <c r="BL1527" s="32"/>
      <c r="BM1527" s="32"/>
      <c r="BN1527" s="32"/>
      <c r="BO1527" s="32"/>
    </row>
    <row r="1528" spans="1:67" x14ac:dyDescent="0.25">
      <c r="A1528" s="30"/>
      <c r="B1528" s="30"/>
      <c r="C1528" s="30"/>
      <c r="D1528" s="30"/>
      <c r="E1528" s="30"/>
      <c r="F1528" s="30"/>
      <c r="G1528" s="30"/>
      <c r="BD1528" s="32"/>
      <c r="BE1528" s="32"/>
      <c r="BF1528" s="32"/>
      <c r="BG1528" s="32"/>
      <c r="BH1528" s="32"/>
      <c r="BI1528" s="32"/>
      <c r="BJ1528" s="32"/>
      <c r="BK1528" s="32"/>
      <c r="BL1528" s="32"/>
      <c r="BM1528" s="32"/>
      <c r="BN1528" s="32"/>
      <c r="BO1528" s="32"/>
    </row>
    <row r="1529" spans="1:67" x14ac:dyDescent="0.25">
      <c r="A1529" s="30"/>
      <c r="B1529" s="30"/>
      <c r="C1529" s="30"/>
      <c r="D1529" s="30"/>
      <c r="E1529" s="30"/>
      <c r="F1529" s="30"/>
      <c r="G1529" s="30"/>
      <c r="BD1529" s="32"/>
      <c r="BE1529" s="32"/>
      <c r="BF1529" s="32"/>
      <c r="BG1529" s="32"/>
      <c r="BH1529" s="32"/>
      <c r="BI1529" s="32"/>
      <c r="BJ1529" s="32"/>
      <c r="BK1529" s="32"/>
      <c r="BL1529" s="32"/>
      <c r="BM1529" s="32"/>
      <c r="BN1529" s="32"/>
      <c r="BO1529" s="32"/>
    </row>
    <row r="1530" spans="1:67" x14ac:dyDescent="0.25">
      <c r="A1530" s="30"/>
      <c r="B1530" s="30"/>
      <c r="C1530" s="30"/>
      <c r="D1530" s="30"/>
      <c r="E1530" s="30"/>
      <c r="F1530" s="30"/>
      <c r="G1530" s="30"/>
      <c r="BD1530" s="32"/>
      <c r="BE1530" s="32"/>
      <c r="BF1530" s="32"/>
      <c r="BG1530" s="32"/>
      <c r="BH1530" s="32"/>
      <c r="BI1530" s="32"/>
      <c r="BJ1530" s="32"/>
      <c r="BK1530" s="32"/>
      <c r="BL1530" s="32"/>
      <c r="BM1530" s="32"/>
      <c r="BN1530" s="32"/>
      <c r="BO1530" s="32"/>
    </row>
    <row r="1531" spans="1:67" x14ac:dyDescent="0.25">
      <c r="A1531" s="30"/>
      <c r="B1531" s="30"/>
      <c r="C1531" s="30"/>
      <c r="D1531" s="30"/>
      <c r="E1531" s="30"/>
      <c r="F1531" s="30"/>
      <c r="G1531" s="30"/>
      <c r="BD1531" s="32"/>
      <c r="BE1531" s="32"/>
      <c r="BF1531" s="32"/>
      <c r="BG1531" s="32"/>
      <c r="BH1531" s="32"/>
      <c r="BI1531" s="32"/>
      <c r="BJ1531" s="32"/>
      <c r="BK1531" s="32"/>
      <c r="BL1531" s="32"/>
      <c r="BM1531" s="32"/>
      <c r="BN1531" s="32"/>
      <c r="BO1531" s="32"/>
    </row>
    <row r="1532" spans="1:67" x14ac:dyDescent="0.25">
      <c r="A1532" s="30"/>
      <c r="B1532" s="30"/>
      <c r="C1532" s="30"/>
      <c r="D1532" s="30"/>
      <c r="E1532" s="30"/>
      <c r="F1532" s="30"/>
      <c r="G1532" s="30"/>
      <c r="BD1532" s="32"/>
      <c r="BE1532" s="32"/>
      <c r="BF1532" s="32"/>
      <c r="BG1532" s="32"/>
      <c r="BH1532" s="32"/>
      <c r="BI1532" s="32"/>
      <c r="BJ1532" s="32"/>
      <c r="BK1532" s="32"/>
      <c r="BL1532" s="32"/>
      <c r="BM1532" s="32"/>
      <c r="BN1532" s="32"/>
      <c r="BO1532" s="32"/>
    </row>
    <row r="1533" spans="1:67" x14ac:dyDescent="0.25">
      <c r="A1533" s="30"/>
      <c r="B1533" s="30"/>
      <c r="C1533" s="30"/>
      <c r="D1533" s="30"/>
      <c r="E1533" s="30"/>
      <c r="F1533" s="30"/>
      <c r="G1533" s="30"/>
      <c r="BD1533" s="32"/>
      <c r="BE1533" s="32"/>
      <c r="BF1533" s="32"/>
      <c r="BG1533" s="32"/>
      <c r="BH1533" s="32"/>
      <c r="BI1533" s="32"/>
      <c r="BJ1533" s="32"/>
      <c r="BK1533" s="32"/>
      <c r="BL1533" s="32"/>
      <c r="BM1533" s="32"/>
      <c r="BN1533" s="32"/>
      <c r="BO1533" s="32"/>
    </row>
    <row r="1534" spans="1:67" x14ac:dyDescent="0.25">
      <c r="A1534" s="30"/>
      <c r="B1534" s="30"/>
      <c r="C1534" s="30"/>
      <c r="D1534" s="30"/>
      <c r="E1534" s="30"/>
      <c r="F1534" s="30"/>
      <c r="G1534" s="30"/>
      <c r="BD1534" s="32"/>
      <c r="BE1534" s="32"/>
      <c r="BF1534" s="32"/>
      <c r="BG1534" s="32"/>
      <c r="BH1534" s="32"/>
      <c r="BI1534" s="32"/>
      <c r="BJ1534" s="32"/>
      <c r="BK1534" s="32"/>
      <c r="BL1534" s="32"/>
      <c r="BM1534" s="32"/>
      <c r="BN1534" s="32"/>
      <c r="BO1534" s="32"/>
    </row>
    <row r="1535" spans="1:67" x14ac:dyDescent="0.25">
      <c r="A1535" s="30"/>
      <c r="B1535" s="30"/>
      <c r="C1535" s="30"/>
      <c r="D1535" s="30"/>
      <c r="E1535" s="30"/>
      <c r="F1535" s="30"/>
      <c r="G1535" s="30"/>
      <c r="BD1535" s="32"/>
      <c r="BE1535" s="32"/>
      <c r="BF1535" s="32"/>
      <c r="BG1535" s="32"/>
      <c r="BH1535" s="32"/>
      <c r="BI1535" s="32"/>
      <c r="BJ1535" s="32"/>
      <c r="BK1535" s="32"/>
      <c r="BL1535" s="32"/>
      <c r="BM1535" s="32"/>
      <c r="BN1535" s="32"/>
      <c r="BO1535" s="32"/>
    </row>
    <row r="1536" spans="1:67" x14ac:dyDescent="0.25">
      <c r="A1536" s="30"/>
      <c r="B1536" s="30"/>
      <c r="C1536" s="30"/>
      <c r="D1536" s="30"/>
      <c r="E1536" s="30"/>
      <c r="F1536" s="30"/>
      <c r="G1536" s="30"/>
      <c r="BD1536" s="32"/>
      <c r="BE1536" s="32"/>
      <c r="BF1536" s="32"/>
      <c r="BG1536" s="32"/>
      <c r="BH1536" s="32"/>
      <c r="BI1536" s="32"/>
      <c r="BJ1536" s="32"/>
      <c r="BK1536" s="32"/>
      <c r="BL1536" s="32"/>
      <c r="BM1536" s="32"/>
      <c r="BN1536" s="32"/>
      <c r="BO1536" s="32"/>
    </row>
    <row r="1537" spans="1:67" x14ac:dyDescent="0.25">
      <c r="A1537" s="30"/>
      <c r="B1537" s="30"/>
      <c r="C1537" s="30"/>
      <c r="D1537" s="30"/>
      <c r="E1537" s="30"/>
      <c r="F1537" s="30"/>
      <c r="G1537" s="30"/>
      <c r="BD1537" s="32"/>
      <c r="BE1537" s="32"/>
      <c r="BF1537" s="32"/>
      <c r="BG1537" s="32"/>
      <c r="BH1537" s="32"/>
      <c r="BI1537" s="32"/>
      <c r="BJ1537" s="32"/>
      <c r="BK1537" s="32"/>
      <c r="BL1537" s="32"/>
      <c r="BM1537" s="32"/>
      <c r="BN1537" s="32"/>
      <c r="BO1537" s="32"/>
    </row>
    <row r="1538" spans="1:67" x14ac:dyDescent="0.25">
      <c r="A1538" s="30"/>
      <c r="B1538" s="30"/>
      <c r="C1538" s="30"/>
      <c r="D1538" s="30"/>
      <c r="E1538" s="30"/>
      <c r="F1538" s="30"/>
      <c r="G1538" s="30"/>
      <c r="BD1538" s="32"/>
      <c r="BE1538" s="32"/>
      <c r="BF1538" s="32"/>
      <c r="BG1538" s="32"/>
      <c r="BH1538" s="32"/>
      <c r="BI1538" s="32"/>
      <c r="BJ1538" s="32"/>
      <c r="BK1538" s="32"/>
      <c r="BL1538" s="32"/>
      <c r="BM1538" s="32"/>
      <c r="BN1538" s="32"/>
      <c r="BO1538" s="32"/>
    </row>
    <row r="1539" spans="1:67" x14ac:dyDescent="0.25">
      <c r="A1539" s="30"/>
      <c r="B1539" s="30"/>
      <c r="C1539" s="30"/>
      <c r="D1539" s="30"/>
      <c r="E1539" s="30"/>
      <c r="F1539" s="30"/>
      <c r="G1539" s="30"/>
      <c r="BD1539" s="32"/>
      <c r="BE1539" s="32"/>
      <c r="BF1539" s="32"/>
      <c r="BG1539" s="32"/>
      <c r="BH1539" s="32"/>
      <c r="BI1539" s="32"/>
      <c r="BJ1539" s="32"/>
      <c r="BK1539" s="32"/>
      <c r="BL1539" s="32"/>
      <c r="BM1539" s="32"/>
      <c r="BN1539" s="32"/>
      <c r="BO1539" s="32"/>
    </row>
    <row r="1540" spans="1:67" x14ac:dyDescent="0.25">
      <c r="A1540" s="30"/>
      <c r="B1540" s="30"/>
      <c r="C1540" s="30"/>
      <c r="D1540" s="30"/>
      <c r="E1540" s="30"/>
      <c r="F1540" s="30"/>
      <c r="G1540" s="30"/>
      <c r="BD1540" s="32"/>
      <c r="BE1540" s="32"/>
      <c r="BF1540" s="32"/>
      <c r="BG1540" s="32"/>
      <c r="BH1540" s="32"/>
      <c r="BI1540" s="32"/>
      <c r="BJ1540" s="32"/>
      <c r="BK1540" s="32"/>
      <c r="BL1540" s="32"/>
      <c r="BM1540" s="32"/>
      <c r="BN1540" s="32"/>
      <c r="BO1540" s="32"/>
    </row>
    <row r="1541" spans="1:67" x14ac:dyDescent="0.25">
      <c r="A1541" s="30"/>
      <c r="B1541" s="30"/>
      <c r="C1541" s="30"/>
      <c r="D1541" s="30"/>
      <c r="E1541" s="30"/>
      <c r="F1541" s="30"/>
      <c r="G1541" s="30"/>
      <c r="BD1541" s="32"/>
      <c r="BE1541" s="32"/>
      <c r="BF1541" s="32"/>
      <c r="BG1541" s="32"/>
      <c r="BH1541" s="32"/>
      <c r="BI1541" s="32"/>
      <c r="BJ1541" s="32"/>
      <c r="BK1541" s="32"/>
      <c r="BL1541" s="32"/>
      <c r="BM1541" s="32"/>
      <c r="BN1541" s="32"/>
      <c r="BO1541" s="32"/>
    </row>
    <row r="1542" spans="1:67" x14ac:dyDescent="0.25">
      <c r="A1542" s="30"/>
      <c r="B1542" s="30"/>
      <c r="C1542" s="30"/>
      <c r="D1542" s="30"/>
      <c r="E1542" s="30"/>
      <c r="F1542" s="30"/>
      <c r="G1542" s="30"/>
      <c r="BD1542" s="32"/>
      <c r="BE1542" s="32"/>
      <c r="BF1542" s="32"/>
      <c r="BG1542" s="32"/>
      <c r="BH1542" s="32"/>
      <c r="BI1542" s="32"/>
      <c r="BJ1542" s="32"/>
      <c r="BK1542" s="32"/>
      <c r="BL1542" s="32"/>
      <c r="BM1542" s="32"/>
      <c r="BN1542" s="32"/>
      <c r="BO1542" s="32"/>
    </row>
    <row r="1543" spans="1:67" x14ac:dyDescent="0.25">
      <c r="A1543" s="30"/>
      <c r="B1543" s="30"/>
      <c r="C1543" s="30"/>
      <c r="D1543" s="30"/>
      <c r="E1543" s="30"/>
      <c r="F1543" s="30"/>
      <c r="G1543" s="30"/>
      <c r="BD1543" s="32"/>
      <c r="BE1543" s="32"/>
      <c r="BF1543" s="32"/>
      <c r="BG1543" s="32"/>
      <c r="BH1543" s="32"/>
      <c r="BI1543" s="32"/>
      <c r="BJ1543" s="32"/>
      <c r="BK1543" s="32"/>
      <c r="BL1543" s="32"/>
      <c r="BM1543" s="32"/>
      <c r="BN1543" s="32"/>
      <c r="BO1543" s="32"/>
    </row>
    <row r="1544" spans="1:67" x14ac:dyDescent="0.25">
      <c r="A1544" s="30"/>
      <c r="B1544" s="30"/>
      <c r="C1544" s="30"/>
      <c r="D1544" s="30"/>
      <c r="E1544" s="30"/>
      <c r="F1544" s="30"/>
      <c r="G1544" s="30"/>
      <c r="BD1544" s="32"/>
      <c r="BE1544" s="32"/>
      <c r="BF1544" s="32"/>
      <c r="BG1544" s="32"/>
      <c r="BH1544" s="32"/>
      <c r="BI1544" s="32"/>
      <c r="BJ1544" s="32"/>
      <c r="BK1544" s="32"/>
      <c r="BL1544" s="32"/>
      <c r="BM1544" s="32"/>
      <c r="BN1544" s="32"/>
      <c r="BO1544" s="32"/>
    </row>
    <row r="1545" spans="1:67" x14ac:dyDescent="0.25">
      <c r="A1545" s="30"/>
      <c r="B1545" s="30"/>
      <c r="C1545" s="30"/>
      <c r="D1545" s="30"/>
      <c r="E1545" s="30"/>
      <c r="F1545" s="30"/>
      <c r="G1545" s="30"/>
      <c r="BD1545" s="32"/>
      <c r="BE1545" s="32"/>
      <c r="BF1545" s="32"/>
      <c r="BG1545" s="32"/>
      <c r="BH1545" s="32"/>
      <c r="BI1545" s="32"/>
      <c r="BJ1545" s="32"/>
      <c r="BK1545" s="32"/>
      <c r="BL1545" s="32"/>
      <c r="BM1545" s="32"/>
      <c r="BN1545" s="32"/>
      <c r="BO1545" s="32"/>
    </row>
    <row r="1546" spans="1:67" x14ac:dyDescent="0.25">
      <c r="A1546" s="30"/>
      <c r="B1546" s="30"/>
      <c r="C1546" s="30"/>
      <c r="D1546" s="30"/>
      <c r="E1546" s="30"/>
      <c r="F1546" s="30"/>
      <c r="G1546" s="30"/>
      <c r="BD1546" s="32"/>
      <c r="BE1546" s="32"/>
      <c r="BF1546" s="32"/>
      <c r="BG1546" s="32"/>
      <c r="BH1546" s="32"/>
      <c r="BI1546" s="32"/>
      <c r="BJ1546" s="32"/>
      <c r="BK1546" s="32"/>
      <c r="BL1546" s="32"/>
      <c r="BM1546" s="32"/>
      <c r="BN1546" s="32"/>
      <c r="BO1546" s="32"/>
    </row>
    <row r="1547" spans="1:67" x14ac:dyDescent="0.25">
      <c r="A1547" s="30"/>
      <c r="B1547" s="30"/>
      <c r="C1547" s="30"/>
      <c r="D1547" s="30"/>
      <c r="E1547" s="30"/>
      <c r="F1547" s="30"/>
      <c r="G1547" s="30"/>
      <c r="BD1547" s="32"/>
      <c r="BE1547" s="32"/>
      <c r="BF1547" s="32"/>
      <c r="BG1547" s="32"/>
      <c r="BH1547" s="32"/>
      <c r="BI1547" s="32"/>
      <c r="BJ1547" s="32"/>
      <c r="BK1547" s="32"/>
      <c r="BL1547" s="32"/>
      <c r="BM1547" s="32"/>
      <c r="BN1547" s="32"/>
      <c r="BO1547" s="32"/>
    </row>
    <row r="1548" spans="1:67" x14ac:dyDescent="0.25">
      <c r="A1548" s="30"/>
      <c r="B1548" s="30"/>
      <c r="C1548" s="30"/>
      <c r="D1548" s="30"/>
      <c r="E1548" s="30"/>
      <c r="F1548" s="30"/>
      <c r="G1548" s="30"/>
      <c r="BD1548" s="32"/>
      <c r="BE1548" s="32"/>
      <c r="BF1548" s="32"/>
      <c r="BG1548" s="32"/>
      <c r="BH1548" s="32"/>
      <c r="BI1548" s="32"/>
      <c r="BJ1548" s="32"/>
      <c r="BK1548" s="32"/>
      <c r="BL1548" s="32"/>
      <c r="BM1548" s="32"/>
      <c r="BN1548" s="32"/>
      <c r="BO1548" s="32"/>
    </row>
    <row r="1549" spans="1:67" x14ac:dyDescent="0.25">
      <c r="A1549" s="30"/>
      <c r="B1549" s="30"/>
      <c r="C1549" s="30"/>
      <c r="D1549" s="30"/>
      <c r="E1549" s="30"/>
      <c r="F1549" s="30"/>
      <c r="G1549" s="30"/>
      <c r="BD1549" s="32"/>
      <c r="BE1549" s="32"/>
      <c r="BF1549" s="32"/>
      <c r="BG1549" s="32"/>
      <c r="BH1549" s="32"/>
      <c r="BI1549" s="32"/>
      <c r="BJ1549" s="32"/>
      <c r="BK1549" s="32"/>
      <c r="BL1549" s="32"/>
      <c r="BM1549" s="32"/>
      <c r="BN1549" s="32"/>
      <c r="BO1549" s="32"/>
    </row>
    <row r="1550" spans="1:67" x14ac:dyDescent="0.25">
      <c r="A1550" s="30"/>
      <c r="B1550" s="30"/>
      <c r="C1550" s="30"/>
      <c r="D1550" s="30"/>
      <c r="E1550" s="30"/>
      <c r="F1550" s="30"/>
      <c r="G1550" s="30"/>
      <c r="BD1550" s="32"/>
      <c r="BE1550" s="32"/>
      <c r="BF1550" s="32"/>
      <c r="BG1550" s="32"/>
      <c r="BH1550" s="32"/>
      <c r="BI1550" s="32"/>
      <c r="BJ1550" s="32"/>
      <c r="BK1550" s="32"/>
      <c r="BL1550" s="32"/>
      <c r="BM1550" s="32"/>
      <c r="BN1550" s="32"/>
      <c r="BO1550" s="32"/>
    </row>
    <row r="1551" spans="1:67" x14ac:dyDescent="0.25">
      <c r="A1551" s="30"/>
      <c r="B1551" s="30"/>
      <c r="C1551" s="30"/>
      <c r="D1551" s="30"/>
      <c r="E1551" s="30"/>
      <c r="F1551" s="30"/>
      <c r="G1551" s="30"/>
      <c r="BD1551" s="32"/>
      <c r="BE1551" s="32"/>
      <c r="BF1551" s="32"/>
      <c r="BG1551" s="32"/>
      <c r="BH1551" s="32"/>
      <c r="BI1551" s="32"/>
      <c r="BJ1551" s="32"/>
      <c r="BK1551" s="32"/>
      <c r="BL1551" s="32"/>
      <c r="BM1551" s="32"/>
      <c r="BN1551" s="32"/>
      <c r="BO1551" s="32"/>
    </row>
    <row r="1552" spans="1:67" x14ac:dyDescent="0.25">
      <c r="A1552" s="30"/>
      <c r="B1552" s="30"/>
      <c r="C1552" s="30"/>
      <c r="D1552" s="30"/>
      <c r="E1552" s="30"/>
      <c r="F1552" s="30"/>
      <c r="G1552" s="30"/>
      <c r="BD1552" s="32"/>
      <c r="BE1552" s="32"/>
      <c r="BF1552" s="32"/>
      <c r="BG1552" s="32"/>
      <c r="BH1552" s="32"/>
      <c r="BI1552" s="32"/>
      <c r="BJ1552" s="32"/>
      <c r="BK1552" s="32"/>
      <c r="BL1552" s="32"/>
      <c r="BM1552" s="32"/>
      <c r="BN1552" s="32"/>
      <c r="BO1552" s="32"/>
    </row>
    <row r="1553" spans="1:67" x14ac:dyDescent="0.25">
      <c r="A1553" s="30"/>
      <c r="B1553" s="30"/>
      <c r="C1553" s="30"/>
      <c r="D1553" s="30"/>
      <c r="E1553" s="30"/>
      <c r="F1553" s="30"/>
      <c r="G1553" s="30"/>
      <c r="BD1553" s="32"/>
      <c r="BE1553" s="32"/>
      <c r="BF1553" s="32"/>
      <c r="BG1553" s="32"/>
      <c r="BH1553" s="32"/>
      <c r="BI1553" s="32"/>
      <c r="BJ1553" s="32"/>
      <c r="BK1553" s="32"/>
      <c r="BL1553" s="32"/>
      <c r="BM1553" s="32"/>
      <c r="BN1553" s="32"/>
      <c r="BO1553" s="32"/>
    </row>
    <row r="1554" spans="1:67" x14ac:dyDescent="0.25">
      <c r="A1554" s="30"/>
      <c r="B1554" s="30"/>
      <c r="C1554" s="30"/>
      <c r="D1554" s="30"/>
      <c r="E1554" s="30"/>
      <c r="F1554" s="30"/>
      <c r="G1554" s="30"/>
      <c r="BD1554" s="32"/>
      <c r="BE1554" s="32"/>
      <c r="BF1554" s="32"/>
      <c r="BG1554" s="32"/>
      <c r="BH1554" s="32"/>
      <c r="BI1554" s="32"/>
      <c r="BJ1554" s="32"/>
      <c r="BK1554" s="32"/>
      <c r="BL1554" s="32"/>
      <c r="BM1554" s="32"/>
      <c r="BN1554" s="32"/>
      <c r="BO1554" s="32"/>
    </row>
    <row r="1555" spans="1:67" x14ac:dyDescent="0.25">
      <c r="A1555" s="30"/>
      <c r="B1555" s="30"/>
      <c r="C1555" s="30"/>
      <c r="D1555" s="30"/>
      <c r="E1555" s="30"/>
      <c r="F1555" s="30"/>
      <c r="G1555" s="30"/>
      <c r="BD1555" s="32"/>
      <c r="BE1555" s="32"/>
      <c r="BF1555" s="32"/>
      <c r="BG1555" s="32"/>
      <c r="BH1555" s="32"/>
      <c r="BI1555" s="32"/>
      <c r="BJ1555" s="32"/>
      <c r="BK1555" s="32"/>
      <c r="BL1555" s="32"/>
      <c r="BM1555" s="32"/>
      <c r="BN1555" s="32"/>
      <c r="BO1555" s="32"/>
    </row>
    <row r="1556" spans="1:67" x14ac:dyDescent="0.25">
      <c r="A1556" s="30"/>
      <c r="B1556" s="30"/>
      <c r="C1556" s="30"/>
      <c r="D1556" s="30"/>
      <c r="E1556" s="30"/>
      <c r="F1556" s="30"/>
      <c r="G1556" s="30"/>
      <c r="BD1556" s="32"/>
      <c r="BE1556" s="32"/>
      <c r="BF1556" s="32"/>
      <c r="BG1556" s="32"/>
      <c r="BH1556" s="32"/>
      <c r="BI1556" s="32"/>
      <c r="BJ1556" s="32"/>
      <c r="BK1556" s="32"/>
      <c r="BL1556" s="32"/>
      <c r="BM1556" s="32"/>
      <c r="BN1556" s="32"/>
      <c r="BO1556" s="32"/>
    </row>
    <row r="1557" spans="1:67" x14ac:dyDescent="0.25">
      <c r="A1557" s="30"/>
      <c r="B1557" s="30"/>
      <c r="C1557" s="30"/>
      <c r="D1557" s="30"/>
      <c r="E1557" s="30"/>
      <c r="F1557" s="30"/>
      <c r="G1557" s="30"/>
      <c r="BD1557" s="32"/>
      <c r="BE1557" s="32"/>
      <c r="BF1557" s="32"/>
      <c r="BG1557" s="32"/>
      <c r="BH1557" s="32"/>
      <c r="BI1557" s="32"/>
      <c r="BJ1557" s="32"/>
      <c r="BK1557" s="32"/>
      <c r="BL1557" s="32"/>
      <c r="BM1557" s="32"/>
      <c r="BN1557" s="32"/>
      <c r="BO1557" s="32"/>
    </row>
    <row r="1558" spans="1:67" x14ac:dyDescent="0.25">
      <c r="A1558" s="30"/>
      <c r="B1558" s="30"/>
      <c r="C1558" s="30"/>
      <c r="D1558" s="30"/>
      <c r="E1558" s="30"/>
      <c r="F1558" s="30"/>
      <c r="G1558" s="30"/>
      <c r="BD1558" s="32"/>
      <c r="BE1558" s="32"/>
      <c r="BF1558" s="32"/>
      <c r="BG1558" s="32"/>
      <c r="BH1558" s="32"/>
      <c r="BI1558" s="32"/>
      <c r="BJ1558" s="32"/>
      <c r="BK1558" s="32"/>
      <c r="BL1558" s="32"/>
      <c r="BM1558" s="32"/>
      <c r="BN1558" s="32"/>
      <c r="BO1558" s="32"/>
    </row>
    <row r="1559" spans="1:67" x14ac:dyDescent="0.25">
      <c r="A1559" s="30"/>
      <c r="B1559" s="30"/>
      <c r="C1559" s="30"/>
      <c r="D1559" s="30"/>
      <c r="E1559" s="30"/>
      <c r="F1559" s="30"/>
      <c r="G1559" s="30"/>
      <c r="BD1559" s="32"/>
      <c r="BE1559" s="32"/>
      <c r="BF1559" s="32"/>
      <c r="BG1559" s="32"/>
      <c r="BH1559" s="32"/>
      <c r="BI1559" s="32"/>
      <c r="BJ1559" s="32"/>
      <c r="BK1559" s="32"/>
      <c r="BL1559" s="32"/>
      <c r="BM1559" s="32"/>
      <c r="BN1559" s="32"/>
      <c r="BO1559" s="32"/>
    </row>
    <row r="1560" spans="1:67" x14ac:dyDescent="0.25">
      <c r="A1560" s="30"/>
      <c r="B1560" s="30"/>
      <c r="C1560" s="30"/>
      <c r="D1560" s="30"/>
      <c r="E1560" s="30"/>
      <c r="F1560" s="30"/>
      <c r="G1560" s="30"/>
      <c r="BD1560" s="32"/>
      <c r="BE1560" s="32"/>
      <c r="BF1560" s="32"/>
      <c r="BG1560" s="32"/>
      <c r="BH1560" s="32"/>
      <c r="BI1560" s="32"/>
      <c r="BJ1560" s="32"/>
      <c r="BK1560" s="32"/>
      <c r="BL1560" s="32"/>
      <c r="BM1560" s="32"/>
      <c r="BN1560" s="32"/>
      <c r="BO1560" s="32"/>
    </row>
    <row r="1561" spans="1:67" x14ac:dyDescent="0.25">
      <c r="A1561" s="30"/>
      <c r="B1561" s="30"/>
      <c r="C1561" s="30"/>
      <c r="D1561" s="30"/>
      <c r="E1561" s="30"/>
      <c r="F1561" s="30"/>
      <c r="G1561" s="30"/>
      <c r="BD1561" s="32"/>
      <c r="BE1561" s="32"/>
      <c r="BF1561" s="32"/>
      <c r="BG1561" s="32"/>
      <c r="BH1561" s="32"/>
      <c r="BI1561" s="32"/>
      <c r="BJ1561" s="32"/>
      <c r="BK1561" s="32"/>
      <c r="BL1561" s="32"/>
      <c r="BM1561" s="32"/>
      <c r="BN1561" s="32"/>
      <c r="BO1561" s="32"/>
    </row>
    <row r="1562" spans="1:67" x14ac:dyDescent="0.25">
      <c r="A1562" s="30"/>
      <c r="B1562" s="30"/>
      <c r="C1562" s="30"/>
      <c r="D1562" s="30"/>
      <c r="E1562" s="30"/>
      <c r="F1562" s="30"/>
      <c r="G1562" s="30"/>
      <c r="BD1562" s="32"/>
      <c r="BE1562" s="32"/>
      <c r="BF1562" s="32"/>
      <c r="BG1562" s="32"/>
      <c r="BH1562" s="32"/>
      <c r="BI1562" s="32"/>
      <c r="BJ1562" s="32"/>
      <c r="BK1562" s="32"/>
      <c r="BL1562" s="32"/>
      <c r="BM1562" s="32"/>
      <c r="BN1562" s="32"/>
      <c r="BO1562" s="32"/>
    </row>
    <row r="1563" spans="1:67" x14ac:dyDescent="0.25">
      <c r="A1563" s="30"/>
      <c r="B1563" s="30"/>
      <c r="C1563" s="30"/>
      <c r="D1563" s="30"/>
      <c r="E1563" s="30"/>
      <c r="F1563" s="30"/>
      <c r="G1563" s="30"/>
      <c r="BD1563" s="32"/>
      <c r="BE1563" s="32"/>
      <c r="BF1563" s="32"/>
      <c r="BG1563" s="32"/>
      <c r="BH1563" s="32"/>
      <c r="BI1563" s="32"/>
      <c r="BJ1563" s="32"/>
      <c r="BK1563" s="32"/>
      <c r="BL1563" s="32"/>
      <c r="BM1563" s="32"/>
      <c r="BN1563" s="32"/>
      <c r="BO1563" s="32"/>
    </row>
    <row r="1564" spans="1:67" x14ac:dyDescent="0.25">
      <c r="A1564" s="30"/>
      <c r="B1564" s="30"/>
      <c r="C1564" s="30"/>
      <c r="D1564" s="30"/>
      <c r="E1564" s="30"/>
      <c r="F1564" s="30"/>
      <c r="G1564" s="30"/>
      <c r="BD1564" s="32"/>
      <c r="BE1564" s="32"/>
      <c r="BF1564" s="32"/>
      <c r="BG1564" s="32"/>
      <c r="BH1564" s="32"/>
      <c r="BI1564" s="32"/>
      <c r="BJ1564" s="32"/>
      <c r="BK1564" s="32"/>
      <c r="BL1564" s="32"/>
      <c r="BM1564" s="32"/>
      <c r="BN1564" s="32"/>
      <c r="BO1564" s="32"/>
    </row>
    <row r="1565" spans="1:67" x14ac:dyDescent="0.25">
      <c r="A1565" s="30"/>
      <c r="B1565" s="30"/>
      <c r="C1565" s="30"/>
      <c r="D1565" s="30"/>
      <c r="E1565" s="30"/>
      <c r="F1565" s="30"/>
      <c r="G1565" s="30"/>
      <c r="BD1565" s="32"/>
      <c r="BE1565" s="32"/>
      <c r="BF1565" s="32"/>
      <c r="BG1565" s="32"/>
      <c r="BH1565" s="32"/>
      <c r="BI1565" s="32"/>
      <c r="BJ1565" s="32"/>
      <c r="BK1565" s="32"/>
      <c r="BL1565" s="32"/>
      <c r="BM1565" s="32"/>
      <c r="BN1565" s="32"/>
      <c r="BO1565" s="32"/>
    </row>
    <row r="1566" spans="1:67" x14ac:dyDescent="0.25">
      <c r="A1566" s="30"/>
      <c r="B1566" s="30"/>
      <c r="C1566" s="30"/>
      <c r="D1566" s="30"/>
      <c r="E1566" s="30"/>
      <c r="F1566" s="30"/>
      <c r="G1566" s="30"/>
      <c r="BD1566" s="32"/>
      <c r="BE1566" s="32"/>
      <c r="BF1566" s="32"/>
      <c r="BG1566" s="32"/>
      <c r="BH1566" s="32"/>
      <c r="BI1566" s="32"/>
      <c r="BJ1566" s="32"/>
      <c r="BK1566" s="32"/>
      <c r="BL1566" s="32"/>
      <c r="BM1566" s="32"/>
      <c r="BN1566" s="32"/>
      <c r="BO1566" s="32"/>
    </row>
    <row r="1567" spans="1:67" x14ac:dyDescent="0.25">
      <c r="A1567" s="30"/>
      <c r="B1567" s="30"/>
      <c r="C1567" s="30"/>
      <c r="D1567" s="30"/>
      <c r="E1567" s="30"/>
      <c r="F1567" s="30"/>
      <c r="G1567" s="30"/>
      <c r="BD1567" s="32"/>
      <c r="BE1567" s="32"/>
      <c r="BF1567" s="32"/>
      <c r="BG1567" s="32"/>
      <c r="BH1567" s="32"/>
      <c r="BI1567" s="32"/>
      <c r="BJ1567" s="32"/>
      <c r="BK1567" s="32"/>
      <c r="BL1567" s="32"/>
      <c r="BM1567" s="32"/>
      <c r="BN1567" s="32"/>
      <c r="BO1567" s="32"/>
    </row>
    <row r="1568" spans="1:67" x14ac:dyDescent="0.25">
      <c r="A1568" s="30"/>
      <c r="B1568" s="30"/>
      <c r="C1568" s="30"/>
      <c r="D1568" s="30"/>
      <c r="E1568" s="30"/>
      <c r="F1568" s="30"/>
      <c r="G1568" s="30"/>
      <c r="BD1568" s="32"/>
      <c r="BE1568" s="32"/>
      <c r="BF1568" s="32"/>
      <c r="BG1568" s="32"/>
      <c r="BH1568" s="32"/>
      <c r="BI1568" s="32"/>
      <c r="BJ1568" s="32"/>
      <c r="BK1568" s="32"/>
      <c r="BL1568" s="32"/>
      <c r="BM1568" s="32"/>
      <c r="BN1568" s="32"/>
      <c r="BO1568" s="32"/>
    </row>
    <row r="1569" spans="1:67" x14ac:dyDescent="0.25">
      <c r="A1569" s="30"/>
      <c r="B1569" s="30"/>
      <c r="C1569" s="30"/>
      <c r="D1569" s="30"/>
      <c r="E1569" s="30"/>
      <c r="F1569" s="30"/>
      <c r="G1569" s="30"/>
      <c r="BD1569" s="32"/>
      <c r="BE1569" s="32"/>
      <c r="BF1569" s="32"/>
      <c r="BG1569" s="32"/>
      <c r="BH1569" s="32"/>
      <c r="BI1569" s="32"/>
      <c r="BJ1569" s="32"/>
      <c r="BK1569" s="32"/>
      <c r="BL1569" s="32"/>
      <c r="BM1569" s="32"/>
      <c r="BN1569" s="32"/>
      <c r="BO1569" s="32"/>
    </row>
    <row r="1570" spans="1:67" x14ac:dyDescent="0.25">
      <c r="A1570" s="30"/>
      <c r="B1570" s="30"/>
      <c r="C1570" s="30"/>
      <c r="D1570" s="30"/>
      <c r="E1570" s="30"/>
      <c r="F1570" s="30"/>
      <c r="G1570" s="30"/>
      <c r="BD1570" s="32"/>
      <c r="BE1570" s="32"/>
      <c r="BF1570" s="32"/>
      <c r="BG1570" s="32"/>
      <c r="BH1570" s="32"/>
      <c r="BI1570" s="32"/>
      <c r="BJ1570" s="32"/>
      <c r="BK1570" s="32"/>
      <c r="BL1570" s="32"/>
      <c r="BM1570" s="32"/>
      <c r="BN1570" s="32"/>
      <c r="BO1570" s="32"/>
    </row>
    <row r="1571" spans="1:67" x14ac:dyDescent="0.25">
      <c r="A1571" s="30"/>
      <c r="B1571" s="30"/>
      <c r="C1571" s="30"/>
      <c r="D1571" s="30"/>
      <c r="E1571" s="30"/>
      <c r="F1571" s="30"/>
      <c r="G1571" s="30"/>
      <c r="BD1571" s="32"/>
      <c r="BE1571" s="32"/>
      <c r="BF1571" s="32"/>
      <c r="BG1571" s="32"/>
      <c r="BH1571" s="32"/>
      <c r="BI1571" s="32"/>
      <c r="BJ1571" s="32"/>
      <c r="BK1571" s="32"/>
      <c r="BL1571" s="32"/>
      <c r="BM1571" s="32"/>
      <c r="BN1571" s="32"/>
      <c r="BO1571" s="32"/>
    </row>
    <row r="1572" spans="1:67" x14ac:dyDescent="0.25">
      <c r="A1572" s="30"/>
      <c r="B1572" s="30"/>
      <c r="C1572" s="30"/>
      <c r="D1572" s="30"/>
      <c r="E1572" s="30"/>
      <c r="F1572" s="30"/>
      <c r="G1572" s="30"/>
      <c r="BD1572" s="32"/>
      <c r="BE1572" s="32"/>
      <c r="BF1572" s="32"/>
      <c r="BG1572" s="32"/>
      <c r="BH1572" s="32"/>
      <c r="BI1572" s="32"/>
      <c r="BJ1572" s="32"/>
      <c r="BK1572" s="32"/>
      <c r="BL1572" s="32"/>
      <c r="BM1572" s="32"/>
      <c r="BN1572" s="32"/>
      <c r="BO1572" s="32"/>
    </row>
    <row r="1573" spans="1:67" x14ac:dyDescent="0.25">
      <c r="A1573" s="30"/>
      <c r="B1573" s="30"/>
      <c r="C1573" s="30"/>
      <c r="D1573" s="30"/>
      <c r="E1573" s="30"/>
      <c r="F1573" s="30"/>
      <c r="G1573" s="30"/>
      <c r="BD1573" s="32"/>
      <c r="BE1573" s="32"/>
      <c r="BF1573" s="32"/>
      <c r="BG1573" s="32"/>
      <c r="BH1573" s="32"/>
      <c r="BI1573" s="32"/>
      <c r="BJ1573" s="32"/>
      <c r="BK1573" s="32"/>
      <c r="BL1573" s="32"/>
      <c r="BM1573" s="32"/>
      <c r="BN1573" s="32"/>
      <c r="BO1573" s="32"/>
    </row>
    <row r="1574" spans="1:67" x14ac:dyDescent="0.25">
      <c r="A1574" s="30"/>
      <c r="B1574" s="30"/>
      <c r="C1574" s="30"/>
      <c r="D1574" s="30"/>
      <c r="E1574" s="30"/>
      <c r="F1574" s="30"/>
      <c r="G1574" s="30"/>
      <c r="BD1574" s="32"/>
      <c r="BE1574" s="32"/>
      <c r="BF1574" s="32"/>
      <c r="BG1574" s="32"/>
      <c r="BH1574" s="32"/>
      <c r="BI1574" s="32"/>
      <c r="BJ1574" s="32"/>
      <c r="BK1574" s="32"/>
      <c r="BL1574" s="32"/>
      <c r="BM1574" s="32"/>
      <c r="BN1574" s="32"/>
      <c r="BO1574" s="32"/>
    </row>
    <row r="1575" spans="1:67" x14ac:dyDescent="0.25">
      <c r="A1575" s="30"/>
      <c r="B1575" s="30"/>
      <c r="C1575" s="30"/>
      <c r="D1575" s="30"/>
      <c r="E1575" s="30"/>
      <c r="F1575" s="30"/>
      <c r="G1575" s="30"/>
      <c r="BD1575" s="32"/>
      <c r="BE1575" s="32"/>
      <c r="BF1575" s="32"/>
      <c r="BG1575" s="32"/>
      <c r="BH1575" s="32"/>
      <c r="BI1575" s="32"/>
      <c r="BJ1575" s="32"/>
      <c r="BK1575" s="32"/>
      <c r="BL1575" s="32"/>
      <c r="BM1575" s="32"/>
      <c r="BN1575" s="32"/>
      <c r="BO1575" s="32"/>
    </row>
    <row r="1576" spans="1:67" x14ac:dyDescent="0.25">
      <c r="A1576" s="30"/>
      <c r="B1576" s="30"/>
      <c r="C1576" s="30"/>
      <c r="D1576" s="30"/>
      <c r="E1576" s="30"/>
      <c r="F1576" s="30"/>
      <c r="G1576" s="30"/>
      <c r="BD1576" s="32"/>
      <c r="BE1576" s="32"/>
      <c r="BF1576" s="32"/>
      <c r="BG1576" s="32"/>
      <c r="BH1576" s="32"/>
      <c r="BI1576" s="32"/>
      <c r="BJ1576" s="32"/>
      <c r="BK1576" s="32"/>
      <c r="BL1576" s="32"/>
      <c r="BM1576" s="32"/>
      <c r="BN1576" s="32"/>
      <c r="BO1576" s="32"/>
    </row>
    <row r="1577" spans="1:67" x14ac:dyDescent="0.25">
      <c r="A1577" s="30"/>
      <c r="B1577" s="30"/>
      <c r="C1577" s="30"/>
      <c r="D1577" s="30"/>
      <c r="E1577" s="30"/>
      <c r="F1577" s="30"/>
      <c r="G1577" s="30"/>
      <c r="BD1577" s="32"/>
      <c r="BE1577" s="32"/>
      <c r="BF1577" s="32"/>
      <c r="BG1577" s="32"/>
      <c r="BH1577" s="32"/>
      <c r="BI1577" s="32"/>
      <c r="BJ1577" s="32"/>
      <c r="BK1577" s="32"/>
      <c r="BL1577" s="32"/>
      <c r="BM1577" s="32"/>
      <c r="BN1577" s="32"/>
      <c r="BO1577" s="32"/>
    </row>
    <row r="1578" spans="1:67" x14ac:dyDescent="0.25">
      <c r="A1578" s="30"/>
      <c r="B1578" s="30"/>
      <c r="C1578" s="30"/>
      <c r="D1578" s="30"/>
      <c r="E1578" s="30"/>
      <c r="F1578" s="30"/>
      <c r="G1578" s="30"/>
      <c r="BD1578" s="32"/>
      <c r="BE1578" s="32"/>
      <c r="BF1578" s="32"/>
      <c r="BG1578" s="32"/>
      <c r="BH1578" s="32"/>
      <c r="BI1578" s="32"/>
      <c r="BJ1578" s="32"/>
      <c r="BK1578" s="32"/>
      <c r="BL1578" s="32"/>
      <c r="BM1578" s="32"/>
      <c r="BN1578" s="32"/>
      <c r="BO1578" s="32"/>
    </row>
    <row r="1579" spans="1:67" x14ac:dyDescent="0.25">
      <c r="A1579" s="30"/>
      <c r="B1579" s="30"/>
      <c r="C1579" s="30"/>
      <c r="D1579" s="30"/>
      <c r="E1579" s="30"/>
      <c r="F1579" s="30"/>
      <c r="G1579" s="30"/>
      <c r="BD1579" s="32"/>
      <c r="BE1579" s="32"/>
      <c r="BF1579" s="32"/>
      <c r="BG1579" s="32"/>
      <c r="BH1579" s="32"/>
      <c r="BI1579" s="32"/>
      <c r="BJ1579" s="32"/>
      <c r="BK1579" s="32"/>
      <c r="BL1579" s="32"/>
      <c r="BM1579" s="32"/>
      <c r="BN1579" s="32"/>
      <c r="BO1579" s="32"/>
    </row>
    <row r="1580" spans="1:67" x14ac:dyDescent="0.25">
      <c r="A1580" s="30"/>
      <c r="B1580" s="30"/>
      <c r="C1580" s="30"/>
      <c r="D1580" s="30"/>
      <c r="E1580" s="30"/>
      <c r="F1580" s="30"/>
      <c r="G1580" s="30"/>
      <c r="BD1580" s="32"/>
      <c r="BE1580" s="32"/>
      <c r="BF1580" s="32"/>
      <c r="BG1580" s="32"/>
      <c r="BH1580" s="32"/>
      <c r="BI1580" s="32"/>
      <c r="BJ1580" s="32"/>
      <c r="BK1580" s="32"/>
      <c r="BL1580" s="32"/>
      <c r="BM1580" s="32"/>
      <c r="BN1580" s="32"/>
      <c r="BO1580" s="32"/>
    </row>
    <row r="1581" spans="1:67" x14ac:dyDescent="0.25">
      <c r="A1581" s="30"/>
      <c r="B1581" s="30"/>
      <c r="C1581" s="30"/>
      <c r="D1581" s="30"/>
      <c r="E1581" s="30"/>
      <c r="F1581" s="30"/>
      <c r="G1581" s="30"/>
      <c r="BD1581" s="32"/>
      <c r="BE1581" s="32"/>
      <c r="BF1581" s="32"/>
      <c r="BG1581" s="32"/>
      <c r="BH1581" s="32"/>
      <c r="BI1581" s="32"/>
      <c r="BJ1581" s="32"/>
      <c r="BK1581" s="32"/>
      <c r="BL1581" s="32"/>
      <c r="BM1581" s="32"/>
      <c r="BN1581" s="32"/>
      <c r="BO1581" s="32"/>
    </row>
    <row r="1582" spans="1:67" x14ac:dyDescent="0.25">
      <c r="A1582" s="30"/>
      <c r="B1582" s="30"/>
      <c r="C1582" s="30"/>
      <c r="D1582" s="30"/>
      <c r="E1582" s="30"/>
      <c r="F1582" s="30"/>
      <c r="G1582" s="30"/>
      <c r="BD1582" s="32"/>
      <c r="BE1582" s="32"/>
      <c r="BF1582" s="32"/>
      <c r="BG1582" s="32"/>
      <c r="BH1582" s="32"/>
      <c r="BI1582" s="32"/>
      <c r="BJ1582" s="32"/>
      <c r="BK1582" s="32"/>
      <c r="BL1582" s="32"/>
      <c r="BM1582" s="32"/>
      <c r="BN1582" s="32"/>
      <c r="BO1582" s="32"/>
    </row>
    <row r="1583" spans="1:67" x14ac:dyDescent="0.25">
      <c r="A1583" s="30"/>
      <c r="B1583" s="30"/>
      <c r="C1583" s="30"/>
      <c r="D1583" s="30"/>
      <c r="E1583" s="30"/>
      <c r="F1583" s="30"/>
      <c r="G1583" s="30"/>
      <c r="BD1583" s="32"/>
      <c r="BE1583" s="32"/>
      <c r="BF1583" s="32"/>
      <c r="BG1583" s="32"/>
      <c r="BH1583" s="32"/>
      <c r="BI1583" s="32"/>
      <c r="BJ1583" s="32"/>
      <c r="BK1583" s="32"/>
      <c r="BL1583" s="32"/>
      <c r="BM1583" s="32"/>
      <c r="BN1583" s="32"/>
      <c r="BO1583" s="32"/>
    </row>
    <row r="1584" spans="1:67" x14ac:dyDescent="0.25">
      <c r="A1584" s="30"/>
      <c r="B1584" s="30"/>
      <c r="C1584" s="30"/>
      <c r="D1584" s="30"/>
      <c r="E1584" s="30"/>
      <c r="F1584" s="30"/>
      <c r="G1584" s="30"/>
      <c r="BD1584" s="32"/>
      <c r="BE1584" s="32"/>
      <c r="BF1584" s="32"/>
      <c r="BG1584" s="32"/>
      <c r="BH1584" s="32"/>
      <c r="BI1584" s="32"/>
      <c r="BJ1584" s="32"/>
      <c r="BK1584" s="32"/>
      <c r="BL1584" s="32"/>
      <c r="BM1584" s="32"/>
      <c r="BN1584" s="32"/>
      <c r="BO1584" s="32"/>
    </row>
    <row r="1585" spans="1:67" x14ac:dyDescent="0.25">
      <c r="A1585" s="30"/>
      <c r="B1585" s="30"/>
      <c r="C1585" s="30"/>
      <c r="D1585" s="30"/>
      <c r="E1585" s="30"/>
      <c r="F1585" s="30"/>
      <c r="G1585" s="30"/>
      <c r="BD1585" s="32"/>
      <c r="BE1585" s="32"/>
      <c r="BF1585" s="32"/>
      <c r="BG1585" s="32"/>
      <c r="BH1585" s="32"/>
      <c r="BI1585" s="32"/>
      <c r="BJ1585" s="32"/>
      <c r="BK1585" s="32"/>
      <c r="BL1585" s="32"/>
      <c r="BM1585" s="32"/>
      <c r="BN1585" s="32"/>
      <c r="BO1585" s="32"/>
    </row>
    <row r="1586" spans="1:67" x14ac:dyDescent="0.25">
      <c r="A1586" s="30"/>
      <c r="B1586" s="30"/>
      <c r="C1586" s="30"/>
      <c r="D1586" s="30"/>
      <c r="E1586" s="30"/>
      <c r="F1586" s="30"/>
      <c r="G1586" s="30"/>
      <c r="BD1586" s="32"/>
      <c r="BE1586" s="32"/>
      <c r="BF1586" s="32"/>
      <c r="BG1586" s="32"/>
      <c r="BH1586" s="32"/>
      <c r="BI1586" s="32"/>
      <c r="BJ1586" s="32"/>
      <c r="BK1586" s="32"/>
      <c r="BL1586" s="32"/>
      <c r="BM1586" s="32"/>
      <c r="BN1586" s="32"/>
      <c r="BO1586" s="32"/>
    </row>
    <row r="1587" spans="1:67" x14ac:dyDescent="0.25">
      <c r="A1587" s="30"/>
      <c r="B1587" s="30"/>
      <c r="C1587" s="30"/>
      <c r="D1587" s="30"/>
      <c r="E1587" s="30"/>
      <c r="F1587" s="30"/>
      <c r="G1587" s="30"/>
      <c r="BD1587" s="32"/>
      <c r="BE1587" s="32"/>
      <c r="BF1587" s="32"/>
      <c r="BG1587" s="32"/>
      <c r="BH1587" s="32"/>
      <c r="BI1587" s="32"/>
      <c r="BJ1587" s="32"/>
      <c r="BK1587" s="32"/>
      <c r="BL1587" s="32"/>
      <c r="BM1587" s="32"/>
      <c r="BN1587" s="32"/>
      <c r="BO1587" s="32"/>
    </row>
    <row r="1588" spans="1:67" x14ac:dyDescent="0.25">
      <c r="A1588" s="30"/>
      <c r="B1588" s="30"/>
      <c r="C1588" s="30"/>
      <c r="D1588" s="30"/>
      <c r="E1588" s="30"/>
      <c r="F1588" s="30"/>
      <c r="G1588" s="30"/>
      <c r="BD1588" s="32"/>
      <c r="BE1588" s="32"/>
      <c r="BF1588" s="32"/>
      <c r="BG1588" s="32"/>
      <c r="BH1588" s="32"/>
      <c r="BI1588" s="32"/>
      <c r="BJ1588" s="32"/>
      <c r="BK1588" s="32"/>
      <c r="BL1588" s="32"/>
      <c r="BM1588" s="32"/>
      <c r="BN1588" s="32"/>
      <c r="BO1588" s="32"/>
    </row>
    <row r="1589" spans="1:67" x14ac:dyDescent="0.25">
      <c r="A1589" s="30"/>
      <c r="B1589" s="30"/>
      <c r="C1589" s="30"/>
      <c r="D1589" s="30"/>
      <c r="E1589" s="30"/>
      <c r="F1589" s="30"/>
      <c r="G1589" s="30"/>
      <c r="BD1589" s="32"/>
      <c r="BE1589" s="32"/>
      <c r="BF1589" s="32"/>
      <c r="BG1589" s="32"/>
      <c r="BH1589" s="32"/>
      <c r="BI1589" s="32"/>
      <c r="BJ1589" s="32"/>
      <c r="BK1589" s="32"/>
      <c r="BL1589" s="32"/>
      <c r="BM1589" s="32"/>
      <c r="BN1589" s="32"/>
      <c r="BO1589" s="32"/>
    </row>
    <row r="1590" spans="1:67" x14ac:dyDescent="0.25">
      <c r="A1590" s="30"/>
      <c r="B1590" s="30"/>
      <c r="C1590" s="30"/>
      <c r="D1590" s="30"/>
      <c r="E1590" s="30"/>
      <c r="F1590" s="30"/>
      <c r="G1590" s="30"/>
      <c r="BD1590" s="32"/>
      <c r="BE1590" s="32"/>
      <c r="BF1590" s="32"/>
      <c r="BG1590" s="32"/>
      <c r="BH1590" s="32"/>
      <c r="BI1590" s="32"/>
      <c r="BJ1590" s="32"/>
      <c r="BK1590" s="32"/>
      <c r="BL1590" s="32"/>
      <c r="BM1590" s="32"/>
      <c r="BN1590" s="32"/>
      <c r="BO1590" s="32"/>
    </row>
    <row r="1591" spans="1:67" x14ac:dyDescent="0.25">
      <c r="A1591" s="30"/>
      <c r="B1591" s="30"/>
      <c r="C1591" s="30"/>
      <c r="D1591" s="30"/>
      <c r="E1591" s="30"/>
      <c r="F1591" s="30"/>
      <c r="G1591" s="30"/>
      <c r="BD1591" s="32"/>
      <c r="BE1591" s="32"/>
      <c r="BF1591" s="32"/>
      <c r="BG1591" s="32"/>
      <c r="BH1591" s="32"/>
      <c r="BI1591" s="32"/>
      <c r="BJ1591" s="32"/>
      <c r="BK1591" s="32"/>
      <c r="BL1591" s="32"/>
      <c r="BM1591" s="32"/>
      <c r="BN1591" s="32"/>
      <c r="BO1591" s="32"/>
    </row>
    <row r="1592" spans="1:67" x14ac:dyDescent="0.25">
      <c r="A1592" s="30"/>
      <c r="B1592" s="30"/>
      <c r="C1592" s="30"/>
      <c r="D1592" s="30"/>
      <c r="E1592" s="30"/>
      <c r="F1592" s="30"/>
      <c r="G1592" s="30"/>
      <c r="BD1592" s="32"/>
      <c r="BE1592" s="32"/>
      <c r="BF1592" s="32"/>
      <c r="BG1592" s="32"/>
      <c r="BH1592" s="32"/>
      <c r="BI1592" s="32"/>
      <c r="BJ1592" s="32"/>
      <c r="BK1592" s="32"/>
      <c r="BL1592" s="32"/>
      <c r="BM1592" s="32"/>
      <c r="BN1592" s="32"/>
      <c r="BO1592" s="32"/>
    </row>
    <row r="1593" spans="1:67" x14ac:dyDescent="0.25">
      <c r="A1593" s="30"/>
      <c r="B1593" s="30"/>
      <c r="C1593" s="30"/>
      <c r="D1593" s="30"/>
      <c r="E1593" s="30"/>
      <c r="F1593" s="30"/>
      <c r="G1593" s="30"/>
      <c r="BD1593" s="32"/>
      <c r="BE1593" s="32"/>
      <c r="BF1593" s="32"/>
      <c r="BG1593" s="32"/>
      <c r="BH1593" s="32"/>
      <c r="BI1593" s="32"/>
      <c r="BJ1593" s="32"/>
      <c r="BK1593" s="32"/>
      <c r="BL1593" s="32"/>
      <c r="BM1593" s="32"/>
      <c r="BN1593" s="32"/>
      <c r="BO1593" s="32"/>
    </row>
    <row r="1594" spans="1:67" x14ac:dyDescent="0.25">
      <c r="A1594" s="30"/>
      <c r="B1594" s="30"/>
      <c r="C1594" s="30"/>
      <c r="D1594" s="30"/>
      <c r="E1594" s="30"/>
      <c r="F1594" s="30"/>
      <c r="G1594" s="30"/>
      <c r="BD1594" s="32"/>
      <c r="BE1594" s="32"/>
      <c r="BF1594" s="32"/>
      <c r="BG1594" s="32"/>
      <c r="BH1594" s="32"/>
      <c r="BI1594" s="32"/>
      <c r="BJ1594" s="32"/>
      <c r="BK1594" s="32"/>
      <c r="BL1594" s="32"/>
      <c r="BM1594" s="32"/>
      <c r="BN1594" s="32"/>
      <c r="BO1594" s="32"/>
    </row>
    <row r="1595" spans="1:67" x14ac:dyDescent="0.25">
      <c r="A1595" s="30"/>
      <c r="B1595" s="30"/>
      <c r="C1595" s="30"/>
      <c r="D1595" s="30"/>
      <c r="E1595" s="30"/>
      <c r="F1595" s="30"/>
      <c r="G1595" s="30"/>
      <c r="BD1595" s="32"/>
      <c r="BE1595" s="32"/>
      <c r="BF1595" s="32"/>
      <c r="BG1595" s="32"/>
      <c r="BH1595" s="32"/>
      <c r="BI1595" s="32"/>
      <c r="BJ1595" s="32"/>
      <c r="BK1595" s="32"/>
      <c r="BL1595" s="32"/>
      <c r="BM1595" s="32"/>
      <c r="BN1595" s="32"/>
      <c r="BO1595" s="32"/>
    </row>
    <row r="1596" spans="1:67" x14ac:dyDescent="0.25">
      <c r="A1596" s="30"/>
      <c r="B1596" s="30"/>
      <c r="C1596" s="30"/>
      <c r="D1596" s="30"/>
      <c r="E1596" s="30"/>
      <c r="F1596" s="30"/>
      <c r="G1596" s="30"/>
      <c r="BD1596" s="32"/>
      <c r="BE1596" s="32"/>
      <c r="BF1596" s="32"/>
      <c r="BG1596" s="32"/>
      <c r="BH1596" s="32"/>
      <c r="BI1596" s="32"/>
      <c r="BJ1596" s="32"/>
      <c r="BK1596" s="32"/>
      <c r="BL1596" s="32"/>
      <c r="BM1596" s="32"/>
      <c r="BN1596" s="32"/>
      <c r="BO1596" s="32"/>
    </row>
    <row r="1597" spans="1:67" x14ac:dyDescent="0.25">
      <c r="A1597" s="30"/>
      <c r="B1597" s="30"/>
      <c r="C1597" s="30"/>
      <c r="D1597" s="30"/>
      <c r="E1597" s="30"/>
      <c r="F1597" s="30"/>
      <c r="G1597" s="30"/>
      <c r="BD1597" s="32"/>
      <c r="BE1597" s="32"/>
      <c r="BF1597" s="32"/>
      <c r="BG1597" s="32"/>
      <c r="BH1597" s="32"/>
      <c r="BI1597" s="32"/>
      <c r="BJ1597" s="32"/>
      <c r="BK1597" s="32"/>
      <c r="BL1597" s="32"/>
      <c r="BM1597" s="32"/>
      <c r="BN1597" s="32"/>
      <c r="BO1597" s="32"/>
    </row>
    <row r="1598" spans="1:67" x14ac:dyDescent="0.25">
      <c r="A1598" s="30"/>
      <c r="B1598" s="30"/>
      <c r="C1598" s="30"/>
      <c r="D1598" s="30"/>
      <c r="E1598" s="30"/>
      <c r="F1598" s="30"/>
      <c r="G1598" s="30"/>
      <c r="BD1598" s="32"/>
      <c r="BE1598" s="32"/>
      <c r="BF1598" s="32"/>
      <c r="BG1598" s="32"/>
      <c r="BH1598" s="32"/>
      <c r="BI1598" s="32"/>
      <c r="BJ1598" s="32"/>
      <c r="BK1598" s="32"/>
      <c r="BL1598" s="32"/>
      <c r="BM1598" s="32"/>
      <c r="BN1598" s="32"/>
      <c r="BO1598" s="32"/>
    </row>
    <row r="1599" spans="1:67" x14ac:dyDescent="0.25">
      <c r="A1599" s="30"/>
      <c r="B1599" s="30"/>
      <c r="C1599" s="30"/>
      <c r="D1599" s="30"/>
      <c r="E1599" s="30"/>
      <c r="F1599" s="30"/>
      <c r="G1599" s="30"/>
      <c r="BD1599" s="32"/>
      <c r="BE1599" s="32"/>
      <c r="BF1599" s="32"/>
      <c r="BG1599" s="32"/>
      <c r="BH1599" s="32"/>
      <c r="BI1599" s="32"/>
      <c r="BJ1599" s="32"/>
      <c r="BK1599" s="32"/>
      <c r="BL1599" s="32"/>
      <c r="BM1599" s="32"/>
      <c r="BN1599" s="32"/>
      <c r="BO1599" s="32"/>
    </row>
    <row r="1600" spans="1:67" x14ac:dyDescent="0.25">
      <c r="A1600" s="30"/>
      <c r="B1600" s="30"/>
      <c r="C1600" s="30"/>
      <c r="D1600" s="30"/>
      <c r="E1600" s="30"/>
      <c r="F1600" s="30"/>
      <c r="G1600" s="30"/>
      <c r="BD1600" s="32"/>
      <c r="BE1600" s="32"/>
      <c r="BF1600" s="32"/>
      <c r="BG1600" s="32"/>
      <c r="BH1600" s="32"/>
      <c r="BI1600" s="32"/>
      <c r="BJ1600" s="32"/>
      <c r="BK1600" s="32"/>
      <c r="BL1600" s="32"/>
      <c r="BM1600" s="32"/>
      <c r="BN1600" s="32"/>
      <c r="BO1600" s="32"/>
    </row>
    <row r="1601" spans="1:67" x14ac:dyDescent="0.25">
      <c r="A1601" s="30"/>
      <c r="B1601" s="30"/>
      <c r="C1601" s="30"/>
      <c r="D1601" s="30"/>
      <c r="E1601" s="30"/>
      <c r="F1601" s="30"/>
      <c r="G1601" s="30"/>
      <c r="BD1601" s="32"/>
      <c r="BE1601" s="32"/>
      <c r="BF1601" s="32"/>
      <c r="BG1601" s="32"/>
      <c r="BH1601" s="32"/>
      <c r="BI1601" s="32"/>
      <c r="BJ1601" s="32"/>
      <c r="BK1601" s="32"/>
      <c r="BL1601" s="32"/>
      <c r="BM1601" s="32"/>
      <c r="BN1601" s="32"/>
      <c r="BO1601" s="32"/>
    </row>
    <row r="1602" spans="1:67" x14ac:dyDescent="0.25">
      <c r="A1602" s="30"/>
      <c r="B1602" s="30"/>
      <c r="C1602" s="30"/>
      <c r="D1602" s="30"/>
      <c r="E1602" s="30"/>
      <c r="F1602" s="30"/>
      <c r="G1602" s="30"/>
      <c r="BD1602" s="32"/>
      <c r="BE1602" s="32"/>
      <c r="BF1602" s="32"/>
      <c r="BG1602" s="32"/>
      <c r="BH1602" s="32"/>
      <c r="BI1602" s="32"/>
      <c r="BJ1602" s="32"/>
      <c r="BK1602" s="32"/>
      <c r="BL1602" s="32"/>
      <c r="BM1602" s="32"/>
      <c r="BN1602" s="32"/>
      <c r="BO1602" s="32"/>
    </row>
    <row r="1603" spans="1:67" x14ac:dyDescent="0.25">
      <c r="A1603" s="30"/>
      <c r="B1603" s="30"/>
      <c r="C1603" s="30"/>
      <c r="D1603" s="30"/>
      <c r="E1603" s="30"/>
      <c r="F1603" s="30"/>
      <c r="G1603" s="30"/>
      <c r="BD1603" s="32"/>
      <c r="BE1603" s="32"/>
      <c r="BF1603" s="32"/>
      <c r="BG1603" s="32"/>
      <c r="BH1603" s="32"/>
      <c r="BI1603" s="32"/>
      <c r="BJ1603" s="32"/>
      <c r="BK1603" s="32"/>
      <c r="BL1603" s="32"/>
      <c r="BM1603" s="32"/>
      <c r="BN1603" s="32"/>
      <c r="BO1603" s="32"/>
    </row>
    <row r="1604" spans="1:67" x14ac:dyDescent="0.25">
      <c r="A1604" s="30"/>
      <c r="B1604" s="30"/>
      <c r="C1604" s="30"/>
      <c r="D1604" s="30"/>
      <c r="E1604" s="30"/>
      <c r="F1604" s="30"/>
      <c r="G1604" s="30"/>
      <c r="BD1604" s="32"/>
      <c r="BE1604" s="32"/>
      <c r="BF1604" s="32"/>
      <c r="BG1604" s="32"/>
      <c r="BH1604" s="32"/>
      <c r="BI1604" s="32"/>
      <c r="BJ1604" s="32"/>
      <c r="BK1604" s="32"/>
      <c r="BL1604" s="32"/>
      <c r="BM1604" s="32"/>
      <c r="BN1604" s="32"/>
      <c r="BO1604" s="32"/>
    </row>
    <row r="1605" spans="1:67" x14ac:dyDescent="0.25">
      <c r="A1605" s="30"/>
      <c r="B1605" s="30"/>
      <c r="C1605" s="30"/>
      <c r="D1605" s="30"/>
      <c r="E1605" s="30"/>
      <c r="F1605" s="30"/>
      <c r="G1605" s="30"/>
      <c r="BD1605" s="32"/>
      <c r="BE1605" s="32"/>
      <c r="BF1605" s="32"/>
      <c r="BG1605" s="32"/>
      <c r="BH1605" s="32"/>
      <c r="BI1605" s="32"/>
      <c r="BJ1605" s="32"/>
      <c r="BK1605" s="32"/>
      <c r="BL1605" s="32"/>
      <c r="BM1605" s="32"/>
      <c r="BN1605" s="32"/>
      <c r="BO1605" s="32"/>
    </row>
    <row r="1606" spans="1:67" x14ac:dyDescent="0.25">
      <c r="A1606" s="30"/>
      <c r="B1606" s="30"/>
      <c r="C1606" s="30"/>
      <c r="D1606" s="30"/>
      <c r="E1606" s="30"/>
      <c r="F1606" s="30"/>
      <c r="G1606" s="30"/>
      <c r="BD1606" s="32"/>
      <c r="BE1606" s="32"/>
      <c r="BF1606" s="32"/>
      <c r="BG1606" s="32"/>
      <c r="BH1606" s="32"/>
      <c r="BI1606" s="32"/>
      <c r="BJ1606" s="32"/>
      <c r="BK1606" s="32"/>
      <c r="BL1606" s="32"/>
      <c r="BM1606" s="32"/>
      <c r="BN1606" s="32"/>
      <c r="BO1606" s="32"/>
    </row>
    <row r="1607" spans="1:67" x14ac:dyDescent="0.25">
      <c r="A1607" s="30"/>
      <c r="B1607" s="30"/>
      <c r="C1607" s="30"/>
      <c r="D1607" s="30"/>
      <c r="E1607" s="30"/>
      <c r="F1607" s="30"/>
      <c r="G1607" s="30"/>
      <c r="BD1607" s="32"/>
      <c r="BE1607" s="32"/>
      <c r="BF1607" s="32"/>
      <c r="BG1607" s="32"/>
      <c r="BH1607" s="32"/>
      <c r="BI1607" s="32"/>
      <c r="BJ1607" s="32"/>
      <c r="BK1607" s="32"/>
      <c r="BL1607" s="32"/>
      <c r="BM1607" s="32"/>
      <c r="BN1607" s="32"/>
      <c r="BO1607" s="32"/>
    </row>
    <row r="1608" spans="1:67" x14ac:dyDescent="0.25">
      <c r="A1608" s="30"/>
      <c r="B1608" s="30"/>
      <c r="C1608" s="30"/>
      <c r="D1608" s="30"/>
      <c r="E1608" s="30"/>
      <c r="F1608" s="30"/>
      <c r="G1608" s="30"/>
      <c r="BD1608" s="32"/>
      <c r="BE1608" s="32"/>
      <c r="BF1608" s="32"/>
      <c r="BG1608" s="32"/>
      <c r="BH1608" s="32"/>
      <c r="BI1608" s="32"/>
      <c r="BJ1608" s="32"/>
      <c r="BK1608" s="32"/>
      <c r="BL1608" s="32"/>
      <c r="BM1608" s="32"/>
      <c r="BN1608" s="32"/>
      <c r="BO1608" s="32"/>
    </row>
    <row r="1609" spans="1:67" x14ac:dyDescent="0.25">
      <c r="A1609" s="30"/>
      <c r="B1609" s="30"/>
      <c r="C1609" s="30"/>
      <c r="D1609" s="30"/>
      <c r="E1609" s="30"/>
      <c r="F1609" s="30"/>
      <c r="G1609" s="30"/>
      <c r="BD1609" s="32"/>
      <c r="BE1609" s="32"/>
      <c r="BF1609" s="32"/>
      <c r="BG1609" s="32"/>
      <c r="BH1609" s="32"/>
      <c r="BI1609" s="32"/>
      <c r="BJ1609" s="32"/>
      <c r="BK1609" s="32"/>
      <c r="BL1609" s="32"/>
      <c r="BM1609" s="32"/>
      <c r="BN1609" s="32"/>
      <c r="BO1609" s="32"/>
    </row>
    <row r="1610" spans="1:67" x14ac:dyDescent="0.25">
      <c r="A1610" s="30"/>
      <c r="B1610" s="30"/>
      <c r="C1610" s="30"/>
      <c r="D1610" s="30"/>
      <c r="E1610" s="30"/>
      <c r="F1610" s="30"/>
      <c r="G1610" s="30"/>
      <c r="BD1610" s="32"/>
      <c r="BE1610" s="32"/>
      <c r="BF1610" s="32"/>
      <c r="BG1610" s="32"/>
      <c r="BH1610" s="32"/>
      <c r="BI1610" s="32"/>
      <c r="BJ1610" s="32"/>
      <c r="BK1610" s="32"/>
      <c r="BL1610" s="32"/>
      <c r="BM1610" s="32"/>
      <c r="BN1610" s="32"/>
      <c r="BO1610" s="32"/>
    </row>
    <row r="1611" spans="1:67" x14ac:dyDescent="0.25">
      <c r="A1611" s="30"/>
      <c r="B1611" s="30"/>
      <c r="C1611" s="30"/>
      <c r="D1611" s="30"/>
      <c r="E1611" s="30"/>
      <c r="F1611" s="30"/>
      <c r="G1611" s="30"/>
      <c r="BD1611" s="32"/>
      <c r="BE1611" s="32"/>
      <c r="BF1611" s="32"/>
      <c r="BG1611" s="32"/>
      <c r="BH1611" s="32"/>
      <c r="BI1611" s="32"/>
      <c r="BJ1611" s="32"/>
      <c r="BK1611" s="32"/>
      <c r="BL1611" s="32"/>
      <c r="BM1611" s="32"/>
      <c r="BN1611" s="32"/>
      <c r="BO1611" s="32"/>
    </row>
    <row r="1612" spans="1:67" x14ac:dyDescent="0.25">
      <c r="A1612" s="30"/>
      <c r="B1612" s="30"/>
      <c r="C1612" s="30"/>
      <c r="D1612" s="30"/>
      <c r="E1612" s="30"/>
      <c r="F1612" s="30"/>
      <c r="G1612" s="30"/>
      <c r="BD1612" s="32"/>
      <c r="BE1612" s="32"/>
      <c r="BF1612" s="32"/>
      <c r="BG1612" s="32"/>
      <c r="BH1612" s="32"/>
      <c r="BI1612" s="32"/>
      <c r="BJ1612" s="32"/>
      <c r="BK1612" s="32"/>
      <c r="BL1612" s="32"/>
      <c r="BM1612" s="32"/>
      <c r="BN1612" s="32"/>
      <c r="BO1612" s="32"/>
    </row>
    <row r="1613" spans="1:67" x14ac:dyDescent="0.25">
      <c r="A1613" s="30"/>
      <c r="B1613" s="30"/>
      <c r="C1613" s="30"/>
      <c r="D1613" s="30"/>
      <c r="E1613" s="30"/>
      <c r="F1613" s="30"/>
      <c r="G1613" s="30"/>
      <c r="BD1613" s="32"/>
      <c r="BE1613" s="32"/>
      <c r="BF1613" s="32"/>
      <c r="BG1613" s="32"/>
      <c r="BH1613" s="32"/>
      <c r="BI1613" s="32"/>
      <c r="BJ1613" s="32"/>
      <c r="BK1613" s="32"/>
      <c r="BL1613" s="32"/>
      <c r="BM1613" s="32"/>
      <c r="BN1613" s="32"/>
      <c r="BO1613" s="32"/>
    </row>
    <row r="1614" spans="1:67" x14ac:dyDescent="0.25">
      <c r="A1614" s="30"/>
      <c r="B1614" s="30"/>
      <c r="C1614" s="30"/>
      <c r="D1614" s="30"/>
      <c r="E1614" s="30"/>
      <c r="F1614" s="30"/>
      <c r="G1614" s="30"/>
      <c r="BD1614" s="32"/>
      <c r="BE1614" s="32"/>
      <c r="BF1614" s="32"/>
      <c r="BG1614" s="32"/>
      <c r="BH1614" s="32"/>
      <c r="BI1614" s="32"/>
      <c r="BJ1614" s="32"/>
      <c r="BK1614" s="32"/>
      <c r="BL1614" s="32"/>
      <c r="BM1614" s="32"/>
      <c r="BN1614" s="32"/>
      <c r="BO1614" s="32"/>
    </row>
    <row r="1615" spans="1:67" x14ac:dyDescent="0.25">
      <c r="A1615" s="30"/>
      <c r="B1615" s="30"/>
      <c r="C1615" s="30"/>
      <c r="D1615" s="30"/>
      <c r="E1615" s="30"/>
      <c r="F1615" s="30"/>
      <c r="G1615" s="30"/>
      <c r="BD1615" s="32"/>
      <c r="BE1615" s="32"/>
      <c r="BF1615" s="32"/>
      <c r="BG1615" s="32"/>
      <c r="BH1615" s="32"/>
      <c r="BI1615" s="32"/>
      <c r="BJ1615" s="32"/>
      <c r="BK1615" s="32"/>
      <c r="BL1615" s="32"/>
      <c r="BM1615" s="32"/>
      <c r="BN1615" s="32"/>
      <c r="BO1615" s="32"/>
    </row>
    <row r="1616" spans="1:67" x14ac:dyDescent="0.25">
      <c r="A1616" s="30"/>
      <c r="B1616" s="30"/>
      <c r="C1616" s="30"/>
      <c r="D1616" s="30"/>
      <c r="E1616" s="30"/>
      <c r="F1616" s="30"/>
      <c r="G1616" s="30"/>
      <c r="BD1616" s="32"/>
      <c r="BE1616" s="32"/>
      <c r="BF1616" s="32"/>
      <c r="BG1616" s="32"/>
      <c r="BH1616" s="32"/>
      <c r="BI1616" s="32"/>
      <c r="BJ1616" s="32"/>
      <c r="BK1616" s="32"/>
      <c r="BL1616" s="32"/>
      <c r="BM1616" s="32"/>
      <c r="BN1616" s="32"/>
      <c r="BO1616" s="32"/>
    </row>
    <row r="1617" spans="1:67" x14ac:dyDescent="0.25">
      <c r="A1617" s="30"/>
      <c r="B1617" s="30"/>
      <c r="C1617" s="30"/>
      <c r="D1617" s="30"/>
      <c r="E1617" s="30"/>
      <c r="F1617" s="30"/>
      <c r="G1617" s="30"/>
      <c r="BD1617" s="32"/>
      <c r="BE1617" s="32"/>
      <c r="BF1617" s="32"/>
      <c r="BG1617" s="32"/>
      <c r="BH1617" s="32"/>
      <c r="BI1617" s="32"/>
      <c r="BJ1617" s="32"/>
      <c r="BK1617" s="32"/>
      <c r="BL1617" s="32"/>
      <c r="BM1617" s="32"/>
      <c r="BN1617" s="32"/>
      <c r="BO1617" s="32"/>
    </row>
    <row r="1618" spans="1:67" x14ac:dyDescent="0.25">
      <c r="A1618" s="30"/>
      <c r="B1618" s="30"/>
      <c r="C1618" s="30"/>
      <c r="D1618" s="30"/>
      <c r="E1618" s="30"/>
      <c r="F1618" s="30"/>
      <c r="G1618" s="30"/>
      <c r="BD1618" s="32"/>
      <c r="BE1618" s="32"/>
      <c r="BF1618" s="32"/>
      <c r="BG1618" s="32"/>
      <c r="BH1618" s="32"/>
      <c r="BI1618" s="32"/>
      <c r="BJ1618" s="32"/>
      <c r="BK1618" s="32"/>
      <c r="BL1618" s="32"/>
      <c r="BM1618" s="32"/>
      <c r="BN1618" s="32"/>
      <c r="BO1618" s="32"/>
    </row>
    <row r="1619" spans="1:67" x14ac:dyDescent="0.25">
      <c r="A1619" s="30"/>
      <c r="B1619" s="30"/>
      <c r="C1619" s="30"/>
      <c r="D1619" s="30"/>
      <c r="E1619" s="30"/>
      <c r="F1619" s="30"/>
      <c r="G1619" s="30"/>
      <c r="BD1619" s="32"/>
      <c r="BE1619" s="32"/>
      <c r="BF1619" s="32"/>
      <c r="BG1619" s="32"/>
      <c r="BH1619" s="32"/>
      <c r="BI1619" s="32"/>
      <c r="BJ1619" s="32"/>
      <c r="BK1619" s="32"/>
      <c r="BL1619" s="32"/>
      <c r="BM1619" s="32"/>
      <c r="BN1619" s="32"/>
      <c r="BO1619" s="32"/>
    </row>
    <row r="1620" spans="1:67" x14ac:dyDescent="0.25">
      <c r="A1620" s="30"/>
      <c r="B1620" s="30"/>
      <c r="C1620" s="30"/>
      <c r="D1620" s="30"/>
      <c r="E1620" s="30"/>
      <c r="F1620" s="30"/>
      <c r="G1620" s="30"/>
      <c r="BD1620" s="32"/>
      <c r="BE1620" s="32"/>
      <c r="BF1620" s="32"/>
      <c r="BG1620" s="32"/>
      <c r="BH1620" s="32"/>
      <c r="BI1620" s="32"/>
      <c r="BJ1620" s="32"/>
      <c r="BK1620" s="32"/>
      <c r="BL1620" s="32"/>
      <c r="BM1620" s="32"/>
      <c r="BN1620" s="32"/>
      <c r="BO1620" s="32"/>
    </row>
    <row r="1621" spans="1:67" x14ac:dyDescent="0.25">
      <c r="A1621" s="30"/>
      <c r="B1621" s="30"/>
      <c r="C1621" s="30"/>
      <c r="D1621" s="30"/>
      <c r="E1621" s="30"/>
      <c r="F1621" s="30"/>
      <c r="G1621" s="30"/>
      <c r="BD1621" s="32"/>
      <c r="BE1621" s="32"/>
      <c r="BF1621" s="32"/>
      <c r="BG1621" s="32"/>
      <c r="BH1621" s="32"/>
      <c r="BI1621" s="32"/>
      <c r="BJ1621" s="32"/>
      <c r="BK1621" s="32"/>
      <c r="BL1621" s="32"/>
      <c r="BM1621" s="32"/>
      <c r="BN1621" s="32"/>
      <c r="BO1621" s="32"/>
    </row>
    <row r="1622" spans="1:67" x14ac:dyDescent="0.25">
      <c r="A1622" s="30"/>
      <c r="B1622" s="30"/>
      <c r="C1622" s="30"/>
      <c r="D1622" s="30"/>
      <c r="E1622" s="30"/>
      <c r="F1622" s="30"/>
      <c r="G1622" s="30"/>
      <c r="BD1622" s="32"/>
      <c r="BE1622" s="32"/>
      <c r="BF1622" s="32"/>
      <c r="BG1622" s="32"/>
      <c r="BH1622" s="32"/>
      <c r="BI1622" s="32"/>
      <c r="BJ1622" s="32"/>
      <c r="BK1622" s="32"/>
      <c r="BL1622" s="32"/>
      <c r="BM1622" s="32"/>
      <c r="BN1622" s="32"/>
      <c r="BO1622" s="32"/>
    </row>
    <row r="1623" spans="1:67" x14ac:dyDescent="0.25">
      <c r="A1623" s="30"/>
      <c r="B1623" s="30"/>
      <c r="C1623" s="30"/>
      <c r="D1623" s="30"/>
      <c r="E1623" s="30"/>
      <c r="F1623" s="30"/>
      <c r="G1623" s="30"/>
      <c r="BD1623" s="32"/>
      <c r="BE1623" s="32"/>
      <c r="BF1623" s="32"/>
      <c r="BG1623" s="32"/>
      <c r="BH1623" s="32"/>
      <c r="BI1623" s="32"/>
      <c r="BJ1623" s="32"/>
      <c r="BK1623" s="32"/>
      <c r="BL1623" s="32"/>
      <c r="BM1623" s="32"/>
      <c r="BN1623" s="32"/>
      <c r="BO1623" s="32"/>
    </row>
    <row r="1624" spans="1:67" x14ac:dyDescent="0.25">
      <c r="A1624" s="30"/>
      <c r="B1624" s="30"/>
      <c r="C1624" s="30"/>
      <c r="D1624" s="30"/>
      <c r="E1624" s="30"/>
      <c r="F1624" s="30"/>
      <c r="G1624" s="30"/>
      <c r="BD1624" s="32"/>
      <c r="BE1624" s="32"/>
      <c r="BF1624" s="32"/>
      <c r="BG1624" s="32"/>
      <c r="BH1624" s="32"/>
      <c r="BI1624" s="32"/>
      <c r="BJ1624" s="32"/>
      <c r="BK1624" s="32"/>
      <c r="BL1624" s="32"/>
      <c r="BM1624" s="32"/>
      <c r="BN1624" s="32"/>
      <c r="BO1624" s="32"/>
    </row>
    <row r="1625" spans="1:67" x14ac:dyDescent="0.25">
      <c r="A1625" s="30"/>
      <c r="B1625" s="30"/>
      <c r="C1625" s="30"/>
      <c r="D1625" s="30"/>
      <c r="E1625" s="30"/>
      <c r="F1625" s="30"/>
      <c r="G1625" s="30"/>
      <c r="BD1625" s="32"/>
      <c r="BE1625" s="32"/>
      <c r="BF1625" s="32"/>
      <c r="BG1625" s="32"/>
      <c r="BH1625" s="32"/>
      <c r="BI1625" s="32"/>
      <c r="BJ1625" s="32"/>
      <c r="BK1625" s="32"/>
      <c r="BL1625" s="32"/>
      <c r="BM1625" s="32"/>
      <c r="BN1625" s="32"/>
      <c r="BO1625" s="32"/>
    </row>
    <row r="1626" spans="1:67" x14ac:dyDescent="0.25">
      <c r="A1626" s="30"/>
      <c r="B1626" s="30"/>
      <c r="C1626" s="30"/>
      <c r="D1626" s="30"/>
      <c r="E1626" s="30"/>
      <c r="F1626" s="30"/>
      <c r="G1626" s="30"/>
      <c r="BD1626" s="32"/>
      <c r="BE1626" s="32"/>
      <c r="BF1626" s="32"/>
      <c r="BG1626" s="32"/>
      <c r="BH1626" s="32"/>
      <c r="BI1626" s="32"/>
      <c r="BJ1626" s="32"/>
      <c r="BK1626" s="32"/>
      <c r="BL1626" s="32"/>
      <c r="BM1626" s="32"/>
      <c r="BN1626" s="32"/>
      <c r="BO1626" s="32"/>
    </row>
    <row r="1627" spans="1:67" x14ac:dyDescent="0.25">
      <c r="A1627" s="30"/>
      <c r="B1627" s="30"/>
      <c r="C1627" s="30"/>
      <c r="D1627" s="30"/>
      <c r="E1627" s="30"/>
      <c r="F1627" s="30"/>
      <c r="G1627" s="30"/>
      <c r="BD1627" s="32"/>
      <c r="BE1627" s="32"/>
      <c r="BF1627" s="32"/>
      <c r="BG1627" s="32"/>
      <c r="BH1627" s="32"/>
      <c r="BI1627" s="32"/>
      <c r="BJ1627" s="32"/>
      <c r="BK1627" s="32"/>
      <c r="BL1627" s="32"/>
      <c r="BM1627" s="32"/>
      <c r="BN1627" s="32"/>
      <c r="BO1627" s="32"/>
    </row>
    <row r="1628" spans="1:67" x14ac:dyDescent="0.25">
      <c r="A1628" s="30"/>
      <c r="B1628" s="30"/>
      <c r="C1628" s="30"/>
      <c r="D1628" s="30"/>
      <c r="E1628" s="30"/>
      <c r="F1628" s="30"/>
      <c r="G1628" s="30"/>
      <c r="BD1628" s="32"/>
      <c r="BE1628" s="32"/>
      <c r="BF1628" s="32"/>
      <c r="BG1628" s="32"/>
      <c r="BH1628" s="32"/>
      <c r="BI1628" s="32"/>
      <c r="BJ1628" s="32"/>
      <c r="BK1628" s="32"/>
      <c r="BL1628" s="32"/>
      <c r="BM1628" s="32"/>
      <c r="BN1628" s="32"/>
      <c r="BO1628" s="32"/>
    </row>
    <row r="1629" spans="1:67" x14ac:dyDescent="0.25">
      <c r="A1629" s="30"/>
      <c r="B1629" s="30"/>
      <c r="C1629" s="30"/>
      <c r="D1629" s="30"/>
      <c r="E1629" s="30"/>
      <c r="F1629" s="30"/>
      <c r="G1629" s="30"/>
      <c r="BD1629" s="32"/>
      <c r="BE1629" s="32"/>
      <c r="BF1629" s="32"/>
      <c r="BG1629" s="32"/>
      <c r="BH1629" s="32"/>
      <c r="BI1629" s="32"/>
      <c r="BJ1629" s="32"/>
      <c r="BK1629" s="32"/>
      <c r="BL1629" s="32"/>
      <c r="BM1629" s="32"/>
      <c r="BN1629" s="32"/>
      <c r="BO1629" s="32"/>
    </row>
    <row r="1630" spans="1:67" x14ac:dyDescent="0.25">
      <c r="A1630" s="30"/>
      <c r="B1630" s="30"/>
      <c r="C1630" s="30"/>
      <c r="D1630" s="30"/>
      <c r="E1630" s="30"/>
      <c r="F1630" s="30"/>
      <c r="G1630" s="30"/>
      <c r="BD1630" s="32"/>
      <c r="BE1630" s="32"/>
      <c r="BF1630" s="32"/>
      <c r="BG1630" s="32"/>
      <c r="BH1630" s="32"/>
      <c r="BI1630" s="32"/>
      <c r="BJ1630" s="32"/>
      <c r="BK1630" s="32"/>
      <c r="BL1630" s="32"/>
      <c r="BM1630" s="32"/>
      <c r="BN1630" s="32"/>
      <c r="BO1630" s="32"/>
    </row>
    <row r="1631" spans="1:67" x14ac:dyDescent="0.25">
      <c r="A1631" s="30"/>
      <c r="B1631" s="30"/>
      <c r="C1631" s="30"/>
      <c r="D1631" s="30"/>
      <c r="E1631" s="30"/>
      <c r="F1631" s="30"/>
      <c r="G1631" s="30"/>
      <c r="BD1631" s="32"/>
      <c r="BE1631" s="32"/>
      <c r="BF1631" s="32"/>
      <c r="BG1631" s="32"/>
      <c r="BH1631" s="32"/>
      <c r="BI1631" s="32"/>
      <c r="BJ1631" s="32"/>
      <c r="BK1631" s="32"/>
      <c r="BL1631" s="32"/>
      <c r="BM1631" s="32"/>
      <c r="BN1631" s="32"/>
      <c r="BO1631" s="32"/>
    </row>
    <row r="1632" spans="1:67" x14ac:dyDescent="0.25">
      <c r="A1632" s="30"/>
      <c r="B1632" s="30"/>
      <c r="C1632" s="30"/>
      <c r="D1632" s="30"/>
      <c r="E1632" s="30"/>
      <c r="F1632" s="30"/>
      <c r="G1632" s="30"/>
      <c r="BD1632" s="32"/>
      <c r="BE1632" s="32"/>
      <c r="BF1632" s="32"/>
      <c r="BG1632" s="32"/>
      <c r="BH1632" s="32"/>
      <c r="BI1632" s="32"/>
      <c r="BJ1632" s="32"/>
      <c r="BK1632" s="32"/>
      <c r="BL1632" s="32"/>
      <c r="BM1632" s="32"/>
      <c r="BN1632" s="32"/>
      <c r="BO1632" s="32"/>
    </row>
    <row r="1633" spans="1:67" x14ac:dyDescent="0.25">
      <c r="A1633" s="30"/>
      <c r="B1633" s="30"/>
      <c r="C1633" s="30"/>
      <c r="D1633" s="30"/>
      <c r="E1633" s="30"/>
      <c r="F1633" s="30"/>
      <c r="G1633" s="30"/>
      <c r="BD1633" s="32"/>
      <c r="BE1633" s="32"/>
      <c r="BF1633" s="32"/>
      <c r="BG1633" s="32"/>
      <c r="BH1633" s="32"/>
      <c r="BI1633" s="32"/>
      <c r="BJ1633" s="32"/>
      <c r="BK1633" s="32"/>
      <c r="BL1633" s="32"/>
      <c r="BM1633" s="32"/>
      <c r="BN1633" s="32"/>
      <c r="BO1633" s="32"/>
    </row>
    <row r="1634" spans="1:67" x14ac:dyDescent="0.25">
      <c r="A1634" s="30"/>
      <c r="B1634" s="30"/>
      <c r="C1634" s="30"/>
      <c r="D1634" s="30"/>
      <c r="E1634" s="30"/>
      <c r="F1634" s="30"/>
      <c r="G1634" s="30"/>
      <c r="BD1634" s="32"/>
      <c r="BE1634" s="32"/>
      <c r="BF1634" s="32"/>
      <c r="BG1634" s="32"/>
      <c r="BH1634" s="32"/>
      <c r="BI1634" s="32"/>
      <c r="BJ1634" s="32"/>
      <c r="BK1634" s="32"/>
      <c r="BL1634" s="32"/>
      <c r="BM1634" s="32"/>
      <c r="BN1634" s="32"/>
      <c r="BO1634" s="32"/>
    </row>
    <row r="1635" spans="1:67" x14ac:dyDescent="0.25">
      <c r="A1635" s="30"/>
      <c r="B1635" s="30"/>
      <c r="C1635" s="30"/>
      <c r="D1635" s="30"/>
      <c r="E1635" s="30"/>
      <c r="F1635" s="30"/>
      <c r="G1635" s="30"/>
      <c r="BD1635" s="32"/>
      <c r="BE1635" s="32"/>
      <c r="BF1635" s="32"/>
      <c r="BG1635" s="32"/>
      <c r="BH1635" s="32"/>
      <c r="BI1635" s="32"/>
      <c r="BJ1635" s="32"/>
      <c r="BK1635" s="32"/>
      <c r="BL1635" s="32"/>
      <c r="BM1635" s="32"/>
      <c r="BN1635" s="32"/>
      <c r="BO1635" s="32"/>
    </row>
    <row r="1636" spans="1:67" x14ac:dyDescent="0.25">
      <c r="A1636" s="30"/>
      <c r="B1636" s="30"/>
      <c r="C1636" s="30"/>
      <c r="D1636" s="30"/>
      <c r="E1636" s="30"/>
      <c r="F1636" s="30"/>
      <c r="G1636" s="30"/>
      <c r="BD1636" s="32"/>
      <c r="BE1636" s="32"/>
      <c r="BF1636" s="32"/>
      <c r="BG1636" s="32"/>
      <c r="BH1636" s="32"/>
      <c r="BI1636" s="32"/>
      <c r="BJ1636" s="32"/>
      <c r="BK1636" s="32"/>
      <c r="BL1636" s="32"/>
      <c r="BM1636" s="32"/>
      <c r="BN1636" s="32"/>
      <c r="BO1636" s="32"/>
    </row>
    <row r="1637" spans="1:67" x14ac:dyDescent="0.25">
      <c r="A1637" s="30"/>
      <c r="B1637" s="30"/>
      <c r="C1637" s="30"/>
      <c r="D1637" s="30"/>
      <c r="E1637" s="30"/>
      <c r="F1637" s="30"/>
      <c r="G1637" s="30"/>
      <c r="BD1637" s="32"/>
      <c r="BE1637" s="32"/>
      <c r="BF1637" s="32"/>
      <c r="BG1637" s="32"/>
      <c r="BH1637" s="32"/>
      <c r="BI1637" s="32"/>
      <c r="BJ1637" s="32"/>
      <c r="BK1637" s="32"/>
      <c r="BL1637" s="32"/>
      <c r="BM1637" s="32"/>
      <c r="BN1637" s="32"/>
      <c r="BO1637" s="32"/>
    </row>
    <row r="1638" spans="1:67" x14ac:dyDescent="0.25">
      <c r="A1638" s="30"/>
      <c r="B1638" s="30"/>
      <c r="C1638" s="30"/>
      <c r="D1638" s="30"/>
      <c r="E1638" s="30"/>
      <c r="F1638" s="30"/>
      <c r="G1638" s="30"/>
      <c r="BD1638" s="32"/>
      <c r="BE1638" s="32"/>
      <c r="BF1638" s="32"/>
      <c r="BG1638" s="32"/>
      <c r="BH1638" s="32"/>
      <c r="BI1638" s="32"/>
      <c r="BJ1638" s="32"/>
      <c r="BK1638" s="32"/>
      <c r="BL1638" s="32"/>
      <c r="BM1638" s="32"/>
      <c r="BN1638" s="32"/>
      <c r="BO1638" s="32"/>
    </row>
    <row r="1639" spans="1:67" x14ac:dyDescent="0.25">
      <c r="A1639" s="30"/>
      <c r="B1639" s="30"/>
      <c r="C1639" s="30"/>
      <c r="D1639" s="30"/>
      <c r="E1639" s="30"/>
      <c r="F1639" s="30"/>
      <c r="G1639" s="30"/>
      <c r="BD1639" s="32"/>
      <c r="BE1639" s="32"/>
      <c r="BF1639" s="32"/>
      <c r="BG1639" s="32"/>
      <c r="BH1639" s="32"/>
      <c r="BI1639" s="32"/>
      <c r="BJ1639" s="32"/>
      <c r="BK1639" s="32"/>
      <c r="BL1639" s="32"/>
      <c r="BM1639" s="32"/>
      <c r="BN1639" s="32"/>
      <c r="BO1639" s="32"/>
    </row>
    <row r="1640" spans="1:67" x14ac:dyDescent="0.25">
      <c r="A1640" s="30"/>
      <c r="B1640" s="30"/>
      <c r="C1640" s="30"/>
      <c r="D1640" s="30"/>
      <c r="E1640" s="30"/>
      <c r="F1640" s="30"/>
      <c r="G1640" s="30"/>
      <c r="BD1640" s="32"/>
      <c r="BE1640" s="32"/>
      <c r="BF1640" s="32"/>
      <c r="BG1640" s="32"/>
      <c r="BH1640" s="32"/>
      <c r="BI1640" s="32"/>
      <c r="BJ1640" s="32"/>
      <c r="BK1640" s="32"/>
      <c r="BL1640" s="32"/>
      <c r="BM1640" s="32"/>
      <c r="BN1640" s="32"/>
      <c r="BO1640" s="32"/>
    </row>
    <row r="1641" spans="1:67" x14ac:dyDescent="0.25">
      <c r="A1641" s="30"/>
      <c r="B1641" s="30"/>
      <c r="C1641" s="30"/>
      <c r="D1641" s="30"/>
      <c r="E1641" s="30"/>
      <c r="F1641" s="30"/>
      <c r="G1641" s="30"/>
      <c r="BD1641" s="32"/>
      <c r="BE1641" s="32"/>
      <c r="BF1641" s="32"/>
      <c r="BG1641" s="32"/>
      <c r="BH1641" s="32"/>
      <c r="BI1641" s="32"/>
      <c r="BJ1641" s="32"/>
      <c r="BK1641" s="32"/>
      <c r="BL1641" s="32"/>
      <c r="BM1641" s="32"/>
      <c r="BN1641" s="32"/>
      <c r="BO1641" s="32"/>
    </row>
    <row r="1642" spans="1:67" x14ac:dyDescent="0.25">
      <c r="A1642" s="30"/>
      <c r="B1642" s="30"/>
      <c r="C1642" s="30"/>
      <c r="D1642" s="30"/>
      <c r="E1642" s="30"/>
      <c r="F1642" s="30"/>
      <c r="G1642" s="30"/>
      <c r="BD1642" s="32"/>
      <c r="BE1642" s="32"/>
      <c r="BF1642" s="32"/>
      <c r="BG1642" s="32"/>
      <c r="BH1642" s="32"/>
      <c r="BI1642" s="32"/>
      <c r="BJ1642" s="32"/>
      <c r="BK1642" s="32"/>
      <c r="BL1642" s="32"/>
      <c r="BM1642" s="32"/>
      <c r="BN1642" s="32"/>
      <c r="BO1642" s="32"/>
    </row>
    <row r="1643" spans="1:67" x14ac:dyDescent="0.25">
      <c r="A1643" s="30"/>
      <c r="B1643" s="30"/>
      <c r="C1643" s="30"/>
      <c r="D1643" s="30"/>
      <c r="E1643" s="30"/>
      <c r="F1643" s="30"/>
      <c r="G1643" s="30"/>
      <c r="BD1643" s="32"/>
      <c r="BE1643" s="32"/>
      <c r="BF1643" s="32"/>
      <c r="BG1643" s="32"/>
      <c r="BH1643" s="32"/>
      <c r="BI1643" s="32"/>
      <c r="BJ1643" s="32"/>
      <c r="BK1643" s="32"/>
      <c r="BL1643" s="32"/>
      <c r="BM1643" s="32"/>
      <c r="BN1643" s="32"/>
      <c r="BO1643" s="32"/>
    </row>
    <row r="1644" spans="1:67" x14ac:dyDescent="0.25">
      <c r="A1644" s="30"/>
      <c r="B1644" s="30"/>
      <c r="C1644" s="30"/>
      <c r="D1644" s="30"/>
      <c r="E1644" s="30"/>
      <c r="F1644" s="30"/>
      <c r="G1644" s="30"/>
      <c r="BD1644" s="32"/>
      <c r="BE1644" s="32"/>
      <c r="BF1644" s="32"/>
      <c r="BG1644" s="32"/>
      <c r="BH1644" s="32"/>
      <c r="BI1644" s="32"/>
      <c r="BJ1644" s="32"/>
      <c r="BK1644" s="32"/>
      <c r="BL1644" s="32"/>
      <c r="BM1644" s="32"/>
      <c r="BN1644" s="32"/>
      <c r="BO1644" s="32"/>
    </row>
    <row r="1645" spans="1:67" x14ac:dyDescent="0.25">
      <c r="A1645" s="30"/>
      <c r="B1645" s="30"/>
      <c r="C1645" s="30"/>
      <c r="D1645" s="30"/>
      <c r="E1645" s="30"/>
      <c r="F1645" s="30"/>
      <c r="G1645" s="30"/>
      <c r="BD1645" s="32"/>
      <c r="BE1645" s="32"/>
      <c r="BF1645" s="32"/>
      <c r="BG1645" s="32"/>
      <c r="BH1645" s="32"/>
      <c r="BI1645" s="32"/>
      <c r="BJ1645" s="32"/>
      <c r="BK1645" s="32"/>
      <c r="BL1645" s="32"/>
      <c r="BM1645" s="32"/>
      <c r="BN1645" s="32"/>
      <c r="BO1645" s="32"/>
    </row>
    <row r="1646" spans="1:67" x14ac:dyDescent="0.25">
      <c r="A1646" s="30"/>
      <c r="B1646" s="30"/>
      <c r="C1646" s="30"/>
      <c r="D1646" s="30"/>
      <c r="E1646" s="30"/>
      <c r="F1646" s="30"/>
      <c r="G1646" s="30"/>
      <c r="BD1646" s="32"/>
      <c r="BE1646" s="32"/>
      <c r="BF1646" s="32"/>
      <c r="BG1646" s="32"/>
      <c r="BH1646" s="32"/>
      <c r="BI1646" s="32"/>
      <c r="BJ1646" s="32"/>
      <c r="BK1646" s="32"/>
      <c r="BL1646" s="32"/>
      <c r="BM1646" s="32"/>
      <c r="BN1646" s="32"/>
      <c r="BO1646" s="32"/>
    </row>
    <row r="1647" spans="1:67" x14ac:dyDescent="0.25">
      <c r="A1647" s="30"/>
      <c r="B1647" s="30"/>
      <c r="C1647" s="30"/>
      <c r="D1647" s="30"/>
      <c r="E1647" s="30"/>
      <c r="F1647" s="30"/>
      <c r="G1647" s="30"/>
      <c r="BD1647" s="32"/>
      <c r="BE1647" s="32"/>
      <c r="BF1647" s="32"/>
      <c r="BG1647" s="32"/>
      <c r="BH1647" s="32"/>
      <c r="BI1647" s="32"/>
      <c r="BJ1647" s="32"/>
      <c r="BK1647" s="32"/>
      <c r="BL1647" s="32"/>
      <c r="BM1647" s="32"/>
      <c r="BN1647" s="32"/>
      <c r="BO1647" s="32"/>
    </row>
    <row r="1648" spans="1:67" x14ac:dyDescent="0.25">
      <c r="A1648" s="30"/>
      <c r="B1648" s="30"/>
      <c r="C1648" s="30"/>
      <c r="D1648" s="30"/>
      <c r="E1648" s="30"/>
      <c r="F1648" s="30"/>
      <c r="G1648" s="30"/>
      <c r="BD1648" s="32"/>
      <c r="BE1648" s="32"/>
      <c r="BF1648" s="32"/>
      <c r="BG1648" s="32"/>
      <c r="BH1648" s="32"/>
      <c r="BI1648" s="32"/>
      <c r="BJ1648" s="32"/>
      <c r="BK1648" s="32"/>
      <c r="BL1648" s="32"/>
      <c r="BM1648" s="32"/>
      <c r="BN1648" s="32"/>
      <c r="BO1648" s="32"/>
    </row>
    <row r="1649" spans="1:67" x14ac:dyDescent="0.25">
      <c r="A1649" s="30"/>
      <c r="B1649" s="30"/>
      <c r="C1649" s="30"/>
      <c r="D1649" s="30"/>
      <c r="E1649" s="30"/>
      <c r="F1649" s="30"/>
      <c r="G1649" s="30"/>
      <c r="BD1649" s="32"/>
      <c r="BE1649" s="32"/>
      <c r="BF1649" s="32"/>
      <c r="BG1649" s="32"/>
      <c r="BH1649" s="32"/>
      <c r="BI1649" s="32"/>
      <c r="BJ1649" s="32"/>
      <c r="BK1649" s="32"/>
      <c r="BL1649" s="32"/>
      <c r="BM1649" s="32"/>
      <c r="BN1649" s="32"/>
      <c r="BO1649" s="32"/>
    </row>
    <row r="1650" spans="1:67" x14ac:dyDescent="0.25">
      <c r="A1650" s="30"/>
      <c r="B1650" s="30"/>
      <c r="C1650" s="30"/>
      <c r="D1650" s="30"/>
      <c r="E1650" s="30"/>
      <c r="F1650" s="30"/>
      <c r="G1650" s="30"/>
      <c r="BD1650" s="32"/>
      <c r="BE1650" s="32"/>
      <c r="BF1650" s="32"/>
      <c r="BG1650" s="32"/>
      <c r="BH1650" s="32"/>
      <c r="BI1650" s="32"/>
      <c r="BJ1650" s="32"/>
      <c r="BK1650" s="32"/>
      <c r="BL1650" s="32"/>
      <c r="BM1650" s="32"/>
      <c r="BN1650" s="32"/>
      <c r="BO1650" s="32"/>
    </row>
    <row r="1651" spans="1:67" x14ac:dyDescent="0.25">
      <c r="A1651" s="30"/>
      <c r="B1651" s="30"/>
      <c r="C1651" s="30"/>
      <c r="D1651" s="30"/>
      <c r="E1651" s="30"/>
      <c r="F1651" s="30"/>
      <c r="G1651" s="30"/>
      <c r="BD1651" s="32"/>
      <c r="BE1651" s="32"/>
      <c r="BF1651" s="32"/>
      <c r="BG1651" s="32"/>
      <c r="BH1651" s="32"/>
      <c r="BI1651" s="32"/>
      <c r="BJ1651" s="32"/>
      <c r="BK1651" s="32"/>
      <c r="BL1651" s="32"/>
      <c r="BM1651" s="32"/>
      <c r="BN1651" s="32"/>
      <c r="BO1651" s="32"/>
    </row>
    <row r="1652" spans="1:67" x14ac:dyDescent="0.25">
      <c r="A1652" s="30"/>
      <c r="B1652" s="30"/>
      <c r="C1652" s="30"/>
      <c r="D1652" s="30"/>
      <c r="E1652" s="30"/>
      <c r="F1652" s="30"/>
      <c r="G1652" s="30"/>
      <c r="BD1652" s="32"/>
      <c r="BE1652" s="32"/>
      <c r="BF1652" s="32"/>
      <c r="BG1652" s="32"/>
      <c r="BH1652" s="32"/>
      <c r="BI1652" s="32"/>
      <c r="BJ1652" s="32"/>
      <c r="BK1652" s="32"/>
      <c r="BL1652" s="32"/>
      <c r="BM1652" s="32"/>
      <c r="BN1652" s="32"/>
      <c r="BO1652" s="32"/>
    </row>
    <row r="1653" spans="1:67" x14ac:dyDescent="0.25">
      <c r="A1653" s="30"/>
      <c r="B1653" s="30"/>
      <c r="C1653" s="30"/>
      <c r="D1653" s="30"/>
      <c r="E1653" s="30"/>
      <c r="F1653" s="30"/>
      <c r="G1653" s="30"/>
      <c r="BD1653" s="32"/>
      <c r="BE1653" s="32"/>
      <c r="BF1653" s="32"/>
      <c r="BG1653" s="32"/>
      <c r="BH1653" s="32"/>
      <c r="BI1653" s="32"/>
      <c r="BJ1653" s="32"/>
      <c r="BK1653" s="32"/>
      <c r="BL1653" s="32"/>
      <c r="BM1653" s="32"/>
      <c r="BN1653" s="32"/>
      <c r="BO1653" s="32"/>
    </row>
    <row r="1654" spans="1:67" x14ac:dyDescent="0.25">
      <c r="A1654" s="30"/>
      <c r="B1654" s="30"/>
      <c r="C1654" s="30"/>
      <c r="D1654" s="30"/>
      <c r="E1654" s="30"/>
      <c r="F1654" s="30"/>
      <c r="G1654" s="30"/>
      <c r="BD1654" s="32"/>
      <c r="BE1654" s="32"/>
      <c r="BF1654" s="32"/>
      <c r="BG1654" s="32"/>
      <c r="BH1654" s="32"/>
      <c r="BI1654" s="32"/>
      <c r="BJ1654" s="32"/>
      <c r="BK1654" s="32"/>
      <c r="BL1654" s="32"/>
      <c r="BM1654" s="32"/>
      <c r="BN1654" s="32"/>
      <c r="BO1654" s="32"/>
    </row>
    <row r="1655" spans="1:67" x14ac:dyDescent="0.25">
      <c r="A1655" s="30"/>
      <c r="B1655" s="30"/>
      <c r="C1655" s="30"/>
      <c r="D1655" s="30"/>
      <c r="E1655" s="30"/>
      <c r="F1655" s="30"/>
      <c r="G1655" s="30"/>
      <c r="BD1655" s="32"/>
      <c r="BE1655" s="32"/>
      <c r="BF1655" s="32"/>
      <c r="BG1655" s="32"/>
      <c r="BH1655" s="32"/>
      <c r="BI1655" s="32"/>
      <c r="BJ1655" s="32"/>
      <c r="BK1655" s="32"/>
      <c r="BL1655" s="32"/>
      <c r="BM1655" s="32"/>
      <c r="BN1655" s="32"/>
      <c r="BO1655" s="32"/>
    </row>
    <row r="1656" spans="1:67" x14ac:dyDescent="0.25">
      <c r="A1656" s="30"/>
      <c r="B1656" s="30"/>
      <c r="C1656" s="30"/>
      <c r="D1656" s="30"/>
      <c r="E1656" s="30"/>
      <c r="F1656" s="30"/>
      <c r="G1656" s="30"/>
      <c r="BD1656" s="32"/>
      <c r="BE1656" s="32"/>
      <c r="BF1656" s="32"/>
      <c r="BG1656" s="32"/>
      <c r="BH1656" s="32"/>
      <c r="BI1656" s="32"/>
      <c r="BJ1656" s="32"/>
      <c r="BK1656" s="32"/>
      <c r="BL1656" s="32"/>
      <c r="BM1656" s="32"/>
      <c r="BN1656" s="32"/>
      <c r="BO1656" s="32"/>
    </row>
    <row r="1657" spans="1:67" x14ac:dyDescent="0.25">
      <c r="A1657" s="30"/>
      <c r="B1657" s="30"/>
      <c r="C1657" s="30"/>
      <c r="D1657" s="30"/>
      <c r="E1657" s="30"/>
      <c r="F1657" s="30"/>
      <c r="G1657" s="30"/>
      <c r="BD1657" s="32"/>
      <c r="BE1657" s="32"/>
      <c r="BF1657" s="32"/>
      <c r="BG1657" s="32"/>
      <c r="BH1657" s="32"/>
      <c r="BI1657" s="32"/>
      <c r="BJ1657" s="32"/>
      <c r="BK1657" s="32"/>
      <c r="BL1657" s="32"/>
      <c r="BM1657" s="32"/>
      <c r="BN1657" s="32"/>
      <c r="BO1657" s="32"/>
    </row>
    <row r="1658" spans="1:67" x14ac:dyDescent="0.25">
      <c r="A1658" s="30"/>
      <c r="B1658" s="30"/>
      <c r="C1658" s="30"/>
      <c r="D1658" s="30"/>
      <c r="E1658" s="30"/>
      <c r="F1658" s="30"/>
      <c r="G1658" s="30"/>
      <c r="BD1658" s="32"/>
      <c r="BE1658" s="32"/>
      <c r="BF1658" s="32"/>
      <c r="BG1658" s="32"/>
      <c r="BH1658" s="32"/>
      <c r="BI1658" s="32"/>
      <c r="BJ1658" s="32"/>
      <c r="BK1658" s="32"/>
      <c r="BL1658" s="32"/>
      <c r="BM1658" s="32"/>
      <c r="BN1658" s="32"/>
      <c r="BO1658" s="32"/>
    </row>
    <row r="1659" spans="1:67" x14ac:dyDescent="0.25">
      <c r="A1659" s="30"/>
      <c r="B1659" s="30"/>
      <c r="C1659" s="30"/>
      <c r="D1659" s="30"/>
      <c r="E1659" s="30"/>
      <c r="F1659" s="30"/>
      <c r="G1659" s="30"/>
      <c r="BD1659" s="32"/>
      <c r="BE1659" s="32"/>
      <c r="BF1659" s="32"/>
      <c r="BG1659" s="32"/>
      <c r="BH1659" s="32"/>
      <c r="BI1659" s="32"/>
      <c r="BJ1659" s="32"/>
      <c r="BK1659" s="32"/>
      <c r="BL1659" s="32"/>
      <c r="BM1659" s="32"/>
      <c r="BN1659" s="32"/>
      <c r="BO1659" s="32"/>
    </row>
    <row r="1660" spans="1:67" x14ac:dyDescent="0.25">
      <c r="A1660" s="30"/>
      <c r="B1660" s="30"/>
      <c r="C1660" s="30"/>
      <c r="D1660" s="30"/>
      <c r="E1660" s="30"/>
      <c r="F1660" s="30"/>
      <c r="G1660" s="30"/>
      <c r="BD1660" s="32"/>
      <c r="BE1660" s="32"/>
      <c r="BF1660" s="32"/>
      <c r="BG1660" s="32"/>
      <c r="BH1660" s="32"/>
      <c r="BI1660" s="32"/>
      <c r="BJ1660" s="32"/>
      <c r="BK1660" s="32"/>
      <c r="BL1660" s="32"/>
      <c r="BM1660" s="32"/>
      <c r="BN1660" s="32"/>
      <c r="BO1660" s="32"/>
    </row>
    <row r="1661" spans="1:67" x14ac:dyDescent="0.25">
      <c r="A1661" s="30"/>
      <c r="B1661" s="30"/>
      <c r="C1661" s="30"/>
      <c r="D1661" s="30"/>
      <c r="E1661" s="30"/>
      <c r="F1661" s="30"/>
      <c r="G1661" s="30"/>
      <c r="BD1661" s="32"/>
      <c r="BE1661" s="32"/>
      <c r="BF1661" s="32"/>
      <c r="BG1661" s="32"/>
      <c r="BH1661" s="32"/>
      <c r="BI1661" s="32"/>
      <c r="BJ1661" s="32"/>
      <c r="BK1661" s="32"/>
      <c r="BL1661" s="32"/>
      <c r="BM1661" s="32"/>
      <c r="BN1661" s="32"/>
      <c r="BO1661" s="32"/>
    </row>
    <row r="1662" spans="1:67" x14ac:dyDescent="0.25">
      <c r="A1662" s="30"/>
      <c r="B1662" s="30"/>
      <c r="C1662" s="30"/>
      <c r="D1662" s="30"/>
      <c r="E1662" s="30"/>
      <c r="F1662" s="30"/>
      <c r="G1662" s="30"/>
      <c r="BD1662" s="32"/>
      <c r="BE1662" s="32"/>
      <c r="BF1662" s="32"/>
      <c r="BG1662" s="32"/>
      <c r="BH1662" s="32"/>
      <c r="BI1662" s="32"/>
      <c r="BJ1662" s="32"/>
      <c r="BK1662" s="32"/>
      <c r="BL1662" s="32"/>
      <c r="BM1662" s="32"/>
      <c r="BN1662" s="32"/>
      <c r="BO1662" s="32"/>
    </row>
    <row r="1663" spans="1:67" x14ac:dyDescent="0.25">
      <c r="A1663" s="30"/>
      <c r="B1663" s="30"/>
      <c r="C1663" s="30"/>
      <c r="D1663" s="30"/>
      <c r="E1663" s="30"/>
      <c r="F1663" s="30"/>
      <c r="G1663" s="30"/>
      <c r="BD1663" s="32"/>
      <c r="BE1663" s="32"/>
      <c r="BF1663" s="32"/>
      <c r="BG1663" s="32"/>
      <c r="BH1663" s="32"/>
      <c r="BI1663" s="32"/>
      <c r="BJ1663" s="32"/>
      <c r="BK1663" s="32"/>
      <c r="BL1663" s="32"/>
      <c r="BM1663" s="32"/>
      <c r="BN1663" s="32"/>
      <c r="BO1663" s="32"/>
    </row>
    <row r="1664" spans="1:67" x14ac:dyDescent="0.25">
      <c r="A1664" s="30"/>
      <c r="B1664" s="30"/>
      <c r="C1664" s="30"/>
      <c r="D1664" s="30"/>
      <c r="E1664" s="30"/>
      <c r="F1664" s="30"/>
      <c r="G1664" s="30"/>
      <c r="BD1664" s="32"/>
      <c r="BE1664" s="32"/>
      <c r="BF1664" s="32"/>
      <c r="BG1664" s="32"/>
      <c r="BH1664" s="32"/>
      <c r="BI1664" s="32"/>
      <c r="BJ1664" s="32"/>
      <c r="BK1664" s="32"/>
      <c r="BL1664" s="32"/>
      <c r="BM1664" s="32"/>
      <c r="BN1664" s="32"/>
      <c r="BO1664" s="32"/>
    </row>
    <row r="1665" spans="1:67" x14ac:dyDescent="0.25">
      <c r="A1665" s="30"/>
      <c r="B1665" s="30"/>
      <c r="C1665" s="30"/>
      <c r="D1665" s="30"/>
      <c r="E1665" s="30"/>
      <c r="F1665" s="30"/>
      <c r="G1665" s="30"/>
      <c r="BD1665" s="32"/>
      <c r="BE1665" s="32"/>
      <c r="BF1665" s="32"/>
      <c r="BG1665" s="32"/>
      <c r="BH1665" s="32"/>
      <c r="BI1665" s="32"/>
      <c r="BJ1665" s="32"/>
      <c r="BK1665" s="32"/>
      <c r="BL1665" s="32"/>
      <c r="BM1665" s="32"/>
      <c r="BN1665" s="32"/>
      <c r="BO1665" s="32"/>
    </row>
    <row r="1666" spans="1:67" x14ac:dyDescent="0.25">
      <c r="A1666" s="30"/>
      <c r="B1666" s="30"/>
      <c r="C1666" s="30"/>
      <c r="D1666" s="30"/>
      <c r="E1666" s="30"/>
      <c r="F1666" s="30"/>
      <c r="G1666" s="30"/>
      <c r="BD1666" s="32"/>
      <c r="BE1666" s="32"/>
      <c r="BF1666" s="32"/>
      <c r="BG1666" s="32"/>
      <c r="BH1666" s="32"/>
      <c r="BI1666" s="32"/>
      <c r="BJ1666" s="32"/>
      <c r="BK1666" s="32"/>
      <c r="BL1666" s="32"/>
      <c r="BM1666" s="32"/>
      <c r="BN1666" s="32"/>
      <c r="BO1666" s="32"/>
    </row>
    <row r="1667" spans="1:67" x14ac:dyDescent="0.25">
      <c r="A1667" s="30"/>
      <c r="B1667" s="30"/>
      <c r="C1667" s="30"/>
      <c r="D1667" s="30"/>
      <c r="E1667" s="30"/>
      <c r="F1667" s="30"/>
      <c r="G1667" s="30"/>
      <c r="BD1667" s="32"/>
      <c r="BE1667" s="32"/>
      <c r="BF1667" s="32"/>
      <c r="BG1667" s="32"/>
      <c r="BH1667" s="32"/>
      <c r="BI1667" s="32"/>
      <c r="BJ1667" s="32"/>
      <c r="BK1667" s="32"/>
      <c r="BL1667" s="32"/>
      <c r="BM1667" s="32"/>
      <c r="BN1667" s="32"/>
      <c r="BO1667" s="32"/>
    </row>
    <row r="1668" spans="1:67" x14ac:dyDescent="0.25">
      <c r="A1668" s="30"/>
      <c r="B1668" s="30"/>
      <c r="C1668" s="30"/>
      <c r="D1668" s="30"/>
      <c r="E1668" s="30"/>
      <c r="F1668" s="30"/>
      <c r="G1668" s="30"/>
      <c r="BD1668" s="32"/>
      <c r="BE1668" s="32"/>
      <c r="BF1668" s="32"/>
      <c r="BG1668" s="32"/>
      <c r="BH1668" s="32"/>
      <c r="BI1668" s="32"/>
      <c r="BJ1668" s="32"/>
      <c r="BK1668" s="32"/>
      <c r="BL1668" s="32"/>
      <c r="BM1668" s="32"/>
      <c r="BN1668" s="32"/>
      <c r="BO1668" s="32"/>
    </row>
    <row r="1669" spans="1:67" x14ac:dyDescent="0.25">
      <c r="A1669" s="30"/>
      <c r="B1669" s="30"/>
      <c r="C1669" s="30"/>
      <c r="D1669" s="30"/>
      <c r="E1669" s="30"/>
      <c r="F1669" s="30"/>
      <c r="G1669" s="30"/>
      <c r="BD1669" s="32"/>
      <c r="BE1669" s="32"/>
      <c r="BF1669" s="32"/>
      <c r="BG1669" s="32"/>
      <c r="BH1669" s="32"/>
      <c r="BI1669" s="32"/>
      <c r="BJ1669" s="32"/>
      <c r="BK1669" s="32"/>
      <c r="BL1669" s="32"/>
      <c r="BM1669" s="32"/>
      <c r="BN1669" s="32"/>
      <c r="BO1669" s="32"/>
    </row>
    <row r="1670" spans="1:67" x14ac:dyDescent="0.25">
      <c r="A1670" s="30"/>
      <c r="B1670" s="30"/>
      <c r="C1670" s="30"/>
      <c r="D1670" s="30"/>
      <c r="E1670" s="30"/>
      <c r="F1670" s="30"/>
      <c r="G1670" s="30"/>
      <c r="BD1670" s="32"/>
      <c r="BE1670" s="32"/>
      <c r="BF1670" s="32"/>
      <c r="BG1670" s="32"/>
      <c r="BH1670" s="32"/>
      <c r="BI1670" s="32"/>
      <c r="BJ1670" s="32"/>
      <c r="BK1670" s="32"/>
      <c r="BL1670" s="32"/>
      <c r="BM1670" s="32"/>
      <c r="BN1670" s="32"/>
      <c r="BO1670" s="32"/>
    </row>
    <row r="1671" spans="1:67" x14ac:dyDescent="0.25">
      <c r="A1671" s="30"/>
      <c r="B1671" s="30"/>
      <c r="C1671" s="30"/>
      <c r="D1671" s="30"/>
      <c r="E1671" s="30"/>
      <c r="F1671" s="30"/>
      <c r="G1671" s="30"/>
      <c r="BD1671" s="32"/>
      <c r="BE1671" s="32"/>
      <c r="BF1671" s="32"/>
      <c r="BG1671" s="32"/>
      <c r="BH1671" s="32"/>
      <c r="BI1671" s="32"/>
      <c r="BJ1671" s="32"/>
      <c r="BK1671" s="32"/>
      <c r="BL1671" s="32"/>
      <c r="BM1671" s="32"/>
      <c r="BN1671" s="32"/>
      <c r="BO1671" s="32"/>
    </row>
    <row r="1672" spans="1:67" x14ac:dyDescent="0.25">
      <c r="A1672" s="30"/>
      <c r="B1672" s="30"/>
      <c r="C1672" s="30"/>
      <c r="D1672" s="30"/>
      <c r="E1672" s="30"/>
      <c r="F1672" s="30"/>
      <c r="G1672" s="30"/>
      <c r="BD1672" s="32"/>
      <c r="BE1672" s="32"/>
      <c r="BF1672" s="32"/>
      <c r="BG1672" s="32"/>
      <c r="BH1672" s="32"/>
      <c r="BI1672" s="32"/>
      <c r="BJ1672" s="32"/>
      <c r="BK1672" s="32"/>
      <c r="BL1672" s="32"/>
      <c r="BM1672" s="32"/>
      <c r="BN1672" s="32"/>
      <c r="BO1672" s="32"/>
    </row>
    <row r="1673" spans="1:67" x14ac:dyDescent="0.25">
      <c r="A1673" s="30"/>
      <c r="B1673" s="30"/>
      <c r="C1673" s="30"/>
      <c r="D1673" s="30"/>
      <c r="E1673" s="30"/>
      <c r="F1673" s="30"/>
      <c r="G1673" s="30"/>
      <c r="BD1673" s="32"/>
      <c r="BE1673" s="32"/>
      <c r="BF1673" s="32"/>
      <c r="BG1673" s="32"/>
      <c r="BH1673" s="32"/>
      <c r="BI1673" s="32"/>
      <c r="BJ1673" s="32"/>
      <c r="BK1673" s="32"/>
      <c r="BL1673" s="32"/>
      <c r="BM1673" s="32"/>
      <c r="BN1673" s="32"/>
      <c r="BO1673" s="32"/>
    </row>
    <row r="1674" spans="1:67" x14ac:dyDescent="0.25">
      <c r="A1674" s="30"/>
      <c r="B1674" s="30"/>
      <c r="C1674" s="30"/>
      <c r="D1674" s="30"/>
      <c r="E1674" s="30"/>
      <c r="F1674" s="30"/>
      <c r="G1674" s="30"/>
      <c r="BD1674" s="32"/>
      <c r="BE1674" s="32"/>
      <c r="BF1674" s="32"/>
      <c r="BG1674" s="32"/>
      <c r="BH1674" s="32"/>
      <c r="BI1674" s="32"/>
      <c r="BJ1674" s="32"/>
      <c r="BK1674" s="32"/>
      <c r="BL1674" s="32"/>
      <c r="BM1674" s="32"/>
      <c r="BN1674" s="32"/>
      <c r="BO1674" s="32"/>
    </row>
    <row r="1675" spans="1:67" x14ac:dyDescent="0.25">
      <c r="A1675" s="30"/>
      <c r="B1675" s="30"/>
      <c r="C1675" s="30"/>
      <c r="D1675" s="30"/>
      <c r="E1675" s="30"/>
      <c r="F1675" s="30"/>
      <c r="G1675" s="30"/>
      <c r="BD1675" s="32"/>
      <c r="BE1675" s="32"/>
      <c r="BF1675" s="32"/>
      <c r="BG1675" s="32"/>
      <c r="BH1675" s="32"/>
      <c r="BI1675" s="32"/>
      <c r="BJ1675" s="32"/>
      <c r="BK1675" s="32"/>
      <c r="BL1675" s="32"/>
      <c r="BM1675" s="32"/>
      <c r="BN1675" s="32"/>
      <c r="BO1675" s="32"/>
    </row>
    <row r="1676" spans="1:67" x14ac:dyDescent="0.25">
      <c r="A1676" s="30"/>
      <c r="B1676" s="30"/>
      <c r="C1676" s="30"/>
      <c r="D1676" s="30"/>
      <c r="E1676" s="30"/>
      <c r="F1676" s="30"/>
      <c r="G1676" s="30"/>
      <c r="BD1676" s="32"/>
      <c r="BE1676" s="32"/>
      <c r="BF1676" s="32"/>
      <c r="BG1676" s="32"/>
      <c r="BH1676" s="32"/>
      <c r="BI1676" s="32"/>
      <c r="BJ1676" s="32"/>
      <c r="BK1676" s="32"/>
      <c r="BL1676" s="32"/>
      <c r="BM1676" s="32"/>
      <c r="BN1676" s="32"/>
      <c r="BO1676" s="32"/>
    </row>
    <row r="1677" spans="1:67" x14ac:dyDescent="0.25">
      <c r="A1677" s="30"/>
      <c r="B1677" s="30"/>
      <c r="C1677" s="30"/>
      <c r="D1677" s="30"/>
      <c r="E1677" s="30"/>
      <c r="F1677" s="30"/>
      <c r="G1677" s="30"/>
      <c r="BD1677" s="32"/>
      <c r="BE1677" s="32"/>
      <c r="BF1677" s="32"/>
      <c r="BG1677" s="32"/>
      <c r="BH1677" s="32"/>
      <c r="BI1677" s="32"/>
      <c r="BJ1677" s="32"/>
      <c r="BK1677" s="32"/>
      <c r="BL1677" s="32"/>
      <c r="BM1677" s="32"/>
      <c r="BN1677" s="32"/>
      <c r="BO1677" s="32"/>
    </row>
    <row r="1678" spans="1:67" x14ac:dyDescent="0.25">
      <c r="A1678" s="30"/>
      <c r="B1678" s="30"/>
      <c r="C1678" s="30"/>
      <c r="D1678" s="30"/>
      <c r="E1678" s="30"/>
      <c r="F1678" s="30"/>
      <c r="G1678" s="30"/>
      <c r="BD1678" s="32"/>
      <c r="BE1678" s="32"/>
      <c r="BF1678" s="32"/>
      <c r="BG1678" s="32"/>
      <c r="BH1678" s="32"/>
      <c r="BI1678" s="32"/>
      <c r="BJ1678" s="32"/>
      <c r="BK1678" s="32"/>
      <c r="BL1678" s="32"/>
      <c r="BM1678" s="32"/>
      <c r="BN1678" s="32"/>
      <c r="BO1678" s="32"/>
    </row>
    <row r="1679" spans="1:67" x14ac:dyDescent="0.25">
      <c r="A1679" s="30"/>
      <c r="B1679" s="30"/>
      <c r="C1679" s="30"/>
      <c r="D1679" s="30"/>
      <c r="E1679" s="30"/>
      <c r="F1679" s="30"/>
      <c r="G1679" s="30"/>
      <c r="BD1679" s="32"/>
      <c r="BE1679" s="32"/>
      <c r="BF1679" s="32"/>
      <c r="BG1679" s="32"/>
      <c r="BH1679" s="32"/>
      <c r="BI1679" s="32"/>
      <c r="BJ1679" s="32"/>
      <c r="BK1679" s="32"/>
      <c r="BL1679" s="32"/>
      <c r="BM1679" s="32"/>
      <c r="BN1679" s="32"/>
      <c r="BO1679" s="32"/>
    </row>
    <row r="1680" spans="1:67" x14ac:dyDescent="0.25">
      <c r="A1680" s="30"/>
      <c r="B1680" s="30"/>
      <c r="C1680" s="30"/>
      <c r="D1680" s="30"/>
      <c r="E1680" s="30"/>
      <c r="F1680" s="30"/>
      <c r="G1680" s="30"/>
      <c r="BD1680" s="32"/>
      <c r="BE1680" s="32"/>
      <c r="BF1680" s="32"/>
      <c r="BG1680" s="32"/>
      <c r="BH1680" s="32"/>
      <c r="BI1680" s="32"/>
      <c r="BJ1680" s="32"/>
      <c r="BK1680" s="32"/>
      <c r="BL1680" s="32"/>
      <c r="BM1680" s="32"/>
      <c r="BN1680" s="32"/>
      <c r="BO1680" s="32"/>
    </row>
    <row r="1681" spans="1:67" x14ac:dyDescent="0.25">
      <c r="A1681" s="30"/>
      <c r="B1681" s="30"/>
      <c r="C1681" s="30"/>
      <c r="D1681" s="30"/>
      <c r="E1681" s="30"/>
      <c r="F1681" s="30"/>
      <c r="G1681" s="30"/>
      <c r="BD1681" s="32"/>
      <c r="BE1681" s="32"/>
      <c r="BF1681" s="32"/>
      <c r="BG1681" s="32"/>
      <c r="BH1681" s="32"/>
      <c r="BI1681" s="32"/>
      <c r="BJ1681" s="32"/>
      <c r="BK1681" s="32"/>
      <c r="BL1681" s="32"/>
      <c r="BM1681" s="32"/>
      <c r="BN1681" s="32"/>
      <c r="BO1681" s="32"/>
    </row>
    <row r="1682" spans="1:67" x14ac:dyDescent="0.25">
      <c r="A1682" s="30"/>
      <c r="B1682" s="30"/>
      <c r="C1682" s="30"/>
      <c r="D1682" s="30"/>
      <c r="E1682" s="30"/>
      <c r="F1682" s="30"/>
      <c r="G1682" s="30"/>
      <c r="BD1682" s="32"/>
      <c r="BE1682" s="32"/>
      <c r="BF1682" s="32"/>
      <c r="BG1682" s="32"/>
      <c r="BH1682" s="32"/>
      <c r="BI1682" s="32"/>
      <c r="BJ1682" s="32"/>
      <c r="BK1682" s="32"/>
      <c r="BL1682" s="32"/>
      <c r="BM1682" s="32"/>
      <c r="BN1682" s="32"/>
      <c r="BO1682" s="32"/>
    </row>
    <row r="1683" spans="1:67" x14ac:dyDescent="0.25">
      <c r="A1683" s="30"/>
      <c r="B1683" s="30"/>
      <c r="C1683" s="30"/>
      <c r="D1683" s="30"/>
      <c r="E1683" s="30"/>
      <c r="F1683" s="30"/>
      <c r="G1683" s="30"/>
      <c r="BD1683" s="32"/>
      <c r="BE1683" s="32"/>
      <c r="BF1683" s="32"/>
      <c r="BG1683" s="32"/>
      <c r="BH1683" s="32"/>
      <c r="BI1683" s="32"/>
      <c r="BJ1683" s="32"/>
      <c r="BK1683" s="32"/>
      <c r="BL1683" s="32"/>
      <c r="BM1683" s="32"/>
      <c r="BN1683" s="32"/>
      <c r="BO1683" s="32"/>
    </row>
    <row r="1684" spans="1:67" x14ac:dyDescent="0.25">
      <c r="A1684" s="30"/>
      <c r="B1684" s="30"/>
      <c r="C1684" s="30"/>
      <c r="D1684" s="30"/>
      <c r="E1684" s="30"/>
      <c r="F1684" s="30"/>
      <c r="G1684" s="30"/>
      <c r="BD1684" s="32"/>
      <c r="BE1684" s="32"/>
      <c r="BF1684" s="32"/>
      <c r="BG1684" s="32"/>
      <c r="BH1684" s="32"/>
      <c r="BI1684" s="32"/>
      <c r="BJ1684" s="32"/>
      <c r="BK1684" s="32"/>
      <c r="BL1684" s="32"/>
      <c r="BM1684" s="32"/>
      <c r="BN1684" s="32"/>
      <c r="BO1684" s="32"/>
    </row>
    <row r="1685" spans="1:67" x14ac:dyDescent="0.25">
      <c r="A1685" s="30"/>
      <c r="B1685" s="30"/>
      <c r="C1685" s="30"/>
      <c r="D1685" s="30"/>
      <c r="E1685" s="30"/>
      <c r="F1685" s="30"/>
      <c r="G1685" s="30"/>
      <c r="BD1685" s="32"/>
      <c r="BE1685" s="32"/>
      <c r="BF1685" s="32"/>
      <c r="BG1685" s="32"/>
      <c r="BH1685" s="32"/>
      <c r="BI1685" s="32"/>
      <c r="BJ1685" s="32"/>
      <c r="BK1685" s="32"/>
      <c r="BL1685" s="32"/>
      <c r="BM1685" s="32"/>
      <c r="BN1685" s="32"/>
      <c r="BO1685" s="32"/>
    </row>
    <row r="1686" spans="1:67" x14ac:dyDescent="0.25">
      <c r="A1686" s="30"/>
      <c r="B1686" s="30"/>
      <c r="C1686" s="30"/>
      <c r="D1686" s="30"/>
      <c r="E1686" s="30"/>
      <c r="F1686" s="30"/>
      <c r="G1686" s="30"/>
      <c r="BD1686" s="32"/>
      <c r="BE1686" s="32"/>
      <c r="BF1686" s="32"/>
      <c r="BG1686" s="32"/>
      <c r="BH1686" s="32"/>
      <c r="BI1686" s="32"/>
      <c r="BJ1686" s="32"/>
      <c r="BK1686" s="32"/>
      <c r="BL1686" s="32"/>
      <c r="BM1686" s="32"/>
      <c r="BN1686" s="32"/>
      <c r="BO1686" s="32"/>
    </row>
    <row r="1687" spans="1:67" x14ac:dyDescent="0.25">
      <c r="A1687" s="30"/>
      <c r="B1687" s="30"/>
      <c r="C1687" s="30"/>
      <c r="D1687" s="30"/>
      <c r="E1687" s="30"/>
      <c r="F1687" s="30"/>
      <c r="G1687" s="30"/>
      <c r="BD1687" s="32"/>
      <c r="BE1687" s="32"/>
      <c r="BF1687" s="32"/>
      <c r="BG1687" s="32"/>
      <c r="BH1687" s="32"/>
      <c r="BI1687" s="32"/>
      <c r="BJ1687" s="32"/>
      <c r="BK1687" s="32"/>
      <c r="BL1687" s="32"/>
      <c r="BM1687" s="32"/>
      <c r="BN1687" s="32"/>
      <c r="BO1687" s="32"/>
    </row>
    <row r="1688" spans="1:67" x14ac:dyDescent="0.25">
      <c r="A1688" s="30"/>
      <c r="B1688" s="30"/>
      <c r="C1688" s="30"/>
      <c r="D1688" s="30"/>
      <c r="E1688" s="30"/>
      <c r="F1688" s="30"/>
      <c r="G1688" s="30"/>
      <c r="BD1688" s="32"/>
      <c r="BE1688" s="32"/>
      <c r="BF1688" s="32"/>
      <c r="BG1688" s="32"/>
      <c r="BH1688" s="32"/>
      <c r="BI1688" s="32"/>
      <c r="BJ1688" s="32"/>
      <c r="BK1688" s="32"/>
      <c r="BL1688" s="32"/>
      <c r="BM1688" s="32"/>
      <c r="BN1688" s="32"/>
      <c r="BO1688" s="32"/>
    </row>
    <row r="1689" spans="1:67" x14ac:dyDescent="0.25">
      <c r="A1689" s="30"/>
      <c r="B1689" s="30"/>
      <c r="C1689" s="30"/>
      <c r="D1689" s="30"/>
      <c r="E1689" s="30"/>
      <c r="F1689" s="30"/>
      <c r="G1689" s="30"/>
      <c r="BD1689" s="32"/>
      <c r="BE1689" s="32"/>
      <c r="BF1689" s="32"/>
      <c r="BG1689" s="32"/>
      <c r="BH1689" s="32"/>
      <c r="BI1689" s="32"/>
      <c r="BJ1689" s="32"/>
      <c r="BK1689" s="32"/>
      <c r="BL1689" s="32"/>
      <c r="BM1689" s="32"/>
      <c r="BN1689" s="32"/>
      <c r="BO1689" s="32"/>
    </row>
    <row r="1690" spans="1:67" x14ac:dyDescent="0.25">
      <c r="A1690" s="30"/>
      <c r="B1690" s="30"/>
      <c r="C1690" s="30"/>
      <c r="D1690" s="30"/>
      <c r="E1690" s="30"/>
      <c r="F1690" s="30"/>
      <c r="G1690" s="30"/>
      <c r="BD1690" s="32"/>
      <c r="BE1690" s="32"/>
      <c r="BF1690" s="32"/>
      <c r="BG1690" s="32"/>
      <c r="BH1690" s="32"/>
      <c r="BI1690" s="32"/>
      <c r="BJ1690" s="32"/>
      <c r="BK1690" s="32"/>
      <c r="BL1690" s="32"/>
      <c r="BM1690" s="32"/>
      <c r="BN1690" s="32"/>
      <c r="BO1690" s="32"/>
    </row>
    <row r="1691" spans="1:67" x14ac:dyDescent="0.25">
      <c r="A1691" s="30"/>
      <c r="B1691" s="30"/>
      <c r="C1691" s="30"/>
      <c r="D1691" s="30"/>
      <c r="E1691" s="30"/>
      <c r="F1691" s="30"/>
      <c r="G1691" s="30"/>
      <c r="BD1691" s="32"/>
      <c r="BE1691" s="32"/>
      <c r="BF1691" s="32"/>
      <c r="BG1691" s="32"/>
      <c r="BH1691" s="32"/>
      <c r="BI1691" s="32"/>
      <c r="BJ1691" s="32"/>
      <c r="BK1691" s="32"/>
      <c r="BL1691" s="32"/>
      <c r="BM1691" s="32"/>
      <c r="BN1691" s="32"/>
      <c r="BO1691" s="32"/>
    </row>
    <row r="1692" spans="1:67" x14ac:dyDescent="0.25">
      <c r="A1692" s="30"/>
      <c r="B1692" s="30"/>
      <c r="C1692" s="30"/>
      <c r="D1692" s="30"/>
      <c r="E1692" s="30"/>
      <c r="F1692" s="30"/>
      <c r="G1692" s="30"/>
      <c r="BD1692" s="32"/>
      <c r="BE1692" s="32"/>
      <c r="BF1692" s="32"/>
      <c r="BG1692" s="32"/>
      <c r="BH1692" s="32"/>
      <c r="BI1692" s="32"/>
      <c r="BJ1692" s="32"/>
      <c r="BK1692" s="32"/>
      <c r="BL1692" s="32"/>
      <c r="BM1692" s="32"/>
      <c r="BN1692" s="32"/>
      <c r="BO1692" s="32"/>
    </row>
    <row r="1693" spans="1:67" x14ac:dyDescent="0.25">
      <c r="A1693" s="30"/>
      <c r="B1693" s="30"/>
      <c r="C1693" s="30"/>
      <c r="D1693" s="30"/>
      <c r="E1693" s="30"/>
      <c r="F1693" s="30"/>
      <c r="G1693" s="30"/>
      <c r="BD1693" s="32"/>
      <c r="BE1693" s="32"/>
      <c r="BF1693" s="32"/>
      <c r="BG1693" s="32"/>
      <c r="BH1693" s="32"/>
      <c r="BI1693" s="32"/>
      <c r="BJ1693" s="32"/>
      <c r="BK1693" s="32"/>
      <c r="BL1693" s="32"/>
      <c r="BM1693" s="32"/>
      <c r="BN1693" s="32"/>
      <c r="BO1693" s="32"/>
    </row>
    <row r="1694" spans="1:67" x14ac:dyDescent="0.25">
      <c r="A1694" s="30"/>
      <c r="B1694" s="30"/>
      <c r="C1694" s="30"/>
      <c r="D1694" s="30"/>
      <c r="E1694" s="30"/>
      <c r="F1694" s="30"/>
      <c r="G1694" s="30"/>
      <c r="BD1694" s="32"/>
      <c r="BE1694" s="32"/>
      <c r="BF1694" s="32"/>
      <c r="BG1694" s="32"/>
      <c r="BH1694" s="32"/>
      <c r="BI1694" s="32"/>
      <c r="BJ1694" s="32"/>
      <c r="BK1694" s="32"/>
      <c r="BL1694" s="32"/>
      <c r="BM1694" s="32"/>
      <c r="BN1694" s="32"/>
      <c r="BO1694" s="32"/>
    </row>
    <row r="1695" spans="1:67" x14ac:dyDescent="0.25">
      <c r="A1695" s="30"/>
      <c r="B1695" s="30"/>
      <c r="C1695" s="30"/>
      <c r="D1695" s="30"/>
      <c r="E1695" s="30"/>
      <c r="F1695" s="30"/>
      <c r="G1695" s="30"/>
      <c r="BD1695" s="32"/>
      <c r="BE1695" s="32"/>
      <c r="BF1695" s="32"/>
      <c r="BG1695" s="32"/>
      <c r="BH1695" s="32"/>
      <c r="BI1695" s="32"/>
      <c r="BJ1695" s="32"/>
      <c r="BK1695" s="32"/>
      <c r="BL1695" s="32"/>
      <c r="BM1695" s="32"/>
      <c r="BN1695" s="32"/>
      <c r="BO1695" s="32"/>
    </row>
    <row r="1696" spans="1:67" x14ac:dyDescent="0.25">
      <c r="A1696" s="30"/>
      <c r="B1696" s="30"/>
      <c r="C1696" s="30"/>
      <c r="D1696" s="30"/>
      <c r="E1696" s="30"/>
      <c r="F1696" s="30"/>
      <c r="G1696" s="30"/>
      <c r="BD1696" s="32"/>
      <c r="BE1696" s="32"/>
      <c r="BF1696" s="32"/>
      <c r="BG1696" s="32"/>
      <c r="BH1696" s="32"/>
      <c r="BI1696" s="32"/>
      <c r="BJ1696" s="32"/>
      <c r="BK1696" s="32"/>
      <c r="BL1696" s="32"/>
      <c r="BM1696" s="32"/>
      <c r="BN1696" s="32"/>
      <c r="BO1696" s="32"/>
    </row>
    <row r="1697" spans="1:67" x14ac:dyDescent="0.25">
      <c r="A1697" s="30"/>
      <c r="B1697" s="30"/>
      <c r="C1697" s="30"/>
      <c r="D1697" s="30"/>
      <c r="E1697" s="30"/>
      <c r="F1697" s="30"/>
      <c r="G1697" s="30"/>
      <c r="BD1697" s="32"/>
      <c r="BE1697" s="32"/>
      <c r="BF1697" s="32"/>
      <c r="BG1697" s="32"/>
      <c r="BH1697" s="32"/>
      <c r="BI1697" s="32"/>
      <c r="BJ1697" s="32"/>
      <c r="BK1697" s="32"/>
      <c r="BL1697" s="32"/>
      <c r="BM1697" s="32"/>
      <c r="BN1697" s="32"/>
      <c r="BO1697" s="32"/>
    </row>
    <row r="1698" spans="1:67" x14ac:dyDescent="0.25">
      <c r="A1698" s="30"/>
      <c r="B1698" s="30"/>
      <c r="C1698" s="30"/>
      <c r="D1698" s="30"/>
      <c r="E1698" s="30"/>
      <c r="F1698" s="30"/>
      <c r="G1698" s="30"/>
      <c r="BD1698" s="32"/>
      <c r="BE1698" s="32"/>
      <c r="BF1698" s="32"/>
      <c r="BG1698" s="32"/>
      <c r="BH1698" s="32"/>
      <c r="BI1698" s="32"/>
      <c r="BJ1698" s="32"/>
      <c r="BK1698" s="32"/>
      <c r="BL1698" s="32"/>
      <c r="BM1698" s="32"/>
      <c r="BN1698" s="32"/>
      <c r="BO1698" s="32"/>
    </row>
    <row r="1699" spans="1:67" x14ac:dyDescent="0.25">
      <c r="A1699" s="30"/>
      <c r="B1699" s="30"/>
      <c r="C1699" s="30"/>
      <c r="D1699" s="30"/>
      <c r="E1699" s="30"/>
      <c r="F1699" s="30"/>
      <c r="G1699" s="30"/>
      <c r="BD1699" s="32"/>
      <c r="BE1699" s="32"/>
      <c r="BF1699" s="32"/>
      <c r="BG1699" s="32"/>
      <c r="BH1699" s="32"/>
      <c r="BI1699" s="32"/>
      <c r="BJ1699" s="32"/>
      <c r="BK1699" s="32"/>
      <c r="BL1699" s="32"/>
      <c r="BM1699" s="32"/>
      <c r="BN1699" s="32"/>
      <c r="BO1699" s="32"/>
    </row>
    <row r="1700" spans="1:67" x14ac:dyDescent="0.25">
      <c r="A1700" s="30"/>
      <c r="B1700" s="30"/>
      <c r="C1700" s="30"/>
      <c r="D1700" s="30"/>
      <c r="E1700" s="30"/>
      <c r="F1700" s="30"/>
      <c r="G1700" s="30"/>
      <c r="BD1700" s="32"/>
      <c r="BE1700" s="32"/>
      <c r="BF1700" s="32"/>
      <c r="BG1700" s="32"/>
      <c r="BH1700" s="32"/>
      <c r="BI1700" s="32"/>
      <c r="BJ1700" s="32"/>
      <c r="BK1700" s="32"/>
      <c r="BL1700" s="32"/>
      <c r="BM1700" s="32"/>
      <c r="BN1700" s="32"/>
      <c r="BO1700" s="32"/>
    </row>
    <row r="1701" spans="1:67" x14ac:dyDescent="0.25">
      <c r="A1701" s="30"/>
      <c r="B1701" s="30"/>
      <c r="C1701" s="30"/>
      <c r="D1701" s="30"/>
      <c r="E1701" s="30"/>
      <c r="F1701" s="30"/>
      <c r="G1701" s="30"/>
      <c r="BD1701" s="32"/>
      <c r="BE1701" s="32"/>
      <c r="BF1701" s="32"/>
      <c r="BG1701" s="32"/>
      <c r="BH1701" s="32"/>
      <c r="BI1701" s="32"/>
      <c r="BJ1701" s="32"/>
      <c r="BK1701" s="32"/>
      <c r="BL1701" s="32"/>
      <c r="BM1701" s="32"/>
      <c r="BN1701" s="32"/>
      <c r="BO1701" s="32"/>
    </row>
    <row r="1702" spans="1:67" x14ac:dyDescent="0.25">
      <c r="A1702" s="30"/>
      <c r="B1702" s="30"/>
      <c r="C1702" s="30"/>
      <c r="D1702" s="30"/>
      <c r="E1702" s="30"/>
      <c r="F1702" s="30"/>
      <c r="G1702" s="30"/>
      <c r="BD1702" s="32"/>
      <c r="BE1702" s="32"/>
      <c r="BF1702" s="32"/>
      <c r="BG1702" s="32"/>
      <c r="BH1702" s="32"/>
      <c r="BI1702" s="32"/>
      <c r="BJ1702" s="32"/>
      <c r="BK1702" s="32"/>
      <c r="BL1702" s="32"/>
      <c r="BM1702" s="32"/>
      <c r="BN1702" s="32"/>
      <c r="BO1702" s="32"/>
    </row>
    <row r="1703" spans="1:67" x14ac:dyDescent="0.25">
      <c r="A1703" s="30"/>
      <c r="B1703" s="30"/>
      <c r="C1703" s="30"/>
      <c r="D1703" s="30"/>
      <c r="E1703" s="30"/>
      <c r="F1703" s="30"/>
      <c r="G1703" s="30"/>
      <c r="BD1703" s="32"/>
      <c r="BE1703" s="32"/>
      <c r="BF1703" s="32"/>
      <c r="BG1703" s="32"/>
      <c r="BH1703" s="32"/>
      <c r="BI1703" s="32"/>
      <c r="BJ1703" s="32"/>
      <c r="BK1703" s="32"/>
      <c r="BL1703" s="32"/>
      <c r="BM1703" s="32"/>
      <c r="BN1703" s="32"/>
      <c r="BO1703" s="32"/>
    </row>
    <row r="1704" spans="1:67" x14ac:dyDescent="0.25">
      <c r="A1704" s="30"/>
      <c r="B1704" s="30"/>
      <c r="C1704" s="30"/>
      <c r="D1704" s="30"/>
      <c r="E1704" s="30"/>
      <c r="F1704" s="30"/>
      <c r="G1704" s="30"/>
      <c r="BD1704" s="32"/>
      <c r="BE1704" s="32"/>
      <c r="BF1704" s="32"/>
      <c r="BG1704" s="32"/>
      <c r="BH1704" s="32"/>
      <c r="BI1704" s="32"/>
      <c r="BJ1704" s="32"/>
      <c r="BK1704" s="32"/>
      <c r="BL1704" s="32"/>
      <c r="BM1704" s="32"/>
      <c r="BN1704" s="32"/>
      <c r="BO1704" s="32"/>
    </row>
    <row r="1705" spans="1:67" x14ac:dyDescent="0.25">
      <c r="A1705" s="30"/>
      <c r="B1705" s="30"/>
      <c r="C1705" s="30"/>
      <c r="D1705" s="30"/>
      <c r="E1705" s="30"/>
      <c r="F1705" s="30"/>
      <c r="G1705" s="30"/>
      <c r="BD1705" s="32"/>
      <c r="BE1705" s="32"/>
      <c r="BF1705" s="32"/>
      <c r="BG1705" s="32"/>
      <c r="BH1705" s="32"/>
      <c r="BI1705" s="32"/>
      <c r="BJ1705" s="32"/>
      <c r="BK1705" s="32"/>
      <c r="BL1705" s="32"/>
      <c r="BM1705" s="32"/>
      <c r="BN1705" s="32"/>
      <c r="BO1705" s="32"/>
    </row>
    <row r="1706" spans="1:67" x14ac:dyDescent="0.25">
      <c r="A1706" s="30"/>
      <c r="B1706" s="30"/>
      <c r="C1706" s="30"/>
      <c r="D1706" s="30"/>
      <c r="E1706" s="30"/>
      <c r="F1706" s="30"/>
      <c r="G1706" s="30"/>
      <c r="BD1706" s="32"/>
      <c r="BE1706" s="32"/>
      <c r="BF1706" s="32"/>
      <c r="BG1706" s="32"/>
      <c r="BH1706" s="32"/>
      <c r="BI1706" s="32"/>
      <c r="BJ1706" s="32"/>
      <c r="BK1706" s="32"/>
      <c r="BL1706" s="32"/>
      <c r="BM1706" s="32"/>
      <c r="BN1706" s="32"/>
      <c r="BO1706" s="32"/>
    </row>
    <row r="1707" spans="1:67" x14ac:dyDescent="0.25">
      <c r="A1707" s="30"/>
      <c r="B1707" s="30"/>
      <c r="C1707" s="30"/>
      <c r="D1707" s="30"/>
      <c r="E1707" s="30"/>
      <c r="F1707" s="30"/>
      <c r="G1707" s="30"/>
      <c r="BD1707" s="32"/>
      <c r="BE1707" s="32"/>
      <c r="BF1707" s="32"/>
      <c r="BG1707" s="32"/>
      <c r="BH1707" s="32"/>
      <c r="BI1707" s="32"/>
      <c r="BJ1707" s="32"/>
      <c r="BK1707" s="32"/>
      <c r="BL1707" s="32"/>
      <c r="BM1707" s="32"/>
      <c r="BN1707" s="32"/>
      <c r="BO1707" s="32"/>
    </row>
    <row r="1708" spans="1:67" x14ac:dyDescent="0.25">
      <c r="A1708" s="30"/>
      <c r="B1708" s="30"/>
      <c r="C1708" s="30"/>
      <c r="D1708" s="30"/>
      <c r="E1708" s="30"/>
      <c r="F1708" s="30"/>
      <c r="G1708" s="30"/>
      <c r="BD1708" s="32"/>
      <c r="BE1708" s="32"/>
      <c r="BF1708" s="32"/>
      <c r="BG1708" s="32"/>
      <c r="BH1708" s="32"/>
      <c r="BI1708" s="32"/>
      <c r="BJ1708" s="32"/>
      <c r="BK1708" s="32"/>
      <c r="BL1708" s="32"/>
      <c r="BM1708" s="32"/>
      <c r="BN1708" s="32"/>
      <c r="BO1708" s="32"/>
    </row>
    <row r="1709" spans="1:67" x14ac:dyDescent="0.25">
      <c r="A1709" s="30"/>
      <c r="B1709" s="30"/>
      <c r="C1709" s="30"/>
      <c r="D1709" s="30"/>
      <c r="E1709" s="30"/>
      <c r="F1709" s="30"/>
      <c r="G1709" s="30"/>
      <c r="BD1709" s="32"/>
      <c r="BE1709" s="32"/>
      <c r="BF1709" s="32"/>
      <c r="BG1709" s="32"/>
      <c r="BH1709" s="32"/>
      <c r="BI1709" s="32"/>
      <c r="BJ1709" s="32"/>
      <c r="BK1709" s="32"/>
      <c r="BL1709" s="32"/>
      <c r="BM1709" s="32"/>
      <c r="BN1709" s="32"/>
      <c r="BO1709" s="32"/>
    </row>
    <row r="1710" spans="1:67" x14ac:dyDescent="0.25">
      <c r="A1710" s="30"/>
      <c r="B1710" s="30"/>
      <c r="C1710" s="30"/>
      <c r="D1710" s="30"/>
      <c r="E1710" s="30"/>
      <c r="F1710" s="30"/>
      <c r="G1710" s="30"/>
      <c r="BD1710" s="32"/>
      <c r="BE1710" s="32"/>
      <c r="BF1710" s="32"/>
      <c r="BG1710" s="32"/>
      <c r="BH1710" s="32"/>
      <c r="BI1710" s="32"/>
      <c r="BJ1710" s="32"/>
      <c r="BK1710" s="32"/>
      <c r="BL1710" s="32"/>
      <c r="BM1710" s="32"/>
      <c r="BN1710" s="32"/>
      <c r="BO1710" s="32"/>
    </row>
    <row r="1711" spans="1:67" x14ac:dyDescent="0.25">
      <c r="A1711" s="30"/>
      <c r="B1711" s="30"/>
      <c r="C1711" s="30"/>
      <c r="D1711" s="30"/>
      <c r="E1711" s="30"/>
      <c r="F1711" s="30"/>
      <c r="G1711" s="30"/>
      <c r="BD1711" s="32"/>
      <c r="BE1711" s="32"/>
      <c r="BF1711" s="32"/>
      <c r="BG1711" s="32"/>
      <c r="BH1711" s="32"/>
      <c r="BI1711" s="32"/>
      <c r="BJ1711" s="32"/>
      <c r="BK1711" s="32"/>
      <c r="BL1711" s="32"/>
      <c r="BM1711" s="32"/>
      <c r="BN1711" s="32"/>
      <c r="BO1711" s="32"/>
    </row>
    <row r="1712" spans="1:67" x14ac:dyDescent="0.25">
      <c r="A1712" s="30"/>
      <c r="B1712" s="30"/>
      <c r="C1712" s="30"/>
      <c r="D1712" s="30"/>
      <c r="E1712" s="30"/>
      <c r="F1712" s="30"/>
      <c r="G1712" s="30"/>
      <c r="BD1712" s="32"/>
      <c r="BE1712" s="32"/>
      <c r="BF1712" s="32"/>
      <c r="BG1712" s="32"/>
      <c r="BH1712" s="32"/>
      <c r="BI1712" s="32"/>
      <c r="BJ1712" s="32"/>
      <c r="BK1712" s="32"/>
      <c r="BL1712" s="32"/>
      <c r="BM1712" s="32"/>
      <c r="BN1712" s="32"/>
      <c r="BO1712" s="32"/>
    </row>
    <row r="1713" spans="1:67" x14ac:dyDescent="0.25">
      <c r="A1713" s="30"/>
      <c r="B1713" s="30"/>
      <c r="C1713" s="30"/>
      <c r="D1713" s="30"/>
      <c r="E1713" s="30"/>
      <c r="F1713" s="30"/>
      <c r="G1713" s="30"/>
      <c r="BD1713" s="32"/>
      <c r="BE1713" s="32"/>
      <c r="BF1713" s="32"/>
      <c r="BG1713" s="32"/>
      <c r="BH1713" s="32"/>
      <c r="BI1713" s="32"/>
      <c r="BJ1713" s="32"/>
      <c r="BK1713" s="32"/>
      <c r="BL1713" s="32"/>
      <c r="BM1713" s="32"/>
      <c r="BN1713" s="32"/>
      <c r="BO1713" s="32"/>
    </row>
    <row r="1714" spans="1:67" x14ac:dyDescent="0.25">
      <c r="A1714" s="30"/>
      <c r="B1714" s="30"/>
      <c r="C1714" s="30"/>
      <c r="D1714" s="30"/>
      <c r="E1714" s="30"/>
      <c r="F1714" s="30"/>
      <c r="G1714" s="30"/>
      <c r="BD1714" s="32"/>
      <c r="BE1714" s="32"/>
      <c r="BF1714" s="32"/>
      <c r="BG1714" s="32"/>
      <c r="BH1714" s="32"/>
      <c r="BI1714" s="32"/>
      <c r="BJ1714" s="32"/>
      <c r="BK1714" s="32"/>
      <c r="BL1714" s="32"/>
      <c r="BM1714" s="32"/>
      <c r="BN1714" s="32"/>
      <c r="BO1714" s="32"/>
    </row>
    <row r="1715" spans="1:67" x14ac:dyDescent="0.25">
      <c r="A1715" s="30"/>
      <c r="B1715" s="30"/>
      <c r="C1715" s="30"/>
      <c r="D1715" s="30"/>
      <c r="E1715" s="30"/>
      <c r="F1715" s="30"/>
      <c r="G1715" s="30"/>
      <c r="BD1715" s="32"/>
      <c r="BE1715" s="32"/>
      <c r="BF1715" s="32"/>
      <c r="BG1715" s="32"/>
      <c r="BH1715" s="32"/>
      <c r="BI1715" s="32"/>
      <c r="BJ1715" s="32"/>
      <c r="BK1715" s="32"/>
      <c r="BL1715" s="32"/>
      <c r="BM1715" s="32"/>
      <c r="BN1715" s="32"/>
      <c r="BO1715" s="32"/>
    </row>
    <row r="1716" spans="1:67" x14ac:dyDescent="0.25">
      <c r="A1716" s="30"/>
      <c r="B1716" s="30"/>
      <c r="C1716" s="30"/>
      <c r="D1716" s="30"/>
      <c r="E1716" s="30"/>
      <c r="F1716" s="30"/>
      <c r="G1716" s="30"/>
      <c r="BD1716" s="32"/>
      <c r="BE1716" s="32"/>
      <c r="BF1716" s="32"/>
      <c r="BG1716" s="32"/>
      <c r="BH1716" s="32"/>
      <c r="BI1716" s="32"/>
      <c r="BJ1716" s="32"/>
      <c r="BK1716" s="32"/>
      <c r="BL1716" s="32"/>
      <c r="BM1716" s="32"/>
      <c r="BN1716" s="32"/>
      <c r="BO1716" s="32"/>
    </row>
    <row r="1717" spans="1:67" x14ac:dyDescent="0.25">
      <c r="A1717" s="30"/>
      <c r="B1717" s="30"/>
      <c r="C1717" s="30"/>
      <c r="D1717" s="30"/>
      <c r="E1717" s="30"/>
      <c r="F1717" s="30"/>
      <c r="G1717" s="30"/>
      <c r="BD1717" s="32"/>
      <c r="BE1717" s="32"/>
      <c r="BF1717" s="32"/>
      <c r="BG1717" s="32"/>
      <c r="BH1717" s="32"/>
      <c r="BI1717" s="32"/>
      <c r="BJ1717" s="32"/>
      <c r="BK1717" s="32"/>
      <c r="BL1717" s="32"/>
      <c r="BM1717" s="32"/>
      <c r="BN1717" s="32"/>
      <c r="BO1717" s="32"/>
    </row>
    <row r="1718" spans="1:67" x14ac:dyDescent="0.25">
      <c r="A1718" s="30"/>
      <c r="B1718" s="30"/>
      <c r="C1718" s="30"/>
      <c r="D1718" s="30"/>
      <c r="E1718" s="30"/>
      <c r="F1718" s="30"/>
      <c r="G1718" s="30"/>
      <c r="BD1718" s="32"/>
      <c r="BE1718" s="32"/>
      <c r="BF1718" s="32"/>
      <c r="BG1718" s="32"/>
      <c r="BH1718" s="32"/>
      <c r="BI1718" s="32"/>
      <c r="BJ1718" s="32"/>
      <c r="BK1718" s="32"/>
      <c r="BL1718" s="32"/>
      <c r="BM1718" s="32"/>
      <c r="BN1718" s="32"/>
      <c r="BO1718" s="32"/>
    </row>
    <row r="1719" spans="1:67" x14ac:dyDescent="0.25">
      <c r="A1719" s="30"/>
      <c r="B1719" s="30"/>
      <c r="C1719" s="30"/>
      <c r="D1719" s="30"/>
      <c r="E1719" s="30"/>
      <c r="F1719" s="30"/>
      <c r="G1719" s="30"/>
      <c r="BD1719" s="32"/>
      <c r="BE1719" s="32"/>
      <c r="BF1719" s="32"/>
      <c r="BG1719" s="32"/>
      <c r="BH1719" s="32"/>
      <c r="BI1719" s="32"/>
      <c r="BJ1719" s="32"/>
      <c r="BK1719" s="32"/>
      <c r="BL1719" s="32"/>
      <c r="BM1719" s="32"/>
      <c r="BN1719" s="32"/>
      <c r="BO1719" s="32"/>
    </row>
    <row r="1720" spans="1:67" x14ac:dyDescent="0.25">
      <c r="A1720" s="30"/>
      <c r="B1720" s="30"/>
      <c r="C1720" s="30"/>
      <c r="D1720" s="30"/>
      <c r="E1720" s="30"/>
      <c r="F1720" s="30"/>
      <c r="G1720" s="30"/>
      <c r="BD1720" s="32"/>
      <c r="BE1720" s="32"/>
      <c r="BF1720" s="32"/>
      <c r="BG1720" s="32"/>
      <c r="BH1720" s="32"/>
      <c r="BI1720" s="32"/>
      <c r="BJ1720" s="32"/>
      <c r="BK1720" s="32"/>
      <c r="BL1720" s="32"/>
      <c r="BM1720" s="32"/>
      <c r="BN1720" s="32"/>
      <c r="BO1720" s="32"/>
    </row>
    <row r="1721" spans="1:67" x14ac:dyDescent="0.25">
      <c r="A1721" s="30"/>
      <c r="B1721" s="30"/>
      <c r="C1721" s="30"/>
      <c r="D1721" s="30"/>
      <c r="E1721" s="30"/>
      <c r="F1721" s="30"/>
      <c r="G1721" s="30"/>
      <c r="BD1721" s="32"/>
      <c r="BE1721" s="32"/>
      <c r="BF1721" s="32"/>
      <c r="BG1721" s="32"/>
      <c r="BH1721" s="32"/>
      <c r="BI1721" s="32"/>
      <c r="BJ1721" s="32"/>
      <c r="BK1721" s="32"/>
      <c r="BL1721" s="32"/>
      <c r="BM1721" s="32"/>
      <c r="BN1721" s="32"/>
      <c r="BO1721" s="32"/>
    </row>
    <row r="1722" spans="1:67" x14ac:dyDescent="0.25">
      <c r="A1722" s="30"/>
      <c r="B1722" s="30"/>
      <c r="C1722" s="30"/>
      <c r="D1722" s="30"/>
      <c r="E1722" s="30"/>
      <c r="F1722" s="30"/>
      <c r="G1722" s="30"/>
      <c r="BD1722" s="32"/>
      <c r="BE1722" s="32"/>
      <c r="BF1722" s="32"/>
      <c r="BG1722" s="32"/>
      <c r="BH1722" s="32"/>
      <c r="BI1722" s="32"/>
      <c r="BJ1722" s="32"/>
      <c r="BK1722" s="32"/>
      <c r="BL1722" s="32"/>
      <c r="BM1722" s="32"/>
      <c r="BN1722" s="32"/>
      <c r="BO1722" s="32"/>
    </row>
    <row r="1723" spans="1:67" x14ac:dyDescent="0.25">
      <c r="A1723" s="30"/>
      <c r="B1723" s="30"/>
      <c r="C1723" s="30"/>
      <c r="D1723" s="30"/>
      <c r="E1723" s="30"/>
      <c r="F1723" s="30"/>
      <c r="G1723" s="30"/>
      <c r="BD1723" s="32"/>
      <c r="BE1723" s="32"/>
      <c r="BF1723" s="32"/>
      <c r="BG1723" s="32"/>
      <c r="BH1723" s="32"/>
      <c r="BI1723" s="32"/>
      <c r="BJ1723" s="32"/>
      <c r="BK1723" s="32"/>
      <c r="BL1723" s="32"/>
      <c r="BM1723" s="32"/>
      <c r="BN1723" s="32"/>
      <c r="BO1723" s="32"/>
    </row>
    <row r="1724" spans="1:67" x14ac:dyDescent="0.25">
      <c r="A1724" s="30"/>
      <c r="B1724" s="30"/>
      <c r="C1724" s="30"/>
      <c r="D1724" s="30"/>
      <c r="E1724" s="30"/>
      <c r="F1724" s="30"/>
      <c r="G1724" s="30"/>
      <c r="BD1724" s="32"/>
      <c r="BE1724" s="32"/>
      <c r="BF1724" s="32"/>
      <c r="BG1724" s="32"/>
      <c r="BH1724" s="32"/>
      <c r="BI1724" s="32"/>
      <c r="BJ1724" s="32"/>
      <c r="BK1724" s="32"/>
      <c r="BL1724" s="32"/>
      <c r="BM1724" s="32"/>
      <c r="BN1724" s="32"/>
      <c r="BO1724" s="32"/>
    </row>
    <row r="1725" spans="1:67" x14ac:dyDescent="0.25">
      <c r="A1725" s="30"/>
      <c r="B1725" s="30"/>
      <c r="C1725" s="30"/>
      <c r="D1725" s="30"/>
      <c r="E1725" s="30"/>
      <c r="F1725" s="30"/>
      <c r="G1725" s="30"/>
      <c r="BD1725" s="32"/>
      <c r="BE1725" s="32"/>
      <c r="BF1725" s="32"/>
      <c r="BG1725" s="32"/>
      <c r="BH1725" s="32"/>
      <c r="BI1725" s="32"/>
      <c r="BJ1725" s="32"/>
      <c r="BK1725" s="32"/>
      <c r="BL1725" s="32"/>
      <c r="BM1725" s="32"/>
      <c r="BN1725" s="32"/>
      <c r="BO1725" s="32"/>
    </row>
    <row r="1726" spans="1:67" x14ac:dyDescent="0.25">
      <c r="A1726" s="30"/>
      <c r="B1726" s="30"/>
      <c r="C1726" s="30"/>
      <c r="D1726" s="30"/>
      <c r="E1726" s="30"/>
      <c r="F1726" s="30"/>
      <c r="G1726" s="30"/>
      <c r="BD1726" s="32"/>
      <c r="BE1726" s="32"/>
      <c r="BF1726" s="32"/>
      <c r="BG1726" s="32"/>
      <c r="BH1726" s="32"/>
      <c r="BI1726" s="32"/>
      <c r="BJ1726" s="32"/>
      <c r="BK1726" s="32"/>
      <c r="BL1726" s="32"/>
      <c r="BM1726" s="32"/>
      <c r="BN1726" s="32"/>
      <c r="BO1726" s="32"/>
    </row>
    <row r="1727" spans="1:67" x14ac:dyDescent="0.25">
      <c r="A1727" s="30"/>
      <c r="B1727" s="30"/>
      <c r="C1727" s="30"/>
      <c r="D1727" s="30"/>
      <c r="E1727" s="30"/>
      <c r="F1727" s="30"/>
      <c r="G1727" s="30"/>
      <c r="BD1727" s="32"/>
      <c r="BE1727" s="32"/>
      <c r="BF1727" s="32"/>
      <c r="BG1727" s="32"/>
      <c r="BH1727" s="32"/>
      <c r="BI1727" s="32"/>
      <c r="BJ1727" s="32"/>
      <c r="BK1727" s="32"/>
      <c r="BL1727" s="32"/>
      <c r="BM1727" s="32"/>
      <c r="BN1727" s="32"/>
      <c r="BO1727" s="32"/>
    </row>
    <row r="1728" spans="1:67" x14ac:dyDescent="0.25">
      <c r="A1728" s="30"/>
      <c r="B1728" s="30"/>
      <c r="C1728" s="30"/>
      <c r="D1728" s="30"/>
      <c r="E1728" s="30"/>
      <c r="F1728" s="30"/>
      <c r="G1728" s="30"/>
      <c r="BD1728" s="32"/>
      <c r="BE1728" s="32"/>
      <c r="BF1728" s="32"/>
      <c r="BG1728" s="32"/>
      <c r="BH1728" s="32"/>
      <c r="BI1728" s="32"/>
      <c r="BJ1728" s="32"/>
      <c r="BK1728" s="32"/>
      <c r="BL1728" s="32"/>
      <c r="BM1728" s="32"/>
      <c r="BN1728" s="32"/>
      <c r="BO1728" s="32"/>
    </row>
    <row r="1729" spans="1:67" x14ac:dyDescent="0.25">
      <c r="A1729" s="30"/>
      <c r="B1729" s="30"/>
      <c r="C1729" s="30"/>
      <c r="D1729" s="30"/>
      <c r="E1729" s="30"/>
      <c r="F1729" s="30"/>
      <c r="G1729" s="30"/>
      <c r="BD1729" s="32"/>
      <c r="BE1729" s="32"/>
      <c r="BF1729" s="32"/>
      <c r="BG1729" s="32"/>
      <c r="BH1729" s="32"/>
      <c r="BI1729" s="32"/>
      <c r="BJ1729" s="32"/>
      <c r="BK1729" s="32"/>
      <c r="BL1729" s="32"/>
      <c r="BM1729" s="32"/>
      <c r="BN1729" s="32"/>
      <c r="BO1729" s="32"/>
    </row>
    <row r="1730" spans="1:67" x14ac:dyDescent="0.25">
      <c r="A1730" s="30"/>
      <c r="B1730" s="30"/>
      <c r="C1730" s="30"/>
      <c r="D1730" s="30"/>
      <c r="E1730" s="30"/>
      <c r="F1730" s="30"/>
      <c r="G1730" s="30"/>
      <c r="BD1730" s="32"/>
      <c r="BE1730" s="32"/>
      <c r="BF1730" s="32"/>
      <c r="BG1730" s="32"/>
      <c r="BH1730" s="32"/>
      <c r="BI1730" s="32"/>
      <c r="BJ1730" s="32"/>
      <c r="BK1730" s="32"/>
      <c r="BL1730" s="32"/>
      <c r="BM1730" s="32"/>
      <c r="BN1730" s="32"/>
      <c r="BO1730" s="32"/>
    </row>
    <row r="1731" spans="1:67" x14ac:dyDescent="0.25">
      <c r="A1731" s="30"/>
      <c r="B1731" s="30"/>
      <c r="C1731" s="30"/>
      <c r="D1731" s="30"/>
      <c r="E1731" s="30"/>
      <c r="F1731" s="30"/>
      <c r="G1731" s="30"/>
      <c r="BD1731" s="32"/>
      <c r="BE1731" s="32"/>
      <c r="BF1731" s="32"/>
      <c r="BG1731" s="32"/>
      <c r="BH1731" s="32"/>
      <c r="BI1731" s="32"/>
      <c r="BJ1731" s="32"/>
      <c r="BK1731" s="32"/>
      <c r="BL1731" s="32"/>
      <c r="BM1731" s="32"/>
      <c r="BN1731" s="32"/>
      <c r="BO1731" s="32"/>
    </row>
    <row r="1732" spans="1:67" x14ac:dyDescent="0.25">
      <c r="A1732" s="30"/>
      <c r="B1732" s="30"/>
      <c r="C1732" s="30"/>
      <c r="D1732" s="30"/>
      <c r="E1732" s="30"/>
      <c r="F1732" s="30"/>
      <c r="G1732" s="30"/>
      <c r="BD1732" s="32"/>
      <c r="BE1732" s="32"/>
      <c r="BF1732" s="32"/>
      <c r="BG1732" s="32"/>
      <c r="BH1732" s="32"/>
      <c r="BI1732" s="32"/>
      <c r="BJ1732" s="32"/>
      <c r="BK1732" s="32"/>
      <c r="BL1732" s="32"/>
      <c r="BM1732" s="32"/>
      <c r="BN1732" s="32"/>
      <c r="BO1732" s="32"/>
    </row>
    <row r="1733" spans="1:67" x14ac:dyDescent="0.25">
      <c r="A1733" s="30"/>
      <c r="B1733" s="30"/>
      <c r="C1733" s="30"/>
      <c r="D1733" s="30"/>
      <c r="E1733" s="30"/>
      <c r="F1733" s="30"/>
      <c r="G1733" s="30"/>
      <c r="BD1733" s="32"/>
      <c r="BE1733" s="32"/>
      <c r="BF1733" s="32"/>
      <c r="BG1733" s="32"/>
      <c r="BH1733" s="32"/>
      <c r="BI1733" s="32"/>
      <c r="BJ1733" s="32"/>
      <c r="BK1733" s="32"/>
      <c r="BL1733" s="32"/>
      <c r="BM1733" s="32"/>
      <c r="BN1733" s="32"/>
      <c r="BO1733" s="32"/>
    </row>
    <row r="1734" spans="1:67" x14ac:dyDescent="0.25">
      <c r="A1734" s="30"/>
      <c r="B1734" s="30"/>
      <c r="C1734" s="30"/>
      <c r="D1734" s="30"/>
      <c r="E1734" s="30"/>
      <c r="F1734" s="30"/>
      <c r="G1734" s="30"/>
      <c r="BD1734" s="32"/>
      <c r="BE1734" s="32"/>
      <c r="BF1734" s="32"/>
      <c r="BG1734" s="32"/>
      <c r="BH1734" s="32"/>
      <c r="BI1734" s="32"/>
      <c r="BJ1734" s="32"/>
      <c r="BK1734" s="32"/>
      <c r="BL1734" s="32"/>
      <c r="BM1734" s="32"/>
      <c r="BN1734" s="32"/>
      <c r="BO1734" s="32"/>
    </row>
    <row r="1735" spans="1:67" x14ac:dyDescent="0.25">
      <c r="A1735" s="30"/>
      <c r="B1735" s="30"/>
      <c r="C1735" s="30"/>
      <c r="D1735" s="30"/>
      <c r="E1735" s="30"/>
      <c r="F1735" s="30"/>
      <c r="G1735" s="30"/>
      <c r="BD1735" s="32"/>
      <c r="BE1735" s="32"/>
      <c r="BF1735" s="32"/>
      <c r="BG1735" s="32"/>
      <c r="BH1735" s="32"/>
      <c r="BI1735" s="32"/>
      <c r="BJ1735" s="32"/>
      <c r="BK1735" s="32"/>
      <c r="BL1735" s="32"/>
      <c r="BM1735" s="32"/>
      <c r="BN1735" s="32"/>
      <c r="BO1735" s="32"/>
    </row>
    <row r="1736" spans="1:67" x14ac:dyDescent="0.25">
      <c r="A1736" s="30"/>
      <c r="B1736" s="30"/>
      <c r="C1736" s="30"/>
      <c r="D1736" s="30"/>
      <c r="E1736" s="30"/>
      <c r="F1736" s="30"/>
      <c r="G1736" s="30"/>
      <c r="BD1736" s="32"/>
      <c r="BE1736" s="32"/>
      <c r="BF1736" s="32"/>
      <c r="BG1736" s="32"/>
      <c r="BH1736" s="32"/>
      <c r="BI1736" s="32"/>
      <c r="BJ1736" s="32"/>
      <c r="BK1736" s="32"/>
      <c r="BL1736" s="32"/>
      <c r="BM1736" s="32"/>
      <c r="BN1736" s="32"/>
      <c r="BO1736" s="32"/>
    </row>
    <row r="1737" spans="1:67" x14ac:dyDescent="0.25">
      <c r="A1737" s="30"/>
      <c r="B1737" s="30"/>
      <c r="C1737" s="30"/>
      <c r="D1737" s="30"/>
      <c r="E1737" s="30"/>
      <c r="F1737" s="30"/>
      <c r="G1737" s="30"/>
      <c r="BD1737" s="32"/>
      <c r="BE1737" s="32"/>
      <c r="BF1737" s="32"/>
      <c r="BG1737" s="32"/>
      <c r="BH1737" s="32"/>
      <c r="BI1737" s="32"/>
      <c r="BJ1737" s="32"/>
      <c r="BK1737" s="32"/>
      <c r="BL1737" s="32"/>
      <c r="BM1737" s="32"/>
      <c r="BN1737" s="32"/>
      <c r="BO1737" s="32"/>
    </row>
    <row r="1738" spans="1:67" x14ac:dyDescent="0.25">
      <c r="A1738" s="30"/>
      <c r="B1738" s="30"/>
      <c r="C1738" s="30"/>
      <c r="D1738" s="30"/>
      <c r="E1738" s="30"/>
      <c r="F1738" s="30"/>
      <c r="G1738" s="30"/>
      <c r="BD1738" s="32"/>
      <c r="BE1738" s="32"/>
      <c r="BF1738" s="32"/>
      <c r="BG1738" s="32"/>
      <c r="BH1738" s="32"/>
      <c r="BI1738" s="32"/>
      <c r="BJ1738" s="32"/>
      <c r="BK1738" s="32"/>
      <c r="BL1738" s="32"/>
      <c r="BM1738" s="32"/>
      <c r="BN1738" s="32"/>
      <c r="BO1738" s="32"/>
    </row>
    <row r="1739" spans="1:67" x14ac:dyDescent="0.25">
      <c r="A1739" s="30"/>
      <c r="B1739" s="30"/>
      <c r="C1739" s="30"/>
      <c r="D1739" s="30"/>
      <c r="E1739" s="30"/>
      <c r="F1739" s="30"/>
      <c r="G1739" s="30"/>
      <c r="BD1739" s="32"/>
      <c r="BE1739" s="32"/>
      <c r="BF1739" s="32"/>
      <c r="BG1739" s="32"/>
      <c r="BH1739" s="32"/>
      <c r="BI1739" s="32"/>
      <c r="BJ1739" s="32"/>
      <c r="BK1739" s="32"/>
      <c r="BL1739" s="32"/>
      <c r="BM1739" s="32"/>
      <c r="BN1739" s="32"/>
      <c r="BO1739" s="32"/>
    </row>
    <row r="1740" spans="1:67" x14ac:dyDescent="0.25">
      <c r="A1740" s="30"/>
      <c r="B1740" s="30"/>
      <c r="C1740" s="30"/>
      <c r="D1740" s="30"/>
      <c r="E1740" s="30"/>
      <c r="F1740" s="30"/>
      <c r="G1740" s="30"/>
      <c r="BD1740" s="32"/>
      <c r="BE1740" s="32"/>
      <c r="BF1740" s="32"/>
      <c r="BG1740" s="32"/>
      <c r="BH1740" s="32"/>
      <c r="BI1740" s="32"/>
      <c r="BJ1740" s="32"/>
      <c r="BK1740" s="32"/>
      <c r="BL1740" s="32"/>
      <c r="BM1740" s="32"/>
      <c r="BN1740" s="32"/>
      <c r="BO1740" s="32"/>
    </row>
    <row r="1741" spans="1:67" x14ac:dyDescent="0.25">
      <c r="A1741" s="30"/>
      <c r="B1741" s="30"/>
      <c r="C1741" s="30"/>
      <c r="D1741" s="30"/>
      <c r="E1741" s="30"/>
      <c r="F1741" s="30"/>
      <c r="G1741" s="30"/>
      <c r="BD1741" s="32"/>
      <c r="BE1741" s="32"/>
      <c r="BF1741" s="32"/>
      <c r="BG1741" s="32"/>
      <c r="BH1741" s="32"/>
      <c r="BI1741" s="32"/>
      <c r="BJ1741" s="32"/>
      <c r="BK1741" s="32"/>
      <c r="BL1741" s="32"/>
      <c r="BM1741" s="32"/>
      <c r="BN1741" s="32"/>
      <c r="BO1741" s="32"/>
    </row>
    <row r="1742" spans="1:67" x14ac:dyDescent="0.25">
      <c r="A1742" s="30"/>
      <c r="B1742" s="30"/>
      <c r="C1742" s="30"/>
      <c r="D1742" s="30"/>
      <c r="E1742" s="30"/>
      <c r="F1742" s="30"/>
      <c r="G1742" s="30"/>
      <c r="BD1742" s="32"/>
      <c r="BE1742" s="32"/>
      <c r="BF1742" s="32"/>
      <c r="BG1742" s="32"/>
      <c r="BH1742" s="32"/>
      <c r="BI1742" s="32"/>
      <c r="BJ1742" s="32"/>
      <c r="BK1742" s="32"/>
      <c r="BL1742" s="32"/>
      <c r="BM1742" s="32"/>
      <c r="BN1742" s="32"/>
      <c r="BO1742" s="32"/>
    </row>
    <row r="1743" spans="1:67" x14ac:dyDescent="0.25">
      <c r="A1743" s="30"/>
      <c r="B1743" s="30"/>
      <c r="C1743" s="30"/>
      <c r="D1743" s="30"/>
      <c r="E1743" s="30"/>
      <c r="F1743" s="30"/>
      <c r="G1743" s="30"/>
      <c r="BD1743" s="32"/>
      <c r="BE1743" s="32"/>
      <c r="BF1743" s="32"/>
      <c r="BG1743" s="32"/>
      <c r="BH1743" s="32"/>
      <c r="BI1743" s="32"/>
      <c r="BJ1743" s="32"/>
      <c r="BK1743" s="32"/>
      <c r="BL1743" s="32"/>
      <c r="BM1743" s="32"/>
      <c r="BN1743" s="32"/>
      <c r="BO1743" s="32"/>
    </row>
    <row r="1744" spans="1:67" x14ac:dyDescent="0.25">
      <c r="A1744" s="30"/>
      <c r="B1744" s="30"/>
      <c r="C1744" s="30"/>
      <c r="D1744" s="30"/>
      <c r="E1744" s="30"/>
      <c r="F1744" s="30"/>
      <c r="G1744" s="30"/>
      <c r="BD1744" s="32"/>
      <c r="BE1744" s="32"/>
      <c r="BF1744" s="32"/>
      <c r="BG1744" s="32"/>
      <c r="BH1744" s="32"/>
      <c r="BI1744" s="32"/>
      <c r="BJ1744" s="32"/>
      <c r="BK1744" s="32"/>
      <c r="BL1744" s="32"/>
      <c r="BM1744" s="32"/>
      <c r="BN1744" s="32"/>
      <c r="BO1744" s="32"/>
    </row>
    <row r="1745" spans="1:67" x14ac:dyDescent="0.25">
      <c r="A1745" s="30"/>
      <c r="B1745" s="30"/>
      <c r="C1745" s="30"/>
      <c r="D1745" s="30"/>
      <c r="E1745" s="30"/>
      <c r="F1745" s="30"/>
      <c r="G1745" s="30"/>
      <c r="BD1745" s="32"/>
      <c r="BE1745" s="32"/>
      <c r="BF1745" s="32"/>
      <c r="BG1745" s="32"/>
      <c r="BH1745" s="32"/>
      <c r="BI1745" s="32"/>
      <c r="BJ1745" s="32"/>
      <c r="BK1745" s="32"/>
      <c r="BL1745" s="32"/>
      <c r="BM1745" s="32"/>
      <c r="BN1745" s="32"/>
      <c r="BO1745" s="32"/>
    </row>
    <row r="1746" spans="1:67" x14ac:dyDescent="0.25">
      <c r="A1746" s="30"/>
      <c r="B1746" s="30"/>
      <c r="C1746" s="30"/>
      <c r="D1746" s="30"/>
      <c r="E1746" s="30"/>
      <c r="F1746" s="30"/>
      <c r="G1746" s="30"/>
      <c r="BD1746" s="32"/>
      <c r="BE1746" s="32"/>
      <c r="BF1746" s="32"/>
      <c r="BG1746" s="32"/>
      <c r="BH1746" s="32"/>
      <c r="BI1746" s="32"/>
      <c r="BJ1746" s="32"/>
      <c r="BK1746" s="32"/>
      <c r="BL1746" s="32"/>
      <c r="BM1746" s="32"/>
      <c r="BN1746" s="32"/>
      <c r="BO1746" s="32"/>
    </row>
    <row r="1747" spans="1:67" x14ac:dyDescent="0.25">
      <c r="A1747" s="30"/>
      <c r="B1747" s="30"/>
      <c r="C1747" s="30"/>
      <c r="D1747" s="30"/>
      <c r="E1747" s="30"/>
      <c r="F1747" s="30"/>
      <c r="G1747" s="30"/>
      <c r="BD1747" s="32"/>
      <c r="BE1747" s="32"/>
      <c r="BF1747" s="32"/>
      <c r="BG1747" s="32"/>
      <c r="BH1747" s="32"/>
      <c r="BI1747" s="32"/>
      <c r="BJ1747" s="32"/>
      <c r="BK1747" s="32"/>
      <c r="BL1747" s="32"/>
      <c r="BM1747" s="32"/>
      <c r="BN1747" s="32"/>
      <c r="BO1747" s="32"/>
    </row>
    <row r="1748" spans="1:67" x14ac:dyDescent="0.25">
      <c r="A1748" s="30"/>
      <c r="B1748" s="30"/>
      <c r="C1748" s="30"/>
      <c r="D1748" s="30"/>
      <c r="E1748" s="30"/>
      <c r="F1748" s="30"/>
      <c r="G1748" s="30"/>
      <c r="BD1748" s="32"/>
      <c r="BE1748" s="32"/>
      <c r="BF1748" s="32"/>
      <c r="BG1748" s="32"/>
      <c r="BH1748" s="32"/>
      <c r="BI1748" s="32"/>
      <c r="BJ1748" s="32"/>
      <c r="BK1748" s="32"/>
      <c r="BL1748" s="32"/>
      <c r="BM1748" s="32"/>
      <c r="BN1748" s="32"/>
      <c r="BO1748" s="32"/>
    </row>
    <row r="1749" spans="1:67" x14ac:dyDescent="0.25">
      <c r="A1749" s="30"/>
      <c r="B1749" s="30"/>
      <c r="C1749" s="30"/>
      <c r="D1749" s="30"/>
      <c r="E1749" s="30"/>
      <c r="F1749" s="30"/>
      <c r="G1749" s="30"/>
      <c r="BD1749" s="32"/>
      <c r="BE1749" s="32"/>
      <c r="BF1749" s="32"/>
      <c r="BG1749" s="32"/>
      <c r="BH1749" s="32"/>
      <c r="BI1749" s="32"/>
      <c r="BJ1749" s="32"/>
      <c r="BK1749" s="32"/>
      <c r="BL1749" s="32"/>
      <c r="BM1749" s="32"/>
      <c r="BN1749" s="32"/>
      <c r="BO1749" s="32"/>
    </row>
    <row r="1750" spans="1:67" x14ac:dyDescent="0.25">
      <c r="A1750" s="30"/>
      <c r="B1750" s="30"/>
      <c r="C1750" s="30"/>
      <c r="D1750" s="30"/>
      <c r="E1750" s="30"/>
      <c r="F1750" s="30"/>
      <c r="G1750" s="30"/>
      <c r="BD1750" s="32"/>
      <c r="BE1750" s="32"/>
      <c r="BF1750" s="32"/>
      <c r="BG1750" s="32"/>
      <c r="BH1750" s="32"/>
      <c r="BI1750" s="32"/>
      <c r="BJ1750" s="32"/>
      <c r="BK1750" s="32"/>
      <c r="BL1750" s="32"/>
      <c r="BM1750" s="32"/>
      <c r="BN1750" s="32"/>
      <c r="BO1750" s="32"/>
    </row>
    <row r="1751" spans="1:67" x14ac:dyDescent="0.25">
      <c r="A1751" s="30"/>
      <c r="B1751" s="30"/>
      <c r="C1751" s="30"/>
      <c r="D1751" s="30"/>
      <c r="E1751" s="30"/>
      <c r="F1751" s="30"/>
      <c r="G1751" s="30"/>
      <c r="BD1751" s="32"/>
      <c r="BE1751" s="32"/>
      <c r="BF1751" s="32"/>
      <c r="BG1751" s="32"/>
      <c r="BH1751" s="32"/>
      <c r="BI1751" s="32"/>
      <c r="BJ1751" s="32"/>
      <c r="BK1751" s="32"/>
      <c r="BL1751" s="32"/>
      <c r="BM1751" s="32"/>
      <c r="BN1751" s="32"/>
      <c r="BO1751" s="32"/>
    </row>
    <row r="1752" spans="1:67" x14ac:dyDescent="0.25">
      <c r="A1752" s="30"/>
      <c r="B1752" s="30"/>
      <c r="C1752" s="30"/>
      <c r="D1752" s="30"/>
      <c r="E1752" s="30"/>
      <c r="F1752" s="30"/>
      <c r="G1752" s="30"/>
      <c r="BD1752" s="32"/>
      <c r="BE1752" s="32"/>
      <c r="BF1752" s="32"/>
      <c r="BG1752" s="32"/>
      <c r="BH1752" s="32"/>
      <c r="BI1752" s="32"/>
      <c r="BJ1752" s="32"/>
      <c r="BK1752" s="32"/>
      <c r="BL1752" s="32"/>
      <c r="BM1752" s="32"/>
      <c r="BN1752" s="32"/>
      <c r="BO1752" s="32"/>
    </row>
    <row r="1753" spans="1:67" x14ac:dyDescent="0.25">
      <c r="A1753" s="30"/>
      <c r="B1753" s="30"/>
      <c r="C1753" s="30"/>
      <c r="D1753" s="30"/>
      <c r="E1753" s="30"/>
      <c r="F1753" s="30"/>
      <c r="G1753" s="30"/>
      <c r="BD1753" s="32"/>
      <c r="BE1753" s="32"/>
      <c r="BF1753" s="32"/>
      <c r="BG1753" s="32"/>
      <c r="BH1753" s="32"/>
      <c r="BI1753" s="32"/>
      <c r="BJ1753" s="32"/>
      <c r="BK1753" s="32"/>
      <c r="BL1753" s="32"/>
      <c r="BM1753" s="32"/>
      <c r="BN1753" s="32"/>
      <c r="BO1753" s="32"/>
    </row>
    <row r="1754" spans="1:67" x14ac:dyDescent="0.25">
      <c r="A1754" s="30"/>
      <c r="B1754" s="30"/>
      <c r="C1754" s="30"/>
      <c r="D1754" s="30"/>
      <c r="E1754" s="30"/>
      <c r="F1754" s="30"/>
      <c r="G1754" s="30"/>
      <c r="BD1754" s="32"/>
      <c r="BE1754" s="32"/>
      <c r="BF1754" s="32"/>
      <c r="BG1754" s="32"/>
      <c r="BH1754" s="32"/>
      <c r="BI1754" s="32"/>
      <c r="BJ1754" s="32"/>
      <c r="BK1754" s="32"/>
      <c r="BL1754" s="32"/>
      <c r="BM1754" s="32"/>
      <c r="BN1754" s="32"/>
      <c r="BO1754" s="32"/>
    </row>
    <row r="1755" spans="1:67" x14ac:dyDescent="0.25">
      <c r="A1755" s="30"/>
      <c r="B1755" s="30"/>
      <c r="C1755" s="30"/>
      <c r="D1755" s="30"/>
      <c r="E1755" s="30"/>
      <c r="F1755" s="30"/>
      <c r="G1755" s="30"/>
      <c r="BD1755" s="32"/>
      <c r="BE1755" s="32"/>
      <c r="BF1755" s="32"/>
      <c r="BG1755" s="32"/>
      <c r="BH1755" s="32"/>
      <c r="BI1755" s="32"/>
      <c r="BJ1755" s="32"/>
      <c r="BK1755" s="32"/>
      <c r="BL1755" s="32"/>
      <c r="BM1755" s="32"/>
      <c r="BN1755" s="32"/>
      <c r="BO1755" s="32"/>
    </row>
    <row r="1756" spans="1:67" x14ac:dyDescent="0.25">
      <c r="A1756" s="30"/>
      <c r="B1756" s="30"/>
      <c r="C1756" s="30"/>
      <c r="D1756" s="30"/>
      <c r="E1756" s="30"/>
      <c r="F1756" s="30"/>
      <c r="G1756" s="30"/>
      <c r="BD1756" s="32"/>
      <c r="BE1756" s="32"/>
      <c r="BF1756" s="32"/>
      <c r="BG1756" s="32"/>
      <c r="BH1756" s="32"/>
      <c r="BI1756" s="32"/>
      <c r="BJ1756" s="32"/>
      <c r="BK1756" s="32"/>
      <c r="BL1756" s="32"/>
      <c r="BM1756" s="32"/>
      <c r="BN1756" s="32"/>
      <c r="BO1756" s="32"/>
    </row>
    <row r="1757" spans="1:67" x14ac:dyDescent="0.25">
      <c r="A1757" s="30"/>
      <c r="B1757" s="30"/>
      <c r="C1757" s="30"/>
      <c r="D1757" s="30"/>
      <c r="E1757" s="30"/>
      <c r="F1757" s="30"/>
      <c r="G1757" s="30"/>
      <c r="BD1757" s="32"/>
      <c r="BE1757" s="32"/>
      <c r="BF1757" s="32"/>
      <c r="BG1757" s="32"/>
      <c r="BH1757" s="32"/>
      <c r="BI1757" s="32"/>
      <c r="BJ1757" s="32"/>
      <c r="BK1757" s="32"/>
      <c r="BL1757" s="32"/>
      <c r="BM1757" s="32"/>
      <c r="BN1757" s="32"/>
      <c r="BO1757" s="32"/>
    </row>
    <row r="1758" spans="1:67" x14ac:dyDescent="0.25">
      <c r="A1758" s="30"/>
      <c r="B1758" s="30"/>
      <c r="C1758" s="30"/>
      <c r="D1758" s="30"/>
      <c r="E1758" s="30"/>
      <c r="F1758" s="30"/>
      <c r="G1758" s="30"/>
      <c r="BD1758" s="32"/>
      <c r="BE1758" s="32"/>
      <c r="BF1758" s="32"/>
      <c r="BG1758" s="32"/>
      <c r="BH1758" s="32"/>
      <c r="BI1758" s="32"/>
      <c r="BJ1758" s="32"/>
      <c r="BK1758" s="32"/>
      <c r="BL1758" s="32"/>
      <c r="BM1758" s="32"/>
      <c r="BN1758" s="32"/>
      <c r="BO1758" s="32"/>
    </row>
    <row r="1759" spans="1:67" x14ac:dyDescent="0.25">
      <c r="A1759" s="30"/>
      <c r="B1759" s="30"/>
      <c r="C1759" s="30"/>
      <c r="D1759" s="30"/>
      <c r="E1759" s="30"/>
      <c r="F1759" s="30"/>
      <c r="G1759" s="30"/>
      <c r="BD1759" s="32"/>
      <c r="BE1759" s="32"/>
      <c r="BF1759" s="32"/>
      <c r="BG1759" s="32"/>
      <c r="BH1759" s="32"/>
      <c r="BI1759" s="32"/>
      <c r="BJ1759" s="32"/>
      <c r="BK1759" s="32"/>
      <c r="BL1759" s="32"/>
      <c r="BM1759" s="32"/>
      <c r="BN1759" s="32"/>
      <c r="BO1759" s="32"/>
    </row>
    <row r="1760" spans="1:67" x14ac:dyDescent="0.25">
      <c r="A1760" s="30"/>
      <c r="B1760" s="30"/>
      <c r="C1760" s="30"/>
      <c r="D1760" s="30"/>
      <c r="E1760" s="30"/>
      <c r="F1760" s="30"/>
      <c r="G1760" s="30"/>
      <c r="BD1760" s="32"/>
      <c r="BE1760" s="32"/>
      <c r="BF1760" s="32"/>
      <c r="BG1760" s="32"/>
      <c r="BH1760" s="32"/>
      <c r="BI1760" s="32"/>
      <c r="BJ1760" s="32"/>
      <c r="BK1760" s="32"/>
      <c r="BL1760" s="32"/>
      <c r="BM1760" s="32"/>
      <c r="BN1760" s="32"/>
      <c r="BO1760" s="32"/>
    </row>
    <row r="1761" spans="1:67" x14ac:dyDescent="0.25">
      <c r="A1761" s="30"/>
      <c r="B1761" s="30"/>
      <c r="C1761" s="30"/>
      <c r="D1761" s="30"/>
      <c r="E1761" s="30"/>
      <c r="F1761" s="30"/>
      <c r="G1761" s="30"/>
      <c r="BD1761" s="32"/>
      <c r="BE1761" s="32"/>
      <c r="BF1761" s="32"/>
      <c r="BG1761" s="32"/>
      <c r="BH1761" s="32"/>
      <c r="BI1761" s="32"/>
      <c r="BJ1761" s="32"/>
      <c r="BK1761" s="32"/>
      <c r="BL1761" s="32"/>
      <c r="BM1761" s="32"/>
      <c r="BN1761" s="32"/>
      <c r="BO1761" s="32"/>
    </row>
    <row r="1762" spans="1:67" x14ac:dyDescent="0.25">
      <c r="A1762" s="30"/>
      <c r="B1762" s="30"/>
      <c r="C1762" s="30"/>
      <c r="D1762" s="30"/>
      <c r="E1762" s="30"/>
      <c r="F1762" s="30"/>
      <c r="G1762" s="30"/>
      <c r="BD1762" s="32"/>
      <c r="BE1762" s="32"/>
      <c r="BF1762" s="32"/>
      <c r="BG1762" s="32"/>
      <c r="BH1762" s="32"/>
      <c r="BI1762" s="32"/>
      <c r="BJ1762" s="32"/>
      <c r="BK1762" s="32"/>
      <c r="BL1762" s="32"/>
      <c r="BM1762" s="32"/>
      <c r="BN1762" s="32"/>
      <c r="BO1762" s="32"/>
    </row>
    <row r="1763" spans="1:67" x14ac:dyDescent="0.25">
      <c r="A1763" s="30"/>
      <c r="B1763" s="30"/>
      <c r="C1763" s="30"/>
      <c r="D1763" s="30"/>
      <c r="E1763" s="30"/>
      <c r="F1763" s="30"/>
      <c r="G1763" s="30"/>
      <c r="BD1763" s="32"/>
      <c r="BE1763" s="32"/>
      <c r="BF1763" s="32"/>
      <c r="BG1763" s="32"/>
      <c r="BH1763" s="32"/>
      <c r="BI1763" s="32"/>
      <c r="BJ1763" s="32"/>
      <c r="BK1763" s="32"/>
      <c r="BL1763" s="32"/>
      <c r="BM1763" s="32"/>
      <c r="BN1763" s="32"/>
      <c r="BO1763" s="32"/>
    </row>
    <row r="1764" spans="1:67" x14ac:dyDescent="0.25">
      <c r="A1764" s="30"/>
      <c r="B1764" s="30"/>
      <c r="C1764" s="30"/>
      <c r="D1764" s="30"/>
      <c r="E1764" s="30"/>
      <c r="F1764" s="30"/>
      <c r="G1764" s="30"/>
      <c r="BD1764" s="32"/>
      <c r="BE1764" s="32"/>
      <c r="BF1764" s="32"/>
      <c r="BG1764" s="32"/>
      <c r="BH1764" s="32"/>
      <c r="BI1764" s="32"/>
      <c r="BJ1764" s="32"/>
      <c r="BK1764" s="32"/>
      <c r="BL1764" s="32"/>
      <c r="BM1764" s="32"/>
      <c r="BN1764" s="32"/>
      <c r="BO1764" s="32"/>
    </row>
    <row r="1765" spans="1:67" x14ac:dyDescent="0.25">
      <c r="A1765" s="30"/>
      <c r="B1765" s="30"/>
      <c r="C1765" s="30"/>
      <c r="D1765" s="30"/>
      <c r="E1765" s="30"/>
      <c r="F1765" s="30"/>
      <c r="G1765" s="30"/>
      <c r="BD1765" s="32"/>
      <c r="BE1765" s="32"/>
      <c r="BF1765" s="32"/>
      <c r="BG1765" s="32"/>
      <c r="BH1765" s="32"/>
      <c r="BI1765" s="32"/>
      <c r="BJ1765" s="32"/>
      <c r="BK1765" s="32"/>
      <c r="BL1765" s="32"/>
      <c r="BM1765" s="32"/>
      <c r="BN1765" s="32"/>
      <c r="BO1765" s="32"/>
    </row>
    <row r="1766" spans="1:67" x14ac:dyDescent="0.25">
      <c r="A1766" s="30"/>
      <c r="B1766" s="30"/>
      <c r="C1766" s="30"/>
      <c r="D1766" s="30"/>
      <c r="E1766" s="30"/>
      <c r="F1766" s="30"/>
      <c r="G1766" s="30"/>
      <c r="BD1766" s="32"/>
      <c r="BE1766" s="32"/>
      <c r="BF1766" s="32"/>
      <c r="BG1766" s="32"/>
      <c r="BH1766" s="32"/>
      <c r="BI1766" s="32"/>
      <c r="BJ1766" s="32"/>
      <c r="BK1766" s="32"/>
      <c r="BL1766" s="32"/>
      <c r="BM1766" s="32"/>
      <c r="BN1766" s="32"/>
      <c r="BO1766" s="32"/>
    </row>
    <row r="1767" spans="1:67" x14ac:dyDescent="0.25">
      <c r="A1767" s="30"/>
      <c r="B1767" s="30"/>
      <c r="C1767" s="30"/>
      <c r="D1767" s="30"/>
      <c r="E1767" s="30"/>
      <c r="F1767" s="30"/>
      <c r="G1767" s="30"/>
      <c r="BD1767" s="32"/>
      <c r="BE1767" s="32"/>
      <c r="BF1767" s="32"/>
      <c r="BG1767" s="32"/>
      <c r="BH1767" s="32"/>
      <c r="BI1767" s="32"/>
      <c r="BJ1767" s="32"/>
      <c r="BK1767" s="32"/>
      <c r="BL1767" s="32"/>
      <c r="BM1767" s="32"/>
      <c r="BN1767" s="32"/>
      <c r="BO1767" s="32"/>
    </row>
    <row r="1768" spans="1:67" x14ac:dyDescent="0.25">
      <c r="A1768" s="30"/>
      <c r="B1768" s="30"/>
      <c r="C1768" s="30"/>
      <c r="D1768" s="30"/>
      <c r="E1768" s="30"/>
      <c r="F1768" s="30"/>
      <c r="G1768" s="30"/>
      <c r="BD1768" s="32"/>
      <c r="BE1768" s="32"/>
      <c r="BF1768" s="32"/>
      <c r="BG1768" s="32"/>
      <c r="BH1768" s="32"/>
      <c r="BI1768" s="32"/>
      <c r="BJ1768" s="32"/>
      <c r="BK1768" s="32"/>
      <c r="BL1768" s="32"/>
      <c r="BM1768" s="32"/>
      <c r="BN1768" s="32"/>
      <c r="BO1768" s="32"/>
    </row>
    <row r="1769" spans="1:67" x14ac:dyDescent="0.25">
      <c r="A1769" s="30"/>
      <c r="B1769" s="30"/>
      <c r="C1769" s="30"/>
      <c r="D1769" s="30"/>
      <c r="E1769" s="30"/>
      <c r="F1769" s="30"/>
      <c r="G1769" s="30"/>
      <c r="BD1769" s="32"/>
      <c r="BE1769" s="32"/>
      <c r="BF1769" s="32"/>
      <c r="BG1769" s="32"/>
      <c r="BH1769" s="32"/>
      <c r="BI1769" s="32"/>
      <c r="BJ1769" s="32"/>
      <c r="BK1769" s="32"/>
      <c r="BL1769" s="32"/>
      <c r="BM1769" s="32"/>
      <c r="BN1769" s="32"/>
      <c r="BO1769" s="32"/>
    </row>
    <row r="1770" spans="1:67" x14ac:dyDescent="0.25">
      <c r="A1770" s="30"/>
      <c r="B1770" s="30"/>
      <c r="C1770" s="30"/>
      <c r="D1770" s="30"/>
      <c r="E1770" s="30"/>
      <c r="F1770" s="30"/>
      <c r="G1770" s="30"/>
      <c r="BD1770" s="32"/>
      <c r="BE1770" s="32"/>
      <c r="BF1770" s="32"/>
      <c r="BG1770" s="32"/>
      <c r="BH1770" s="32"/>
      <c r="BI1770" s="32"/>
      <c r="BJ1770" s="32"/>
      <c r="BK1770" s="32"/>
      <c r="BL1770" s="32"/>
      <c r="BM1770" s="32"/>
      <c r="BN1770" s="32"/>
      <c r="BO1770" s="32"/>
    </row>
    <row r="1771" spans="1:67" x14ac:dyDescent="0.25">
      <c r="A1771" s="30"/>
      <c r="B1771" s="30"/>
      <c r="C1771" s="30"/>
      <c r="D1771" s="30"/>
      <c r="E1771" s="30"/>
      <c r="F1771" s="30"/>
      <c r="G1771" s="30"/>
      <c r="BD1771" s="32"/>
      <c r="BE1771" s="32"/>
      <c r="BF1771" s="32"/>
      <c r="BG1771" s="32"/>
      <c r="BH1771" s="32"/>
      <c r="BI1771" s="32"/>
      <c r="BJ1771" s="32"/>
      <c r="BK1771" s="32"/>
      <c r="BL1771" s="32"/>
      <c r="BM1771" s="32"/>
      <c r="BN1771" s="32"/>
      <c r="BO1771" s="32"/>
    </row>
    <row r="1772" spans="1:67" x14ac:dyDescent="0.25">
      <c r="A1772" s="30"/>
      <c r="B1772" s="30"/>
      <c r="C1772" s="30"/>
      <c r="D1772" s="30"/>
      <c r="E1772" s="30"/>
      <c r="F1772" s="30"/>
      <c r="G1772" s="30"/>
      <c r="BD1772" s="32"/>
      <c r="BE1772" s="32"/>
      <c r="BF1772" s="32"/>
      <c r="BG1772" s="32"/>
      <c r="BH1772" s="32"/>
      <c r="BI1772" s="32"/>
      <c r="BJ1772" s="32"/>
      <c r="BK1772" s="32"/>
      <c r="BL1772" s="32"/>
      <c r="BM1772" s="32"/>
      <c r="BN1772" s="32"/>
      <c r="BO1772" s="32"/>
    </row>
    <row r="1773" spans="1:67" x14ac:dyDescent="0.25">
      <c r="A1773" s="30"/>
      <c r="B1773" s="30"/>
      <c r="C1773" s="30"/>
      <c r="D1773" s="30"/>
      <c r="E1773" s="30"/>
      <c r="F1773" s="30"/>
      <c r="G1773" s="30"/>
      <c r="BD1773" s="32"/>
      <c r="BE1773" s="32"/>
      <c r="BF1773" s="32"/>
      <c r="BG1773" s="32"/>
      <c r="BH1773" s="32"/>
      <c r="BI1773" s="32"/>
      <c r="BJ1773" s="32"/>
      <c r="BK1773" s="32"/>
      <c r="BL1773" s="32"/>
      <c r="BM1773" s="32"/>
      <c r="BN1773" s="32"/>
      <c r="BO1773" s="32"/>
    </row>
    <row r="1774" spans="1:67" x14ac:dyDescent="0.25">
      <c r="A1774" s="30"/>
      <c r="B1774" s="30"/>
      <c r="C1774" s="30"/>
      <c r="D1774" s="30"/>
      <c r="E1774" s="30"/>
      <c r="F1774" s="30"/>
      <c r="G1774" s="30"/>
      <c r="BD1774" s="32"/>
      <c r="BE1774" s="32"/>
      <c r="BF1774" s="32"/>
      <c r="BG1774" s="32"/>
      <c r="BH1774" s="32"/>
      <c r="BI1774" s="32"/>
      <c r="BJ1774" s="32"/>
      <c r="BK1774" s="32"/>
      <c r="BL1774" s="32"/>
      <c r="BM1774" s="32"/>
      <c r="BN1774" s="32"/>
      <c r="BO1774" s="32"/>
    </row>
    <row r="1775" spans="1:67" x14ac:dyDescent="0.25">
      <c r="A1775" s="30"/>
      <c r="B1775" s="30"/>
      <c r="C1775" s="30"/>
      <c r="D1775" s="30"/>
      <c r="E1775" s="30"/>
      <c r="F1775" s="30"/>
      <c r="G1775" s="30"/>
      <c r="BD1775" s="32"/>
      <c r="BE1775" s="32"/>
      <c r="BF1775" s="32"/>
      <c r="BG1775" s="32"/>
      <c r="BH1775" s="32"/>
      <c r="BI1775" s="32"/>
      <c r="BJ1775" s="32"/>
      <c r="BK1775" s="32"/>
      <c r="BL1775" s="32"/>
      <c r="BM1775" s="32"/>
      <c r="BN1775" s="32"/>
      <c r="BO1775" s="32"/>
    </row>
    <row r="1776" spans="1:67" x14ac:dyDescent="0.25">
      <c r="A1776" s="30"/>
      <c r="B1776" s="30"/>
      <c r="C1776" s="30"/>
      <c r="D1776" s="30"/>
      <c r="E1776" s="30"/>
      <c r="F1776" s="30"/>
      <c r="G1776" s="30"/>
      <c r="BD1776" s="32"/>
      <c r="BE1776" s="32"/>
      <c r="BF1776" s="32"/>
      <c r="BG1776" s="32"/>
      <c r="BH1776" s="32"/>
      <c r="BI1776" s="32"/>
      <c r="BJ1776" s="32"/>
      <c r="BK1776" s="32"/>
      <c r="BL1776" s="32"/>
      <c r="BM1776" s="32"/>
      <c r="BN1776" s="32"/>
      <c r="BO1776" s="32"/>
    </row>
    <row r="1777" spans="1:67" x14ac:dyDescent="0.25">
      <c r="A1777" s="30"/>
      <c r="B1777" s="30"/>
      <c r="C1777" s="30"/>
      <c r="D1777" s="30"/>
      <c r="E1777" s="30"/>
      <c r="F1777" s="30"/>
      <c r="G1777" s="30"/>
      <c r="BD1777" s="32"/>
      <c r="BE1777" s="32"/>
      <c r="BF1777" s="32"/>
      <c r="BG1777" s="32"/>
      <c r="BH1777" s="32"/>
      <c r="BI1777" s="32"/>
      <c r="BJ1777" s="32"/>
      <c r="BK1777" s="32"/>
      <c r="BL1777" s="32"/>
      <c r="BM1777" s="32"/>
      <c r="BN1777" s="32"/>
      <c r="BO1777" s="32"/>
    </row>
    <row r="1778" spans="1:67" x14ac:dyDescent="0.25">
      <c r="A1778" s="30"/>
      <c r="B1778" s="30"/>
      <c r="C1778" s="30"/>
      <c r="D1778" s="30"/>
      <c r="E1778" s="30"/>
      <c r="F1778" s="30"/>
      <c r="G1778" s="30"/>
      <c r="BD1778" s="32"/>
      <c r="BE1778" s="32"/>
      <c r="BF1778" s="32"/>
      <c r="BG1778" s="32"/>
      <c r="BH1778" s="32"/>
      <c r="BI1778" s="32"/>
      <c r="BJ1778" s="32"/>
      <c r="BK1778" s="32"/>
      <c r="BL1778" s="32"/>
      <c r="BM1778" s="32"/>
      <c r="BN1778" s="32"/>
      <c r="BO1778" s="32"/>
    </row>
    <row r="1779" spans="1:67" x14ac:dyDescent="0.25">
      <c r="A1779" s="30"/>
      <c r="B1779" s="30"/>
      <c r="C1779" s="30"/>
      <c r="D1779" s="30"/>
      <c r="E1779" s="30"/>
      <c r="F1779" s="30"/>
      <c r="G1779" s="30"/>
      <c r="BD1779" s="32"/>
      <c r="BE1779" s="32"/>
      <c r="BF1779" s="32"/>
      <c r="BG1779" s="32"/>
      <c r="BH1779" s="32"/>
      <c r="BI1779" s="32"/>
      <c r="BJ1779" s="32"/>
      <c r="BK1779" s="32"/>
      <c r="BL1779" s="32"/>
      <c r="BM1779" s="32"/>
      <c r="BN1779" s="32"/>
      <c r="BO1779" s="32"/>
    </row>
    <row r="1780" spans="1:67" x14ac:dyDescent="0.25">
      <c r="A1780" s="30"/>
      <c r="B1780" s="30"/>
      <c r="C1780" s="30"/>
      <c r="D1780" s="30"/>
      <c r="E1780" s="30"/>
      <c r="F1780" s="30"/>
      <c r="G1780" s="30"/>
      <c r="BD1780" s="32"/>
      <c r="BE1780" s="32"/>
      <c r="BF1780" s="32"/>
      <c r="BG1780" s="32"/>
      <c r="BH1780" s="32"/>
      <c r="BI1780" s="32"/>
      <c r="BJ1780" s="32"/>
      <c r="BK1780" s="32"/>
      <c r="BL1780" s="32"/>
      <c r="BM1780" s="32"/>
      <c r="BN1780" s="32"/>
      <c r="BO1780" s="32"/>
    </row>
    <row r="1781" spans="1:67" x14ac:dyDescent="0.25">
      <c r="A1781" s="30"/>
      <c r="B1781" s="30"/>
      <c r="C1781" s="30"/>
      <c r="D1781" s="30"/>
      <c r="E1781" s="30"/>
      <c r="F1781" s="30"/>
      <c r="G1781" s="30"/>
      <c r="BD1781" s="32"/>
      <c r="BE1781" s="32"/>
      <c r="BF1781" s="32"/>
      <c r="BG1781" s="32"/>
      <c r="BH1781" s="32"/>
      <c r="BI1781" s="32"/>
      <c r="BJ1781" s="32"/>
      <c r="BK1781" s="32"/>
      <c r="BL1781" s="32"/>
      <c r="BM1781" s="32"/>
      <c r="BN1781" s="32"/>
      <c r="BO1781" s="32"/>
    </row>
    <row r="1782" spans="1:67" x14ac:dyDescent="0.25">
      <c r="A1782" s="30"/>
      <c r="B1782" s="30"/>
      <c r="C1782" s="30"/>
      <c r="D1782" s="30"/>
      <c r="E1782" s="30"/>
      <c r="F1782" s="30"/>
      <c r="G1782" s="30"/>
      <c r="BD1782" s="32"/>
      <c r="BE1782" s="32"/>
      <c r="BF1782" s="32"/>
      <c r="BG1782" s="32"/>
      <c r="BH1782" s="32"/>
      <c r="BI1782" s="32"/>
      <c r="BJ1782" s="32"/>
      <c r="BK1782" s="32"/>
      <c r="BL1782" s="32"/>
      <c r="BM1782" s="32"/>
      <c r="BN1782" s="32"/>
      <c r="BO1782" s="32"/>
    </row>
    <row r="1783" spans="1:67" x14ac:dyDescent="0.25">
      <c r="A1783" s="30"/>
      <c r="B1783" s="30"/>
      <c r="C1783" s="30"/>
      <c r="D1783" s="30"/>
      <c r="E1783" s="30"/>
      <c r="F1783" s="30"/>
      <c r="G1783" s="30"/>
      <c r="BD1783" s="32"/>
      <c r="BE1783" s="32"/>
      <c r="BF1783" s="32"/>
      <c r="BG1783" s="32"/>
      <c r="BH1783" s="32"/>
      <c r="BI1783" s="32"/>
      <c r="BJ1783" s="32"/>
      <c r="BK1783" s="32"/>
      <c r="BL1783" s="32"/>
      <c r="BM1783" s="32"/>
      <c r="BN1783" s="32"/>
      <c r="BO1783" s="32"/>
    </row>
    <row r="1784" spans="1:67" x14ac:dyDescent="0.25">
      <c r="A1784" s="30"/>
      <c r="B1784" s="30"/>
      <c r="C1784" s="30"/>
      <c r="D1784" s="30"/>
      <c r="E1784" s="30"/>
      <c r="F1784" s="30"/>
      <c r="G1784" s="30"/>
      <c r="BD1784" s="32"/>
      <c r="BE1784" s="32"/>
      <c r="BF1784" s="32"/>
      <c r="BG1784" s="32"/>
      <c r="BH1784" s="32"/>
      <c r="BI1784" s="32"/>
      <c r="BJ1784" s="32"/>
      <c r="BK1784" s="32"/>
      <c r="BL1784" s="32"/>
      <c r="BM1784" s="32"/>
      <c r="BN1784" s="32"/>
      <c r="BO1784" s="32"/>
    </row>
    <row r="1785" spans="1:67" x14ac:dyDescent="0.25">
      <c r="A1785" s="30"/>
      <c r="B1785" s="30"/>
      <c r="C1785" s="30"/>
      <c r="D1785" s="30"/>
      <c r="E1785" s="30"/>
      <c r="F1785" s="30"/>
      <c r="G1785" s="30"/>
      <c r="BD1785" s="32"/>
      <c r="BE1785" s="32"/>
      <c r="BF1785" s="32"/>
      <c r="BG1785" s="32"/>
      <c r="BH1785" s="32"/>
      <c r="BI1785" s="32"/>
      <c r="BJ1785" s="32"/>
      <c r="BK1785" s="32"/>
      <c r="BL1785" s="32"/>
      <c r="BM1785" s="32"/>
      <c r="BN1785" s="32"/>
      <c r="BO1785" s="32"/>
    </row>
    <row r="1786" spans="1:67" x14ac:dyDescent="0.25">
      <c r="A1786" s="30"/>
      <c r="B1786" s="30"/>
      <c r="C1786" s="30"/>
      <c r="D1786" s="30"/>
      <c r="E1786" s="30"/>
      <c r="F1786" s="30"/>
      <c r="G1786" s="30"/>
      <c r="BD1786" s="32"/>
      <c r="BE1786" s="32"/>
      <c r="BF1786" s="32"/>
      <c r="BG1786" s="32"/>
      <c r="BH1786" s="32"/>
      <c r="BI1786" s="32"/>
      <c r="BJ1786" s="32"/>
      <c r="BK1786" s="32"/>
      <c r="BL1786" s="32"/>
      <c r="BM1786" s="32"/>
      <c r="BN1786" s="32"/>
      <c r="BO1786" s="32"/>
    </row>
    <row r="1787" spans="1:67" x14ac:dyDescent="0.25">
      <c r="A1787" s="30"/>
      <c r="B1787" s="30"/>
      <c r="C1787" s="30"/>
      <c r="D1787" s="30"/>
      <c r="E1787" s="30"/>
      <c r="F1787" s="30"/>
      <c r="G1787" s="30"/>
      <c r="BD1787" s="32"/>
      <c r="BE1787" s="32"/>
      <c r="BF1787" s="32"/>
      <c r="BG1787" s="32"/>
      <c r="BH1787" s="32"/>
      <c r="BI1787" s="32"/>
      <c r="BJ1787" s="32"/>
      <c r="BK1787" s="32"/>
      <c r="BL1787" s="32"/>
      <c r="BM1787" s="32"/>
      <c r="BN1787" s="32"/>
      <c r="BO1787" s="32"/>
    </row>
    <row r="1788" spans="1:67" x14ac:dyDescent="0.25">
      <c r="A1788" s="30"/>
      <c r="B1788" s="30"/>
      <c r="C1788" s="30"/>
      <c r="D1788" s="30"/>
      <c r="E1788" s="30"/>
      <c r="F1788" s="30"/>
      <c r="G1788" s="30"/>
      <c r="BD1788" s="32"/>
      <c r="BE1788" s="32"/>
      <c r="BF1788" s="32"/>
      <c r="BG1788" s="32"/>
      <c r="BH1788" s="32"/>
      <c r="BI1788" s="32"/>
      <c r="BJ1788" s="32"/>
      <c r="BK1788" s="32"/>
      <c r="BL1788" s="32"/>
      <c r="BM1788" s="32"/>
      <c r="BN1788" s="32"/>
      <c r="BO1788" s="32"/>
    </row>
    <row r="1789" spans="1:67" x14ac:dyDescent="0.25">
      <c r="A1789" s="30"/>
      <c r="B1789" s="30"/>
      <c r="C1789" s="30"/>
      <c r="D1789" s="30"/>
      <c r="E1789" s="30"/>
      <c r="F1789" s="30"/>
      <c r="G1789" s="30"/>
      <c r="BD1789" s="32"/>
      <c r="BE1789" s="32"/>
      <c r="BF1789" s="32"/>
      <c r="BG1789" s="32"/>
      <c r="BH1789" s="32"/>
      <c r="BI1789" s="32"/>
      <c r="BJ1789" s="32"/>
      <c r="BK1789" s="32"/>
      <c r="BL1789" s="32"/>
      <c r="BM1789" s="32"/>
      <c r="BN1789" s="32"/>
      <c r="BO1789" s="32"/>
    </row>
    <row r="1790" spans="1:67" x14ac:dyDescent="0.25">
      <c r="A1790" s="30"/>
      <c r="B1790" s="30"/>
      <c r="C1790" s="30"/>
      <c r="D1790" s="30"/>
      <c r="E1790" s="30"/>
      <c r="F1790" s="30"/>
      <c r="G1790" s="30"/>
      <c r="BD1790" s="32"/>
      <c r="BE1790" s="32"/>
      <c r="BF1790" s="32"/>
      <c r="BG1790" s="32"/>
      <c r="BH1790" s="32"/>
      <c r="BI1790" s="32"/>
      <c r="BJ1790" s="32"/>
      <c r="BK1790" s="32"/>
      <c r="BL1790" s="32"/>
      <c r="BM1790" s="32"/>
      <c r="BN1790" s="32"/>
      <c r="BO1790" s="32"/>
    </row>
    <row r="1791" spans="1:67" x14ac:dyDescent="0.25">
      <c r="A1791" s="30"/>
      <c r="B1791" s="30"/>
      <c r="C1791" s="30"/>
      <c r="D1791" s="30"/>
      <c r="E1791" s="30"/>
      <c r="F1791" s="30"/>
      <c r="G1791" s="30"/>
      <c r="BD1791" s="32"/>
      <c r="BE1791" s="32"/>
      <c r="BF1791" s="32"/>
      <c r="BG1791" s="32"/>
      <c r="BH1791" s="32"/>
      <c r="BI1791" s="32"/>
      <c r="BJ1791" s="32"/>
      <c r="BK1791" s="32"/>
      <c r="BL1791" s="32"/>
      <c r="BM1791" s="32"/>
      <c r="BN1791" s="32"/>
      <c r="BO1791" s="32"/>
    </row>
    <row r="1792" spans="1:67" x14ac:dyDescent="0.25">
      <c r="A1792" s="30"/>
      <c r="B1792" s="30"/>
      <c r="C1792" s="30"/>
      <c r="D1792" s="30"/>
      <c r="E1792" s="30"/>
      <c r="F1792" s="30"/>
      <c r="G1792" s="30"/>
      <c r="BD1792" s="32"/>
      <c r="BE1792" s="32"/>
      <c r="BF1792" s="32"/>
      <c r="BG1792" s="32"/>
      <c r="BH1792" s="32"/>
      <c r="BI1792" s="32"/>
      <c r="BJ1792" s="32"/>
      <c r="BK1792" s="32"/>
      <c r="BL1792" s="32"/>
      <c r="BM1792" s="32"/>
      <c r="BN1792" s="32"/>
      <c r="BO1792" s="32"/>
    </row>
    <row r="1793" spans="1:67" x14ac:dyDescent="0.25">
      <c r="A1793" s="30"/>
      <c r="B1793" s="30"/>
      <c r="C1793" s="30"/>
      <c r="D1793" s="30"/>
      <c r="E1793" s="30"/>
      <c r="F1793" s="30"/>
      <c r="G1793" s="30"/>
      <c r="BD1793" s="32"/>
      <c r="BE1793" s="32"/>
      <c r="BF1793" s="32"/>
      <c r="BG1793" s="32"/>
      <c r="BH1793" s="32"/>
      <c r="BI1793" s="32"/>
      <c r="BJ1793" s="32"/>
      <c r="BK1793" s="32"/>
      <c r="BL1793" s="32"/>
      <c r="BM1793" s="32"/>
      <c r="BN1793" s="32"/>
      <c r="BO1793" s="32"/>
    </row>
    <row r="1794" spans="1:67" x14ac:dyDescent="0.25">
      <c r="A1794" s="30"/>
      <c r="B1794" s="30"/>
      <c r="C1794" s="30"/>
      <c r="D1794" s="30"/>
      <c r="E1794" s="30"/>
      <c r="F1794" s="30"/>
      <c r="G1794" s="30"/>
      <c r="BD1794" s="32"/>
      <c r="BE1794" s="32"/>
      <c r="BF1794" s="32"/>
      <c r="BG1794" s="32"/>
      <c r="BH1794" s="32"/>
      <c r="BI1794" s="32"/>
      <c r="BJ1794" s="32"/>
      <c r="BK1794" s="32"/>
      <c r="BL1794" s="32"/>
      <c r="BM1794" s="32"/>
      <c r="BN1794" s="32"/>
      <c r="BO1794" s="32"/>
    </row>
    <row r="1795" spans="1:67" x14ac:dyDescent="0.25">
      <c r="A1795" s="30"/>
      <c r="B1795" s="30"/>
      <c r="C1795" s="30"/>
      <c r="D1795" s="30"/>
      <c r="E1795" s="30"/>
      <c r="F1795" s="30"/>
      <c r="G1795" s="30"/>
      <c r="BD1795" s="32"/>
      <c r="BE1795" s="32"/>
      <c r="BF1795" s="32"/>
      <c r="BG1795" s="32"/>
      <c r="BH1795" s="32"/>
      <c r="BI1795" s="32"/>
      <c r="BJ1795" s="32"/>
      <c r="BK1795" s="32"/>
      <c r="BL1795" s="32"/>
      <c r="BM1795" s="32"/>
      <c r="BN1795" s="32"/>
      <c r="BO1795" s="32"/>
    </row>
    <row r="1796" spans="1:67" x14ac:dyDescent="0.25">
      <c r="A1796" s="30"/>
      <c r="B1796" s="30"/>
      <c r="C1796" s="30"/>
      <c r="D1796" s="30"/>
      <c r="E1796" s="30"/>
      <c r="F1796" s="30"/>
      <c r="G1796" s="30"/>
      <c r="BD1796" s="32"/>
      <c r="BE1796" s="32"/>
      <c r="BF1796" s="32"/>
      <c r="BG1796" s="32"/>
      <c r="BH1796" s="32"/>
      <c r="BI1796" s="32"/>
      <c r="BJ1796" s="32"/>
      <c r="BK1796" s="32"/>
      <c r="BL1796" s="32"/>
      <c r="BM1796" s="32"/>
      <c r="BN1796" s="32"/>
      <c r="BO1796" s="32"/>
    </row>
    <row r="1797" spans="1:67" x14ac:dyDescent="0.25">
      <c r="A1797" s="30"/>
      <c r="B1797" s="30"/>
      <c r="C1797" s="30"/>
      <c r="D1797" s="30"/>
      <c r="E1797" s="30"/>
      <c r="F1797" s="30"/>
      <c r="G1797" s="30"/>
      <c r="BD1797" s="32"/>
      <c r="BE1797" s="32"/>
      <c r="BF1797" s="32"/>
      <c r="BG1797" s="32"/>
      <c r="BH1797" s="32"/>
      <c r="BI1797" s="32"/>
      <c r="BJ1797" s="32"/>
      <c r="BK1797" s="32"/>
      <c r="BL1797" s="32"/>
      <c r="BM1797" s="32"/>
      <c r="BN1797" s="32"/>
      <c r="BO1797" s="32"/>
    </row>
    <row r="1798" spans="1:67" x14ac:dyDescent="0.25">
      <c r="A1798" s="30"/>
      <c r="B1798" s="30"/>
      <c r="C1798" s="30"/>
      <c r="D1798" s="30"/>
      <c r="E1798" s="30"/>
      <c r="F1798" s="30"/>
      <c r="G1798" s="30"/>
      <c r="BD1798" s="32"/>
      <c r="BE1798" s="32"/>
      <c r="BF1798" s="32"/>
      <c r="BG1798" s="32"/>
      <c r="BH1798" s="32"/>
      <c r="BI1798" s="32"/>
      <c r="BJ1798" s="32"/>
      <c r="BK1798" s="32"/>
      <c r="BL1798" s="32"/>
      <c r="BM1798" s="32"/>
      <c r="BN1798" s="32"/>
      <c r="BO1798" s="32"/>
    </row>
    <row r="1799" spans="1:67" x14ac:dyDescent="0.25">
      <c r="A1799" s="30"/>
      <c r="B1799" s="30"/>
      <c r="C1799" s="30"/>
      <c r="D1799" s="30"/>
      <c r="E1799" s="30"/>
      <c r="F1799" s="30"/>
      <c r="G1799" s="30"/>
      <c r="BD1799" s="32"/>
      <c r="BE1799" s="32"/>
      <c r="BF1799" s="32"/>
      <c r="BG1799" s="32"/>
      <c r="BH1799" s="32"/>
      <c r="BI1799" s="32"/>
      <c r="BJ1799" s="32"/>
      <c r="BK1799" s="32"/>
      <c r="BL1799" s="32"/>
      <c r="BM1799" s="32"/>
      <c r="BN1799" s="32"/>
      <c r="BO1799" s="32"/>
    </row>
    <row r="1800" spans="1:67" x14ac:dyDescent="0.25">
      <c r="A1800" s="30"/>
      <c r="B1800" s="30"/>
      <c r="C1800" s="30"/>
      <c r="D1800" s="30"/>
      <c r="E1800" s="30"/>
      <c r="F1800" s="30"/>
      <c r="G1800" s="30"/>
      <c r="BD1800" s="32"/>
      <c r="BE1800" s="32"/>
      <c r="BF1800" s="32"/>
      <c r="BG1800" s="32"/>
      <c r="BH1800" s="32"/>
      <c r="BI1800" s="32"/>
      <c r="BJ1800" s="32"/>
      <c r="BK1800" s="32"/>
      <c r="BL1800" s="32"/>
      <c r="BM1800" s="32"/>
      <c r="BN1800" s="32"/>
      <c r="BO1800" s="32"/>
    </row>
    <row r="1801" spans="1:67" x14ac:dyDescent="0.25">
      <c r="A1801" s="30"/>
      <c r="B1801" s="30"/>
      <c r="C1801" s="30"/>
      <c r="D1801" s="30"/>
      <c r="E1801" s="30"/>
      <c r="F1801" s="30"/>
      <c r="G1801" s="30"/>
      <c r="BD1801" s="32"/>
      <c r="BE1801" s="32"/>
      <c r="BF1801" s="32"/>
      <c r="BG1801" s="32"/>
      <c r="BH1801" s="32"/>
      <c r="BI1801" s="32"/>
      <c r="BJ1801" s="32"/>
      <c r="BK1801" s="32"/>
      <c r="BL1801" s="32"/>
      <c r="BM1801" s="32"/>
      <c r="BN1801" s="32"/>
      <c r="BO1801" s="32"/>
    </row>
    <row r="1802" spans="1:67" x14ac:dyDescent="0.25">
      <c r="A1802" s="30"/>
      <c r="B1802" s="30"/>
      <c r="C1802" s="30"/>
      <c r="D1802" s="30"/>
      <c r="E1802" s="30"/>
      <c r="F1802" s="30"/>
      <c r="G1802" s="30"/>
      <c r="BD1802" s="32"/>
      <c r="BE1802" s="32"/>
      <c r="BF1802" s="32"/>
      <c r="BG1802" s="32"/>
      <c r="BH1802" s="32"/>
      <c r="BI1802" s="32"/>
      <c r="BJ1802" s="32"/>
      <c r="BK1802" s="32"/>
      <c r="BL1802" s="32"/>
      <c r="BM1802" s="32"/>
      <c r="BN1802" s="32"/>
      <c r="BO1802" s="32"/>
    </row>
    <row r="1803" spans="1:67" x14ac:dyDescent="0.25">
      <c r="A1803" s="30"/>
      <c r="B1803" s="30"/>
      <c r="C1803" s="30"/>
      <c r="D1803" s="30"/>
      <c r="E1803" s="30"/>
      <c r="F1803" s="30"/>
      <c r="G1803" s="30"/>
      <c r="BD1803" s="32"/>
      <c r="BE1803" s="32"/>
      <c r="BF1803" s="32"/>
      <c r="BG1803" s="32"/>
      <c r="BH1803" s="32"/>
      <c r="BI1803" s="32"/>
      <c r="BJ1803" s="32"/>
      <c r="BK1803" s="32"/>
      <c r="BL1803" s="32"/>
      <c r="BM1803" s="32"/>
      <c r="BN1803" s="32"/>
      <c r="BO1803" s="32"/>
    </row>
    <row r="1804" spans="1:67" x14ac:dyDescent="0.25">
      <c r="A1804" s="30"/>
      <c r="B1804" s="30"/>
      <c r="C1804" s="30"/>
      <c r="D1804" s="30"/>
      <c r="E1804" s="30"/>
      <c r="F1804" s="30"/>
      <c r="G1804" s="30"/>
      <c r="BD1804" s="32"/>
      <c r="BE1804" s="32"/>
      <c r="BF1804" s="32"/>
      <c r="BG1804" s="32"/>
      <c r="BH1804" s="32"/>
      <c r="BI1804" s="32"/>
      <c r="BJ1804" s="32"/>
      <c r="BK1804" s="32"/>
      <c r="BL1804" s="32"/>
      <c r="BM1804" s="32"/>
      <c r="BN1804" s="32"/>
      <c r="BO1804" s="32"/>
    </row>
    <row r="1805" spans="1:67" x14ac:dyDescent="0.25">
      <c r="A1805" s="30"/>
      <c r="B1805" s="30"/>
      <c r="C1805" s="30"/>
      <c r="D1805" s="30"/>
      <c r="E1805" s="30"/>
      <c r="F1805" s="30"/>
      <c r="G1805" s="30"/>
      <c r="BD1805" s="32"/>
      <c r="BE1805" s="32"/>
      <c r="BF1805" s="32"/>
      <c r="BG1805" s="32"/>
      <c r="BH1805" s="32"/>
      <c r="BI1805" s="32"/>
      <c r="BJ1805" s="32"/>
      <c r="BK1805" s="32"/>
      <c r="BL1805" s="32"/>
      <c r="BM1805" s="32"/>
      <c r="BN1805" s="32"/>
      <c r="BO1805" s="32"/>
    </row>
    <row r="1806" spans="1:67" x14ac:dyDescent="0.25">
      <c r="A1806" s="30"/>
      <c r="B1806" s="30"/>
      <c r="C1806" s="30"/>
      <c r="D1806" s="30"/>
      <c r="E1806" s="30"/>
      <c r="F1806" s="30"/>
      <c r="G1806" s="30"/>
      <c r="BD1806" s="32"/>
      <c r="BE1806" s="32"/>
      <c r="BF1806" s="32"/>
      <c r="BG1806" s="32"/>
      <c r="BH1806" s="32"/>
      <c r="BI1806" s="32"/>
      <c r="BJ1806" s="32"/>
      <c r="BK1806" s="32"/>
      <c r="BL1806" s="32"/>
      <c r="BM1806" s="32"/>
      <c r="BN1806" s="32"/>
      <c r="BO1806" s="32"/>
    </row>
    <row r="1807" spans="1:67" x14ac:dyDescent="0.25">
      <c r="A1807" s="30"/>
      <c r="B1807" s="30"/>
      <c r="C1807" s="30"/>
      <c r="D1807" s="30"/>
      <c r="E1807" s="30"/>
      <c r="F1807" s="30"/>
      <c r="G1807" s="30"/>
      <c r="BD1807" s="32"/>
      <c r="BE1807" s="32"/>
      <c r="BF1807" s="32"/>
      <c r="BG1807" s="32"/>
      <c r="BH1807" s="32"/>
      <c r="BI1807" s="32"/>
      <c r="BJ1807" s="32"/>
      <c r="BK1807" s="32"/>
      <c r="BL1807" s="32"/>
      <c r="BM1807" s="32"/>
      <c r="BN1807" s="32"/>
      <c r="BO1807" s="32"/>
    </row>
    <row r="1808" spans="1:67" x14ac:dyDescent="0.25">
      <c r="A1808" s="30"/>
      <c r="B1808" s="30"/>
      <c r="C1808" s="30"/>
      <c r="D1808" s="30"/>
      <c r="E1808" s="30"/>
      <c r="F1808" s="30"/>
      <c r="G1808" s="30"/>
      <c r="BD1808" s="32"/>
      <c r="BE1808" s="32"/>
      <c r="BF1808" s="32"/>
      <c r="BG1808" s="32"/>
      <c r="BH1808" s="32"/>
      <c r="BI1808" s="32"/>
      <c r="BJ1808" s="32"/>
      <c r="BK1808" s="32"/>
      <c r="BL1808" s="32"/>
      <c r="BM1808" s="32"/>
      <c r="BN1808" s="32"/>
      <c r="BO1808" s="32"/>
    </row>
    <row r="1809" spans="1:67" x14ac:dyDescent="0.25">
      <c r="A1809" s="30"/>
      <c r="B1809" s="30"/>
      <c r="C1809" s="30"/>
      <c r="D1809" s="30"/>
      <c r="E1809" s="30"/>
      <c r="F1809" s="30"/>
      <c r="G1809" s="30"/>
      <c r="BD1809" s="32"/>
      <c r="BE1809" s="32"/>
      <c r="BF1809" s="32"/>
      <c r="BG1809" s="32"/>
      <c r="BH1809" s="32"/>
      <c r="BI1809" s="32"/>
      <c r="BJ1809" s="32"/>
      <c r="BK1809" s="32"/>
      <c r="BL1809" s="32"/>
      <c r="BM1809" s="32"/>
      <c r="BN1809" s="32"/>
      <c r="BO1809" s="32"/>
    </row>
    <row r="1810" spans="1:67" x14ac:dyDescent="0.25">
      <c r="A1810" s="30"/>
      <c r="B1810" s="30"/>
      <c r="C1810" s="30"/>
      <c r="D1810" s="30"/>
      <c r="E1810" s="30"/>
      <c r="F1810" s="30"/>
      <c r="G1810" s="30"/>
      <c r="BD1810" s="32"/>
      <c r="BE1810" s="32"/>
      <c r="BF1810" s="32"/>
      <c r="BG1810" s="32"/>
      <c r="BH1810" s="32"/>
      <c r="BI1810" s="32"/>
      <c r="BJ1810" s="32"/>
      <c r="BK1810" s="32"/>
      <c r="BL1810" s="32"/>
      <c r="BM1810" s="32"/>
      <c r="BN1810" s="32"/>
      <c r="BO1810" s="32"/>
    </row>
    <row r="1811" spans="1:67" x14ac:dyDescent="0.25">
      <c r="A1811" s="30"/>
      <c r="B1811" s="30"/>
      <c r="C1811" s="30"/>
      <c r="D1811" s="30"/>
      <c r="E1811" s="30"/>
      <c r="F1811" s="30"/>
      <c r="G1811" s="30"/>
      <c r="BD1811" s="32"/>
      <c r="BE1811" s="32"/>
      <c r="BF1811" s="32"/>
      <c r="BG1811" s="32"/>
      <c r="BH1811" s="32"/>
      <c r="BI1811" s="32"/>
      <c r="BJ1811" s="32"/>
      <c r="BK1811" s="32"/>
      <c r="BL1811" s="32"/>
      <c r="BM1811" s="32"/>
      <c r="BN1811" s="32"/>
      <c r="BO1811" s="32"/>
    </row>
    <row r="1812" spans="1:67" x14ac:dyDescent="0.25">
      <c r="A1812" s="30"/>
      <c r="B1812" s="30"/>
      <c r="C1812" s="30"/>
      <c r="D1812" s="30"/>
      <c r="E1812" s="30"/>
      <c r="F1812" s="30"/>
      <c r="G1812" s="30"/>
      <c r="BD1812" s="32"/>
      <c r="BE1812" s="32"/>
      <c r="BF1812" s="32"/>
      <c r="BG1812" s="32"/>
      <c r="BH1812" s="32"/>
      <c r="BI1812" s="32"/>
      <c r="BJ1812" s="32"/>
      <c r="BK1812" s="32"/>
      <c r="BL1812" s="32"/>
      <c r="BM1812" s="32"/>
      <c r="BN1812" s="32"/>
      <c r="BO1812" s="32"/>
    </row>
    <row r="1813" spans="1:67" x14ac:dyDescent="0.25">
      <c r="A1813" s="30"/>
      <c r="B1813" s="30"/>
      <c r="C1813" s="30"/>
      <c r="D1813" s="30"/>
      <c r="E1813" s="30"/>
      <c r="F1813" s="30"/>
      <c r="G1813" s="30"/>
      <c r="BD1813" s="32"/>
      <c r="BE1813" s="32"/>
      <c r="BF1813" s="32"/>
      <c r="BG1813" s="32"/>
      <c r="BH1813" s="32"/>
      <c r="BI1813" s="32"/>
      <c r="BJ1813" s="32"/>
      <c r="BK1813" s="32"/>
      <c r="BL1813" s="32"/>
      <c r="BM1813" s="32"/>
      <c r="BN1813" s="32"/>
      <c r="BO1813" s="32"/>
    </row>
    <row r="1814" spans="1:67" x14ac:dyDescent="0.25">
      <c r="A1814" s="30"/>
      <c r="B1814" s="30"/>
      <c r="C1814" s="30"/>
      <c r="D1814" s="30"/>
      <c r="E1814" s="30"/>
      <c r="F1814" s="30"/>
      <c r="G1814" s="30"/>
      <c r="BD1814" s="32"/>
      <c r="BE1814" s="32"/>
      <c r="BF1814" s="32"/>
      <c r="BG1814" s="32"/>
      <c r="BH1814" s="32"/>
      <c r="BI1814" s="32"/>
      <c r="BJ1814" s="32"/>
      <c r="BK1814" s="32"/>
      <c r="BL1814" s="32"/>
      <c r="BM1814" s="32"/>
      <c r="BN1814" s="32"/>
      <c r="BO1814" s="32"/>
    </row>
    <row r="1815" spans="1:67" x14ac:dyDescent="0.25">
      <c r="A1815" s="30"/>
      <c r="B1815" s="30"/>
      <c r="C1815" s="30"/>
      <c r="D1815" s="30"/>
      <c r="E1815" s="30"/>
      <c r="F1815" s="30"/>
      <c r="G1815" s="30"/>
      <c r="BD1815" s="32"/>
      <c r="BE1815" s="32"/>
      <c r="BF1815" s="32"/>
      <c r="BG1815" s="32"/>
      <c r="BH1815" s="32"/>
      <c r="BI1815" s="32"/>
      <c r="BJ1815" s="32"/>
      <c r="BK1815" s="32"/>
      <c r="BL1815" s="32"/>
      <c r="BM1815" s="32"/>
      <c r="BN1815" s="32"/>
      <c r="BO1815" s="32"/>
    </row>
    <row r="1816" spans="1:67" x14ac:dyDescent="0.25">
      <c r="A1816" s="30"/>
      <c r="B1816" s="30"/>
      <c r="C1816" s="30"/>
      <c r="D1816" s="30"/>
      <c r="E1816" s="30"/>
      <c r="F1816" s="30"/>
      <c r="G1816" s="30"/>
      <c r="BD1816" s="32"/>
      <c r="BE1816" s="32"/>
      <c r="BF1816" s="32"/>
      <c r="BG1816" s="32"/>
      <c r="BH1816" s="32"/>
      <c r="BI1816" s="32"/>
      <c r="BJ1816" s="32"/>
      <c r="BK1816" s="32"/>
      <c r="BL1816" s="32"/>
      <c r="BM1816" s="32"/>
      <c r="BN1816" s="32"/>
      <c r="BO1816" s="32"/>
    </row>
    <row r="1817" spans="1:67" x14ac:dyDescent="0.25">
      <c r="A1817" s="30"/>
      <c r="B1817" s="30"/>
      <c r="C1817" s="30"/>
      <c r="D1817" s="30"/>
      <c r="E1817" s="30"/>
      <c r="F1817" s="30"/>
      <c r="G1817" s="30"/>
      <c r="BD1817" s="32"/>
      <c r="BE1817" s="32"/>
      <c r="BF1817" s="32"/>
      <c r="BG1817" s="32"/>
      <c r="BH1817" s="32"/>
      <c r="BI1817" s="32"/>
      <c r="BJ1817" s="32"/>
      <c r="BK1817" s="32"/>
      <c r="BL1817" s="32"/>
      <c r="BM1817" s="32"/>
      <c r="BN1817" s="32"/>
      <c r="BO1817" s="32"/>
    </row>
    <row r="1818" spans="1:67" x14ac:dyDescent="0.25">
      <c r="A1818" s="30"/>
      <c r="B1818" s="30"/>
      <c r="C1818" s="30"/>
      <c r="D1818" s="30"/>
      <c r="E1818" s="30"/>
      <c r="F1818" s="30"/>
      <c r="G1818" s="30"/>
      <c r="BD1818" s="32"/>
      <c r="BE1818" s="32"/>
      <c r="BF1818" s="32"/>
      <c r="BG1818" s="32"/>
      <c r="BH1818" s="32"/>
      <c r="BI1818" s="32"/>
      <c r="BJ1818" s="32"/>
      <c r="BK1818" s="32"/>
      <c r="BL1818" s="32"/>
      <c r="BM1818" s="32"/>
      <c r="BN1818" s="32"/>
      <c r="BO1818" s="32"/>
    </row>
    <row r="1819" spans="1:67" x14ac:dyDescent="0.25">
      <c r="A1819" s="30"/>
      <c r="B1819" s="30"/>
      <c r="C1819" s="30"/>
      <c r="D1819" s="30"/>
      <c r="E1819" s="30"/>
      <c r="F1819" s="30"/>
      <c r="G1819" s="30"/>
      <c r="BD1819" s="32"/>
      <c r="BE1819" s="32"/>
      <c r="BF1819" s="32"/>
      <c r="BG1819" s="32"/>
      <c r="BH1819" s="32"/>
      <c r="BI1819" s="32"/>
      <c r="BJ1819" s="32"/>
      <c r="BK1819" s="32"/>
      <c r="BL1819" s="32"/>
      <c r="BM1819" s="32"/>
      <c r="BN1819" s="32"/>
      <c r="BO1819" s="32"/>
    </row>
    <row r="1820" spans="1:67" x14ac:dyDescent="0.25">
      <c r="A1820" s="30"/>
      <c r="B1820" s="30"/>
      <c r="C1820" s="30"/>
      <c r="D1820" s="30"/>
      <c r="E1820" s="30"/>
      <c r="F1820" s="30"/>
      <c r="G1820" s="30"/>
      <c r="BD1820" s="32"/>
      <c r="BE1820" s="32"/>
      <c r="BF1820" s="32"/>
      <c r="BG1820" s="32"/>
      <c r="BH1820" s="32"/>
      <c r="BI1820" s="32"/>
      <c r="BJ1820" s="32"/>
      <c r="BK1820" s="32"/>
      <c r="BL1820" s="32"/>
      <c r="BM1820" s="32"/>
      <c r="BN1820" s="32"/>
      <c r="BO1820" s="32"/>
    </row>
    <row r="1821" spans="1:67" x14ac:dyDescent="0.25">
      <c r="A1821" s="30"/>
      <c r="B1821" s="30"/>
      <c r="C1821" s="30"/>
      <c r="D1821" s="30"/>
      <c r="E1821" s="30"/>
      <c r="F1821" s="30"/>
      <c r="G1821" s="30"/>
      <c r="BD1821" s="32"/>
      <c r="BE1821" s="32"/>
      <c r="BF1821" s="32"/>
      <c r="BG1821" s="32"/>
      <c r="BH1821" s="32"/>
      <c r="BI1821" s="32"/>
      <c r="BJ1821" s="32"/>
      <c r="BK1821" s="32"/>
      <c r="BL1821" s="32"/>
      <c r="BM1821" s="32"/>
      <c r="BN1821" s="32"/>
      <c r="BO1821" s="32"/>
    </row>
    <row r="1822" spans="1:67" x14ac:dyDescent="0.25">
      <c r="A1822" s="30"/>
      <c r="B1822" s="30"/>
      <c r="C1822" s="30"/>
      <c r="D1822" s="30"/>
      <c r="E1822" s="30"/>
      <c r="F1822" s="30"/>
      <c r="G1822" s="30"/>
      <c r="BD1822" s="32"/>
      <c r="BE1822" s="32"/>
      <c r="BF1822" s="32"/>
      <c r="BG1822" s="32"/>
      <c r="BH1822" s="32"/>
      <c r="BI1822" s="32"/>
      <c r="BJ1822" s="32"/>
      <c r="BK1822" s="32"/>
      <c r="BL1822" s="32"/>
      <c r="BM1822" s="32"/>
      <c r="BN1822" s="32"/>
      <c r="BO1822" s="32"/>
    </row>
    <row r="1823" spans="1:67" x14ac:dyDescent="0.25">
      <c r="A1823" s="30"/>
      <c r="B1823" s="30"/>
      <c r="C1823" s="30"/>
      <c r="D1823" s="30"/>
      <c r="E1823" s="30"/>
      <c r="F1823" s="30"/>
      <c r="G1823" s="30"/>
      <c r="BD1823" s="32"/>
      <c r="BE1823" s="32"/>
      <c r="BF1823" s="32"/>
      <c r="BG1823" s="32"/>
      <c r="BH1823" s="32"/>
      <c r="BI1823" s="32"/>
      <c r="BJ1823" s="32"/>
      <c r="BK1823" s="32"/>
      <c r="BL1823" s="32"/>
      <c r="BM1823" s="32"/>
      <c r="BN1823" s="32"/>
      <c r="BO1823" s="32"/>
    </row>
    <row r="1824" spans="1:67" x14ac:dyDescent="0.25">
      <c r="A1824" s="30"/>
      <c r="B1824" s="30"/>
      <c r="C1824" s="30"/>
      <c r="D1824" s="30"/>
      <c r="E1824" s="30"/>
      <c r="F1824" s="30"/>
      <c r="G1824" s="30"/>
      <c r="BD1824" s="32"/>
      <c r="BE1824" s="32"/>
      <c r="BF1824" s="32"/>
      <c r="BG1824" s="32"/>
      <c r="BH1824" s="32"/>
      <c r="BI1824" s="32"/>
      <c r="BJ1824" s="32"/>
      <c r="BK1824" s="32"/>
      <c r="BL1824" s="32"/>
      <c r="BM1824" s="32"/>
      <c r="BN1824" s="32"/>
      <c r="BO1824" s="32"/>
    </row>
    <row r="1825" spans="1:67" x14ac:dyDescent="0.25">
      <c r="A1825" s="30"/>
      <c r="B1825" s="30"/>
      <c r="C1825" s="30"/>
      <c r="D1825" s="30"/>
      <c r="E1825" s="30"/>
      <c r="F1825" s="30"/>
      <c r="G1825" s="30"/>
      <c r="BD1825" s="32"/>
      <c r="BE1825" s="32"/>
      <c r="BF1825" s="32"/>
      <c r="BG1825" s="32"/>
      <c r="BH1825" s="32"/>
      <c r="BI1825" s="32"/>
      <c r="BJ1825" s="32"/>
      <c r="BK1825" s="32"/>
      <c r="BL1825" s="32"/>
      <c r="BM1825" s="32"/>
      <c r="BN1825" s="32"/>
      <c r="BO1825" s="32"/>
    </row>
    <row r="1826" spans="1:67" x14ac:dyDescent="0.25">
      <c r="A1826" s="30"/>
      <c r="B1826" s="30"/>
      <c r="C1826" s="30"/>
      <c r="D1826" s="30"/>
      <c r="E1826" s="30"/>
      <c r="F1826" s="30"/>
      <c r="G1826" s="30"/>
      <c r="BD1826" s="32"/>
      <c r="BE1826" s="32"/>
      <c r="BF1826" s="32"/>
      <c r="BG1826" s="32"/>
      <c r="BH1826" s="32"/>
      <c r="BI1826" s="32"/>
      <c r="BJ1826" s="32"/>
      <c r="BK1826" s="32"/>
      <c r="BL1826" s="32"/>
      <c r="BM1826" s="32"/>
      <c r="BN1826" s="32"/>
      <c r="BO1826" s="32"/>
    </row>
    <row r="1827" spans="1:67" x14ac:dyDescent="0.25">
      <c r="A1827" s="30"/>
      <c r="B1827" s="30"/>
      <c r="C1827" s="30"/>
      <c r="D1827" s="30"/>
      <c r="E1827" s="30"/>
      <c r="F1827" s="30"/>
      <c r="G1827" s="30"/>
      <c r="BD1827" s="32"/>
      <c r="BE1827" s="32"/>
      <c r="BF1827" s="32"/>
      <c r="BG1827" s="32"/>
      <c r="BH1827" s="32"/>
      <c r="BI1827" s="32"/>
      <c r="BJ1827" s="32"/>
      <c r="BK1827" s="32"/>
      <c r="BL1827" s="32"/>
      <c r="BM1827" s="32"/>
      <c r="BN1827" s="32"/>
      <c r="BO1827" s="32"/>
    </row>
    <row r="1828" spans="1:67" x14ac:dyDescent="0.25">
      <c r="A1828" s="30"/>
      <c r="B1828" s="30"/>
      <c r="C1828" s="30"/>
      <c r="D1828" s="30"/>
      <c r="E1828" s="30"/>
      <c r="F1828" s="30"/>
      <c r="G1828" s="30"/>
      <c r="BD1828" s="32"/>
      <c r="BE1828" s="32"/>
      <c r="BF1828" s="32"/>
      <c r="BG1828" s="32"/>
      <c r="BH1828" s="32"/>
      <c r="BI1828" s="32"/>
      <c r="BJ1828" s="32"/>
      <c r="BK1828" s="32"/>
      <c r="BL1828" s="32"/>
      <c r="BM1828" s="32"/>
      <c r="BN1828" s="32"/>
      <c r="BO1828" s="32"/>
    </row>
    <row r="1829" spans="1:67" x14ac:dyDescent="0.25">
      <c r="A1829" s="30"/>
      <c r="B1829" s="30"/>
      <c r="C1829" s="30"/>
      <c r="D1829" s="30"/>
      <c r="E1829" s="30"/>
      <c r="F1829" s="30"/>
      <c r="G1829" s="30"/>
      <c r="BD1829" s="32"/>
      <c r="BE1829" s="32"/>
      <c r="BF1829" s="32"/>
      <c r="BG1829" s="32"/>
      <c r="BH1829" s="32"/>
      <c r="BI1829" s="32"/>
      <c r="BJ1829" s="32"/>
      <c r="BK1829" s="32"/>
      <c r="BL1829" s="32"/>
      <c r="BM1829" s="32"/>
      <c r="BN1829" s="32"/>
      <c r="BO1829" s="32"/>
    </row>
    <row r="1830" spans="1:67" x14ac:dyDescent="0.25">
      <c r="A1830" s="30"/>
      <c r="B1830" s="30"/>
      <c r="C1830" s="30"/>
      <c r="D1830" s="30"/>
      <c r="E1830" s="30"/>
      <c r="F1830" s="30"/>
      <c r="G1830" s="30"/>
      <c r="BD1830" s="32"/>
      <c r="BE1830" s="32"/>
      <c r="BF1830" s="32"/>
      <c r="BG1830" s="32"/>
      <c r="BH1830" s="32"/>
      <c r="BI1830" s="32"/>
      <c r="BJ1830" s="32"/>
      <c r="BK1830" s="32"/>
      <c r="BL1830" s="32"/>
      <c r="BM1830" s="32"/>
      <c r="BN1830" s="32"/>
      <c r="BO1830" s="32"/>
    </row>
    <row r="1831" spans="1:67" x14ac:dyDescent="0.25">
      <c r="A1831" s="30"/>
      <c r="B1831" s="30"/>
      <c r="C1831" s="30"/>
      <c r="D1831" s="30"/>
      <c r="E1831" s="30"/>
      <c r="F1831" s="30"/>
      <c r="G1831" s="30"/>
      <c r="BD1831" s="32"/>
      <c r="BE1831" s="32"/>
      <c r="BF1831" s="32"/>
      <c r="BG1831" s="32"/>
      <c r="BH1831" s="32"/>
      <c r="BI1831" s="32"/>
      <c r="BJ1831" s="32"/>
      <c r="BK1831" s="32"/>
      <c r="BL1831" s="32"/>
      <c r="BM1831" s="32"/>
      <c r="BN1831" s="32"/>
      <c r="BO1831" s="32"/>
    </row>
    <row r="1832" spans="1:67" x14ac:dyDescent="0.25">
      <c r="A1832" s="30"/>
      <c r="B1832" s="30"/>
      <c r="C1832" s="30"/>
      <c r="D1832" s="30"/>
      <c r="E1832" s="30"/>
      <c r="F1832" s="30"/>
      <c r="G1832" s="30"/>
      <c r="BD1832" s="32"/>
      <c r="BE1832" s="32"/>
      <c r="BF1832" s="32"/>
      <c r="BG1832" s="32"/>
      <c r="BH1832" s="32"/>
      <c r="BI1832" s="32"/>
      <c r="BJ1832" s="32"/>
      <c r="BK1832" s="32"/>
      <c r="BL1832" s="32"/>
      <c r="BM1832" s="32"/>
      <c r="BN1832" s="32"/>
      <c r="BO1832" s="32"/>
    </row>
    <row r="1833" spans="1:67" x14ac:dyDescent="0.25">
      <c r="A1833" s="30"/>
      <c r="B1833" s="30"/>
      <c r="C1833" s="30"/>
      <c r="D1833" s="30"/>
      <c r="E1833" s="30"/>
      <c r="F1833" s="30"/>
      <c r="G1833" s="30"/>
      <c r="BD1833" s="32"/>
      <c r="BE1833" s="32"/>
      <c r="BF1833" s="32"/>
      <c r="BG1833" s="32"/>
      <c r="BH1833" s="32"/>
      <c r="BI1833" s="32"/>
      <c r="BJ1833" s="32"/>
      <c r="BK1833" s="32"/>
      <c r="BL1833" s="32"/>
      <c r="BM1833" s="32"/>
      <c r="BN1833" s="32"/>
      <c r="BO1833" s="32"/>
    </row>
    <row r="1834" spans="1:67" x14ac:dyDescent="0.25">
      <c r="A1834" s="30"/>
      <c r="B1834" s="30"/>
      <c r="C1834" s="30"/>
      <c r="D1834" s="30"/>
      <c r="E1834" s="30"/>
      <c r="F1834" s="30"/>
      <c r="G1834" s="30"/>
      <c r="BD1834" s="32"/>
      <c r="BE1834" s="32"/>
      <c r="BF1834" s="32"/>
      <c r="BG1834" s="32"/>
      <c r="BH1834" s="32"/>
      <c r="BI1834" s="32"/>
      <c r="BJ1834" s="32"/>
      <c r="BK1834" s="32"/>
      <c r="BL1834" s="32"/>
      <c r="BM1834" s="32"/>
      <c r="BN1834" s="32"/>
      <c r="BO1834" s="32"/>
    </row>
    <row r="1835" spans="1:67" x14ac:dyDescent="0.25">
      <c r="A1835" s="30"/>
      <c r="B1835" s="30"/>
      <c r="C1835" s="30"/>
      <c r="D1835" s="30"/>
      <c r="E1835" s="30"/>
      <c r="F1835" s="30"/>
      <c r="G1835" s="30"/>
      <c r="BD1835" s="32"/>
      <c r="BE1835" s="32"/>
      <c r="BF1835" s="32"/>
      <c r="BG1835" s="32"/>
      <c r="BH1835" s="32"/>
      <c r="BI1835" s="32"/>
      <c r="BJ1835" s="32"/>
      <c r="BK1835" s="32"/>
      <c r="BL1835" s="32"/>
      <c r="BM1835" s="32"/>
      <c r="BN1835" s="32"/>
      <c r="BO1835" s="32"/>
    </row>
    <row r="1836" spans="1:67" x14ac:dyDescent="0.25">
      <c r="A1836" s="30"/>
      <c r="B1836" s="30"/>
      <c r="C1836" s="30"/>
      <c r="D1836" s="30"/>
      <c r="E1836" s="30"/>
      <c r="F1836" s="30"/>
      <c r="G1836" s="30"/>
      <c r="BD1836" s="32"/>
      <c r="BE1836" s="32"/>
      <c r="BF1836" s="32"/>
      <c r="BG1836" s="32"/>
      <c r="BH1836" s="32"/>
      <c r="BI1836" s="32"/>
      <c r="BJ1836" s="32"/>
      <c r="BK1836" s="32"/>
      <c r="BL1836" s="32"/>
      <c r="BM1836" s="32"/>
      <c r="BN1836" s="32"/>
      <c r="BO1836" s="32"/>
    </row>
    <row r="1837" spans="1:67" x14ac:dyDescent="0.25">
      <c r="A1837" s="30"/>
      <c r="B1837" s="30"/>
      <c r="C1837" s="30"/>
      <c r="D1837" s="30"/>
      <c r="E1837" s="30"/>
      <c r="F1837" s="30"/>
      <c r="G1837" s="30"/>
      <c r="BD1837" s="32"/>
      <c r="BE1837" s="32"/>
      <c r="BF1837" s="32"/>
      <c r="BG1837" s="32"/>
      <c r="BH1837" s="32"/>
      <c r="BI1837" s="32"/>
      <c r="BJ1837" s="32"/>
      <c r="BK1837" s="32"/>
      <c r="BL1837" s="32"/>
      <c r="BM1837" s="32"/>
      <c r="BN1837" s="32"/>
      <c r="BO1837" s="32"/>
    </row>
    <row r="1838" spans="1:67" x14ac:dyDescent="0.25">
      <c r="A1838" s="30"/>
      <c r="B1838" s="30"/>
      <c r="C1838" s="30"/>
      <c r="D1838" s="30"/>
      <c r="E1838" s="30"/>
      <c r="F1838" s="30"/>
      <c r="G1838" s="30"/>
      <c r="BD1838" s="32"/>
      <c r="BE1838" s="32"/>
      <c r="BF1838" s="32"/>
      <c r="BG1838" s="32"/>
      <c r="BH1838" s="32"/>
      <c r="BI1838" s="32"/>
      <c r="BJ1838" s="32"/>
      <c r="BK1838" s="32"/>
      <c r="BL1838" s="32"/>
      <c r="BM1838" s="32"/>
      <c r="BN1838" s="32"/>
      <c r="BO1838" s="32"/>
    </row>
    <row r="1839" spans="1:67" x14ac:dyDescent="0.25">
      <c r="A1839" s="30"/>
      <c r="B1839" s="30"/>
      <c r="C1839" s="30"/>
      <c r="D1839" s="30"/>
      <c r="E1839" s="30"/>
      <c r="F1839" s="30"/>
      <c r="G1839" s="30"/>
      <c r="BD1839" s="32"/>
      <c r="BE1839" s="32"/>
      <c r="BF1839" s="32"/>
      <c r="BG1839" s="32"/>
      <c r="BH1839" s="32"/>
      <c r="BI1839" s="32"/>
      <c r="BJ1839" s="32"/>
      <c r="BK1839" s="32"/>
      <c r="BL1839" s="32"/>
      <c r="BM1839" s="32"/>
      <c r="BN1839" s="32"/>
      <c r="BO1839" s="32"/>
    </row>
    <row r="1840" spans="1:67" x14ac:dyDescent="0.25">
      <c r="A1840" s="30"/>
      <c r="B1840" s="30"/>
      <c r="C1840" s="30"/>
      <c r="D1840" s="30"/>
      <c r="E1840" s="30"/>
      <c r="F1840" s="30"/>
      <c r="G1840" s="30"/>
      <c r="BD1840" s="32"/>
      <c r="BE1840" s="32"/>
      <c r="BF1840" s="32"/>
      <c r="BG1840" s="32"/>
      <c r="BH1840" s="32"/>
      <c r="BI1840" s="32"/>
      <c r="BJ1840" s="32"/>
      <c r="BK1840" s="32"/>
      <c r="BL1840" s="32"/>
      <c r="BM1840" s="32"/>
      <c r="BN1840" s="32"/>
      <c r="BO1840" s="32"/>
    </row>
    <row r="1841" spans="1:67" x14ac:dyDescent="0.25">
      <c r="A1841" s="30"/>
      <c r="B1841" s="30"/>
      <c r="C1841" s="30"/>
      <c r="D1841" s="30"/>
      <c r="E1841" s="30"/>
      <c r="F1841" s="30"/>
      <c r="G1841" s="30"/>
      <c r="BD1841" s="32"/>
      <c r="BE1841" s="32"/>
      <c r="BF1841" s="32"/>
      <c r="BG1841" s="32"/>
      <c r="BH1841" s="32"/>
      <c r="BI1841" s="32"/>
      <c r="BJ1841" s="32"/>
      <c r="BK1841" s="32"/>
      <c r="BL1841" s="32"/>
      <c r="BM1841" s="32"/>
      <c r="BN1841" s="32"/>
      <c r="BO1841" s="32"/>
    </row>
    <row r="1842" spans="1:67" x14ac:dyDescent="0.25">
      <c r="A1842" s="30"/>
      <c r="B1842" s="30"/>
      <c r="C1842" s="30"/>
      <c r="D1842" s="30"/>
      <c r="E1842" s="30"/>
      <c r="F1842" s="30"/>
      <c r="G1842" s="30"/>
      <c r="BD1842" s="32"/>
      <c r="BE1842" s="32"/>
      <c r="BF1842" s="32"/>
      <c r="BG1842" s="32"/>
      <c r="BH1842" s="32"/>
      <c r="BI1842" s="32"/>
      <c r="BJ1842" s="32"/>
      <c r="BK1842" s="32"/>
      <c r="BL1842" s="32"/>
      <c r="BM1842" s="32"/>
      <c r="BN1842" s="32"/>
      <c r="BO1842" s="32"/>
    </row>
    <row r="1843" spans="1:67" x14ac:dyDescent="0.25">
      <c r="A1843" s="30"/>
      <c r="B1843" s="30"/>
      <c r="C1843" s="30"/>
      <c r="D1843" s="30"/>
      <c r="E1843" s="30"/>
      <c r="F1843" s="30"/>
      <c r="G1843" s="30"/>
      <c r="BD1843" s="32"/>
      <c r="BE1843" s="32"/>
      <c r="BF1843" s="32"/>
      <c r="BG1843" s="32"/>
      <c r="BH1843" s="32"/>
      <c r="BI1843" s="32"/>
      <c r="BJ1843" s="32"/>
      <c r="BK1843" s="32"/>
      <c r="BL1843" s="32"/>
      <c r="BM1843" s="32"/>
      <c r="BN1843" s="32"/>
      <c r="BO1843" s="32"/>
    </row>
    <row r="1844" spans="1:67" x14ac:dyDescent="0.25">
      <c r="A1844" s="30"/>
      <c r="B1844" s="30"/>
      <c r="C1844" s="30"/>
      <c r="D1844" s="30"/>
      <c r="E1844" s="30"/>
      <c r="F1844" s="30"/>
      <c r="G1844" s="30"/>
      <c r="BD1844" s="32"/>
      <c r="BE1844" s="32"/>
      <c r="BF1844" s="32"/>
      <c r="BG1844" s="32"/>
      <c r="BH1844" s="32"/>
      <c r="BI1844" s="32"/>
      <c r="BJ1844" s="32"/>
      <c r="BK1844" s="32"/>
      <c r="BL1844" s="32"/>
      <c r="BM1844" s="32"/>
      <c r="BN1844" s="32"/>
      <c r="BO1844" s="32"/>
    </row>
    <row r="1845" spans="1:67" x14ac:dyDescent="0.25">
      <c r="A1845" s="30"/>
      <c r="B1845" s="30"/>
      <c r="C1845" s="30"/>
      <c r="D1845" s="30"/>
      <c r="E1845" s="30"/>
      <c r="F1845" s="30"/>
      <c r="G1845" s="30"/>
      <c r="BD1845" s="32"/>
      <c r="BE1845" s="32"/>
      <c r="BF1845" s="32"/>
      <c r="BG1845" s="32"/>
      <c r="BH1845" s="32"/>
      <c r="BI1845" s="32"/>
      <c r="BJ1845" s="32"/>
      <c r="BK1845" s="32"/>
      <c r="BL1845" s="32"/>
      <c r="BM1845" s="32"/>
      <c r="BN1845" s="32"/>
      <c r="BO1845" s="32"/>
    </row>
    <row r="1846" spans="1:67" x14ac:dyDescent="0.25">
      <c r="A1846" s="30"/>
      <c r="B1846" s="30"/>
      <c r="C1846" s="30"/>
      <c r="D1846" s="30"/>
      <c r="E1846" s="30"/>
      <c r="F1846" s="30"/>
      <c r="G1846" s="30"/>
      <c r="BD1846" s="32"/>
      <c r="BE1846" s="32"/>
      <c r="BF1846" s="32"/>
      <c r="BG1846" s="32"/>
      <c r="BH1846" s="32"/>
      <c r="BI1846" s="32"/>
      <c r="BJ1846" s="32"/>
      <c r="BK1846" s="32"/>
      <c r="BL1846" s="32"/>
      <c r="BM1846" s="32"/>
      <c r="BN1846" s="32"/>
      <c r="BO1846" s="32"/>
    </row>
    <row r="1847" spans="1:67" x14ac:dyDescent="0.25">
      <c r="A1847" s="30"/>
      <c r="B1847" s="30"/>
      <c r="C1847" s="30"/>
      <c r="D1847" s="30"/>
      <c r="E1847" s="30"/>
      <c r="F1847" s="30"/>
      <c r="G1847" s="30"/>
      <c r="BD1847" s="32"/>
      <c r="BE1847" s="32"/>
      <c r="BF1847" s="32"/>
      <c r="BG1847" s="32"/>
      <c r="BH1847" s="32"/>
      <c r="BI1847" s="32"/>
      <c r="BJ1847" s="32"/>
      <c r="BK1847" s="32"/>
      <c r="BL1847" s="32"/>
      <c r="BM1847" s="32"/>
      <c r="BN1847" s="32"/>
      <c r="BO1847" s="32"/>
    </row>
    <row r="1848" spans="1:67" x14ac:dyDescent="0.25">
      <c r="A1848" s="30"/>
      <c r="B1848" s="30"/>
      <c r="C1848" s="30"/>
      <c r="D1848" s="30"/>
      <c r="E1848" s="30"/>
      <c r="F1848" s="30"/>
      <c r="G1848" s="30"/>
      <c r="BD1848" s="32"/>
      <c r="BE1848" s="32"/>
      <c r="BF1848" s="32"/>
      <c r="BG1848" s="32"/>
      <c r="BH1848" s="32"/>
      <c r="BI1848" s="32"/>
      <c r="BJ1848" s="32"/>
      <c r="BK1848" s="32"/>
      <c r="BL1848" s="32"/>
      <c r="BM1848" s="32"/>
      <c r="BN1848" s="32"/>
      <c r="BO1848" s="32"/>
    </row>
    <row r="1849" spans="1:67" x14ac:dyDescent="0.25">
      <c r="A1849" s="30"/>
      <c r="B1849" s="30"/>
      <c r="C1849" s="30"/>
      <c r="D1849" s="30"/>
      <c r="E1849" s="30"/>
      <c r="F1849" s="30"/>
      <c r="G1849" s="30"/>
      <c r="BD1849" s="32"/>
      <c r="BE1849" s="32"/>
      <c r="BF1849" s="32"/>
      <c r="BG1849" s="32"/>
      <c r="BH1849" s="32"/>
      <c r="BI1849" s="32"/>
      <c r="BJ1849" s="32"/>
      <c r="BK1849" s="32"/>
      <c r="BL1849" s="32"/>
      <c r="BM1849" s="32"/>
      <c r="BN1849" s="32"/>
      <c r="BO1849" s="32"/>
    </row>
    <row r="1850" spans="1:67" x14ac:dyDescent="0.25">
      <c r="A1850" s="30"/>
      <c r="B1850" s="30"/>
      <c r="C1850" s="30"/>
      <c r="D1850" s="30"/>
      <c r="E1850" s="30"/>
      <c r="F1850" s="30"/>
      <c r="G1850" s="30"/>
      <c r="BD1850" s="32"/>
      <c r="BE1850" s="32"/>
      <c r="BF1850" s="32"/>
      <c r="BG1850" s="32"/>
      <c r="BH1850" s="32"/>
      <c r="BI1850" s="32"/>
      <c r="BJ1850" s="32"/>
      <c r="BK1850" s="32"/>
      <c r="BL1850" s="32"/>
      <c r="BM1850" s="32"/>
      <c r="BN1850" s="32"/>
      <c r="BO1850" s="32"/>
    </row>
    <row r="1851" spans="1:67" x14ac:dyDescent="0.25">
      <c r="A1851" s="30"/>
      <c r="B1851" s="30"/>
      <c r="C1851" s="30"/>
      <c r="D1851" s="30"/>
      <c r="E1851" s="30"/>
      <c r="F1851" s="30"/>
      <c r="G1851" s="30"/>
      <c r="BD1851" s="32"/>
      <c r="BE1851" s="32"/>
      <c r="BF1851" s="32"/>
      <c r="BG1851" s="32"/>
      <c r="BH1851" s="32"/>
      <c r="BI1851" s="32"/>
      <c r="BJ1851" s="32"/>
      <c r="BK1851" s="32"/>
      <c r="BL1851" s="32"/>
      <c r="BM1851" s="32"/>
      <c r="BN1851" s="32"/>
      <c r="BO1851" s="32"/>
    </row>
    <row r="1852" spans="1:67" x14ac:dyDescent="0.25">
      <c r="A1852" s="30"/>
      <c r="B1852" s="30"/>
      <c r="C1852" s="30"/>
      <c r="D1852" s="30"/>
      <c r="E1852" s="30"/>
      <c r="F1852" s="30"/>
      <c r="G1852" s="30"/>
      <c r="BD1852" s="32"/>
      <c r="BE1852" s="32"/>
      <c r="BF1852" s="32"/>
      <c r="BG1852" s="32"/>
      <c r="BH1852" s="32"/>
      <c r="BI1852" s="32"/>
      <c r="BJ1852" s="32"/>
      <c r="BK1852" s="32"/>
      <c r="BL1852" s="32"/>
      <c r="BM1852" s="32"/>
      <c r="BN1852" s="32"/>
      <c r="BO1852" s="32"/>
    </row>
    <row r="1853" spans="1:67" x14ac:dyDescent="0.25">
      <c r="A1853" s="30"/>
      <c r="B1853" s="30"/>
      <c r="C1853" s="30"/>
      <c r="D1853" s="30"/>
      <c r="E1853" s="30"/>
      <c r="F1853" s="30"/>
      <c r="G1853" s="30"/>
      <c r="BD1853" s="32"/>
      <c r="BE1853" s="32"/>
      <c r="BF1853" s="32"/>
      <c r="BG1853" s="32"/>
      <c r="BH1853" s="32"/>
      <c r="BI1853" s="32"/>
      <c r="BJ1853" s="32"/>
      <c r="BK1853" s="32"/>
      <c r="BL1853" s="32"/>
      <c r="BM1853" s="32"/>
      <c r="BN1853" s="32"/>
      <c r="BO1853" s="32"/>
    </row>
    <row r="1854" spans="1:67" x14ac:dyDescent="0.25">
      <c r="A1854" s="30"/>
      <c r="B1854" s="30"/>
      <c r="C1854" s="30"/>
      <c r="D1854" s="30"/>
      <c r="E1854" s="30"/>
      <c r="F1854" s="30"/>
      <c r="G1854" s="30"/>
      <c r="BD1854" s="32"/>
      <c r="BE1854" s="32"/>
      <c r="BF1854" s="32"/>
      <c r="BG1854" s="32"/>
      <c r="BH1854" s="32"/>
      <c r="BI1854" s="32"/>
      <c r="BJ1854" s="32"/>
      <c r="BK1854" s="32"/>
      <c r="BL1854" s="32"/>
      <c r="BM1854" s="32"/>
      <c r="BN1854" s="32"/>
      <c r="BO1854" s="32"/>
    </row>
    <row r="1855" spans="1:67" x14ac:dyDescent="0.25">
      <c r="A1855" s="30"/>
      <c r="B1855" s="30"/>
      <c r="C1855" s="30"/>
      <c r="D1855" s="30"/>
      <c r="E1855" s="30"/>
      <c r="F1855" s="30"/>
      <c r="G1855" s="30"/>
      <c r="BD1855" s="32"/>
      <c r="BE1855" s="32"/>
      <c r="BF1855" s="32"/>
      <c r="BG1855" s="32"/>
      <c r="BH1855" s="32"/>
      <c r="BI1855" s="32"/>
      <c r="BJ1855" s="32"/>
      <c r="BK1855" s="32"/>
      <c r="BL1855" s="32"/>
      <c r="BM1855" s="32"/>
      <c r="BN1855" s="32"/>
      <c r="BO1855" s="32"/>
    </row>
    <row r="1856" spans="1:67" x14ac:dyDescent="0.25">
      <c r="A1856" s="30"/>
      <c r="B1856" s="30"/>
      <c r="C1856" s="30"/>
      <c r="D1856" s="30"/>
      <c r="E1856" s="30"/>
      <c r="F1856" s="30"/>
      <c r="G1856" s="30"/>
      <c r="BD1856" s="32"/>
      <c r="BE1856" s="32"/>
      <c r="BF1856" s="32"/>
      <c r="BG1856" s="32"/>
      <c r="BH1856" s="32"/>
      <c r="BI1856" s="32"/>
      <c r="BJ1856" s="32"/>
      <c r="BK1856" s="32"/>
      <c r="BL1856" s="32"/>
      <c r="BM1856" s="32"/>
      <c r="BN1856" s="32"/>
      <c r="BO1856" s="32"/>
    </row>
    <row r="1857" spans="1:67" x14ac:dyDescent="0.25">
      <c r="A1857" s="30"/>
      <c r="B1857" s="30"/>
      <c r="C1857" s="30"/>
      <c r="D1857" s="30"/>
      <c r="E1857" s="30"/>
      <c r="F1857" s="30"/>
      <c r="G1857" s="30"/>
      <c r="BD1857" s="32"/>
      <c r="BE1857" s="32"/>
      <c r="BF1857" s="32"/>
      <c r="BG1857" s="32"/>
      <c r="BH1857" s="32"/>
      <c r="BI1857" s="32"/>
      <c r="BJ1857" s="32"/>
      <c r="BK1857" s="32"/>
      <c r="BL1857" s="32"/>
      <c r="BM1857" s="32"/>
      <c r="BN1857" s="32"/>
      <c r="BO1857" s="32"/>
    </row>
    <row r="1858" spans="1:67" x14ac:dyDescent="0.25">
      <c r="A1858" s="30"/>
      <c r="B1858" s="30"/>
      <c r="C1858" s="30"/>
      <c r="D1858" s="30"/>
      <c r="E1858" s="30"/>
      <c r="F1858" s="30"/>
      <c r="G1858" s="30"/>
      <c r="BD1858" s="32"/>
      <c r="BE1858" s="32"/>
      <c r="BF1858" s="32"/>
      <c r="BG1858" s="32"/>
      <c r="BH1858" s="32"/>
      <c r="BI1858" s="32"/>
      <c r="BJ1858" s="32"/>
      <c r="BK1858" s="32"/>
      <c r="BL1858" s="32"/>
      <c r="BM1858" s="32"/>
      <c r="BN1858" s="32"/>
      <c r="BO1858" s="32"/>
    </row>
    <row r="1859" spans="1:67" x14ac:dyDescent="0.25">
      <c r="A1859" s="30"/>
      <c r="B1859" s="30"/>
      <c r="C1859" s="30"/>
      <c r="D1859" s="30"/>
      <c r="E1859" s="30"/>
      <c r="F1859" s="30"/>
      <c r="G1859" s="30"/>
      <c r="BD1859" s="32"/>
      <c r="BE1859" s="32"/>
      <c r="BF1859" s="32"/>
      <c r="BG1859" s="32"/>
      <c r="BH1859" s="32"/>
      <c r="BI1859" s="32"/>
      <c r="BJ1859" s="32"/>
      <c r="BK1859" s="32"/>
      <c r="BL1859" s="32"/>
      <c r="BM1859" s="32"/>
      <c r="BN1859" s="32"/>
      <c r="BO1859" s="32"/>
    </row>
    <row r="1860" spans="1:67" x14ac:dyDescent="0.25">
      <c r="A1860" s="30"/>
      <c r="B1860" s="30"/>
      <c r="C1860" s="30"/>
      <c r="D1860" s="30"/>
      <c r="E1860" s="30"/>
      <c r="F1860" s="30"/>
      <c r="G1860" s="30"/>
      <c r="BD1860" s="32"/>
      <c r="BE1860" s="32"/>
      <c r="BF1860" s="32"/>
      <c r="BG1860" s="32"/>
      <c r="BH1860" s="32"/>
      <c r="BI1860" s="32"/>
      <c r="BJ1860" s="32"/>
      <c r="BK1860" s="32"/>
      <c r="BL1860" s="32"/>
      <c r="BM1860" s="32"/>
      <c r="BN1860" s="32"/>
      <c r="BO1860" s="32"/>
    </row>
    <row r="1861" spans="1:67" x14ac:dyDescent="0.25">
      <c r="A1861" s="30"/>
      <c r="B1861" s="30"/>
      <c r="C1861" s="30"/>
      <c r="D1861" s="30"/>
      <c r="E1861" s="30"/>
      <c r="F1861" s="30"/>
      <c r="G1861" s="30"/>
      <c r="BD1861" s="32"/>
      <c r="BE1861" s="32"/>
      <c r="BF1861" s="32"/>
      <c r="BG1861" s="32"/>
      <c r="BH1861" s="32"/>
      <c r="BI1861" s="32"/>
      <c r="BJ1861" s="32"/>
      <c r="BK1861" s="32"/>
      <c r="BL1861" s="32"/>
      <c r="BM1861" s="32"/>
      <c r="BN1861" s="32"/>
      <c r="BO1861" s="32"/>
    </row>
    <row r="1862" spans="1:67" x14ac:dyDescent="0.25">
      <c r="A1862" s="30"/>
      <c r="B1862" s="30"/>
      <c r="C1862" s="30"/>
      <c r="D1862" s="30"/>
      <c r="E1862" s="30"/>
      <c r="F1862" s="30"/>
      <c r="G1862" s="30"/>
      <c r="BD1862" s="32"/>
      <c r="BE1862" s="32"/>
      <c r="BF1862" s="32"/>
      <c r="BG1862" s="32"/>
      <c r="BH1862" s="32"/>
      <c r="BI1862" s="32"/>
      <c r="BJ1862" s="32"/>
      <c r="BK1862" s="32"/>
      <c r="BL1862" s="32"/>
      <c r="BM1862" s="32"/>
      <c r="BN1862" s="32"/>
      <c r="BO1862" s="32"/>
    </row>
    <row r="1863" spans="1:67" x14ac:dyDescent="0.25">
      <c r="A1863" s="30"/>
      <c r="B1863" s="30"/>
      <c r="C1863" s="30"/>
      <c r="D1863" s="30"/>
      <c r="E1863" s="30"/>
      <c r="F1863" s="30"/>
      <c r="G1863" s="30"/>
      <c r="BD1863" s="32"/>
      <c r="BE1863" s="32"/>
      <c r="BF1863" s="32"/>
      <c r="BG1863" s="32"/>
      <c r="BH1863" s="32"/>
      <c r="BI1863" s="32"/>
      <c r="BJ1863" s="32"/>
      <c r="BK1863" s="32"/>
      <c r="BL1863" s="32"/>
      <c r="BM1863" s="32"/>
      <c r="BN1863" s="32"/>
      <c r="BO1863" s="32"/>
    </row>
    <row r="1864" spans="1:67" x14ac:dyDescent="0.25">
      <c r="A1864" s="30"/>
      <c r="B1864" s="30"/>
      <c r="C1864" s="30"/>
      <c r="D1864" s="30"/>
      <c r="E1864" s="30"/>
      <c r="F1864" s="30"/>
      <c r="G1864" s="30"/>
      <c r="BD1864" s="32"/>
      <c r="BE1864" s="32"/>
      <c r="BF1864" s="32"/>
      <c r="BG1864" s="32"/>
      <c r="BH1864" s="32"/>
      <c r="BI1864" s="32"/>
      <c r="BJ1864" s="32"/>
      <c r="BK1864" s="32"/>
      <c r="BL1864" s="32"/>
      <c r="BM1864" s="32"/>
      <c r="BN1864" s="32"/>
      <c r="BO1864" s="32"/>
    </row>
    <row r="1865" spans="1:67" x14ac:dyDescent="0.25">
      <c r="A1865" s="30"/>
      <c r="B1865" s="30"/>
      <c r="C1865" s="30"/>
      <c r="D1865" s="30"/>
      <c r="E1865" s="30"/>
      <c r="F1865" s="30"/>
      <c r="G1865" s="30"/>
      <c r="BD1865" s="32"/>
      <c r="BE1865" s="32"/>
      <c r="BF1865" s="32"/>
      <c r="BG1865" s="32"/>
      <c r="BH1865" s="32"/>
      <c r="BI1865" s="32"/>
      <c r="BJ1865" s="32"/>
      <c r="BK1865" s="32"/>
      <c r="BL1865" s="32"/>
      <c r="BM1865" s="32"/>
      <c r="BN1865" s="32"/>
      <c r="BO1865" s="32"/>
    </row>
    <row r="1866" spans="1:67" x14ac:dyDescent="0.25">
      <c r="A1866" s="30"/>
      <c r="B1866" s="30"/>
      <c r="C1866" s="30"/>
      <c r="D1866" s="30"/>
      <c r="E1866" s="30"/>
      <c r="F1866" s="30"/>
      <c r="G1866" s="30"/>
      <c r="BD1866" s="32"/>
      <c r="BE1866" s="32"/>
      <c r="BF1866" s="32"/>
      <c r="BG1866" s="32"/>
      <c r="BH1866" s="32"/>
      <c r="BI1866" s="32"/>
      <c r="BJ1866" s="32"/>
      <c r="BK1866" s="32"/>
      <c r="BL1866" s="32"/>
      <c r="BM1866" s="32"/>
      <c r="BN1866" s="32"/>
      <c r="BO1866" s="32"/>
    </row>
    <row r="1867" spans="1:67" x14ac:dyDescent="0.25">
      <c r="A1867" s="30"/>
      <c r="B1867" s="30"/>
      <c r="C1867" s="30"/>
      <c r="D1867" s="30"/>
      <c r="E1867" s="30"/>
      <c r="F1867" s="30"/>
      <c r="G1867" s="30"/>
      <c r="BD1867" s="32"/>
      <c r="BE1867" s="32"/>
      <c r="BF1867" s="32"/>
      <c r="BG1867" s="32"/>
      <c r="BH1867" s="32"/>
      <c r="BI1867" s="32"/>
      <c r="BJ1867" s="32"/>
      <c r="BK1867" s="32"/>
      <c r="BL1867" s="32"/>
      <c r="BM1867" s="32"/>
      <c r="BN1867" s="32"/>
      <c r="BO1867" s="32"/>
    </row>
    <row r="1868" spans="1:67" x14ac:dyDescent="0.25">
      <c r="A1868" s="30"/>
      <c r="B1868" s="30"/>
      <c r="C1868" s="30"/>
      <c r="D1868" s="30"/>
      <c r="E1868" s="30"/>
      <c r="F1868" s="30"/>
      <c r="G1868" s="30"/>
      <c r="BD1868" s="32"/>
      <c r="BE1868" s="32"/>
      <c r="BF1868" s="32"/>
      <c r="BG1868" s="32"/>
      <c r="BH1868" s="32"/>
      <c r="BI1868" s="32"/>
      <c r="BJ1868" s="32"/>
      <c r="BK1868" s="32"/>
      <c r="BL1868" s="32"/>
      <c r="BM1868" s="32"/>
      <c r="BN1868" s="32"/>
      <c r="BO1868" s="32"/>
    </row>
    <row r="1869" spans="1:67" x14ac:dyDescent="0.25">
      <c r="A1869" s="30"/>
      <c r="B1869" s="30"/>
      <c r="C1869" s="30"/>
      <c r="D1869" s="30"/>
      <c r="E1869" s="30"/>
      <c r="F1869" s="30"/>
      <c r="G1869" s="30"/>
      <c r="BD1869" s="32"/>
      <c r="BE1869" s="32"/>
      <c r="BF1869" s="32"/>
      <c r="BG1869" s="32"/>
      <c r="BH1869" s="32"/>
      <c r="BI1869" s="32"/>
      <c r="BJ1869" s="32"/>
      <c r="BK1869" s="32"/>
      <c r="BL1869" s="32"/>
      <c r="BM1869" s="32"/>
      <c r="BN1869" s="32"/>
      <c r="BO1869" s="32"/>
    </row>
    <row r="1870" spans="1:67" x14ac:dyDescent="0.25">
      <c r="A1870" s="30"/>
      <c r="B1870" s="30"/>
      <c r="C1870" s="30"/>
      <c r="D1870" s="30"/>
      <c r="E1870" s="30"/>
      <c r="F1870" s="30"/>
      <c r="G1870" s="30"/>
      <c r="BD1870" s="32"/>
      <c r="BE1870" s="32"/>
      <c r="BF1870" s="32"/>
      <c r="BG1870" s="32"/>
      <c r="BH1870" s="32"/>
      <c r="BI1870" s="32"/>
      <c r="BJ1870" s="32"/>
      <c r="BK1870" s="32"/>
      <c r="BL1870" s="32"/>
      <c r="BM1870" s="32"/>
      <c r="BN1870" s="32"/>
      <c r="BO1870" s="32"/>
    </row>
    <row r="1871" spans="1:67" x14ac:dyDescent="0.25">
      <c r="A1871" s="30"/>
      <c r="B1871" s="30"/>
      <c r="C1871" s="30"/>
      <c r="D1871" s="30"/>
      <c r="E1871" s="30"/>
      <c r="F1871" s="30"/>
      <c r="G1871" s="30"/>
      <c r="BD1871" s="32"/>
      <c r="BE1871" s="32"/>
      <c r="BF1871" s="32"/>
      <c r="BG1871" s="32"/>
      <c r="BH1871" s="32"/>
      <c r="BI1871" s="32"/>
      <c r="BJ1871" s="32"/>
      <c r="BK1871" s="32"/>
      <c r="BL1871" s="32"/>
      <c r="BM1871" s="32"/>
      <c r="BN1871" s="32"/>
      <c r="BO1871" s="32"/>
    </row>
    <row r="1872" spans="1:67" x14ac:dyDescent="0.25">
      <c r="A1872" s="30"/>
      <c r="B1872" s="30"/>
      <c r="C1872" s="30"/>
      <c r="D1872" s="30"/>
      <c r="E1872" s="30"/>
      <c r="F1872" s="30"/>
      <c r="G1872" s="30"/>
      <c r="BD1872" s="32"/>
      <c r="BE1872" s="32"/>
      <c r="BF1872" s="32"/>
      <c r="BG1872" s="32"/>
      <c r="BH1872" s="32"/>
      <c r="BI1872" s="32"/>
      <c r="BJ1872" s="32"/>
      <c r="BK1872" s="32"/>
      <c r="BL1872" s="32"/>
      <c r="BM1872" s="32"/>
      <c r="BN1872" s="32"/>
      <c r="BO1872" s="32"/>
    </row>
    <row r="1873" spans="1:67" x14ac:dyDescent="0.25">
      <c r="A1873" s="30"/>
      <c r="B1873" s="30"/>
      <c r="C1873" s="30"/>
      <c r="D1873" s="30"/>
      <c r="E1873" s="30"/>
      <c r="F1873" s="30"/>
      <c r="G1873" s="30"/>
      <c r="BD1873" s="32"/>
      <c r="BE1873" s="32"/>
      <c r="BF1873" s="32"/>
      <c r="BG1873" s="32"/>
      <c r="BH1873" s="32"/>
      <c r="BI1873" s="32"/>
      <c r="BJ1873" s="32"/>
      <c r="BK1873" s="32"/>
      <c r="BL1873" s="32"/>
      <c r="BM1873" s="32"/>
      <c r="BN1873" s="32"/>
      <c r="BO1873" s="32"/>
    </row>
    <row r="1874" spans="1:67" x14ac:dyDescent="0.25">
      <c r="A1874" s="30"/>
      <c r="B1874" s="30"/>
      <c r="C1874" s="30"/>
      <c r="D1874" s="30"/>
      <c r="E1874" s="30"/>
      <c r="F1874" s="30"/>
      <c r="G1874" s="30"/>
      <c r="BD1874" s="32"/>
      <c r="BE1874" s="32"/>
      <c r="BF1874" s="32"/>
      <c r="BG1874" s="32"/>
      <c r="BH1874" s="32"/>
      <c r="BI1874" s="32"/>
      <c r="BJ1874" s="32"/>
      <c r="BK1874" s="32"/>
      <c r="BL1874" s="32"/>
      <c r="BM1874" s="32"/>
      <c r="BN1874" s="32"/>
      <c r="BO1874" s="32"/>
    </row>
    <row r="1875" spans="1:67" x14ac:dyDescent="0.25">
      <c r="A1875" s="30"/>
      <c r="B1875" s="30"/>
      <c r="C1875" s="30"/>
      <c r="D1875" s="30"/>
      <c r="E1875" s="30"/>
      <c r="F1875" s="30"/>
      <c r="G1875" s="30"/>
      <c r="BD1875" s="32"/>
      <c r="BE1875" s="32"/>
      <c r="BF1875" s="32"/>
      <c r="BG1875" s="32"/>
      <c r="BH1875" s="32"/>
      <c r="BI1875" s="32"/>
      <c r="BJ1875" s="32"/>
      <c r="BK1875" s="32"/>
      <c r="BL1875" s="32"/>
      <c r="BM1875" s="32"/>
      <c r="BN1875" s="32"/>
      <c r="BO1875" s="32"/>
    </row>
    <row r="1876" spans="1:67" x14ac:dyDescent="0.25">
      <c r="A1876" s="30"/>
      <c r="B1876" s="30"/>
      <c r="C1876" s="30"/>
      <c r="D1876" s="30"/>
      <c r="E1876" s="30"/>
      <c r="F1876" s="30"/>
      <c r="G1876" s="30"/>
      <c r="BD1876" s="32"/>
      <c r="BE1876" s="32"/>
      <c r="BF1876" s="32"/>
      <c r="BG1876" s="32"/>
      <c r="BH1876" s="32"/>
      <c r="BI1876" s="32"/>
      <c r="BJ1876" s="32"/>
      <c r="BK1876" s="32"/>
      <c r="BL1876" s="32"/>
      <c r="BM1876" s="32"/>
      <c r="BN1876" s="32"/>
      <c r="BO1876" s="32"/>
    </row>
    <row r="1877" spans="1:67" x14ac:dyDescent="0.25">
      <c r="A1877" s="30"/>
      <c r="B1877" s="30"/>
      <c r="C1877" s="30"/>
      <c r="D1877" s="30"/>
      <c r="E1877" s="30"/>
      <c r="F1877" s="30"/>
      <c r="G1877" s="30"/>
      <c r="BD1877" s="32"/>
      <c r="BE1877" s="32"/>
      <c r="BF1877" s="32"/>
      <c r="BG1877" s="32"/>
      <c r="BH1877" s="32"/>
      <c r="BI1877" s="32"/>
      <c r="BJ1877" s="32"/>
      <c r="BK1877" s="32"/>
      <c r="BL1877" s="32"/>
      <c r="BM1877" s="32"/>
      <c r="BN1877" s="32"/>
      <c r="BO1877" s="32"/>
    </row>
    <row r="1878" spans="1:67" x14ac:dyDescent="0.25">
      <c r="A1878" s="30"/>
      <c r="B1878" s="30"/>
      <c r="C1878" s="30"/>
      <c r="D1878" s="30"/>
      <c r="E1878" s="30"/>
      <c r="F1878" s="30"/>
      <c r="G1878" s="30"/>
      <c r="BD1878" s="32"/>
      <c r="BE1878" s="32"/>
      <c r="BF1878" s="32"/>
      <c r="BG1878" s="32"/>
      <c r="BH1878" s="32"/>
      <c r="BI1878" s="32"/>
      <c r="BJ1878" s="32"/>
      <c r="BK1878" s="32"/>
      <c r="BL1878" s="32"/>
      <c r="BM1878" s="32"/>
      <c r="BN1878" s="32"/>
      <c r="BO1878" s="32"/>
    </row>
    <row r="1879" spans="1:67" x14ac:dyDescent="0.25">
      <c r="A1879" s="30"/>
      <c r="B1879" s="30"/>
      <c r="C1879" s="30"/>
      <c r="D1879" s="30"/>
      <c r="E1879" s="30"/>
      <c r="F1879" s="30"/>
      <c r="G1879" s="30"/>
      <c r="BD1879" s="32"/>
      <c r="BE1879" s="32"/>
      <c r="BF1879" s="32"/>
      <c r="BG1879" s="32"/>
      <c r="BH1879" s="32"/>
      <c r="BI1879" s="32"/>
      <c r="BJ1879" s="32"/>
      <c r="BK1879" s="32"/>
      <c r="BL1879" s="32"/>
      <c r="BM1879" s="32"/>
      <c r="BN1879" s="32"/>
      <c r="BO1879" s="32"/>
    </row>
    <row r="1880" spans="1:67" x14ac:dyDescent="0.25">
      <c r="A1880" s="30"/>
      <c r="B1880" s="30"/>
      <c r="C1880" s="30"/>
      <c r="D1880" s="30"/>
      <c r="E1880" s="30"/>
      <c r="F1880" s="30"/>
      <c r="G1880" s="30"/>
      <c r="BD1880" s="32"/>
      <c r="BE1880" s="32"/>
      <c r="BF1880" s="32"/>
      <c r="BG1880" s="32"/>
      <c r="BH1880" s="32"/>
      <c r="BI1880" s="32"/>
      <c r="BJ1880" s="32"/>
      <c r="BK1880" s="32"/>
      <c r="BL1880" s="32"/>
      <c r="BM1880" s="32"/>
      <c r="BN1880" s="32"/>
      <c r="BO1880" s="32"/>
    </row>
    <row r="1881" spans="1:67" x14ac:dyDescent="0.25">
      <c r="A1881" s="30"/>
      <c r="B1881" s="30"/>
      <c r="C1881" s="30"/>
      <c r="D1881" s="30"/>
      <c r="E1881" s="30"/>
      <c r="F1881" s="30"/>
      <c r="G1881" s="30"/>
      <c r="BD1881" s="32"/>
      <c r="BE1881" s="32"/>
      <c r="BF1881" s="32"/>
      <c r="BG1881" s="32"/>
      <c r="BH1881" s="32"/>
      <c r="BI1881" s="32"/>
      <c r="BJ1881" s="32"/>
      <c r="BK1881" s="32"/>
      <c r="BL1881" s="32"/>
      <c r="BM1881" s="32"/>
      <c r="BN1881" s="32"/>
      <c r="BO1881" s="32"/>
    </row>
    <row r="1882" spans="1:67" x14ac:dyDescent="0.25">
      <c r="A1882" s="30"/>
      <c r="B1882" s="30"/>
      <c r="C1882" s="30"/>
      <c r="D1882" s="30"/>
      <c r="E1882" s="30"/>
      <c r="F1882" s="30"/>
      <c r="G1882" s="30"/>
      <c r="BD1882" s="32"/>
      <c r="BE1882" s="32"/>
      <c r="BF1882" s="32"/>
      <c r="BG1882" s="32"/>
      <c r="BH1882" s="32"/>
      <c r="BI1882" s="32"/>
      <c r="BJ1882" s="32"/>
      <c r="BK1882" s="32"/>
      <c r="BL1882" s="32"/>
      <c r="BM1882" s="32"/>
      <c r="BN1882" s="32"/>
      <c r="BO1882" s="32"/>
    </row>
    <row r="1883" spans="1:67" x14ac:dyDescent="0.25">
      <c r="A1883" s="30"/>
      <c r="B1883" s="30"/>
      <c r="C1883" s="30"/>
      <c r="D1883" s="30"/>
      <c r="E1883" s="30"/>
      <c r="F1883" s="30"/>
      <c r="G1883" s="30"/>
      <c r="BD1883" s="32"/>
      <c r="BE1883" s="32"/>
      <c r="BF1883" s="32"/>
      <c r="BG1883" s="32"/>
      <c r="BH1883" s="32"/>
      <c r="BI1883" s="32"/>
      <c r="BJ1883" s="32"/>
      <c r="BK1883" s="32"/>
      <c r="BL1883" s="32"/>
      <c r="BM1883" s="32"/>
      <c r="BN1883" s="32"/>
      <c r="BO1883" s="32"/>
    </row>
    <row r="1884" spans="1:67" x14ac:dyDescent="0.25">
      <c r="A1884" s="30"/>
      <c r="B1884" s="30"/>
      <c r="C1884" s="30"/>
      <c r="D1884" s="30"/>
      <c r="E1884" s="30"/>
      <c r="F1884" s="30"/>
      <c r="G1884" s="30"/>
      <c r="BD1884" s="32"/>
      <c r="BE1884" s="32"/>
      <c r="BF1884" s="32"/>
      <c r="BG1884" s="32"/>
      <c r="BH1884" s="32"/>
      <c r="BI1884" s="32"/>
      <c r="BJ1884" s="32"/>
      <c r="BK1884" s="32"/>
      <c r="BL1884" s="32"/>
      <c r="BM1884" s="32"/>
      <c r="BN1884" s="32"/>
      <c r="BO1884" s="32"/>
    </row>
    <row r="1885" spans="1:67" x14ac:dyDescent="0.25">
      <c r="A1885" s="30"/>
      <c r="B1885" s="30"/>
      <c r="C1885" s="30"/>
      <c r="D1885" s="30"/>
      <c r="E1885" s="30"/>
      <c r="F1885" s="30"/>
      <c r="G1885" s="30"/>
      <c r="BD1885" s="32"/>
      <c r="BE1885" s="32"/>
      <c r="BF1885" s="32"/>
      <c r="BG1885" s="32"/>
      <c r="BH1885" s="32"/>
      <c r="BI1885" s="32"/>
      <c r="BJ1885" s="32"/>
      <c r="BK1885" s="32"/>
      <c r="BL1885" s="32"/>
      <c r="BM1885" s="32"/>
      <c r="BN1885" s="32"/>
      <c r="BO1885" s="32"/>
    </row>
    <row r="1886" spans="1:67" x14ac:dyDescent="0.25">
      <c r="A1886" s="30"/>
      <c r="B1886" s="30"/>
      <c r="C1886" s="30"/>
      <c r="D1886" s="30"/>
      <c r="E1886" s="30"/>
      <c r="F1886" s="30"/>
      <c r="G1886" s="30"/>
      <c r="BD1886" s="32"/>
      <c r="BE1886" s="32"/>
      <c r="BF1886" s="32"/>
      <c r="BG1886" s="32"/>
      <c r="BH1886" s="32"/>
      <c r="BI1886" s="32"/>
      <c r="BJ1886" s="32"/>
      <c r="BK1886" s="32"/>
      <c r="BL1886" s="32"/>
      <c r="BM1886" s="32"/>
      <c r="BN1886" s="32"/>
      <c r="BO1886" s="32"/>
    </row>
    <row r="1887" spans="1:67" x14ac:dyDescent="0.25">
      <c r="A1887" s="30"/>
      <c r="B1887" s="30"/>
      <c r="C1887" s="30"/>
      <c r="D1887" s="30"/>
      <c r="E1887" s="30"/>
      <c r="F1887" s="30"/>
      <c r="G1887" s="30"/>
      <c r="BD1887" s="32"/>
      <c r="BE1887" s="32"/>
      <c r="BF1887" s="32"/>
      <c r="BG1887" s="32"/>
      <c r="BH1887" s="32"/>
      <c r="BI1887" s="32"/>
      <c r="BJ1887" s="32"/>
      <c r="BK1887" s="32"/>
      <c r="BL1887" s="32"/>
      <c r="BM1887" s="32"/>
      <c r="BN1887" s="32"/>
      <c r="BO1887" s="32"/>
    </row>
    <row r="1888" spans="1:67" x14ac:dyDescent="0.25">
      <c r="A1888" s="30"/>
      <c r="B1888" s="30"/>
      <c r="C1888" s="30"/>
      <c r="D1888" s="30"/>
      <c r="E1888" s="30"/>
      <c r="F1888" s="30"/>
      <c r="G1888" s="30"/>
      <c r="BD1888" s="32"/>
      <c r="BE1888" s="32"/>
      <c r="BF1888" s="32"/>
      <c r="BG1888" s="32"/>
      <c r="BH1888" s="32"/>
      <c r="BI1888" s="32"/>
      <c r="BJ1888" s="32"/>
      <c r="BK1888" s="32"/>
      <c r="BL1888" s="32"/>
      <c r="BM1888" s="32"/>
      <c r="BN1888" s="32"/>
      <c r="BO1888" s="32"/>
    </row>
    <row r="1889" spans="1:67" x14ac:dyDescent="0.25">
      <c r="A1889" s="30"/>
      <c r="B1889" s="30"/>
      <c r="C1889" s="30"/>
      <c r="D1889" s="30"/>
      <c r="E1889" s="30"/>
      <c r="F1889" s="30"/>
      <c r="G1889" s="30"/>
      <c r="BD1889" s="32"/>
      <c r="BE1889" s="32"/>
      <c r="BF1889" s="32"/>
      <c r="BG1889" s="32"/>
      <c r="BH1889" s="32"/>
      <c r="BI1889" s="32"/>
      <c r="BJ1889" s="32"/>
      <c r="BK1889" s="32"/>
      <c r="BL1889" s="32"/>
      <c r="BM1889" s="32"/>
      <c r="BN1889" s="32"/>
      <c r="BO1889" s="32"/>
    </row>
    <row r="1890" spans="1:67" x14ac:dyDescent="0.25">
      <c r="A1890" s="30"/>
      <c r="B1890" s="30"/>
      <c r="C1890" s="30"/>
      <c r="D1890" s="30"/>
      <c r="E1890" s="30"/>
      <c r="F1890" s="30"/>
      <c r="G1890" s="30"/>
      <c r="BD1890" s="32"/>
      <c r="BE1890" s="32"/>
      <c r="BF1890" s="32"/>
      <c r="BG1890" s="32"/>
      <c r="BH1890" s="32"/>
      <c r="BI1890" s="32"/>
      <c r="BJ1890" s="32"/>
      <c r="BK1890" s="32"/>
      <c r="BL1890" s="32"/>
      <c r="BM1890" s="32"/>
      <c r="BN1890" s="32"/>
      <c r="BO1890" s="32"/>
    </row>
    <row r="1891" spans="1:67" x14ac:dyDescent="0.25">
      <c r="A1891" s="30"/>
      <c r="B1891" s="30"/>
      <c r="C1891" s="30"/>
      <c r="D1891" s="30"/>
      <c r="E1891" s="30"/>
      <c r="F1891" s="30"/>
      <c r="G1891" s="30"/>
      <c r="BD1891" s="32"/>
      <c r="BE1891" s="32"/>
      <c r="BF1891" s="32"/>
      <c r="BG1891" s="32"/>
      <c r="BH1891" s="32"/>
      <c r="BI1891" s="32"/>
      <c r="BJ1891" s="32"/>
      <c r="BK1891" s="32"/>
      <c r="BL1891" s="32"/>
      <c r="BM1891" s="32"/>
      <c r="BN1891" s="32"/>
      <c r="BO1891" s="32"/>
    </row>
    <row r="1892" spans="1:67" x14ac:dyDescent="0.25">
      <c r="A1892" s="30"/>
      <c r="B1892" s="30"/>
      <c r="C1892" s="30"/>
      <c r="D1892" s="30"/>
      <c r="E1892" s="30"/>
      <c r="F1892" s="30"/>
      <c r="G1892" s="30"/>
      <c r="BD1892" s="32"/>
      <c r="BE1892" s="32"/>
      <c r="BF1892" s="32"/>
      <c r="BG1892" s="32"/>
      <c r="BH1892" s="32"/>
      <c r="BI1892" s="32"/>
      <c r="BJ1892" s="32"/>
      <c r="BK1892" s="32"/>
      <c r="BL1892" s="32"/>
      <c r="BM1892" s="32"/>
      <c r="BN1892" s="32"/>
      <c r="BO1892" s="32"/>
    </row>
    <row r="1893" spans="1:67" x14ac:dyDescent="0.25">
      <c r="A1893" s="30"/>
      <c r="B1893" s="30"/>
      <c r="C1893" s="30"/>
      <c r="D1893" s="30"/>
      <c r="E1893" s="30"/>
      <c r="F1893" s="30"/>
      <c r="G1893" s="30"/>
      <c r="BD1893" s="32"/>
      <c r="BE1893" s="32"/>
      <c r="BF1893" s="32"/>
      <c r="BG1893" s="32"/>
      <c r="BH1893" s="32"/>
      <c r="BI1893" s="32"/>
      <c r="BJ1893" s="32"/>
      <c r="BK1893" s="32"/>
      <c r="BL1893" s="32"/>
      <c r="BM1893" s="32"/>
      <c r="BN1893" s="32"/>
      <c r="BO1893" s="32"/>
    </row>
    <row r="1894" spans="1:67" x14ac:dyDescent="0.25">
      <c r="A1894" s="30"/>
      <c r="B1894" s="30"/>
      <c r="C1894" s="30"/>
      <c r="D1894" s="30"/>
      <c r="E1894" s="30"/>
      <c r="F1894" s="30"/>
      <c r="G1894" s="30"/>
      <c r="BD1894" s="32"/>
      <c r="BE1894" s="32"/>
      <c r="BF1894" s="32"/>
      <c r="BG1894" s="32"/>
      <c r="BH1894" s="32"/>
      <c r="BI1894" s="32"/>
      <c r="BJ1894" s="32"/>
      <c r="BK1894" s="32"/>
      <c r="BL1894" s="32"/>
      <c r="BM1894" s="32"/>
      <c r="BN1894" s="32"/>
      <c r="BO1894" s="32"/>
    </row>
    <row r="1895" spans="1:67" x14ac:dyDescent="0.25">
      <c r="A1895" s="30"/>
      <c r="B1895" s="30"/>
      <c r="C1895" s="30"/>
      <c r="D1895" s="30"/>
      <c r="E1895" s="30"/>
      <c r="F1895" s="30"/>
      <c r="G1895" s="30"/>
      <c r="BD1895" s="32"/>
      <c r="BE1895" s="32"/>
      <c r="BF1895" s="32"/>
      <c r="BG1895" s="32"/>
      <c r="BH1895" s="32"/>
      <c r="BI1895" s="32"/>
      <c r="BJ1895" s="32"/>
      <c r="BK1895" s="32"/>
      <c r="BL1895" s="32"/>
      <c r="BM1895" s="32"/>
      <c r="BN1895" s="32"/>
      <c r="BO1895" s="32"/>
    </row>
    <row r="1896" spans="1:67" x14ac:dyDescent="0.25">
      <c r="A1896" s="30"/>
      <c r="B1896" s="30"/>
      <c r="C1896" s="30"/>
      <c r="D1896" s="30"/>
      <c r="E1896" s="30"/>
      <c r="F1896" s="30"/>
      <c r="G1896" s="30"/>
      <c r="BD1896" s="32"/>
      <c r="BE1896" s="32"/>
      <c r="BF1896" s="32"/>
      <c r="BG1896" s="32"/>
      <c r="BH1896" s="32"/>
      <c r="BI1896" s="32"/>
      <c r="BJ1896" s="32"/>
      <c r="BK1896" s="32"/>
      <c r="BL1896" s="32"/>
      <c r="BM1896" s="32"/>
      <c r="BN1896" s="32"/>
      <c r="BO1896" s="32"/>
    </row>
    <row r="1897" spans="1:67" x14ac:dyDescent="0.25">
      <c r="A1897" s="30"/>
      <c r="B1897" s="30"/>
      <c r="C1897" s="30"/>
      <c r="D1897" s="30"/>
      <c r="E1897" s="30"/>
      <c r="F1897" s="30"/>
      <c r="G1897" s="30"/>
      <c r="BD1897" s="32"/>
      <c r="BE1897" s="32"/>
      <c r="BF1897" s="32"/>
      <c r="BG1897" s="32"/>
      <c r="BH1897" s="32"/>
      <c r="BI1897" s="32"/>
      <c r="BJ1897" s="32"/>
      <c r="BK1897" s="32"/>
      <c r="BL1897" s="32"/>
      <c r="BM1897" s="32"/>
      <c r="BN1897" s="32"/>
      <c r="BO1897" s="32"/>
    </row>
    <row r="1898" spans="1:67" x14ac:dyDescent="0.25">
      <c r="A1898" s="30"/>
      <c r="B1898" s="30"/>
      <c r="C1898" s="30"/>
      <c r="D1898" s="30"/>
      <c r="E1898" s="30"/>
      <c r="F1898" s="30"/>
      <c r="G1898" s="30"/>
      <c r="BD1898" s="32"/>
      <c r="BE1898" s="32"/>
      <c r="BF1898" s="32"/>
      <c r="BG1898" s="32"/>
      <c r="BH1898" s="32"/>
      <c r="BI1898" s="32"/>
      <c r="BJ1898" s="32"/>
      <c r="BK1898" s="32"/>
      <c r="BL1898" s="32"/>
      <c r="BM1898" s="32"/>
      <c r="BN1898" s="32"/>
      <c r="BO1898" s="32"/>
    </row>
    <row r="1899" spans="1:67" x14ac:dyDescent="0.25">
      <c r="A1899" s="30"/>
      <c r="B1899" s="30"/>
      <c r="C1899" s="30"/>
      <c r="D1899" s="30"/>
      <c r="E1899" s="30"/>
      <c r="F1899" s="30"/>
      <c r="G1899" s="30"/>
      <c r="BD1899" s="32"/>
      <c r="BE1899" s="32"/>
      <c r="BF1899" s="32"/>
      <c r="BG1899" s="32"/>
      <c r="BH1899" s="32"/>
      <c r="BI1899" s="32"/>
      <c r="BJ1899" s="32"/>
      <c r="BK1899" s="32"/>
      <c r="BL1899" s="32"/>
      <c r="BM1899" s="32"/>
      <c r="BN1899" s="32"/>
      <c r="BO1899" s="32"/>
    </row>
    <row r="1900" spans="1:67" x14ac:dyDescent="0.25">
      <c r="A1900" s="30"/>
      <c r="B1900" s="30"/>
      <c r="C1900" s="30"/>
      <c r="D1900" s="30"/>
      <c r="E1900" s="30"/>
      <c r="F1900" s="30"/>
      <c r="G1900" s="30"/>
      <c r="BD1900" s="32"/>
      <c r="BE1900" s="32"/>
      <c r="BF1900" s="32"/>
      <c r="BG1900" s="32"/>
      <c r="BH1900" s="32"/>
      <c r="BI1900" s="32"/>
      <c r="BJ1900" s="32"/>
      <c r="BK1900" s="32"/>
      <c r="BL1900" s="32"/>
      <c r="BM1900" s="32"/>
      <c r="BN1900" s="32"/>
      <c r="BO1900" s="32"/>
    </row>
    <row r="1901" spans="1:67" x14ac:dyDescent="0.25">
      <c r="A1901" s="30"/>
      <c r="B1901" s="30"/>
      <c r="C1901" s="30"/>
      <c r="D1901" s="30"/>
      <c r="E1901" s="30"/>
      <c r="F1901" s="30"/>
      <c r="G1901" s="30"/>
      <c r="BD1901" s="32"/>
      <c r="BE1901" s="32"/>
      <c r="BF1901" s="32"/>
      <c r="BG1901" s="32"/>
      <c r="BH1901" s="32"/>
      <c r="BI1901" s="32"/>
      <c r="BJ1901" s="32"/>
      <c r="BK1901" s="32"/>
      <c r="BL1901" s="32"/>
      <c r="BM1901" s="32"/>
      <c r="BN1901" s="32"/>
      <c r="BO1901" s="32"/>
    </row>
    <row r="1902" spans="1:67" x14ac:dyDescent="0.25">
      <c r="A1902" s="30"/>
      <c r="B1902" s="30"/>
      <c r="C1902" s="30"/>
      <c r="D1902" s="30"/>
      <c r="E1902" s="30"/>
      <c r="F1902" s="30"/>
      <c r="G1902" s="30"/>
      <c r="BD1902" s="32"/>
      <c r="BE1902" s="32"/>
      <c r="BF1902" s="32"/>
      <c r="BG1902" s="32"/>
      <c r="BH1902" s="32"/>
      <c r="BI1902" s="32"/>
      <c r="BJ1902" s="32"/>
      <c r="BK1902" s="32"/>
      <c r="BL1902" s="32"/>
      <c r="BM1902" s="32"/>
      <c r="BN1902" s="32"/>
      <c r="BO1902" s="32"/>
    </row>
    <row r="1903" spans="1:67" x14ac:dyDescent="0.25">
      <c r="A1903" s="30"/>
      <c r="B1903" s="30"/>
      <c r="C1903" s="30"/>
      <c r="D1903" s="30"/>
      <c r="E1903" s="30"/>
      <c r="F1903" s="30"/>
      <c r="G1903" s="30"/>
      <c r="BD1903" s="32"/>
      <c r="BE1903" s="32"/>
      <c r="BF1903" s="32"/>
      <c r="BG1903" s="32"/>
      <c r="BH1903" s="32"/>
      <c r="BI1903" s="32"/>
      <c r="BJ1903" s="32"/>
      <c r="BK1903" s="32"/>
      <c r="BL1903" s="32"/>
      <c r="BM1903" s="32"/>
      <c r="BN1903" s="32"/>
      <c r="BO1903" s="32"/>
    </row>
    <row r="1904" spans="1:67" x14ac:dyDescent="0.25">
      <c r="A1904" s="30"/>
      <c r="B1904" s="30"/>
      <c r="C1904" s="30"/>
      <c r="D1904" s="30"/>
      <c r="E1904" s="30"/>
      <c r="F1904" s="30"/>
      <c r="G1904" s="30"/>
      <c r="BD1904" s="32"/>
      <c r="BE1904" s="32"/>
      <c r="BF1904" s="32"/>
      <c r="BG1904" s="32"/>
      <c r="BH1904" s="32"/>
      <c r="BI1904" s="32"/>
      <c r="BJ1904" s="32"/>
      <c r="BK1904" s="32"/>
      <c r="BL1904" s="32"/>
      <c r="BM1904" s="32"/>
      <c r="BN1904" s="32"/>
      <c r="BO1904" s="32"/>
    </row>
    <row r="1905" spans="1:67" x14ac:dyDescent="0.25">
      <c r="A1905" s="30"/>
      <c r="B1905" s="30"/>
      <c r="C1905" s="30"/>
      <c r="D1905" s="30"/>
      <c r="E1905" s="30"/>
      <c r="F1905" s="30"/>
      <c r="G1905" s="30"/>
      <c r="BD1905" s="32"/>
      <c r="BE1905" s="32"/>
      <c r="BF1905" s="32"/>
      <c r="BG1905" s="32"/>
      <c r="BH1905" s="32"/>
      <c r="BI1905" s="32"/>
      <c r="BJ1905" s="32"/>
      <c r="BK1905" s="32"/>
      <c r="BL1905" s="32"/>
      <c r="BM1905" s="32"/>
      <c r="BN1905" s="32"/>
      <c r="BO1905" s="32"/>
    </row>
    <row r="1906" spans="1:67" x14ac:dyDescent="0.25">
      <c r="A1906" s="30"/>
      <c r="B1906" s="30"/>
      <c r="C1906" s="30"/>
      <c r="D1906" s="30"/>
      <c r="E1906" s="30"/>
      <c r="F1906" s="30"/>
      <c r="G1906" s="30"/>
      <c r="BD1906" s="32"/>
      <c r="BE1906" s="32"/>
      <c r="BF1906" s="32"/>
      <c r="BG1906" s="32"/>
      <c r="BH1906" s="32"/>
      <c r="BI1906" s="32"/>
      <c r="BJ1906" s="32"/>
      <c r="BK1906" s="32"/>
      <c r="BL1906" s="32"/>
      <c r="BM1906" s="32"/>
      <c r="BN1906" s="32"/>
      <c r="BO1906" s="32"/>
    </row>
    <row r="1907" spans="1:67" x14ac:dyDescent="0.25">
      <c r="A1907" s="30"/>
      <c r="B1907" s="30"/>
      <c r="C1907" s="30"/>
      <c r="D1907" s="30"/>
      <c r="E1907" s="30"/>
      <c r="F1907" s="30"/>
      <c r="G1907" s="30"/>
      <c r="BD1907" s="32"/>
      <c r="BE1907" s="32"/>
      <c r="BF1907" s="32"/>
      <c r="BG1907" s="32"/>
      <c r="BH1907" s="32"/>
      <c r="BI1907" s="32"/>
      <c r="BJ1907" s="32"/>
      <c r="BK1907" s="32"/>
      <c r="BL1907" s="32"/>
      <c r="BM1907" s="32"/>
      <c r="BN1907" s="32"/>
      <c r="BO1907" s="32"/>
    </row>
    <row r="1908" spans="1:67" x14ac:dyDescent="0.25">
      <c r="A1908" s="30"/>
      <c r="B1908" s="30"/>
      <c r="C1908" s="30"/>
      <c r="D1908" s="30"/>
      <c r="E1908" s="30"/>
      <c r="F1908" s="30"/>
      <c r="G1908" s="30"/>
      <c r="BD1908" s="32"/>
      <c r="BE1908" s="32"/>
      <c r="BF1908" s="32"/>
      <c r="BG1908" s="32"/>
      <c r="BH1908" s="32"/>
      <c r="BI1908" s="32"/>
      <c r="BJ1908" s="32"/>
      <c r="BK1908" s="32"/>
      <c r="BL1908" s="32"/>
      <c r="BM1908" s="32"/>
      <c r="BN1908" s="32"/>
      <c r="BO1908" s="32"/>
    </row>
    <row r="1909" spans="1:67" x14ac:dyDescent="0.25">
      <c r="A1909" s="30"/>
      <c r="B1909" s="30"/>
      <c r="C1909" s="30"/>
      <c r="D1909" s="30"/>
      <c r="E1909" s="30"/>
      <c r="F1909" s="30"/>
      <c r="G1909" s="30"/>
      <c r="BD1909" s="32"/>
      <c r="BE1909" s="32"/>
      <c r="BF1909" s="32"/>
      <c r="BG1909" s="32"/>
      <c r="BH1909" s="32"/>
      <c r="BI1909" s="32"/>
      <c r="BJ1909" s="32"/>
      <c r="BK1909" s="32"/>
      <c r="BL1909" s="32"/>
      <c r="BM1909" s="32"/>
      <c r="BN1909" s="32"/>
      <c r="BO1909" s="32"/>
    </row>
    <row r="1910" spans="1:67" x14ac:dyDescent="0.25">
      <c r="A1910" s="30"/>
      <c r="B1910" s="30"/>
      <c r="C1910" s="30"/>
      <c r="D1910" s="30"/>
      <c r="E1910" s="30"/>
      <c r="F1910" s="30"/>
      <c r="G1910" s="30"/>
      <c r="BD1910" s="32"/>
      <c r="BE1910" s="32"/>
      <c r="BF1910" s="32"/>
      <c r="BG1910" s="32"/>
      <c r="BH1910" s="32"/>
      <c r="BI1910" s="32"/>
      <c r="BJ1910" s="32"/>
      <c r="BK1910" s="32"/>
      <c r="BL1910" s="32"/>
      <c r="BM1910" s="32"/>
      <c r="BN1910" s="32"/>
      <c r="BO1910" s="32"/>
    </row>
    <row r="1911" spans="1:67" x14ac:dyDescent="0.25">
      <c r="A1911" s="30"/>
      <c r="B1911" s="30"/>
      <c r="C1911" s="30"/>
      <c r="D1911" s="30"/>
      <c r="E1911" s="30"/>
      <c r="F1911" s="30"/>
      <c r="G1911" s="30"/>
      <c r="BD1911" s="32"/>
      <c r="BE1911" s="32"/>
      <c r="BF1911" s="32"/>
      <c r="BG1911" s="32"/>
      <c r="BH1911" s="32"/>
      <c r="BI1911" s="32"/>
      <c r="BJ1911" s="32"/>
      <c r="BK1911" s="32"/>
      <c r="BL1911" s="32"/>
      <c r="BM1911" s="32"/>
      <c r="BN1911" s="32"/>
      <c r="BO1911" s="32"/>
    </row>
    <row r="1912" spans="1:67" x14ac:dyDescent="0.25">
      <c r="A1912" s="30"/>
      <c r="B1912" s="30"/>
      <c r="C1912" s="30"/>
      <c r="D1912" s="30"/>
      <c r="E1912" s="30"/>
      <c r="F1912" s="30"/>
      <c r="G1912" s="30"/>
      <c r="BD1912" s="32"/>
      <c r="BE1912" s="32"/>
      <c r="BF1912" s="32"/>
      <c r="BG1912" s="32"/>
      <c r="BH1912" s="32"/>
      <c r="BI1912" s="32"/>
      <c r="BJ1912" s="32"/>
      <c r="BK1912" s="32"/>
      <c r="BL1912" s="32"/>
      <c r="BM1912" s="32"/>
      <c r="BN1912" s="32"/>
      <c r="BO1912" s="32"/>
    </row>
    <row r="1913" spans="1:67" x14ac:dyDescent="0.25">
      <c r="A1913" s="30"/>
      <c r="B1913" s="30"/>
      <c r="C1913" s="30"/>
      <c r="D1913" s="30"/>
      <c r="E1913" s="30"/>
      <c r="F1913" s="30"/>
      <c r="G1913" s="30"/>
      <c r="BD1913" s="32"/>
      <c r="BE1913" s="32"/>
      <c r="BF1913" s="32"/>
      <c r="BG1913" s="32"/>
      <c r="BH1913" s="32"/>
      <c r="BI1913" s="32"/>
      <c r="BJ1913" s="32"/>
      <c r="BK1913" s="32"/>
      <c r="BL1913" s="32"/>
      <c r="BM1913" s="32"/>
      <c r="BN1913" s="32"/>
      <c r="BO1913" s="32"/>
    </row>
    <row r="1914" spans="1:67" x14ac:dyDescent="0.25">
      <c r="A1914" s="30"/>
      <c r="B1914" s="30"/>
      <c r="C1914" s="30"/>
      <c r="D1914" s="30"/>
      <c r="E1914" s="30"/>
      <c r="F1914" s="30"/>
      <c r="G1914" s="30"/>
      <c r="BD1914" s="32"/>
      <c r="BE1914" s="32"/>
      <c r="BF1914" s="32"/>
      <c r="BG1914" s="32"/>
      <c r="BH1914" s="32"/>
      <c r="BI1914" s="32"/>
      <c r="BJ1914" s="32"/>
      <c r="BK1914" s="32"/>
      <c r="BL1914" s="32"/>
      <c r="BM1914" s="32"/>
      <c r="BN1914" s="32"/>
      <c r="BO1914" s="32"/>
    </row>
    <row r="1915" spans="1:67" x14ac:dyDescent="0.25">
      <c r="A1915" s="30"/>
      <c r="B1915" s="30"/>
      <c r="C1915" s="30"/>
      <c r="D1915" s="30"/>
      <c r="E1915" s="30"/>
      <c r="F1915" s="30"/>
      <c r="G1915" s="30"/>
      <c r="BD1915" s="32"/>
      <c r="BE1915" s="32"/>
      <c r="BF1915" s="32"/>
      <c r="BG1915" s="32"/>
      <c r="BH1915" s="32"/>
      <c r="BI1915" s="32"/>
      <c r="BJ1915" s="32"/>
      <c r="BK1915" s="32"/>
      <c r="BL1915" s="32"/>
      <c r="BM1915" s="32"/>
      <c r="BN1915" s="32"/>
      <c r="BO1915" s="32"/>
    </row>
    <row r="1916" spans="1:67" x14ac:dyDescent="0.25">
      <c r="A1916" s="30"/>
      <c r="B1916" s="30"/>
      <c r="C1916" s="30"/>
      <c r="D1916" s="30"/>
      <c r="E1916" s="30"/>
      <c r="F1916" s="30"/>
      <c r="G1916" s="30"/>
      <c r="BD1916" s="32"/>
      <c r="BE1916" s="32"/>
      <c r="BF1916" s="32"/>
      <c r="BG1916" s="32"/>
      <c r="BH1916" s="32"/>
      <c r="BI1916" s="32"/>
      <c r="BJ1916" s="32"/>
      <c r="BK1916" s="32"/>
      <c r="BL1916" s="32"/>
      <c r="BM1916" s="32"/>
      <c r="BN1916" s="32"/>
      <c r="BO1916" s="32"/>
    </row>
    <row r="1917" spans="1:67" x14ac:dyDescent="0.25">
      <c r="A1917" s="30"/>
      <c r="B1917" s="30"/>
      <c r="C1917" s="30"/>
      <c r="D1917" s="30"/>
      <c r="E1917" s="30"/>
      <c r="F1917" s="30"/>
      <c r="G1917" s="30"/>
      <c r="BD1917" s="32"/>
      <c r="BE1917" s="32"/>
      <c r="BF1917" s="32"/>
      <c r="BG1917" s="32"/>
      <c r="BH1917" s="32"/>
      <c r="BI1917" s="32"/>
      <c r="BJ1917" s="32"/>
      <c r="BK1917" s="32"/>
      <c r="BL1917" s="32"/>
      <c r="BM1917" s="32"/>
      <c r="BN1917" s="32"/>
      <c r="BO1917" s="32"/>
    </row>
    <row r="1918" spans="1:67" x14ac:dyDescent="0.25">
      <c r="A1918" s="30"/>
      <c r="B1918" s="30"/>
      <c r="C1918" s="30"/>
      <c r="D1918" s="30"/>
      <c r="E1918" s="30"/>
      <c r="F1918" s="30"/>
      <c r="G1918" s="30"/>
      <c r="BD1918" s="32"/>
      <c r="BE1918" s="32"/>
      <c r="BF1918" s="32"/>
      <c r="BG1918" s="32"/>
      <c r="BH1918" s="32"/>
      <c r="BI1918" s="32"/>
      <c r="BJ1918" s="32"/>
      <c r="BK1918" s="32"/>
      <c r="BL1918" s="32"/>
      <c r="BM1918" s="32"/>
      <c r="BN1918" s="32"/>
      <c r="BO1918" s="32"/>
    </row>
    <row r="1919" spans="1:67" x14ac:dyDescent="0.25">
      <c r="A1919" s="30"/>
      <c r="B1919" s="30"/>
      <c r="C1919" s="30"/>
      <c r="D1919" s="30"/>
      <c r="E1919" s="30"/>
      <c r="F1919" s="30"/>
      <c r="G1919" s="30"/>
      <c r="BD1919" s="32"/>
      <c r="BE1919" s="32"/>
      <c r="BF1919" s="32"/>
      <c r="BG1919" s="32"/>
      <c r="BH1919" s="32"/>
      <c r="BI1919" s="32"/>
      <c r="BJ1919" s="32"/>
      <c r="BK1919" s="32"/>
      <c r="BL1919" s="32"/>
      <c r="BM1919" s="32"/>
      <c r="BN1919" s="32"/>
      <c r="BO1919" s="32"/>
    </row>
    <row r="1920" spans="1:67" x14ac:dyDescent="0.25">
      <c r="A1920" s="30"/>
      <c r="B1920" s="30"/>
      <c r="C1920" s="30"/>
      <c r="D1920" s="30"/>
      <c r="E1920" s="30"/>
      <c r="F1920" s="30"/>
      <c r="G1920" s="30"/>
      <c r="BD1920" s="32"/>
      <c r="BE1920" s="32"/>
      <c r="BF1920" s="32"/>
      <c r="BG1920" s="32"/>
      <c r="BH1920" s="32"/>
      <c r="BI1920" s="32"/>
      <c r="BJ1920" s="32"/>
      <c r="BK1920" s="32"/>
      <c r="BL1920" s="32"/>
      <c r="BM1920" s="32"/>
      <c r="BN1920" s="32"/>
      <c r="BO1920" s="32"/>
    </row>
    <row r="1921" spans="1:67" x14ac:dyDescent="0.25">
      <c r="A1921" s="30"/>
      <c r="B1921" s="30"/>
      <c r="C1921" s="30"/>
      <c r="D1921" s="30"/>
      <c r="E1921" s="30"/>
      <c r="F1921" s="30"/>
      <c r="G1921" s="30"/>
      <c r="BD1921" s="32"/>
      <c r="BE1921" s="32"/>
      <c r="BF1921" s="32"/>
      <c r="BG1921" s="32"/>
      <c r="BH1921" s="32"/>
      <c r="BI1921" s="32"/>
      <c r="BJ1921" s="32"/>
      <c r="BK1921" s="32"/>
      <c r="BL1921" s="32"/>
      <c r="BM1921" s="32"/>
      <c r="BN1921" s="32"/>
      <c r="BO1921" s="32"/>
    </row>
    <row r="1922" spans="1:67" x14ac:dyDescent="0.25">
      <c r="A1922" s="30"/>
      <c r="B1922" s="30"/>
      <c r="C1922" s="30"/>
      <c r="D1922" s="30"/>
      <c r="E1922" s="30"/>
      <c r="F1922" s="30"/>
      <c r="G1922" s="30"/>
      <c r="BD1922" s="32"/>
      <c r="BE1922" s="32"/>
      <c r="BF1922" s="32"/>
      <c r="BG1922" s="32"/>
      <c r="BH1922" s="32"/>
      <c r="BI1922" s="32"/>
      <c r="BJ1922" s="32"/>
      <c r="BK1922" s="32"/>
      <c r="BL1922" s="32"/>
      <c r="BM1922" s="32"/>
      <c r="BN1922" s="32"/>
      <c r="BO1922" s="32"/>
    </row>
    <row r="1923" spans="1:67" x14ac:dyDescent="0.25">
      <c r="A1923" s="30"/>
      <c r="B1923" s="30"/>
      <c r="C1923" s="30"/>
      <c r="D1923" s="30"/>
      <c r="E1923" s="30"/>
      <c r="F1923" s="30"/>
      <c r="G1923" s="30"/>
      <c r="BD1923" s="32"/>
      <c r="BE1923" s="32"/>
      <c r="BF1923" s="32"/>
      <c r="BG1923" s="32"/>
      <c r="BH1923" s="32"/>
      <c r="BI1923" s="32"/>
      <c r="BJ1923" s="32"/>
      <c r="BK1923" s="32"/>
      <c r="BL1923" s="32"/>
      <c r="BM1923" s="32"/>
      <c r="BN1923" s="32"/>
      <c r="BO1923" s="32"/>
    </row>
    <row r="1924" spans="1:67" x14ac:dyDescent="0.25">
      <c r="A1924" s="30"/>
      <c r="B1924" s="30"/>
      <c r="C1924" s="30"/>
      <c r="D1924" s="30"/>
      <c r="E1924" s="30"/>
      <c r="F1924" s="30"/>
      <c r="G1924" s="30"/>
      <c r="BD1924" s="32"/>
      <c r="BE1924" s="32"/>
      <c r="BF1924" s="32"/>
      <c r="BG1924" s="32"/>
      <c r="BH1924" s="32"/>
      <c r="BI1924" s="32"/>
      <c r="BJ1924" s="32"/>
      <c r="BK1924" s="32"/>
      <c r="BL1924" s="32"/>
      <c r="BM1924" s="32"/>
      <c r="BN1924" s="32"/>
      <c r="BO1924" s="32"/>
    </row>
    <row r="1925" spans="1:67" x14ac:dyDescent="0.25">
      <c r="A1925" s="30"/>
      <c r="B1925" s="30"/>
      <c r="C1925" s="30"/>
      <c r="D1925" s="30"/>
      <c r="E1925" s="30"/>
      <c r="F1925" s="30"/>
      <c r="G1925" s="30"/>
      <c r="BD1925" s="32"/>
      <c r="BE1925" s="32"/>
      <c r="BF1925" s="32"/>
      <c r="BG1925" s="32"/>
      <c r="BH1925" s="32"/>
      <c r="BI1925" s="32"/>
      <c r="BJ1925" s="32"/>
      <c r="BK1925" s="32"/>
      <c r="BL1925" s="32"/>
      <c r="BM1925" s="32"/>
      <c r="BN1925" s="32"/>
      <c r="BO1925" s="32"/>
    </row>
    <row r="1926" spans="1:67" x14ac:dyDescent="0.25">
      <c r="A1926" s="30"/>
      <c r="B1926" s="30"/>
      <c r="C1926" s="30"/>
      <c r="D1926" s="30"/>
      <c r="E1926" s="30"/>
      <c r="F1926" s="30"/>
      <c r="G1926" s="30"/>
      <c r="BD1926" s="32"/>
      <c r="BE1926" s="32"/>
      <c r="BF1926" s="32"/>
      <c r="BG1926" s="32"/>
      <c r="BH1926" s="32"/>
      <c r="BI1926" s="32"/>
      <c r="BJ1926" s="32"/>
      <c r="BK1926" s="32"/>
      <c r="BL1926" s="32"/>
      <c r="BM1926" s="32"/>
      <c r="BN1926" s="32"/>
      <c r="BO1926" s="32"/>
    </row>
    <row r="1927" spans="1:67" x14ac:dyDescent="0.25">
      <c r="A1927" s="30"/>
      <c r="B1927" s="30"/>
      <c r="C1927" s="30"/>
      <c r="D1927" s="30"/>
      <c r="E1927" s="30"/>
      <c r="F1927" s="30"/>
      <c r="G1927" s="30"/>
      <c r="BD1927" s="32"/>
      <c r="BE1927" s="32"/>
      <c r="BF1927" s="32"/>
      <c r="BG1927" s="32"/>
      <c r="BH1927" s="32"/>
      <c r="BI1927" s="32"/>
      <c r="BJ1927" s="32"/>
      <c r="BK1927" s="32"/>
      <c r="BL1927" s="32"/>
      <c r="BM1927" s="32"/>
      <c r="BN1927" s="32"/>
      <c r="BO1927" s="32"/>
    </row>
    <row r="1928" spans="1:67" x14ac:dyDescent="0.25">
      <c r="A1928" s="30"/>
      <c r="B1928" s="30"/>
      <c r="C1928" s="30"/>
      <c r="D1928" s="30"/>
      <c r="E1928" s="30"/>
      <c r="F1928" s="30"/>
      <c r="G1928" s="30"/>
      <c r="BD1928" s="32"/>
      <c r="BE1928" s="32"/>
      <c r="BF1928" s="32"/>
      <c r="BG1928" s="32"/>
      <c r="BH1928" s="32"/>
      <c r="BI1928" s="32"/>
      <c r="BJ1928" s="32"/>
      <c r="BK1928" s="32"/>
      <c r="BL1928" s="32"/>
      <c r="BM1928" s="32"/>
      <c r="BN1928" s="32"/>
      <c r="BO1928" s="32"/>
    </row>
    <row r="1929" spans="1:67" x14ac:dyDescent="0.25">
      <c r="A1929" s="30"/>
      <c r="B1929" s="30"/>
      <c r="C1929" s="30"/>
      <c r="D1929" s="30"/>
      <c r="E1929" s="30"/>
      <c r="F1929" s="30"/>
      <c r="G1929" s="30"/>
      <c r="BD1929" s="32"/>
      <c r="BE1929" s="32"/>
      <c r="BF1929" s="32"/>
      <c r="BG1929" s="32"/>
      <c r="BH1929" s="32"/>
      <c r="BI1929" s="32"/>
      <c r="BJ1929" s="32"/>
      <c r="BK1929" s="32"/>
      <c r="BL1929" s="32"/>
      <c r="BM1929" s="32"/>
      <c r="BN1929" s="32"/>
      <c r="BO1929" s="32"/>
    </row>
    <row r="1930" spans="1:67" x14ac:dyDescent="0.25">
      <c r="A1930" s="30"/>
      <c r="B1930" s="30"/>
      <c r="C1930" s="30"/>
      <c r="D1930" s="30"/>
      <c r="E1930" s="30"/>
      <c r="F1930" s="30"/>
      <c r="G1930" s="30"/>
      <c r="BD1930" s="32"/>
      <c r="BE1930" s="32"/>
      <c r="BF1930" s="32"/>
      <c r="BG1930" s="32"/>
      <c r="BH1930" s="32"/>
      <c r="BI1930" s="32"/>
      <c r="BJ1930" s="32"/>
      <c r="BK1930" s="32"/>
      <c r="BL1930" s="32"/>
      <c r="BM1930" s="32"/>
      <c r="BN1930" s="32"/>
      <c r="BO1930" s="32"/>
    </row>
    <row r="1931" spans="1:67" x14ac:dyDescent="0.25">
      <c r="A1931" s="30"/>
      <c r="B1931" s="30"/>
      <c r="C1931" s="30"/>
      <c r="D1931" s="30"/>
      <c r="E1931" s="30"/>
      <c r="F1931" s="30"/>
      <c r="G1931" s="30"/>
      <c r="BD1931" s="32"/>
      <c r="BE1931" s="32"/>
      <c r="BF1931" s="32"/>
      <c r="BG1931" s="32"/>
      <c r="BH1931" s="32"/>
      <c r="BI1931" s="32"/>
      <c r="BJ1931" s="32"/>
      <c r="BK1931" s="32"/>
      <c r="BL1931" s="32"/>
      <c r="BM1931" s="32"/>
      <c r="BN1931" s="32"/>
      <c r="BO1931" s="32"/>
    </row>
    <row r="1932" spans="1:67" x14ac:dyDescent="0.25">
      <c r="A1932" s="30"/>
      <c r="B1932" s="30"/>
      <c r="C1932" s="30"/>
      <c r="D1932" s="30"/>
      <c r="E1932" s="30"/>
      <c r="F1932" s="30"/>
      <c r="G1932" s="30"/>
      <c r="BD1932" s="32"/>
      <c r="BE1932" s="32"/>
      <c r="BF1932" s="32"/>
      <c r="BG1932" s="32"/>
      <c r="BH1932" s="32"/>
      <c r="BI1932" s="32"/>
      <c r="BJ1932" s="32"/>
      <c r="BK1932" s="32"/>
      <c r="BL1932" s="32"/>
      <c r="BM1932" s="32"/>
      <c r="BN1932" s="32"/>
      <c r="BO1932" s="32"/>
    </row>
    <row r="1933" spans="1:67" x14ac:dyDescent="0.25">
      <c r="A1933" s="30"/>
      <c r="B1933" s="30"/>
      <c r="C1933" s="30"/>
      <c r="D1933" s="30"/>
      <c r="E1933" s="30"/>
      <c r="F1933" s="30"/>
      <c r="G1933" s="30"/>
      <c r="BD1933" s="32"/>
      <c r="BE1933" s="32"/>
      <c r="BF1933" s="32"/>
      <c r="BG1933" s="32"/>
      <c r="BH1933" s="32"/>
      <c r="BI1933" s="32"/>
      <c r="BJ1933" s="32"/>
      <c r="BK1933" s="32"/>
      <c r="BL1933" s="32"/>
      <c r="BM1933" s="32"/>
      <c r="BN1933" s="32"/>
      <c r="BO1933" s="32"/>
    </row>
    <row r="1934" spans="1:67" x14ac:dyDescent="0.25">
      <c r="A1934" s="30"/>
      <c r="B1934" s="30"/>
      <c r="C1934" s="30"/>
      <c r="D1934" s="30"/>
      <c r="E1934" s="30"/>
      <c r="F1934" s="30"/>
      <c r="G1934" s="30"/>
      <c r="BD1934" s="32"/>
      <c r="BE1934" s="32"/>
      <c r="BF1934" s="32"/>
      <c r="BG1934" s="32"/>
      <c r="BH1934" s="32"/>
      <c r="BI1934" s="32"/>
      <c r="BJ1934" s="32"/>
      <c r="BK1934" s="32"/>
      <c r="BL1934" s="32"/>
      <c r="BM1934" s="32"/>
      <c r="BN1934" s="32"/>
      <c r="BO1934" s="32"/>
    </row>
    <row r="1935" spans="1:67" x14ac:dyDescent="0.25">
      <c r="A1935" s="30"/>
      <c r="B1935" s="30"/>
      <c r="C1935" s="30"/>
      <c r="D1935" s="30"/>
      <c r="E1935" s="30"/>
      <c r="F1935" s="30"/>
      <c r="G1935" s="30"/>
      <c r="BD1935" s="32"/>
      <c r="BE1935" s="32"/>
      <c r="BF1935" s="32"/>
      <c r="BG1935" s="32"/>
      <c r="BH1935" s="32"/>
      <c r="BI1935" s="32"/>
      <c r="BJ1935" s="32"/>
      <c r="BK1935" s="32"/>
      <c r="BL1935" s="32"/>
      <c r="BM1935" s="32"/>
      <c r="BN1935" s="32"/>
      <c r="BO1935" s="32"/>
    </row>
    <row r="1936" spans="1:67" x14ac:dyDescent="0.25">
      <c r="A1936" s="30"/>
      <c r="B1936" s="30"/>
      <c r="C1936" s="30"/>
      <c r="D1936" s="30"/>
      <c r="E1936" s="30"/>
      <c r="F1936" s="30"/>
      <c r="G1936" s="30"/>
      <c r="BD1936" s="32"/>
      <c r="BE1936" s="32"/>
      <c r="BF1936" s="32"/>
      <c r="BG1936" s="32"/>
      <c r="BH1936" s="32"/>
      <c r="BI1936" s="32"/>
      <c r="BJ1936" s="32"/>
      <c r="BK1936" s="32"/>
      <c r="BL1936" s="32"/>
      <c r="BM1936" s="32"/>
      <c r="BN1936" s="32"/>
      <c r="BO1936" s="32"/>
    </row>
    <row r="1937" spans="1:67" x14ac:dyDescent="0.25">
      <c r="A1937" s="30"/>
      <c r="B1937" s="30"/>
      <c r="C1937" s="30"/>
      <c r="D1937" s="30"/>
      <c r="E1937" s="30"/>
      <c r="F1937" s="30"/>
      <c r="G1937" s="30"/>
      <c r="BD1937" s="32"/>
      <c r="BE1937" s="32"/>
      <c r="BF1937" s="32"/>
      <c r="BG1937" s="32"/>
      <c r="BH1937" s="32"/>
      <c r="BI1937" s="32"/>
      <c r="BJ1937" s="32"/>
      <c r="BK1937" s="32"/>
      <c r="BL1937" s="32"/>
      <c r="BM1937" s="32"/>
      <c r="BN1937" s="32"/>
      <c r="BO1937" s="32"/>
    </row>
    <row r="1938" spans="1:67" x14ac:dyDescent="0.25">
      <c r="A1938" s="30"/>
      <c r="B1938" s="30"/>
      <c r="C1938" s="30"/>
      <c r="D1938" s="30"/>
      <c r="E1938" s="30"/>
      <c r="F1938" s="30"/>
      <c r="G1938" s="30"/>
      <c r="BD1938" s="32"/>
      <c r="BE1938" s="32"/>
      <c r="BF1938" s="32"/>
      <c r="BG1938" s="32"/>
      <c r="BH1938" s="32"/>
      <c r="BI1938" s="32"/>
      <c r="BJ1938" s="32"/>
      <c r="BK1938" s="32"/>
      <c r="BL1938" s="32"/>
      <c r="BM1938" s="32"/>
      <c r="BN1938" s="32"/>
      <c r="BO1938" s="32"/>
    </row>
    <row r="1939" spans="1:67" x14ac:dyDescent="0.25">
      <c r="A1939" s="30"/>
      <c r="B1939" s="30"/>
      <c r="C1939" s="30"/>
      <c r="D1939" s="30"/>
      <c r="E1939" s="30"/>
      <c r="F1939" s="30"/>
      <c r="G1939" s="30"/>
      <c r="BD1939" s="32"/>
      <c r="BE1939" s="32"/>
      <c r="BF1939" s="32"/>
      <c r="BG1939" s="32"/>
      <c r="BH1939" s="32"/>
      <c r="BI1939" s="32"/>
      <c r="BJ1939" s="32"/>
      <c r="BK1939" s="32"/>
      <c r="BL1939" s="32"/>
      <c r="BM1939" s="32"/>
      <c r="BN1939" s="32"/>
      <c r="BO1939" s="32"/>
    </row>
    <row r="1940" spans="1:67" x14ac:dyDescent="0.25">
      <c r="A1940" s="30"/>
      <c r="B1940" s="30"/>
      <c r="C1940" s="30"/>
      <c r="D1940" s="30"/>
      <c r="E1940" s="30"/>
      <c r="F1940" s="30"/>
      <c r="G1940" s="30"/>
      <c r="BD1940" s="32"/>
      <c r="BE1940" s="32"/>
      <c r="BF1940" s="32"/>
      <c r="BG1940" s="32"/>
      <c r="BH1940" s="32"/>
      <c r="BI1940" s="32"/>
      <c r="BJ1940" s="32"/>
      <c r="BK1940" s="32"/>
      <c r="BL1940" s="32"/>
      <c r="BM1940" s="32"/>
      <c r="BN1940" s="32"/>
      <c r="BO1940" s="32"/>
    </row>
    <row r="1941" spans="1:67" x14ac:dyDescent="0.25">
      <c r="A1941" s="30"/>
      <c r="B1941" s="30"/>
      <c r="C1941" s="30"/>
      <c r="D1941" s="30"/>
      <c r="E1941" s="30"/>
      <c r="F1941" s="30"/>
      <c r="G1941" s="30"/>
      <c r="BD1941" s="32"/>
      <c r="BE1941" s="32"/>
      <c r="BF1941" s="32"/>
      <c r="BG1941" s="32"/>
      <c r="BH1941" s="32"/>
      <c r="BI1941" s="32"/>
      <c r="BJ1941" s="32"/>
      <c r="BK1941" s="32"/>
      <c r="BL1941" s="32"/>
      <c r="BM1941" s="32"/>
      <c r="BN1941" s="32"/>
      <c r="BO1941" s="32"/>
    </row>
    <row r="1942" spans="1:67" x14ac:dyDescent="0.25">
      <c r="A1942" s="30"/>
      <c r="B1942" s="30"/>
      <c r="C1942" s="30"/>
      <c r="D1942" s="30"/>
      <c r="E1942" s="30"/>
      <c r="F1942" s="30"/>
      <c r="G1942" s="30"/>
      <c r="BD1942" s="32"/>
      <c r="BE1942" s="32"/>
      <c r="BF1942" s="32"/>
      <c r="BG1942" s="32"/>
      <c r="BH1942" s="32"/>
      <c r="BI1942" s="32"/>
      <c r="BJ1942" s="32"/>
      <c r="BK1942" s="32"/>
      <c r="BL1942" s="32"/>
      <c r="BM1942" s="32"/>
      <c r="BN1942" s="32"/>
      <c r="BO1942" s="32"/>
    </row>
    <row r="1943" spans="1:67" x14ac:dyDescent="0.25">
      <c r="A1943" s="30"/>
      <c r="B1943" s="30"/>
      <c r="C1943" s="30"/>
      <c r="D1943" s="30"/>
      <c r="E1943" s="30"/>
      <c r="F1943" s="30"/>
      <c r="G1943" s="30"/>
      <c r="BD1943" s="32"/>
      <c r="BE1943" s="32"/>
      <c r="BF1943" s="32"/>
      <c r="BG1943" s="32"/>
      <c r="BH1943" s="32"/>
      <c r="BI1943" s="32"/>
      <c r="BJ1943" s="32"/>
      <c r="BK1943" s="32"/>
      <c r="BL1943" s="32"/>
      <c r="BM1943" s="32"/>
      <c r="BN1943" s="32"/>
      <c r="BO1943" s="32"/>
    </row>
    <row r="1944" spans="1:67" x14ac:dyDescent="0.25">
      <c r="A1944" s="30"/>
      <c r="B1944" s="30"/>
      <c r="C1944" s="30"/>
      <c r="D1944" s="30"/>
      <c r="E1944" s="30"/>
      <c r="F1944" s="30"/>
      <c r="G1944" s="30"/>
      <c r="BD1944" s="32"/>
      <c r="BE1944" s="32"/>
      <c r="BF1944" s="32"/>
      <c r="BG1944" s="32"/>
      <c r="BH1944" s="32"/>
      <c r="BI1944" s="32"/>
      <c r="BJ1944" s="32"/>
      <c r="BK1944" s="32"/>
      <c r="BL1944" s="32"/>
      <c r="BM1944" s="32"/>
      <c r="BN1944" s="32"/>
      <c r="BO1944" s="32"/>
    </row>
    <row r="1945" spans="1:67" x14ac:dyDescent="0.25">
      <c r="A1945" s="30"/>
      <c r="B1945" s="30"/>
      <c r="C1945" s="30"/>
      <c r="D1945" s="30"/>
      <c r="E1945" s="30"/>
      <c r="F1945" s="30"/>
      <c r="G1945" s="30"/>
      <c r="BD1945" s="32"/>
      <c r="BE1945" s="32"/>
      <c r="BF1945" s="32"/>
      <c r="BG1945" s="32"/>
      <c r="BH1945" s="32"/>
      <c r="BI1945" s="32"/>
      <c r="BJ1945" s="32"/>
      <c r="BK1945" s="32"/>
      <c r="BL1945" s="32"/>
      <c r="BM1945" s="32"/>
      <c r="BN1945" s="32"/>
      <c r="BO1945" s="32"/>
    </row>
    <row r="1946" spans="1:67" x14ac:dyDescent="0.25">
      <c r="A1946" s="30"/>
      <c r="B1946" s="30"/>
      <c r="C1946" s="30"/>
      <c r="D1946" s="30"/>
      <c r="E1946" s="30"/>
      <c r="F1946" s="30"/>
      <c r="G1946" s="30"/>
      <c r="BD1946" s="32"/>
      <c r="BE1946" s="32"/>
      <c r="BF1946" s="32"/>
      <c r="BG1946" s="32"/>
      <c r="BH1946" s="32"/>
      <c r="BI1946" s="32"/>
      <c r="BJ1946" s="32"/>
      <c r="BK1946" s="32"/>
      <c r="BL1946" s="32"/>
      <c r="BM1946" s="32"/>
      <c r="BN1946" s="32"/>
      <c r="BO1946" s="32"/>
    </row>
    <row r="1947" spans="1:67" x14ac:dyDescent="0.25">
      <c r="A1947" s="30"/>
      <c r="B1947" s="30"/>
      <c r="C1947" s="30"/>
      <c r="D1947" s="30"/>
      <c r="E1947" s="30"/>
      <c r="F1947" s="30"/>
      <c r="G1947" s="30"/>
      <c r="BD1947" s="32"/>
      <c r="BE1947" s="32"/>
      <c r="BF1947" s="32"/>
      <c r="BG1947" s="32"/>
      <c r="BH1947" s="32"/>
      <c r="BI1947" s="32"/>
      <c r="BJ1947" s="32"/>
      <c r="BK1947" s="32"/>
      <c r="BL1947" s="32"/>
      <c r="BM1947" s="32"/>
      <c r="BN1947" s="32"/>
      <c r="BO1947" s="32"/>
    </row>
    <row r="1948" spans="1:67" x14ac:dyDescent="0.25">
      <c r="A1948" s="30"/>
      <c r="B1948" s="30"/>
      <c r="C1948" s="30"/>
      <c r="D1948" s="30"/>
      <c r="E1948" s="30"/>
      <c r="F1948" s="30"/>
      <c r="G1948" s="30"/>
      <c r="BD1948" s="32"/>
      <c r="BE1948" s="32"/>
      <c r="BF1948" s="32"/>
      <c r="BG1948" s="32"/>
      <c r="BH1948" s="32"/>
      <c r="BI1948" s="32"/>
      <c r="BJ1948" s="32"/>
      <c r="BK1948" s="32"/>
      <c r="BL1948" s="32"/>
      <c r="BM1948" s="32"/>
      <c r="BN1948" s="32"/>
      <c r="BO1948" s="32"/>
    </row>
    <row r="1949" spans="1:67" x14ac:dyDescent="0.25">
      <c r="A1949" s="30"/>
      <c r="B1949" s="30"/>
      <c r="C1949" s="30"/>
      <c r="D1949" s="30"/>
      <c r="E1949" s="30"/>
      <c r="F1949" s="30"/>
      <c r="G1949" s="30"/>
      <c r="BD1949" s="32"/>
      <c r="BE1949" s="32"/>
      <c r="BF1949" s="32"/>
      <c r="BG1949" s="32"/>
      <c r="BH1949" s="32"/>
      <c r="BI1949" s="32"/>
      <c r="BJ1949" s="32"/>
      <c r="BK1949" s="32"/>
      <c r="BL1949" s="32"/>
      <c r="BM1949" s="32"/>
      <c r="BN1949" s="32"/>
      <c r="BO1949" s="32"/>
    </row>
    <row r="1950" spans="1:67" x14ac:dyDescent="0.25">
      <c r="A1950" s="30"/>
      <c r="B1950" s="30"/>
      <c r="C1950" s="30"/>
      <c r="D1950" s="30"/>
      <c r="E1950" s="30"/>
      <c r="F1950" s="30"/>
      <c r="G1950" s="30"/>
      <c r="BD1950" s="32"/>
      <c r="BE1950" s="32"/>
      <c r="BF1950" s="32"/>
      <c r="BG1950" s="32"/>
      <c r="BH1950" s="32"/>
      <c r="BI1950" s="32"/>
      <c r="BJ1950" s="32"/>
      <c r="BK1950" s="32"/>
      <c r="BL1950" s="32"/>
      <c r="BM1950" s="32"/>
      <c r="BN1950" s="32"/>
      <c r="BO1950" s="32"/>
    </row>
    <row r="1951" spans="1:67" x14ac:dyDescent="0.25">
      <c r="A1951" s="30"/>
      <c r="B1951" s="30"/>
      <c r="C1951" s="30"/>
      <c r="D1951" s="30"/>
      <c r="E1951" s="30"/>
      <c r="F1951" s="30"/>
      <c r="G1951" s="30"/>
      <c r="BD1951" s="32"/>
      <c r="BE1951" s="32"/>
      <c r="BF1951" s="32"/>
      <c r="BG1951" s="32"/>
      <c r="BH1951" s="32"/>
      <c r="BI1951" s="32"/>
      <c r="BJ1951" s="32"/>
      <c r="BK1951" s="32"/>
      <c r="BL1951" s="32"/>
      <c r="BM1951" s="32"/>
      <c r="BN1951" s="32"/>
      <c r="BO1951" s="32"/>
    </row>
    <row r="1952" spans="1:67" x14ac:dyDescent="0.25">
      <c r="A1952" s="30"/>
      <c r="B1952" s="30"/>
      <c r="C1952" s="30"/>
      <c r="D1952" s="30"/>
      <c r="E1952" s="30"/>
      <c r="F1952" s="30"/>
      <c r="G1952" s="30"/>
      <c r="BD1952" s="32"/>
      <c r="BE1952" s="32"/>
      <c r="BF1952" s="32"/>
      <c r="BG1952" s="32"/>
      <c r="BH1952" s="32"/>
      <c r="BI1952" s="32"/>
      <c r="BJ1952" s="32"/>
      <c r="BK1952" s="32"/>
      <c r="BL1952" s="32"/>
      <c r="BM1952" s="32"/>
      <c r="BN1952" s="32"/>
      <c r="BO1952" s="32"/>
    </row>
    <row r="1953" spans="1:67" x14ac:dyDescent="0.25">
      <c r="A1953" s="30"/>
      <c r="B1953" s="30"/>
      <c r="C1953" s="30"/>
      <c r="D1953" s="30"/>
      <c r="E1953" s="30"/>
      <c r="F1953" s="30"/>
      <c r="G1953" s="30"/>
      <c r="BD1953" s="32"/>
      <c r="BE1953" s="32"/>
      <c r="BF1953" s="32"/>
      <c r="BG1953" s="32"/>
      <c r="BH1953" s="32"/>
      <c r="BI1953" s="32"/>
      <c r="BJ1953" s="32"/>
      <c r="BK1953" s="32"/>
      <c r="BL1953" s="32"/>
      <c r="BM1953" s="32"/>
      <c r="BN1953" s="32"/>
      <c r="BO1953" s="32"/>
    </row>
    <row r="1954" spans="1:67" x14ac:dyDescent="0.25">
      <c r="A1954" s="30"/>
      <c r="B1954" s="30"/>
      <c r="C1954" s="30"/>
      <c r="D1954" s="30"/>
      <c r="E1954" s="30"/>
      <c r="F1954" s="30"/>
      <c r="G1954" s="30"/>
      <c r="BD1954" s="32"/>
      <c r="BE1954" s="32"/>
      <c r="BF1954" s="32"/>
      <c r="BG1954" s="32"/>
      <c r="BH1954" s="32"/>
      <c r="BI1954" s="32"/>
      <c r="BJ1954" s="32"/>
      <c r="BK1954" s="32"/>
      <c r="BL1954" s="32"/>
      <c r="BM1954" s="32"/>
      <c r="BN1954" s="32"/>
      <c r="BO1954" s="32"/>
    </row>
    <row r="1955" spans="1:67" x14ac:dyDescent="0.25">
      <c r="A1955" s="30"/>
      <c r="B1955" s="30"/>
      <c r="C1955" s="30"/>
      <c r="D1955" s="30"/>
      <c r="E1955" s="30"/>
      <c r="F1955" s="30"/>
      <c r="G1955" s="30"/>
      <c r="BD1955" s="32"/>
      <c r="BE1955" s="32"/>
      <c r="BF1955" s="32"/>
      <c r="BG1955" s="32"/>
      <c r="BH1955" s="32"/>
      <c r="BI1955" s="32"/>
      <c r="BJ1955" s="32"/>
      <c r="BK1955" s="32"/>
      <c r="BL1955" s="32"/>
      <c r="BM1955" s="32"/>
      <c r="BN1955" s="32"/>
      <c r="BO1955" s="32"/>
    </row>
    <row r="1956" spans="1:67" x14ac:dyDescent="0.25">
      <c r="A1956" s="30"/>
      <c r="B1956" s="30"/>
      <c r="C1956" s="30"/>
      <c r="D1956" s="30"/>
      <c r="E1956" s="30"/>
      <c r="F1956" s="30"/>
      <c r="G1956" s="30"/>
      <c r="BD1956" s="32"/>
      <c r="BE1956" s="32"/>
      <c r="BF1956" s="32"/>
      <c r="BG1956" s="32"/>
      <c r="BH1956" s="32"/>
      <c r="BI1956" s="32"/>
      <c r="BJ1956" s="32"/>
      <c r="BK1956" s="32"/>
      <c r="BL1956" s="32"/>
      <c r="BM1956" s="32"/>
      <c r="BN1956" s="32"/>
      <c r="BO1956" s="32"/>
    </row>
    <row r="1957" spans="1:67" x14ac:dyDescent="0.25">
      <c r="A1957" s="30"/>
      <c r="B1957" s="30"/>
      <c r="C1957" s="30"/>
      <c r="D1957" s="30"/>
      <c r="E1957" s="30"/>
      <c r="F1957" s="30"/>
      <c r="G1957" s="30"/>
      <c r="BD1957" s="32"/>
      <c r="BE1957" s="32"/>
      <c r="BF1957" s="32"/>
      <c r="BG1957" s="32"/>
      <c r="BH1957" s="32"/>
      <c r="BI1957" s="32"/>
      <c r="BJ1957" s="32"/>
      <c r="BK1957" s="32"/>
      <c r="BL1957" s="32"/>
      <c r="BM1957" s="32"/>
      <c r="BN1957" s="32"/>
      <c r="BO1957" s="32"/>
    </row>
    <row r="1958" spans="1:67" x14ac:dyDescent="0.25">
      <c r="A1958" s="30"/>
      <c r="B1958" s="30"/>
      <c r="C1958" s="30"/>
      <c r="D1958" s="30"/>
      <c r="E1958" s="30"/>
      <c r="F1958" s="30"/>
      <c r="G1958" s="30"/>
      <c r="BD1958" s="32"/>
      <c r="BE1958" s="32"/>
      <c r="BF1958" s="32"/>
      <c r="BG1958" s="32"/>
      <c r="BH1958" s="32"/>
      <c r="BI1958" s="32"/>
      <c r="BJ1958" s="32"/>
      <c r="BK1958" s="32"/>
      <c r="BL1958" s="32"/>
      <c r="BM1958" s="32"/>
      <c r="BN1958" s="32"/>
      <c r="BO1958" s="32"/>
    </row>
    <row r="1959" spans="1:67" x14ac:dyDescent="0.25">
      <c r="A1959" s="30"/>
      <c r="B1959" s="30"/>
      <c r="C1959" s="30"/>
      <c r="D1959" s="30"/>
      <c r="E1959" s="30"/>
      <c r="F1959" s="30"/>
      <c r="G1959" s="30"/>
      <c r="BD1959" s="32"/>
      <c r="BE1959" s="32"/>
      <c r="BF1959" s="32"/>
      <c r="BG1959" s="32"/>
      <c r="BH1959" s="32"/>
      <c r="BI1959" s="32"/>
      <c r="BJ1959" s="32"/>
      <c r="BK1959" s="32"/>
      <c r="BL1959" s="32"/>
      <c r="BM1959" s="32"/>
      <c r="BN1959" s="32"/>
      <c r="BO1959" s="32"/>
    </row>
    <row r="1960" spans="1:67" x14ac:dyDescent="0.25">
      <c r="A1960" s="30"/>
      <c r="B1960" s="30"/>
      <c r="C1960" s="30"/>
      <c r="D1960" s="30"/>
      <c r="E1960" s="30"/>
      <c r="F1960" s="30"/>
      <c r="G1960" s="30"/>
      <c r="BD1960" s="32"/>
      <c r="BE1960" s="32"/>
      <c r="BF1960" s="32"/>
      <c r="BG1960" s="32"/>
      <c r="BH1960" s="32"/>
      <c r="BI1960" s="32"/>
      <c r="BJ1960" s="32"/>
      <c r="BK1960" s="32"/>
      <c r="BL1960" s="32"/>
      <c r="BM1960" s="32"/>
      <c r="BN1960" s="32"/>
      <c r="BO1960" s="32"/>
    </row>
    <row r="1961" spans="1:67" x14ac:dyDescent="0.25">
      <c r="A1961" s="30"/>
      <c r="B1961" s="30"/>
      <c r="C1961" s="30"/>
      <c r="D1961" s="30"/>
      <c r="E1961" s="30"/>
      <c r="F1961" s="30"/>
      <c r="G1961" s="30"/>
      <c r="BD1961" s="32"/>
      <c r="BE1961" s="32"/>
      <c r="BF1961" s="32"/>
      <c r="BG1961" s="32"/>
      <c r="BH1961" s="32"/>
      <c r="BI1961" s="32"/>
      <c r="BJ1961" s="32"/>
      <c r="BK1961" s="32"/>
      <c r="BL1961" s="32"/>
      <c r="BM1961" s="32"/>
      <c r="BN1961" s="32"/>
      <c r="BO1961" s="32"/>
    </row>
    <row r="1962" spans="1:67" x14ac:dyDescent="0.25">
      <c r="A1962" s="30"/>
      <c r="B1962" s="30"/>
      <c r="C1962" s="30"/>
      <c r="D1962" s="30"/>
      <c r="E1962" s="30"/>
      <c r="F1962" s="30"/>
      <c r="G1962" s="30"/>
      <c r="BD1962" s="32"/>
      <c r="BE1962" s="32"/>
      <c r="BF1962" s="32"/>
      <c r="BG1962" s="32"/>
      <c r="BH1962" s="32"/>
      <c r="BI1962" s="32"/>
      <c r="BJ1962" s="32"/>
      <c r="BK1962" s="32"/>
      <c r="BL1962" s="32"/>
      <c r="BM1962" s="32"/>
      <c r="BN1962" s="32"/>
      <c r="BO1962" s="32"/>
    </row>
    <row r="1963" spans="1:67" x14ac:dyDescent="0.25">
      <c r="A1963" s="30"/>
      <c r="B1963" s="30"/>
      <c r="C1963" s="30"/>
      <c r="D1963" s="30"/>
      <c r="E1963" s="30"/>
      <c r="F1963" s="30"/>
      <c r="G1963" s="30"/>
      <c r="BD1963" s="32"/>
      <c r="BE1963" s="32"/>
      <c r="BF1963" s="32"/>
      <c r="BG1963" s="32"/>
      <c r="BH1963" s="32"/>
      <c r="BI1963" s="32"/>
      <c r="BJ1963" s="32"/>
      <c r="BK1963" s="32"/>
      <c r="BL1963" s="32"/>
      <c r="BM1963" s="32"/>
      <c r="BN1963" s="32"/>
      <c r="BO1963" s="32"/>
    </row>
    <row r="1964" spans="1:67" x14ac:dyDescent="0.25">
      <c r="A1964" s="30"/>
      <c r="B1964" s="30"/>
      <c r="C1964" s="30"/>
      <c r="D1964" s="30"/>
      <c r="E1964" s="30"/>
      <c r="F1964" s="30"/>
      <c r="G1964" s="30"/>
      <c r="BD1964" s="32"/>
      <c r="BE1964" s="32"/>
      <c r="BF1964" s="32"/>
      <c r="BG1964" s="32"/>
      <c r="BH1964" s="32"/>
      <c r="BI1964" s="32"/>
      <c r="BJ1964" s="32"/>
      <c r="BK1964" s="32"/>
      <c r="BL1964" s="32"/>
      <c r="BM1964" s="32"/>
      <c r="BN1964" s="32"/>
      <c r="BO1964" s="32"/>
    </row>
    <row r="1965" spans="1:67" x14ac:dyDescent="0.25">
      <c r="A1965" s="30"/>
      <c r="B1965" s="30"/>
      <c r="C1965" s="30"/>
      <c r="D1965" s="30"/>
      <c r="E1965" s="30"/>
      <c r="F1965" s="30"/>
      <c r="G1965" s="30"/>
      <c r="BD1965" s="32"/>
      <c r="BE1965" s="32"/>
      <c r="BF1965" s="32"/>
      <c r="BG1965" s="32"/>
      <c r="BH1965" s="32"/>
      <c r="BI1965" s="32"/>
      <c r="BJ1965" s="32"/>
      <c r="BK1965" s="32"/>
      <c r="BL1965" s="32"/>
      <c r="BM1965" s="32"/>
      <c r="BN1965" s="32"/>
      <c r="BO1965" s="32"/>
    </row>
    <row r="1966" spans="1:67" x14ac:dyDescent="0.25">
      <c r="A1966" s="30"/>
      <c r="B1966" s="30"/>
      <c r="C1966" s="30"/>
      <c r="D1966" s="30"/>
      <c r="E1966" s="30"/>
      <c r="F1966" s="30"/>
      <c r="G1966" s="30"/>
      <c r="BD1966" s="32"/>
      <c r="BE1966" s="32"/>
      <c r="BF1966" s="32"/>
      <c r="BG1966" s="32"/>
      <c r="BH1966" s="32"/>
      <c r="BI1966" s="32"/>
      <c r="BJ1966" s="32"/>
      <c r="BK1966" s="32"/>
      <c r="BL1966" s="32"/>
      <c r="BM1966" s="32"/>
      <c r="BN1966" s="32"/>
      <c r="BO1966" s="32"/>
    </row>
    <row r="1967" spans="1:67" x14ac:dyDescent="0.25">
      <c r="A1967" s="30"/>
      <c r="B1967" s="30"/>
      <c r="C1967" s="30"/>
      <c r="D1967" s="30"/>
      <c r="E1967" s="30"/>
      <c r="F1967" s="30"/>
      <c r="G1967" s="30"/>
      <c r="BD1967" s="32"/>
      <c r="BE1967" s="32"/>
      <c r="BF1967" s="32"/>
      <c r="BG1967" s="32"/>
      <c r="BH1967" s="32"/>
      <c r="BI1967" s="32"/>
      <c r="BJ1967" s="32"/>
      <c r="BK1967" s="32"/>
      <c r="BL1967" s="32"/>
      <c r="BM1967" s="32"/>
      <c r="BN1967" s="32"/>
      <c r="BO1967" s="32"/>
    </row>
    <row r="1968" spans="1:67" x14ac:dyDescent="0.25">
      <c r="A1968" s="30"/>
      <c r="B1968" s="30"/>
      <c r="C1968" s="30"/>
      <c r="D1968" s="30"/>
      <c r="E1968" s="30"/>
      <c r="F1968" s="30"/>
      <c r="G1968" s="30"/>
      <c r="BD1968" s="32"/>
      <c r="BE1968" s="32"/>
      <c r="BF1968" s="32"/>
      <c r="BG1968" s="32"/>
      <c r="BH1968" s="32"/>
      <c r="BI1968" s="32"/>
      <c r="BJ1968" s="32"/>
      <c r="BK1968" s="32"/>
      <c r="BL1968" s="32"/>
      <c r="BM1968" s="32"/>
      <c r="BN1968" s="32"/>
      <c r="BO1968" s="32"/>
    </row>
    <row r="1969" spans="1:67" x14ac:dyDescent="0.25">
      <c r="A1969" s="30"/>
      <c r="B1969" s="30"/>
      <c r="C1969" s="30"/>
      <c r="D1969" s="30"/>
      <c r="E1969" s="30"/>
      <c r="F1969" s="30"/>
      <c r="G1969" s="30"/>
      <c r="BD1969" s="32"/>
      <c r="BE1969" s="32"/>
      <c r="BF1969" s="32"/>
      <c r="BG1969" s="32"/>
      <c r="BH1969" s="32"/>
      <c r="BI1969" s="32"/>
      <c r="BJ1969" s="32"/>
      <c r="BK1969" s="32"/>
      <c r="BL1969" s="32"/>
      <c r="BM1969" s="32"/>
      <c r="BN1969" s="32"/>
      <c r="BO1969" s="32"/>
    </row>
    <row r="1970" spans="1:67" x14ac:dyDescent="0.25">
      <c r="A1970" s="30"/>
      <c r="B1970" s="30"/>
      <c r="C1970" s="30"/>
      <c r="D1970" s="30"/>
      <c r="E1970" s="30"/>
      <c r="F1970" s="30"/>
      <c r="G1970" s="30"/>
      <c r="BD1970" s="32"/>
      <c r="BE1970" s="32"/>
      <c r="BF1970" s="32"/>
      <c r="BG1970" s="32"/>
      <c r="BH1970" s="32"/>
      <c r="BI1970" s="32"/>
      <c r="BJ1970" s="32"/>
      <c r="BK1970" s="32"/>
      <c r="BL1970" s="32"/>
      <c r="BM1970" s="32"/>
      <c r="BN1970" s="32"/>
      <c r="BO1970" s="32"/>
    </row>
    <row r="1971" spans="1:67" x14ac:dyDescent="0.25">
      <c r="A1971" s="30"/>
      <c r="B1971" s="30"/>
      <c r="C1971" s="30"/>
      <c r="D1971" s="30"/>
      <c r="E1971" s="30"/>
      <c r="F1971" s="30"/>
      <c r="G1971" s="30"/>
      <c r="BD1971" s="32"/>
      <c r="BE1971" s="32"/>
      <c r="BF1971" s="32"/>
      <c r="BG1971" s="32"/>
      <c r="BH1971" s="32"/>
      <c r="BI1971" s="32"/>
      <c r="BJ1971" s="32"/>
      <c r="BK1971" s="32"/>
      <c r="BL1971" s="32"/>
      <c r="BM1971" s="32"/>
      <c r="BN1971" s="32"/>
      <c r="BO1971" s="32"/>
    </row>
    <row r="1972" spans="1:67" x14ac:dyDescent="0.25">
      <c r="A1972" s="30"/>
      <c r="B1972" s="30"/>
      <c r="C1972" s="30"/>
      <c r="D1972" s="30"/>
      <c r="E1972" s="30"/>
      <c r="F1972" s="30"/>
      <c r="G1972" s="30"/>
      <c r="BD1972" s="32"/>
      <c r="BE1972" s="32"/>
      <c r="BF1972" s="32"/>
      <c r="BG1972" s="32"/>
      <c r="BH1972" s="32"/>
      <c r="BI1972" s="32"/>
      <c r="BJ1972" s="32"/>
      <c r="BK1972" s="32"/>
      <c r="BL1972" s="32"/>
      <c r="BM1972" s="32"/>
      <c r="BN1972" s="32"/>
      <c r="BO1972" s="32"/>
    </row>
    <row r="1973" spans="1:67" x14ac:dyDescent="0.25">
      <c r="A1973" s="30"/>
      <c r="B1973" s="30"/>
      <c r="C1973" s="30"/>
      <c r="D1973" s="30"/>
      <c r="E1973" s="30"/>
      <c r="F1973" s="30"/>
      <c r="G1973" s="30"/>
      <c r="BD1973" s="32"/>
      <c r="BE1973" s="32"/>
      <c r="BF1973" s="32"/>
      <c r="BG1973" s="32"/>
      <c r="BH1973" s="32"/>
      <c r="BI1973" s="32"/>
      <c r="BJ1973" s="32"/>
      <c r="BK1973" s="32"/>
      <c r="BL1973" s="32"/>
      <c r="BM1973" s="32"/>
      <c r="BN1973" s="32"/>
      <c r="BO1973" s="32"/>
    </row>
    <row r="1974" spans="1:67" x14ac:dyDescent="0.25">
      <c r="A1974" s="30"/>
      <c r="B1974" s="30"/>
      <c r="C1974" s="30"/>
      <c r="D1974" s="30"/>
      <c r="E1974" s="30"/>
      <c r="F1974" s="30"/>
      <c r="G1974" s="30"/>
      <c r="BD1974" s="32"/>
      <c r="BE1974" s="32"/>
      <c r="BF1974" s="32"/>
      <c r="BG1974" s="32"/>
      <c r="BH1974" s="32"/>
      <c r="BI1974" s="32"/>
      <c r="BJ1974" s="32"/>
      <c r="BK1974" s="32"/>
      <c r="BL1974" s="32"/>
      <c r="BM1974" s="32"/>
      <c r="BN1974" s="32"/>
      <c r="BO1974" s="32"/>
    </row>
    <row r="1975" spans="1:67" x14ac:dyDescent="0.25">
      <c r="A1975" s="30"/>
      <c r="B1975" s="30"/>
      <c r="C1975" s="30"/>
      <c r="D1975" s="30"/>
      <c r="E1975" s="30"/>
      <c r="F1975" s="30"/>
      <c r="G1975" s="30"/>
      <c r="BD1975" s="32"/>
      <c r="BE1975" s="32"/>
      <c r="BF1975" s="32"/>
      <c r="BG1975" s="32"/>
      <c r="BH1975" s="32"/>
      <c r="BI1975" s="32"/>
      <c r="BJ1975" s="32"/>
      <c r="BK1975" s="32"/>
      <c r="BL1975" s="32"/>
      <c r="BM1975" s="32"/>
      <c r="BN1975" s="32"/>
      <c r="BO1975" s="32"/>
    </row>
    <row r="1976" spans="1:67" x14ac:dyDescent="0.25">
      <c r="A1976" s="30"/>
      <c r="B1976" s="30"/>
      <c r="C1976" s="30"/>
      <c r="D1976" s="30"/>
      <c r="E1976" s="30"/>
      <c r="F1976" s="30"/>
      <c r="G1976" s="30"/>
      <c r="BD1976" s="32"/>
      <c r="BE1976" s="32"/>
      <c r="BF1976" s="32"/>
      <c r="BG1976" s="32"/>
      <c r="BH1976" s="32"/>
      <c r="BI1976" s="32"/>
      <c r="BJ1976" s="32"/>
      <c r="BK1976" s="32"/>
      <c r="BL1976" s="32"/>
      <c r="BM1976" s="32"/>
      <c r="BN1976" s="32"/>
      <c r="BO1976" s="32"/>
    </row>
    <row r="1977" spans="1:67" x14ac:dyDescent="0.25">
      <c r="A1977" s="30"/>
      <c r="B1977" s="30"/>
      <c r="C1977" s="30"/>
      <c r="D1977" s="30"/>
      <c r="E1977" s="30"/>
      <c r="F1977" s="30"/>
      <c r="G1977" s="30"/>
      <c r="BD1977" s="32"/>
      <c r="BE1977" s="32"/>
      <c r="BF1977" s="32"/>
      <c r="BG1977" s="32"/>
      <c r="BH1977" s="32"/>
      <c r="BI1977" s="32"/>
      <c r="BJ1977" s="32"/>
      <c r="BK1977" s="32"/>
      <c r="BL1977" s="32"/>
      <c r="BM1977" s="32"/>
      <c r="BN1977" s="32"/>
      <c r="BO1977" s="32"/>
    </row>
    <row r="1978" spans="1:67" x14ac:dyDescent="0.25">
      <c r="A1978" s="30"/>
      <c r="B1978" s="30"/>
      <c r="C1978" s="30"/>
      <c r="D1978" s="30"/>
      <c r="E1978" s="30"/>
      <c r="F1978" s="30"/>
      <c r="G1978" s="30"/>
      <c r="BD1978" s="32"/>
      <c r="BE1978" s="32"/>
      <c r="BF1978" s="32"/>
      <c r="BG1978" s="32"/>
      <c r="BH1978" s="32"/>
      <c r="BI1978" s="32"/>
      <c r="BJ1978" s="32"/>
      <c r="BK1978" s="32"/>
      <c r="BL1978" s="32"/>
      <c r="BM1978" s="32"/>
      <c r="BN1978" s="32"/>
      <c r="BO1978" s="32"/>
    </row>
    <row r="1979" spans="1:67" x14ac:dyDescent="0.25">
      <c r="A1979" s="30"/>
      <c r="B1979" s="30"/>
      <c r="C1979" s="30"/>
      <c r="D1979" s="30"/>
      <c r="E1979" s="30"/>
      <c r="F1979" s="30"/>
      <c r="G1979" s="30"/>
      <c r="BD1979" s="32"/>
      <c r="BE1979" s="32"/>
      <c r="BF1979" s="32"/>
      <c r="BG1979" s="32"/>
      <c r="BH1979" s="32"/>
      <c r="BI1979" s="32"/>
      <c r="BJ1979" s="32"/>
      <c r="BK1979" s="32"/>
      <c r="BL1979" s="32"/>
      <c r="BM1979" s="32"/>
      <c r="BN1979" s="32"/>
      <c r="BO1979" s="32"/>
    </row>
    <row r="1980" spans="1:67" x14ac:dyDescent="0.25">
      <c r="A1980" s="30"/>
      <c r="B1980" s="30"/>
      <c r="C1980" s="30"/>
      <c r="D1980" s="30"/>
      <c r="E1980" s="30"/>
      <c r="F1980" s="30"/>
      <c r="G1980" s="30"/>
      <c r="BD1980" s="32"/>
      <c r="BE1980" s="32"/>
      <c r="BF1980" s="32"/>
      <c r="BG1980" s="32"/>
      <c r="BH1980" s="32"/>
      <c r="BI1980" s="32"/>
      <c r="BJ1980" s="32"/>
      <c r="BK1980" s="32"/>
      <c r="BL1980" s="32"/>
      <c r="BM1980" s="32"/>
      <c r="BN1980" s="32"/>
      <c r="BO1980" s="32"/>
    </row>
    <row r="1981" spans="1:67" x14ac:dyDescent="0.25">
      <c r="A1981" s="30"/>
      <c r="B1981" s="30"/>
      <c r="C1981" s="30"/>
      <c r="D1981" s="30"/>
      <c r="E1981" s="30"/>
      <c r="F1981" s="30"/>
      <c r="G1981" s="30"/>
      <c r="BD1981" s="32"/>
      <c r="BE1981" s="32"/>
      <c r="BF1981" s="32"/>
      <c r="BG1981" s="32"/>
      <c r="BH1981" s="32"/>
      <c r="BI1981" s="32"/>
      <c r="BJ1981" s="32"/>
      <c r="BK1981" s="32"/>
      <c r="BL1981" s="32"/>
      <c r="BM1981" s="32"/>
      <c r="BN1981" s="32"/>
      <c r="BO1981" s="32"/>
    </row>
    <row r="1982" spans="1:67" x14ac:dyDescent="0.25">
      <c r="A1982" s="30"/>
      <c r="B1982" s="30"/>
      <c r="C1982" s="30"/>
      <c r="D1982" s="30"/>
      <c r="E1982" s="30"/>
      <c r="F1982" s="30"/>
      <c r="G1982" s="30"/>
      <c r="BD1982" s="32"/>
      <c r="BE1982" s="32"/>
      <c r="BF1982" s="32"/>
      <c r="BG1982" s="32"/>
      <c r="BH1982" s="32"/>
      <c r="BI1982" s="32"/>
      <c r="BJ1982" s="32"/>
      <c r="BK1982" s="32"/>
      <c r="BL1982" s="32"/>
      <c r="BM1982" s="32"/>
      <c r="BN1982" s="32"/>
      <c r="BO1982" s="32"/>
    </row>
    <row r="1983" spans="1:67" x14ac:dyDescent="0.25">
      <c r="A1983" s="30"/>
      <c r="B1983" s="30"/>
      <c r="C1983" s="30"/>
      <c r="D1983" s="30"/>
      <c r="E1983" s="30"/>
      <c r="F1983" s="30"/>
      <c r="G1983" s="30"/>
      <c r="BD1983" s="32"/>
      <c r="BE1983" s="32"/>
      <c r="BF1983" s="32"/>
      <c r="BG1983" s="32"/>
      <c r="BH1983" s="32"/>
      <c r="BI1983" s="32"/>
      <c r="BJ1983" s="32"/>
      <c r="BK1983" s="32"/>
      <c r="BL1983" s="32"/>
      <c r="BM1983" s="32"/>
      <c r="BN1983" s="32"/>
      <c r="BO1983" s="32"/>
    </row>
    <row r="1984" spans="1:67" x14ac:dyDescent="0.25">
      <c r="A1984" s="30"/>
      <c r="B1984" s="30"/>
      <c r="C1984" s="30"/>
      <c r="D1984" s="30"/>
      <c r="E1984" s="30"/>
      <c r="F1984" s="30"/>
      <c r="G1984" s="30"/>
      <c r="BD1984" s="32"/>
      <c r="BE1984" s="32"/>
      <c r="BF1984" s="32"/>
      <c r="BG1984" s="32"/>
      <c r="BH1984" s="32"/>
      <c r="BI1984" s="32"/>
      <c r="BJ1984" s="32"/>
      <c r="BK1984" s="32"/>
      <c r="BL1984" s="32"/>
      <c r="BM1984" s="32"/>
      <c r="BN1984" s="32"/>
      <c r="BO1984" s="32"/>
    </row>
    <row r="1985" spans="1:67" x14ac:dyDescent="0.25">
      <c r="A1985" s="30"/>
      <c r="B1985" s="30"/>
      <c r="C1985" s="30"/>
      <c r="D1985" s="30"/>
      <c r="E1985" s="30"/>
      <c r="F1985" s="30"/>
      <c r="G1985" s="30"/>
      <c r="BD1985" s="32"/>
      <c r="BE1985" s="32"/>
      <c r="BF1985" s="32"/>
      <c r="BG1985" s="32"/>
      <c r="BH1985" s="32"/>
      <c r="BI1985" s="32"/>
      <c r="BJ1985" s="32"/>
      <c r="BK1985" s="32"/>
      <c r="BL1985" s="32"/>
      <c r="BM1985" s="32"/>
      <c r="BN1985" s="32"/>
      <c r="BO1985" s="32"/>
    </row>
    <row r="1986" spans="1:67" x14ac:dyDescent="0.25">
      <c r="A1986" s="30"/>
      <c r="B1986" s="30"/>
      <c r="C1986" s="30"/>
      <c r="D1986" s="30"/>
      <c r="E1986" s="30"/>
      <c r="F1986" s="30"/>
      <c r="G1986" s="30"/>
      <c r="BD1986" s="32"/>
      <c r="BE1986" s="32"/>
      <c r="BF1986" s="32"/>
      <c r="BG1986" s="32"/>
      <c r="BH1986" s="32"/>
      <c r="BI1986" s="32"/>
      <c r="BJ1986" s="32"/>
      <c r="BK1986" s="32"/>
      <c r="BL1986" s="32"/>
      <c r="BM1986" s="32"/>
      <c r="BN1986" s="32"/>
      <c r="BO1986" s="32"/>
    </row>
    <row r="1987" spans="1:67" x14ac:dyDescent="0.25">
      <c r="A1987" s="30"/>
      <c r="B1987" s="30"/>
      <c r="C1987" s="30"/>
      <c r="D1987" s="30"/>
      <c r="E1987" s="30"/>
      <c r="F1987" s="30"/>
      <c r="G1987" s="30"/>
      <c r="BD1987" s="32"/>
      <c r="BE1987" s="32"/>
      <c r="BF1987" s="32"/>
      <c r="BG1987" s="32"/>
      <c r="BH1987" s="32"/>
      <c r="BI1987" s="32"/>
      <c r="BJ1987" s="32"/>
      <c r="BK1987" s="32"/>
      <c r="BL1987" s="32"/>
      <c r="BM1987" s="32"/>
      <c r="BN1987" s="32"/>
      <c r="BO1987" s="32"/>
    </row>
    <row r="1988" spans="1:67" x14ac:dyDescent="0.25">
      <c r="A1988" s="30"/>
      <c r="B1988" s="30"/>
      <c r="C1988" s="30"/>
      <c r="D1988" s="30"/>
      <c r="E1988" s="30"/>
      <c r="F1988" s="30"/>
      <c r="G1988" s="30"/>
      <c r="BD1988" s="32"/>
      <c r="BE1988" s="32"/>
      <c r="BF1988" s="32"/>
      <c r="BG1988" s="32"/>
      <c r="BH1988" s="32"/>
      <c r="BI1988" s="32"/>
      <c r="BJ1988" s="32"/>
      <c r="BK1988" s="32"/>
      <c r="BL1988" s="32"/>
      <c r="BM1988" s="32"/>
      <c r="BN1988" s="32"/>
      <c r="BO1988" s="32"/>
    </row>
    <row r="1989" spans="1:67" x14ac:dyDescent="0.25">
      <c r="A1989" s="30"/>
      <c r="B1989" s="30"/>
      <c r="C1989" s="30"/>
      <c r="D1989" s="30"/>
      <c r="E1989" s="30"/>
      <c r="F1989" s="30"/>
      <c r="G1989" s="30"/>
      <c r="BD1989" s="32"/>
      <c r="BE1989" s="32"/>
      <c r="BF1989" s="32"/>
      <c r="BG1989" s="32"/>
      <c r="BH1989" s="32"/>
      <c r="BI1989" s="32"/>
      <c r="BJ1989" s="32"/>
      <c r="BK1989" s="32"/>
      <c r="BL1989" s="32"/>
      <c r="BM1989" s="32"/>
      <c r="BN1989" s="32"/>
      <c r="BO1989" s="32"/>
    </row>
    <row r="1990" spans="1:67" x14ac:dyDescent="0.25">
      <c r="A1990" s="30"/>
      <c r="B1990" s="30"/>
      <c r="C1990" s="30"/>
      <c r="D1990" s="30"/>
      <c r="E1990" s="30"/>
      <c r="F1990" s="30"/>
      <c r="G1990" s="30"/>
      <c r="BD1990" s="32"/>
      <c r="BE1990" s="32"/>
      <c r="BF1990" s="32"/>
      <c r="BG1990" s="32"/>
      <c r="BH1990" s="32"/>
      <c r="BI1990" s="32"/>
      <c r="BJ1990" s="32"/>
      <c r="BK1990" s="32"/>
      <c r="BL1990" s="32"/>
      <c r="BM1990" s="32"/>
      <c r="BN1990" s="32"/>
      <c r="BO1990" s="32"/>
    </row>
    <row r="1991" spans="1:67" x14ac:dyDescent="0.25">
      <c r="A1991" s="30"/>
      <c r="B1991" s="30"/>
      <c r="C1991" s="30"/>
      <c r="D1991" s="30"/>
      <c r="E1991" s="30"/>
      <c r="F1991" s="30"/>
      <c r="G1991" s="30"/>
      <c r="BD1991" s="32"/>
      <c r="BE1991" s="32"/>
      <c r="BF1991" s="32"/>
      <c r="BG1991" s="32"/>
      <c r="BH1991" s="32"/>
      <c r="BI1991" s="32"/>
      <c r="BJ1991" s="32"/>
      <c r="BK1991" s="32"/>
      <c r="BL1991" s="32"/>
      <c r="BM1991" s="32"/>
      <c r="BN1991" s="32"/>
      <c r="BO1991" s="32"/>
    </row>
    <row r="1992" spans="1:67" x14ac:dyDescent="0.25">
      <c r="A1992" s="30"/>
      <c r="B1992" s="30"/>
      <c r="C1992" s="30"/>
      <c r="D1992" s="30"/>
      <c r="E1992" s="30"/>
      <c r="F1992" s="30"/>
      <c r="G1992" s="30"/>
      <c r="BD1992" s="32"/>
      <c r="BE1992" s="32"/>
      <c r="BF1992" s="32"/>
      <c r="BG1992" s="32"/>
      <c r="BH1992" s="32"/>
      <c r="BI1992" s="32"/>
      <c r="BJ1992" s="32"/>
      <c r="BK1992" s="32"/>
      <c r="BL1992" s="32"/>
      <c r="BM1992" s="32"/>
      <c r="BN1992" s="32"/>
      <c r="BO1992" s="32"/>
    </row>
    <row r="1993" spans="1:67" x14ac:dyDescent="0.25">
      <c r="A1993" s="30"/>
      <c r="B1993" s="30"/>
      <c r="C1993" s="30"/>
      <c r="D1993" s="30"/>
      <c r="E1993" s="30"/>
      <c r="F1993" s="30"/>
      <c r="G1993" s="30"/>
      <c r="BD1993" s="32"/>
      <c r="BE1993" s="32"/>
      <c r="BF1993" s="32"/>
      <c r="BG1993" s="32"/>
      <c r="BH1993" s="32"/>
      <c r="BI1993" s="32"/>
      <c r="BJ1993" s="32"/>
      <c r="BK1993" s="32"/>
      <c r="BL1993" s="32"/>
      <c r="BM1993" s="32"/>
      <c r="BN1993" s="32"/>
      <c r="BO1993" s="32"/>
    </row>
    <row r="1994" spans="1:67" x14ac:dyDescent="0.25">
      <c r="A1994" s="30"/>
      <c r="B1994" s="30"/>
      <c r="C1994" s="30"/>
      <c r="D1994" s="30"/>
      <c r="E1994" s="30"/>
      <c r="F1994" s="30"/>
      <c r="G1994" s="30"/>
      <c r="BD1994" s="32"/>
      <c r="BE1994" s="32"/>
      <c r="BF1994" s="32"/>
      <c r="BG1994" s="32"/>
      <c r="BH1994" s="32"/>
      <c r="BI1994" s="32"/>
      <c r="BJ1994" s="32"/>
      <c r="BK1994" s="32"/>
      <c r="BL1994" s="32"/>
      <c r="BM1994" s="32"/>
      <c r="BN1994" s="32"/>
      <c r="BO1994" s="32"/>
    </row>
    <row r="1995" spans="1:67" x14ac:dyDescent="0.25">
      <c r="A1995" s="30"/>
      <c r="B1995" s="30"/>
      <c r="C1995" s="30"/>
      <c r="D1995" s="30"/>
      <c r="E1995" s="30"/>
      <c r="F1995" s="30"/>
      <c r="G1995" s="30"/>
      <c r="BD1995" s="32"/>
      <c r="BE1995" s="32"/>
      <c r="BF1995" s="32"/>
      <c r="BG1995" s="32"/>
      <c r="BH1995" s="32"/>
      <c r="BI1995" s="32"/>
      <c r="BJ1995" s="32"/>
      <c r="BK1995" s="32"/>
      <c r="BL1995" s="32"/>
      <c r="BM1995" s="32"/>
      <c r="BN1995" s="32"/>
      <c r="BO1995" s="32"/>
    </row>
    <row r="1996" spans="1:67" x14ac:dyDescent="0.25">
      <c r="A1996" s="30"/>
      <c r="B1996" s="30"/>
      <c r="C1996" s="30"/>
      <c r="D1996" s="30"/>
      <c r="E1996" s="30"/>
      <c r="F1996" s="30"/>
      <c r="G1996" s="30"/>
      <c r="BD1996" s="32"/>
      <c r="BE1996" s="32"/>
      <c r="BF1996" s="32"/>
      <c r="BG1996" s="32"/>
      <c r="BH1996" s="32"/>
      <c r="BI1996" s="32"/>
      <c r="BJ1996" s="32"/>
      <c r="BK1996" s="32"/>
      <c r="BL1996" s="32"/>
      <c r="BM1996" s="32"/>
      <c r="BN1996" s="32"/>
      <c r="BO1996" s="32"/>
    </row>
    <row r="1997" spans="1:67" x14ac:dyDescent="0.25">
      <c r="A1997" s="30"/>
      <c r="B1997" s="30"/>
      <c r="C1997" s="30"/>
      <c r="D1997" s="30"/>
      <c r="E1997" s="30"/>
      <c r="F1997" s="30"/>
      <c r="G1997" s="30"/>
      <c r="BD1997" s="32"/>
      <c r="BE1997" s="32"/>
      <c r="BF1997" s="32"/>
      <c r="BG1997" s="32"/>
      <c r="BH1997" s="32"/>
      <c r="BI1997" s="32"/>
      <c r="BJ1997" s="32"/>
      <c r="BK1997" s="32"/>
      <c r="BL1997" s="32"/>
      <c r="BM1997" s="32"/>
      <c r="BN1997" s="32"/>
      <c r="BO1997" s="32"/>
    </row>
    <row r="1998" spans="1:67" x14ac:dyDescent="0.25">
      <c r="A1998" s="30"/>
      <c r="B1998" s="30"/>
      <c r="C1998" s="30"/>
      <c r="D1998" s="30"/>
      <c r="E1998" s="30"/>
      <c r="F1998" s="30"/>
      <c r="G1998" s="30"/>
      <c r="BD1998" s="32"/>
      <c r="BE1998" s="32"/>
      <c r="BF1998" s="32"/>
      <c r="BG1998" s="32"/>
      <c r="BH1998" s="32"/>
      <c r="BI1998" s="32"/>
      <c r="BJ1998" s="32"/>
      <c r="BK1998" s="32"/>
      <c r="BL1998" s="32"/>
      <c r="BM1998" s="32"/>
      <c r="BN1998" s="32"/>
      <c r="BO1998" s="32"/>
    </row>
    <row r="1999" spans="1:67" x14ac:dyDescent="0.25">
      <c r="A1999" s="30"/>
      <c r="B1999" s="30"/>
      <c r="C1999" s="30"/>
      <c r="D1999" s="30"/>
      <c r="E1999" s="30"/>
      <c r="F1999" s="30"/>
      <c r="G1999" s="30"/>
      <c r="BD1999" s="32"/>
      <c r="BE1999" s="32"/>
      <c r="BF1999" s="32"/>
      <c r="BG1999" s="32"/>
      <c r="BH1999" s="32"/>
      <c r="BI1999" s="32"/>
      <c r="BJ1999" s="32"/>
      <c r="BK1999" s="32"/>
      <c r="BL1999" s="32"/>
      <c r="BM1999" s="32"/>
      <c r="BN1999" s="32"/>
      <c r="BO1999" s="32"/>
    </row>
    <row r="2000" spans="1:67" x14ac:dyDescent="0.25">
      <c r="A2000" s="30"/>
      <c r="B2000" s="30"/>
      <c r="C2000" s="30"/>
      <c r="D2000" s="30"/>
      <c r="E2000" s="30"/>
      <c r="F2000" s="30"/>
      <c r="G2000" s="30"/>
      <c r="BD2000" s="32"/>
      <c r="BE2000" s="32"/>
      <c r="BF2000" s="32"/>
      <c r="BG2000" s="32"/>
      <c r="BH2000" s="32"/>
      <c r="BI2000" s="32"/>
      <c r="BJ2000" s="32"/>
      <c r="BK2000" s="32"/>
      <c r="BL2000" s="32"/>
      <c r="BM2000" s="32"/>
      <c r="BN2000" s="32"/>
      <c r="BO2000" s="32"/>
    </row>
    <row r="2001" spans="1:67" x14ac:dyDescent="0.25">
      <c r="A2001" s="30"/>
      <c r="B2001" s="30"/>
      <c r="C2001" s="30"/>
      <c r="D2001" s="30"/>
      <c r="E2001" s="30"/>
      <c r="F2001" s="30"/>
      <c r="G2001" s="30"/>
      <c r="BD2001" s="32"/>
      <c r="BE2001" s="32"/>
      <c r="BF2001" s="32"/>
      <c r="BG2001" s="32"/>
      <c r="BH2001" s="32"/>
      <c r="BI2001" s="32"/>
      <c r="BJ2001" s="32"/>
      <c r="BK2001" s="32"/>
      <c r="BL2001" s="32"/>
      <c r="BM2001" s="32"/>
      <c r="BN2001" s="32"/>
      <c r="BO2001" s="32"/>
    </row>
    <row r="2002" spans="1:67" x14ac:dyDescent="0.25">
      <c r="A2002" s="30"/>
      <c r="B2002" s="30"/>
      <c r="C2002" s="30"/>
      <c r="D2002" s="30"/>
      <c r="E2002" s="30"/>
      <c r="F2002" s="30"/>
      <c r="G2002" s="30"/>
      <c r="BD2002" s="32"/>
      <c r="BE2002" s="32"/>
      <c r="BF2002" s="32"/>
      <c r="BG2002" s="32"/>
      <c r="BH2002" s="32"/>
      <c r="BI2002" s="32"/>
      <c r="BJ2002" s="32"/>
      <c r="BK2002" s="32"/>
      <c r="BL2002" s="32"/>
      <c r="BM2002" s="32"/>
      <c r="BN2002" s="32"/>
      <c r="BO2002" s="32"/>
    </row>
    <row r="2003" spans="1:67" x14ac:dyDescent="0.25">
      <c r="A2003" s="30"/>
      <c r="B2003" s="30"/>
      <c r="C2003" s="30"/>
      <c r="D2003" s="30"/>
      <c r="E2003" s="30"/>
      <c r="F2003" s="30"/>
      <c r="G2003" s="30"/>
      <c r="BD2003" s="32"/>
      <c r="BE2003" s="32"/>
      <c r="BF2003" s="32"/>
      <c r="BG2003" s="32"/>
      <c r="BH2003" s="32"/>
      <c r="BI2003" s="32"/>
      <c r="BJ2003" s="32"/>
      <c r="BK2003" s="32"/>
      <c r="BL2003" s="32"/>
      <c r="BM2003" s="32"/>
      <c r="BN2003" s="32"/>
      <c r="BO2003" s="32"/>
    </row>
    <row r="2004" spans="1:67" x14ac:dyDescent="0.25">
      <c r="A2004" s="30"/>
      <c r="B2004" s="30"/>
      <c r="C2004" s="30"/>
      <c r="D2004" s="30"/>
      <c r="E2004" s="30"/>
      <c r="F2004" s="30"/>
      <c r="G2004" s="30"/>
      <c r="BD2004" s="32"/>
      <c r="BE2004" s="32"/>
      <c r="BF2004" s="32"/>
      <c r="BG2004" s="32"/>
      <c r="BH2004" s="32"/>
      <c r="BI2004" s="32"/>
      <c r="BJ2004" s="32"/>
      <c r="BK2004" s="32"/>
      <c r="BL2004" s="32"/>
      <c r="BM2004" s="32"/>
      <c r="BN2004" s="32"/>
      <c r="BO2004" s="32"/>
    </row>
    <row r="2005" spans="1:67" x14ac:dyDescent="0.25">
      <c r="A2005" s="30"/>
      <c r="B2005" s="30"/>
      <c r="C2005" s="30"/>
      <c r="D2005" s="30"/>
      <c r="E2005" s="30"/>
      <c r="F2005" s="30"/>
      <c r="G2005" s="30"/>
      <c r="BD2005" s="32"/>
      <c r="BE2005" s="32"/>
      <c r="BF2005" s="32"/>
      <c r="BG2005" s="32"/>
      <c r="BH2005" s="32"/>
      <c r="BI2005" s="32"/>
      <c r="BJ2005" s="32"/>
      <c r="BK2005" s="32"/>
      <c r="BL2005" s="32"/>
      <c r="BM2005" s="32"/>
      <c r="BN2005" s="32"/>
      <c r="BO2005" s="32"/>
    </row>
    <row r="2006" spans="1:67" x14ac:dyDescent="0.25">
      <c r="A2006" s="30"/>
      <c r="B2006" s="30"/>
      <c r="C2006" s="30"/>
      <c r="D2006" s="30"/>
      <c r="E2006" s="30"/>
      <c r="F2006" s="30"/>
      <c r="G2006" s="30"/>
      <c r="BD2006" s="32"/>
      <c r="BE2006" s="32"/>
      <c r="BF2006" s="32"/>
      <c r="BG2006" s="32"/>
      <c r="BH2006" s="32"/>
      <c r="BI2006" s="32"/>
      <c r="BJ2006" s="32"/>
      <c r="BK2006" s="32"/>
      <c r="BL2006" s="32"/>
      <c r="BM2006" s="32"/>
      <c r="BN2006" s="32"/>
      <c r="BO2006" s="32"/>
    </row>
    <row r="2007" spans="1:67" x14ac:dyDescent="0.25">
      <c r="A2007" s="30"/>
      <c r="B2007" s="30"/>
      <c r="C2007" s="30"/>
      <c r="D2007" s="30"/>
      <c r="E2007" s="30"/>
      <c r="F2007" s="30"/>
      <c r="G2007" s="30"/>
      <c r="BD2007" s="32"/>
      <c r="BE2007" s="32"/>
      <c r="BF2007" s="32"/>
      <c r="BG2007" s="32"/>
      <c r="BH2007" s="32"/>
      <c r="BI2007" s="32"/>
      <c r="BJ2007" s="32"/>
      <c r="BK2007" s="32"/>
      <c r="BL2007" s="32"/>
      <c r="BM2007" s="32"/>
      <c r="BN2007" s="32"/>
      <c r="BO2007" s="32"/>
    </row>
    <row r="2008" spans="1:67" x14ac:dyDescent="0.25">
      <c r="A2008" s="30"/>
      <c r="B2008" s="30"/>
      <c r="C2008" s="30"/>
      <c r="D2008" s="30"/>
      <c r="E2008" s="30"/>
      <c r="F2008" s="30"/>
      <c r="G2008" s="30"/>
      <c r="BD2008" s="32"/>
      <c r="BE2008" s="32"/>
      <c r="BF2008" s="32"/>
      <c r="BG2008" s="32"/>
      <c r="BH2008" s="32"/>
      <c r="BI2008" s="32"/>
      <c r="BJ2008" s="32"/>
      <c r="BK2008" s="32"/>
      <c r="BL2008" s="32"/>
      <c r="BM2008" s="32"/>
      <c r="BN2008" s="32"/>
      <c r="BO2008" s="32"/>
    </row>
    <row r="2009" spans="1:67" x14ac:dyDescent="0.25">
      <c r="A2009" s="30"/>
      <c r="B2009" s="30"/>
      <c r="C2009" s="30"/>
      <c r="D2009" s="30"/>
      <c r="E2009" s="30"/>
      <c r="F2009" s="30"/>
      <c r="G2009" s="30"/>
      <c r="BD2009" s="32"/>
      <c r="BE2009" s="32"/>
      <c r="BF2009" s="32"/>
      <c r="BG2009" s="32"/>
      <c r="BH2009" s="32"/>
      <c r="BI2009" s="32"/>
      <c r="BJ2009" s="32"/>
      <c r="BK2009" s="32"/>
      <c r="BL2009" s="32"/>
      <c r="BM2009" s="32"/>
      <c r="BN2009" s="32"/>
      <c r="BO2009" s="32"/>
    </row>
    <row r="2010" spans="1:67" x14ac:dyDescent="0.25">
      <c r="A2010" s="30"/>
      <c r="B2010" s="30"/>
      <c r="C2010" s="30"/>
      <c r="D2010" s="30"/>
      <c r="E2010" s="30"/>
      <c r="F2010" s="30"/>
      <c r="G2010" s="30"/>
      <c r="BD2010" s="32"/>
      <c r="BE2010" s="32"/>
      <c r="BF2010" s="32"/>
      <c r="BG2010" s="32"/>
      <c r="BH2010" s="32"/>
      <c r="BI2010" s="32"/>
      <c r="BJ2010" s="32"/>
      <c r="BK2010" s="32"/>
      <c r="BL2010" s="32"/>
      <c r="BM2010" s="32"/>
      <c r="BN2010" s="32"/>
      <c r="BO2010" s="32"/>
    </row>
    <row r="2011" spans="1:67" x14ac:dyDescent="0.25">
      <c r="A2011" s="30"/>
      <c r="B2011" s="30"/>
      <c r="C2011" s="30"/>
      <c r="D2011" s="30"/>
      <c r="E2011" s="30"/>
      <c r="F2011" s="30"/>
      <c r="G2011" s="30"/>
      <c r="BD2011" s="32"/>
      <c r="BE2011" s="32"/>
      <c r="BF2011" s="32"/>
      <c r="BG2011" s="32"/>
      <c r="BH2011" s="32"/>
      <c r="BI2011" s="32"/>
      <c r="BJ2011" s="32"/>
      <c r="BK2011" s="32"/>
      <c r="BL2011" s="32"/>
      <c r="BM2011" s="32"/>
      <c r="BN2011" s="32"/>
      <c r="BO2011" s="32"/>
    </row>
    <row r="2012" spans="1:67" x14ac:dyDescent="0.25">
      <c r="A2012" s="30"/>
      <c r="B2012" s="30"/>
      <c r="C2012" s="30"/>
      <c r="D2012" s="30"/>
      <c r="E2012" s="30"/>
      <c r="F2012" s="30"/>
      <c r="G2012" s="30"/>
      <c r="BD2012" s="32"/>
      <c r="BE2012" s="32"/>
      <c r="BF2012" s="32"/>
      <c r="BG2012" s="32"/>
      <c r="BH2012" s="32"/>
      <c r="BI2012" s="32"/>
      <c r="BJ2012" s="32"/>
      <c r="BK2012" s="32"/>
      <c r="BL2012" s="32"/>
      <c r="BM2012" s="32"/>
      <c r="BN2012" s="32"/>
      <c r="BO2012" s="32"/>
    </row>
    <row r="2013" spans="1:67" x14ac:dyDescent="0.25">
      <c r="A2013" s="30"/>
      <c r="B2013" s="30"/>
      <c r="C2013" s="30"/>
      <c r="D2013" s="30"/>
      <c r="E2013" s="30"/>
      <c r="F2013" s="30"/>
      <c r="G2013" s="30"/>
      <c r="BD2013" s="32"/>
      <c r="BE2013" s="32"/>
      <c r="BF2013" s="32"/>
      <c r="BG2013" s="32"/>
      <c r="BH2013" s="32"/>
      <c r="BI2013" s="32"/>
      <c r="BJ2013" s="32"/>
      <c r="BK2013" s="32"/>
      <c r="BL2013" s="32"/>
      <c r="BM2013" s="32"/>
      <c r="BN2013" s="32"/>
      <c r="BO2013" s="32"/>
    </row>
    <row r="2014" spans="1:67" x14ac:dyDescent="0.25">
      <c r="A2014" s="30"/>
      <c r="B2014" s="30"/>
      <c r="C2014" s="30"/>
      <c r="D2014" s="30"/>
      <c r="E2014" s="30"/>
      <c r="F2014" s="30"/>
      <c r="G2014" s="30"/>
      <c r="BD2014" s="32"/>
      <c r="BE2014" s="32"/>
      <c r="BF2014" s="32"/>
      <c r="BG2014" s="32"/>
      <c r="BH2014" s="32"/>
      <c r="BI2014" s="32"/>
      <c r="BJ2014" s="32"/>
      <c r="BK2014" s="32"/>
      <c r="BL2014" s="32"/>
      <c r="BM2014" s="32"/>
      <c r="BN2014" s="32"/>
      <c r="BO2014" s="32"/>
    </row>
    <row r="2015" spans="1:67" x14ac:dyDescent="0.25">
      <c r="A2015" s="30"/>
      <c r="B2015" s="30"/>
      <c r="C2015" s="30"/>
      <c r="D2015" s="30"/>
      <c r="E2015" s="30"/>
      <c r="F2015" s="30"/>
      <c r="G2015" s="30"/>
      <c r="BD2015" s="32"/>
      <c r="BE2015" s="32"/>
      <c r="BF2015" s="32"/>
      <c r="BG2015" s="32"/>
      <c r="BH2015" s="32"/>
      <c r="BI2015" s="32"/>
      <c r="BJ2015" s="32"/>
      <c r="BK2015" s="32"/>
      <c r="BL2015" s="32"/>
      <c r="BM2015" s="32"/>
      <c r="BN2015" s="32"/>
      <c r="BO2015" s="32"/>
    </row>
    <row r="2016" spans="1:67" x14ac:dyDescent="0.25">
      <c r="A2016" s="30"/>
      <c r="B2016" s="30"/>
      <c r="C2016" s="30"/>
      <c r="D2016" s="30"/>
      <c r="E2016" s="30"/>
      <c r="F2016" s="30"/>
      <c r="G2016" s="30"/>
      <c r="BD2016" s="32"/>
      <c r="BE2016" s="32"/>
      <c r="BF2016" s="32"/>
      <c r="BG2016" s="32"/>
      <c r="BH2016" s="32"/>
      <c r="BI2016" s="32"/>
      <c r="BJ2016" s="32"/>
      <c r="BK2016" s="32"/>
      <c r="BL2016" s="32"/>
      <c r="BM2016" s="32"/>
      <c r="BN2016" s="32"/>
      <c r="BO2016" s="32"/>
    </row>
    <row r="2017" spans="1:67" x14ac:dyDescent="0.25">
      <c r="A2017" s="30"/>
      <c r="B2017" s="30"/>
      <c r="C2017" s="30"/>
      <c r="D2017" s="30"/>
      <c r="E2017" s="30"/>
      <c r="F2017" s="30"/>
      <c r="G2017" s="30"/>
      <c r="BD2017" s="32"/>
      <c r="BE2017" s="32"/>
      <c r="BF2017" s="32"/>
      <c r="BG2017" s="32"/>
      <c r="BH2017" s="32"/>
      <c r="BI2017" s="32"/>
      <c r="BJ2017" s="32"/>
      <c r="BK2017" s="32"/>
      <c r="BL2017" s="32"/>
      <c r="BM2017" s="32"/>
      <c r="BN2017" s="32"/>
      <c r="BO2017" s="32"/>
    </row>
    <row r="2018" spans="1:67" x14ac:dyDescent="0.25">
      <c r="A2018" s="30"/>
      <c r="B2018" s="30"/>
      <c r="C2018" s="30"/>
      <c r="D2018" s="30"/>
      <c r="E2018" s="30"/>
      <c r="F2018" s="30"/>
      <c r="G2018" s="30"/>
      <c r="BD2018" s="32"/>
      <c r="BE2018" s="32"/>
      <c r="BF2018" s="32"/>
      <c r="BG2018" s="32"/>
      <c r="BH2018" s="32"/>
      <c r="BI2018" s="32"/>
      <c r="BJ2018" s="32"/>
      <c r="BK2018" s="32"/>
      <c r="BL2018" s="32"/>
      <c r="BM2018" s="32"/>
      <c r="BN2018" s="32"/>
      <c r="BO2018" s="32"/>
    </row>
    <row r="2019" spans="1:67" x14ac:dyDescent="0.25">
      <c r="A2019" s="30"/>
      <c r="B2019" s="30"/>
      <c r="C2019" s="30"/>
      <c r="D2019" s="30"/>
      <c r="E2019" s="30"/>
      <c r="F2019" s="30"/>
      <c r="G2019" s="30"/>
      <c r="BD2019" s="32"/>
      <c r="BE2019" s="32"/>
      <c r="BF2019" s="32"/>
      <c r="BG2019" s="32"/>
      <c r="BH2019" s="32"/>
      <c r="BI2019" s="32"/>
      <c r="BJ2019" s="32"/>
      <c r="BK2019" s="32"/>
      <c r="BL2019" s="32"/>
      <c r="BM2019" s="32"/>
      <c r="BN2019" s="32"/>
      <c r="BO2019" s="32"/>
    </row>
    <row r="2020" spans="1:67" x14ac:dyDescent="0.25">
      <c r="A2020" s="30"/>
      <c r="B2020" s="30"/>
      <c r="C2020" s="30"/>
      <c r="D2020" s="30"/>
      <c r="E2020" s="30"/>
      <c r="F2020" s="30"/>
      <c r="G2020" s="30"/>
      <c r="BD2020" s="32"/>
      <c r="BE2020" s="32"/>
      <c r="BF2020" s="32"/>
      <c r="BG2020" s="32"/>
      <c r="BH2020" s="32"/>
      <c r="BI2020" s="32"/>
      <c r="BJ2020" s="32"/>
      <c r="BK2020" s="32"/>
      <c r="BL2020" s="32"/>
      <c r="BM2020" s="32"/>
      <c r="BN2020" s="32"/>
      <c r="BO2020" s="32"/>
    </row>
    <row r="2021" spans="1:67" x14ac:dyDescent="0.25">
      <c r="A2021" s="30"/>
      <c r="B2021" s="30"/>
      <c r="C2021" s="30"/>
      <c r="D2021" s="30"/>
      <c r="E2021" s="30"/>
      <c r="F2021" s="30"/>
      <c r="G2021" s="30"/>
      <c r="BD2021" s="32"/>
      <c r="BE2021" s="32"/>
      <c r="BF2021" s="32"/>
      <c r="BG2021" s="32"/>
      <c r="BH2021" s="32"/>
      <c r="BI2021" s="32"/>
      <c r="BJ2021" s="32"/>
      <c r="BK2021" s="32"/>
      <c r="BL2021" s="32"/>
      <c r="BM2021" s="32"/>
      <c r="BN2021" s="32"/>
      <c r="BO2021" s="32"/>
    </row>
    <row r="2022" spans="1:67" x14ac:dyDescent="0.25">
      <c r="A2022" s="30"/>
      <c r="B2022" s="30"/>
      <c r="C2022" s="30"/>
      <c r="D2022" s="30"/>
      <c r="E2022" s="30"/>
      <c r="F2022" s="30"/>
      <c r="G2022" s="30"/>
      <c r="BD2022" s="32"/>
      <c r="BE2022" s="32"/>
      <c r="BF2022" s="32"/>
      <c r="BG2022" s="32"/>
      <c r="BH2022" s="32"/>
      <c r="BI2022" s="32"/>
      <c r="BJ2022" s="32"/>
      <c r="BK2022" s="32"/>
      <c r="BL2022" s="32"/>
      <c r="BM2022" s="32"/>
      <c r="BN2022" s="32"/>
      <c r="BO2022" s="32"/>
    </row>
    <row r="2023" spans="1:67" x14ac:dyDescent="0.25">
      <c r="A2023" s="30"/>
      <c r="B2023" s="30"/>
      <c r="C2023" s="30"/>
      <c r="D2023" s="30"/>
      <c r="E2023" s="30"/>
      <c r="F2023" s="30"/>
      <c r="G2023" s="30"/>
      <c r="BD2023" s="32"/>
      <c r="BE2023" s="32"/>
      <c r="BF2023" s="32"/>
      <c r="BG2023" s="32"/>
      <c r="BH2023" s="32"/>
      <c r="BI2023" s="32"/>
      <c r="BJ2023" s="32"/>
      <c r="BK2023" s="32"/>
      <c r="BL2023" s="32"/>
      <c r="BM2023" s="32"/>
      <c r="BN2023" s="32"/>
      <c r="BO2023" s="32"/>
    </row>
    <row r="2024" spans="1:67" x14ac:dyDescent="0.25">
      <c r="A2024" s="30"/>
      <c r="B2024" s="30"/>
      <c r="C2024" s="30"/>
      <c r="D2024" s="30"/>
      <c r="E2024" s="30"/>
      <c r="F2024" s="30"/>
      <c r="G2024" s="30"/>
      <c r="BD2024" s="32"/>
      <c r="BE2024" s="32"/>
      <c r="BF2024" s="32"/>
      <c r="BG2024" s="32"/>
      <c r="BH2024" s="32"/>
      <c r="BI2024" s="32"/>
      <c r="BJ2024" s="32"/>
      <c r="BK2024" s="32"/>
      <c r="BL2024" s="32"/>
      <c r="BM2024" s="32"/>
      <c r="BN2024" s="32"/>
      <c r="BO2024" s="32"/>
    </row>
    <row r="2025" spans="1:67" x14ac:dyDescent="0.25">
      <c r="A2025" s="30"/>
      <c r="B2025" s="30"/>
      <c r="C2025" s="30"/>
      <c r="D2025" s="30"/>
      <c r="E2025" s="30"/>
      <c r="F2025" s="30"/>
      <c r="G2025" s="30"/>
      <c r="BD2025" s="32"/>
      <c r="BE2025" s="32"/>
      <c r="BF2025" s="32"/>
      <c r="BG2025" s="32"/>
      <c r="BH2025" s="32"/>
      <c r="BI2025" s="32"/>
      <c r="BJ2025" s="32"/>
      <c r="BK2025" s="32"/>
      <c r="BL2025" s="32"/>
      <c r="BM2025" s="32"/>
      <c r="BN2025" s="32"/>
      <c r="BO2025" s="32"/>
    </row>
    <row r="2026" spans="1:67" x14ac:dyDescent="0.25">
      <c r="A2026" s="30"/>
      <c r="B2026" s="30"/>
      <c r="C2026" s="30"/>
      <c r="D2026" s="30"/>
      <c r="E2026" s="30"/>
      <c r="F2026" s="30"/>
      <c r="G2026" s="30"/>
      <c r="BD2026" s="32"/>
      <c r="BE2026" s="32"/>
      <c r="BF2026" s="32"/>
      <c r="BG2026" s="32"/>
      <c r="BH2026" s="32"/>
      <c r="BI2026" s="32"/>
      <c r="BJ2026" s="32"/>
      <c r="BK2026" s="32"/>
      <c r="BL2026" s="32"/>
      <c r="BM2026" s="32"/>
      <c r="BN2026" s="32"/>
      <c r="BO2026" s="32"/>
    </row>
    <row r="2027" spans="1:67" x14ac:dyDescent="0.25">
      <c r="A2027" s="30"/>
      <c r="B2027" s="30"/>
      <c r="C2027" s="30"/>
      <c r="D2027" s="30"/>
      <c r="E2027" s="30"/>
      <c r="F2027" s="30"/>
      <c r="G2027" s="30"/>
      <c r="BD2027" s="32"/>
      <c r="BE2027" s="32"/>
      <c r="BF2027" s="32"/>
      <c r="BG2027" s="32"/>
      <c r="BH2027" s="32"/>
      <c r="BI2027" s="32"/>
      <c r="BJ2027" s="32"/>
      <c r="BK2027" s="32"/>
      <c r="BL2027" s="32"/>
      <c r="BM2027" s="32"/>
      <c r="BN2027" s="32"/>
      <c r="BO2027" s="32"/>
    </row>
    <row r="2028" spans="1:67" x14ac:dyDescent="0.25">
      <c r="A2028" s="30"/>
      <c r="B2028" s="30"/>
      <c r="C2028" s="30"/>
      <c r="D2028" s="30"/>
      <c r="E2028" s="30"/>
      <c r="F2028" s="30"/>
      <c r="G2028" s="30"/>
      <c r="BD2028" s="32"/>
      <c r="BE2028" s="32"/>
      <c r="BF2028" s="32"/>
      <c r="BG2028" s="32"/>
      <c r="BH2028" s="32"/>
      <c r="BI2028" s="32"/>
      <c r="BJ2028" s="32"/>
      <c r="BK2028" s="32"/>
      <c r="BL2028" s="32"/>
      <c r="BM2028" s="32"/>
      <c r="BN2028" s="32"/>
      <c r="BO2028" s="32"/>
    </row>
    <row r="2029" spans="1:67" x14ac:dyDescent="0.25">
      <c r="A2029" s="30"/>
      <c r="B2029" s="30"/>
      <c r="C2029" s="30"/>
      <c r="D2029" s="30"/>
      <c r="E2029" s="30"/>
      <c r="F2029" s="30"/>
      <c r="G2029" s="30"/>
      <c r="BD2029" s="32"/>
      <c r="BE2029" s="32"/>
      <c r="BF2029" s="32"/>
      <c r="BG2029" s="32"/>
      <c r="BH2029" s="32"/>
      <c r="BI2029" s="32"/>
      <c r="BJ2029" s="32"/>
      <c r="BK2029" s="32"/>
      <c r="BL2029" s="32"/>
      <c r="BM2029" s="32"/>
      <c r="BN2029" s="32"/>
      <c r="BO2029" s="32"/>
    </row>
    <row r="2030" spans="1:67" x14ac:dyDescent="0.25">
      <c r="A2030" s="30"/>
      <c r="B2030" s="30"/>
      <c r="C2030" s="30"/>
      <c r="D2030" s="30"/>
      <c r="E2030" s="30"/>
      <c r="F2030" s="30"/>
      <c r="G2030" s="30"/>
      <c r="BD2030" s="32"/>
      <c r="BE2030" s="32"/>
      <c r="BF2030" s="32"/>
      <c r="BG2030" s="32"/>
      <c r="BH2030" s="32"/>
      <c r="BI2030" s="32"/>
      <c r="BJ2030" s="32"/>
      <c r="BK2030" s="32"/>
      <c r="BL2030" s="32"/>
      <c r="BM2030" s="32"/>
      <c r="BN2030" s="32"/>
      <c r="BO2030" s="32"/>
    </row>
    <row r="2031" spans="1:67" x14ac:dyDescent="0.25">
      <c r="A2031" s="30"/>
      <c r="B2031" s="30"/>
      <c r="C2031" s="30"/>
      <c r="D2031" s="30"/>
      <c r="E2031" s="30"/>
      <c r="F2031" s="30"/>
      <c r="G2031" s="30"/>
      <c r="BD2031" s="32"/>
      <c r="BE2031" s="32"/>
      <c r="BF2031" s="32"/>
      <c r="BG2031" s="32"/>
      <c r="BH2031" s="32"/>
      <c r="BI2031" s="32"/>
      <c r="BJ2031" s="32"/>
      <c r="BK2031" s="32"/>
      <c r="BL2031" s="32"/>
      <c r="BM2031" s="32"/>
      <c r="BN2031" s="32"/>
      <c r="BO2031" s="32"/>
    </row>
    <row r="2032" spans="1:67" x14ac:dyDescent="0.25">
      <c r="A2032" s="30"/>
      <c r="B2032" s="30"/>
      <c r="C2032" s="30"/>
      <c r="D2032" s="30"/>
      <c r="E2032" s="30"/>
      <c r="F2032" s="30"/>
      <c r="G2032" s="30"/>
      <c r="BD2032" s="32"/>
      <c r="BE2032" s="32"/>
      <c r="BF2032" s="32"/>
      <c r="BG2032" s="32"/>
      <c r="BH2032" s="32"/>
      <c r="BI2032" s="32"/>
      <c r="BJ2032" s="32"/>
      <c r="BK2032" s="32"/>
      <c r="BL2032" s="32"/>
      <c r="BM2032" s="32"/>
      <c r="BN2032" s="32"/>
      <c r="BO2032" s="32"/>
    </row>
    <row r="2033" spans="1:67" x14ac:dyDescent="0.25">
      <c r="A2033" s="30"/>
      <c r="B2033" s="30"/>
      <c r="C2033" s="30"/>
      <c r="D2033" s="30"/>
      <c r="E2033" s="30"/>
      <c r="F2033" s="30"/>
      <c r="G2033" s="30"/>
      <c r="BD2033" s="32"/>
      <c r="BE2033" s="32"/>
      <c r="BF2033" s="32"/>
      <c r="BG2033" s="32"/>
      <c r="BH2033" s="32"/>
      <c r="BI2033" s="32"/>
      <c r="BJ2033" s="32"/>
      <c r="BK2033" s="32"/>
      <c r="BL2033" s="32"/>
      <c r="BM2033" s="32"/>
      <c r="BN2033" s="32"/>
      <c r="BO2033" s="32"/>
    </row>
    <row r="2034" spans="1:67" x14ac:dyDescent="0.25">
      <c r="A2034" s="30"/>
      <c r="B2034" s="30"/>
      <c r="C2034" s="30"/>
      <c r="D2034" s="30"/>
      <c r="E2034" s="30"/>
      <c r="F2034" s="30"/>
      <c r="G2034" s="30"/>
      <c r="BD2034" s="32"/>
      <c r="BE2034" s="32"/>
      <c r="BF2034" s="32"/>
      <c r="BG2034" s="32"/>
      <c r="BH2034" s="32"/>
      <c r="BI2034" s="32"/>
      <c r="BJ2034" s="32"/>
      <c r="BK2034" s="32"/>
      <c r="BL2034" s="32"/>
      <c r="BM2034" s="32"/>
      <c r="BN2034" s="32"/>
      <c r="BO2034" s="32"/>
    </row>
    <row r="2035" spans="1:67" x14ac:dyDescent="0.25">
      <c r="A2035" s="30"/>
      <c r="B2035" s="30"/>
      <c r="C2035" s="30"/>
      <c r="D2035" s="30"/>
      <c r="E2035" s="30"/>
      <c r="F2035" s="30"/>
      <c r="G2035" s="30"/>
      <c r="BD2035" s="32"/>
      <c r="BE2035" s="32"/>
      <c r="BF2035" s="32"/>
      <c r="BG2035" s="32"/>
      <c r="BH2035" s="32"/>
      <c r="BI2035" s="32"/>
      <c r="BJ2035" s="32"/>
      <c r="BK2035" s="32"/>
      <c r="BL2035" s="32"/>
      <c r="BM2035" s="32"/>
      <c r="BN2035" s="32"/>
      <c r="BO2035" s="32"/>
    </row>
    <row r="2036" spans="1:67" x14ac:dyDescent="0.25">
      <c r="A2036" s="30"/>
      <c r="B2036" s="30"/>
      <c r="C2036" s="30"/>
      <c r="D2036" s="30"/>
      <c r="E2036" s="30"/>
      <c r="F2036" s="30"/>
      <c r="G2036" s="30"/>
      <c r="BD2036" s="32"/>
      <c r="BE2036" s="32"/>
      <c r="BF2036" s="32"/>
      <c r="BG2036" s="32"/>
      <c r="BH2036" s="32"/>
      <c r="BI2036" s="32"/>
      <c r="BJ2036" s="32"/>
      <c r="BK2036" s="32"/>
      <c r="BL2036" s="32"/>
      <c r="BM2036" s="32"/>
      <c r="BN2036" s="32"/>
      <c r="BO2036" s="32"/>
    </row>
    <row r="2037" spans="1:67" x14ac:dyDescent="0.25">
      <c r="A2037" s="30"/>
      <c r="B2037" s="30"/>
      <c r="C2037" s="30"/>
      <c r="D2037" s="30"/>
      <c r="E2037" s="30"/>
      <c r="F2037" s="30"/>
      <c r="G2037" s="30"/>
      <c r="BD2037" s="32"/>
      <c r="BE2037" s="32"/>
      <c r="BF2037" s="32"/>
      <c r="BG2037" s="32"/>
      <c r="BH2037" s="32"/>
      <c r="BI2037" s="32"/>
      <c r="BJ2037" s="32"/>
      <c r="BK2037" s="32"/>
      <c r="BL2037" s="32"/>
      <c r="BM2037" s="32"/>
      <c r="BN2037" s="32"/>
      <c r="BO2037" s="32"/>
    </row>
    <row r="2038" spans="1:67" x14ac:dyDescent="0.25">
      <c r="A2038" s="30"/>
      <c r="B2038" s="30"/>
      <c r="C2038" s="30"/>
      <c r="D2038" s="30"/>
      <c r="E2038" s="30"/>
      <c r="F2038" s="30"/>
      <c r="G2038" s="30"/>
      <c r="BD2038" s="32"/>
      <c r="BE2038" s="32"/>
      <c r="BF2038" s="32"/>
      <c r="BG2038" s="32"/>
      <c r="BH2038" s="32"/>
      <c r="BI2038" s="32"/>
      <c r="BJ2038" s="32"/>
      <c r="BK2038" s="32"/>
      <c r="BL2038" s="32"/>
      <c r="BM2038" s="32"/>
      <c r="BN2038" s="32"/>
      <c r="BO2038" s="32"/>
    </row>
    <row r="2039" spans="1:67" x14ac:dyDescent="0.25">
      <c r="A2039" s="30"/>
      <c r="B2039" s="30"/>
      <c r="C2039" s="30"/>
      <c r="D2039" s="30"/>
      <c r="E2039" s="30"/>
      <c r="F2039" s="30"/>
      <c r="G2039" s="30"/>
      <c r="BD2039" s="32"/>
      <c r="BE2039" s="32"/>
      <c r="BF2039" s="32"/>
      <c r="BG2039" s="32"/>
      <c r="BH2039" s="32"/>
      <c r="BI2039" s="32"/>
      <c r="BJ2039" s="32"/>
      <c r="BK2039" s="32"/>
      <c r="BL2039" s="32"/>
      <c r="BM2039" s="32"/>
      <c r="BN2039" s="32"/>
      <c r="BO2039" s="32"/>
    </row>
    <row r="2040" spans="1:67" x14ac:dyDescent="0.25">
      <c r="A2040" s="30"/>
      <c r="B2040" s="30"/>
      <c r="C2040" s="30"/>
      <c r="D2040" s="30"/>
      <c r="E2040" s="30"/>
      <c r="F2040" s="30"/>
      <c r="G2040" s="30"/>
      <c r="BD2040" s="32"/>
      <c r="BE2040" s="32"/>
      <c r="BF2040" s="32"/>
      <c r="BG2040" s="32"/>
      <c r="BH2040" s="32"/>
      <c r="BI2040" s="32"/>
      <c r="BJ2040" s="32"/>
      <c r="BK2040" s="32"/>
      <c r="BL2040" s="32"/>
      <c r="BM2040" s="32"/>
      <c r="BN2040" s="32"/>
      <c r="BO2040" s="32"/>
    </row>
    <row r="2041" spans="1:67" x14ac:dyDescent="0.25">
      <c r="A2041" s="30"/>
      <c r="B2041" s="30"/>
      <c r="C2041" s="30"/>
      <c r="D2041" s="30"/>
      <c r="E2041" s="30"/>
      <c r="F2041" s="30"/>
      <c r="G2041" s="30"/>
      <c r="BD2041" s="32"/>
      <c r="BE2041" s="32"/>
      <c r="BF2041" s="32"/>
      <c r="BG2041" s="32"/>
      <c r="BH2041" s="32"/>
      <c r="BI2041" s="32"/>
      <c r="BJ2041" s="32"/>
      <c r="BK2041" s="32"/>
      <c r="BL2041" s="32"/>
      <c r="BM2041" s="32"/>
      <c r="BN2041" s="32"/>
      <c r="BO2041" s="32"/>
    </row>
    <row r="2042" spans="1:67" x14ac:dyDescent="0.25">
      <c r="A2042" s="30"/>
      <c r="B2042" s="30"/>
      <c r="C2042" s="30"/>
      <c r="D2042" s="30"/>
      <c r="E2042" s="30"/>
      <c r="F2042" s="30"/>
      <c r="G2042" s="30"/>
      <c r="BD2042" s="32"/>
      <c r="BE2042" s="32"/>
      <c r="BF2042" s="32"/>
      <c r="BG2042" s="32"/>
      <c r="BH2042" s="32"/>
      <c r="BI2042" s="32"/>
      <c r="BJ2042" s="32"/>
      <c r="BK2042" s="32"/>
      <c r="BL2042" s="32"/>
      <c r="BM2042" s="32"/>
      <c r="BN2042" s="32"/>
      <c r="BO2042" s="32"/>
    </row>
    <row r="2043" spans="1:67" x14ac:dyDescent="0.25">
      <c r="A2043" s="30"/>
      <c r="B2043" s="30"/>
      <c r="C2043" s="30"/>
      <c r="D2043" s="30"/>
      <c r="E2043" s="30"/>
      <c r="F2043" s="30"/>
      <c r="G2043" s="30"/>
      <c r="BD2043" s="32"/>
      <c r="BE2043" s="32"/>
      <c r="BF2043" s="32"/>
      <c r="BG2043" s="32"/>
      <c r="BH2043" s="32"/>
      <c r="BI2043" s="32"/>
      <c r="BJ2043" s="32"/>
      <c r="BK2043" s="32"/>
      <c r="BL2043" s="32"/>
      <c r="BM2043" s="32"/>
      <c r="BN2043" s="32"/>
      <c r="BO2043" s="32"/>
    </row>
    <row r="2044" spans="1:67" x14ac:dyDescent="0.25">
      <c r="A2044" s="30"/>
      <c r="B2044" s="30"/>
      <c r="C2044" s="30"/>
      <c r="D2044" s="30"/>
      <c r="E2044" s="30"/>
      <c r="F2044" s="30"/>
      <c r="G2044" s="30"/>
      <c r="BD2044" s="32"/>
      <c r="BE2044" s="32"/>
      <c r="BF2044" s="32"/>
      <c r="BG2044" s="32"/>
      <c r="BH2044" s="32"/>
      <c r="BI2044" s="32"/>
      <c r="BJ2044" s="32"/>
      <c r="BK2044" s="32"/>
      <c r="BL2044" s="32"/>
      <c r="BM2044" s="32"/>
      <c r="BN2044" s="32"/>
      <c r="BO2044" s="32"/>
    </row>
    <row r="2045" spans="1:67" x14ac:dyDescent="0.25">
      <c r="A2045" s="30"/>
      <c r="B2045" s="30"/>
      <c r="C2045" s="30"/>
      <c r="D2045" s="30"/>
      <c r="E2045" s="30"/>
      <c r="F2045" s="30"/>
      <c r="G2045" s="30"/>
      <c r="BD2045" s="32"/>
      <c r="BE2045" s="32"/>
      <c r="BF2045" s="32"/>
      <c r="BG2045" s="32"/>
      <c r="BH2045" s="32"/>
      <c r="BI2045" s="32"/>
      <c r="BJ2045" s="32"/>
      <c r="BK2045" s="32"/>
      <c r="BL2045" s="32"/>
      <c r="BM2045" s="32"/>
      <c r="BN2045" s="32"/>
      <c r="BO2045" s="32"/>
    </row>
    <row r="2046" spans="1:67" x14ac:dyDescent="0.25">
      <c r="A2046" s="30"/>
      <c r="B2046" s="30"/>
      <c r="C2046" s="30"/>
      <c r="D2046" s="30"/>
      <c r="E2046" s="30"/>
      <c r="F2046" s="30"/>
      <c r="G2046" s="30"/>
      <c r="BD2046" s="32"/>
      <c r="BE2046" s="32"/>
      <c r="BF2046" s="32"/>
      <c r="BG2046" s="32"/>
      <c r="BH2046" s="32"/>
      <c r="BI2046" s="32"/>
      <c r="BJ2046" s="32"/>
      <c r="BK2046" s="32"/>
      <c r="BL2046" s="32"/>
      <c r="BM2046" s="32"/>
      <c r="BN2046" s="32"/>
      <c r="BO2046" s="32"/>
    </row>
    <row r="2047" spans="1:67" x14ac:dyDescent="0.25">
      <c r="A2047" s="30"/>
      <c r="B2047" s="30"/>
      <c r="C2047" s="30"/>
      <c r="D2047" s="30"/>
      <c r="E2047" s="30"/>
      <c r="F2047" s="30"/>
      <c r="G2047" s="30"/>
      <c r="BD2047" s="32"/>
      <c r="BE2047" s="32"/>
      <c r="BF2047" s="32"/>
      <c r="BG2047" s="32"/>
      <c r="BH2047" s="32"/>
      <c r="BI2047" s="32"/>
      <c r="BJ2047" s="32"/>
      <c r="BK2047" s="32"/>
      <c r="BL2047" s="32"/>
      <c r="BM2047" s="32"/>
      <c r="BN2047" s="32"/>
      <c r="BO2047" s="32"/>
    </row>
    <row r="2048" spans="1:67" x14ac:dyDescent="0.25">
      <c r="A2048" s="30"/>
      <c r="B2048" s="30"/>
      <c r="C2048" s="30"/>
      <c r="D2048" s="30"/>
      <c r="E2048" s="30"/>
      <c r="F2048" s="30"/>
      <c r="G2048" s="30"/>
      <c r="BD2048" s="32"/>
      <c r="BE2048" s="32"/>
      <c r="BF2048" s="32"/>
      <c r="BG2048" s="32"/>
      <c r="BH2048" s="32"/>
      <c r="BI2048" s="32"/>
      <c r="BJ2048" s="32"/>
      <c r="BK2048" s="32"/>
      <c r="BL2048" s="32"/>
      <c r="BM2048" s="32"/>
      <c r="BN2048" s="32"/>
      <c r="BO2048" s="32"/>
    </row>
    <row r="2049" spans="1:67" x14ac:dyDescent="0.25">
      <c r="A2049" s="30"/>
      <c r="B2049" s="30"/>
      <c r="C2049" s="30"/>
      <c r="D2049" s="30"/>
      <c r="E2049" s="30"/>
      <c r="F2049" s="30"/>
      <c r="G2049" s="30"/>
      <c r="BD2049" s="32"/>
      <c r="BE2049" s="32"/>
      <c r="BF2049" s="32"/>
      <c r="BG2049" s="32"/>
      <c r="BH2049" s="32"/>
      <c r="BI2049" s="32"/>
      <c r="BJ2049" s="32"/>
      <c r="BK2049" s="32"/>
      <c r="BL2049" s="32"/>
      <c r="BM2049" s="32"/>
      <c r="BN2049" s="32"/>
      <c r="BO2049" s="32"/>
    </row>
    <row r="2050" spans="1:67" x14ac:dyDescent="0.25">
      <c r="A2050" s="30"/>
      <c r="B2050" s="30"/>
      <c r="C2050" s="30"/>
      <c r="D2050" s="30"/>
      <c r="E2050" s="30"/>
      <c r="F2050" s="30"/>
      <c r="G2050" s="30"/>
      <c r="BD2050" s="32"/>
      <c r="BE2050" s="32"/>
      <c r="BF2050" s="32"/>
      <c r="BG2050" s="32"/>
      <c r="BH2050" s="32"/>
      <c r="BI2050" s="32"/>
      <c r="BJ2050" s="32"/>
      <c r="BK2050" s="32"/>
      <c r="BL2050" s="32"/>
      <c r="BM2050" s="32"/>
      <c r="BN2050" s="32"/>
      <c r="BO2050" s="32"/>
    </row>
    <row r="2051" spans="1:67" x14ac:dyDescent="0.25">
      <c r="A2051" s="30"/>
      <c r="B2051" s="30"/>
      <c r="C2051" s="30"/>
      <c r="D2051" s="30"/>
      <c r="E2051" s="30"/>
      <c r="F2051" s="30"/>
      <c r="G2051" s="30"/>
      <c r="BD2051" s="32"/>
      <c r="BE2051" s="32"/>
      <c r="BF2051" s="32"/>
      <c r="BG2051" s="32"/>
      <c r="BH2051" s="32"/>
      <c r="BI2051" s="32"/>
      <c r="BJ2051" s="32"/>
      <c r="BK2051" s="32"/>
      <c r="BL2051" s="32"/>
      <c r="BM2051" s="32"/>
      <c r="BN2051" s="32"/>
      <c r="BO2051" s="32"/>
    </row>
    <row r="2052" spans="1:67" x14ac:dyDescent="0.25">
      <c r="A2052" s="30"/>
      <c r="B2052" s="30"/>
      <c r="C2052" s="30"/>
      <c r="D2052" s="30"/>
      <c r="E2052" s="30"/>
      <c r="F2052" s="30"/>
      <c r="G2052" s="30"/>
      <c r="BD2052" s="32"/>
      <c r="BE2052" s="32"/>
      <c r="BF2052" s="32"/>
      <c r="BG2052" s="32"/>
      <c r="BH2052" s="32"/>
      <c r="BI2052" s="32"/>
      <c r="BJ2052" s="32"/>
      <c r="BK2052" s="32"/>
      <c r="BL2052" s="32"/>
      <c r="BM2052" s="32"/>
      <c r="BN2052" s="32"/>
      <c r="BO2052" s="32"/>
    </row>
    <row r="2053" spans="1:67" x14ac:dyDescent="0.25">
      <c r="A2053" s="30"/>
      <c r="B2053" s="30"/>
      <c r="C2053" s="30"/>
      <c r="D2053" s="30"/>
      <c r="E2053" s="30"/>
      <c r="F2053" s="30"/>
      <c r="G2053" s="30"/>
      <c r="BD2053" s="32"/>
      <c r="BE2053" s="32"/>
      <c r="BF2053" s="32"/>
      <c r="BG2053" s="32"/>
      <c r="BH2053" s="32"/>
      <c r="BI2053" s="32"/>
      <c r="BJ2053" s="32"/>
      <c r="BK2053" s="32"/>
      <c r="BL2053" s="32"/>
      <c r="BM2053" s="32"/>
      <c r="BN2053" s="32"/>
      <c r="BO2053" s="32"/>
    </row>
    <row r="2054" spans="1:67" x14ac:dyDescent="0.25">
      <c r="A2054" s="30"/>
      <c r="B2054" s="30"/>
      <c r="C2054" s="30"/>
      <c r="D2054" s="30"/>
      <c r="E2054" s="30"/>
      <c r="F2054" s="30"/>
      <c r="G2054" s="30"/>
      <c r="BD2054" s="32"/>
      <c r="BE2054" s="32"/>
      <c r="BF2054" s="32"/>
      <c r="BG2054" s="32"/>
      <c r="BH2054" s="32"/>
      <c r="BI2054" s="32"/>
      <c r="BJ2054" s="32"/>
      <c r="BK2054" s="32"/>
      <c r="BL2054" s="32"/>
      <c r="BM2054" s="32"/>
      <c r="BN2054" s="32"/>
      <c r="BO2054" s="32"/>
    </row>
    <row r="2055" spans="1:67" x14ac:dyDescent="0.25">
      <c r="A2055" s="30"/>
      <c r="B2055" s="30"/>
      <c r="C2055" s="30"/>
      <c r="D2055" s="30"/>
      <c r="E2055" s="30"/>
      <c r="F2055" s="30"/>
      <c r="G2055" s="30"/>
      <c r="BD2055" s="32"/>
      <c r="BE2055" s="32"/>
      <c r="BF2055" s="32"/>
      <c r="BG2055" s="32"/>
      <c r="BH2055" s="32"/>
      <c r="BI2055" s="32"/>
      <c r="BJ2055" s="32"/>
      <c r="BK2055" s="32"/>
      <c r="BL2055" s="32"/>
      <c r="BM2055" s="32"/>
      <c r="BN2055" s="32"/>
      <c r="BO2055" s="32"/>
    </row>
    <row r="2056" spans="1:67" x14ac:dyDescent="0.25">
      <c r="A2056" s="30"/>
      <c r="B2056" s="30"/>
      <c r="C2056" s="30"/>
      <c r="D2056" s="30"/>
      <c r="E2056" s="30"/>
      <c r="F2056" s="30"/>
      <c r="G2056" s="30"/>
      <c r="BD2056" s="32"/>
      <c r="BE2056" s="32"/>
      <c r="BF2056" s="32"/>
      <c r="BG2056" s="32"/>
      <c r="BH2056" s="32"/>
      <c r="BI2056" s="32"/>
      <c r="BJ2056" s="32"/>
      <c r="BK2056" s="32"/>
      <c r="BL2056" s="32"/>
      <c r="BM2056" s="32"/>
      <c r="BN2056" s="32"/>
      <c r="BO2056" s="32"/>
    </row>
    <row r="2057" spans="1:67" x14ac:dyDescent="0.25">
      <c r="A2057" s="30"/>
      <c r="B2057" s="30"/>
      <c r="C2057" s="30"/>
      <c r="D2057" s="30"/>
      <c r="E2057" s="30"/>
      <c r="F2057" s="30"/>
      <c r="G2057" s="30"/>
      <c r="BD2057" s="32"/>
      <c r="BE2057" s="32"/>
      <c r="BF2057" s="32"/>
      <c r="BG2057" s="32"/>
      <c r="BH2057" s="32"/>
      <c r="BI2057" s="32"/>
      <c r="BJ2057" s="32"/>
      <c r="BK2057" s="32"/>
      <c r="BL2057" s="32"/>
      <c r="BM2057" s="32"/>
      <c r="BN2057" s="32"/>
      <c r="BO2057" s="32"/>
    </row>
    <row r="2058" spans="1:67" x14ac:dyDescent="0.25">
      <c r="A2058" s="30"/>
      <c r="B2058" s="30"/>
      <c r="C2058" s="30"/>
      <c r="D2058" s="30"/>
      <c r="E2058" s="30"/>
      <c r="F2058" s="30"/>
      <c r="G2058" s="30"/>
      <c r="BD2058" s="32"/>
      <c r="BE2058" s="32"/>
      <c r="BF2058" s="32"/>
      <c r="BG2058" s="32"/>
      <c r="BH2058" s="32"/>
      <c r="BI2058" s="32"/>
      <c r="BJ2058" s="32"/>
      <c r="BK2058" s="32"/>
      <c r="BL2058" s="32"/>
      <c r="BM2058" s="32"/>
      <c r="BN2058" s="32"/>
      <c r="BO2058" s="32"/>
    </row>
    <row r="2059" spans="1:67" x14ac:dyDescent="0.25">
      <c r="A2059" s="30"/>
      <c r="B2059" s="30"/>
      <c r="C2059" s="30"/>
      <c r="D2059" s="30"/>
      <c r="E2059" s="30"/>
      <c r="F2059" s="30"/>
      <c r="G2059" s="30"/>
      <c r="BD2059" s="32"/>
      <c r="BE2059" s="32"/>
      <c r="BF2059" s="32"/>
      <c r="BG2059" s="32"/>
      <c r="BH2059" s="32"/>
      <c r="BI2059" s="32"/>
      <c r="BJ2059" s="32"/>
      <c r="BK2059" s="32"/>
      <c r="BL2059" s="32"/>
      <c r="BM2059" s="32"/>
      <c r="BN2059" s="32"/>
      <c r="BO2059" s="32"/>
    </row>
    <row r="2060" spans="1:67" x14ac:dyDescent="0.25">
      <c r="A2060" s="30"/>
      <c r="B2060" s="30"/>
      <c r="C2060" s="30"/>
      <c r="D2060" s="30"/>
      <c r="E2060" s="30"/>
      <c r="F2060" s="30"/>
      <c r="G2060" s="30"/>
      <c r="BD2060" s="32"/>
      <c r="BE2060" s="32"/>
      <c r="BF2060" s="32"/>
      <c r="BG2060" s="32"/>
      <c r="BH2060" s="32"/>
      <c r="BI2060" s="32"/>
      <c r="BJ2060" s="32"/>
      <c r="BK2060" s="32"/>
      <c r="BL2060" s="32"/>
      <c r="BM2060" s="32"/>
      <c r="BN2060" s="32"/>
      <c r="BO2060" s="32"/>
    </row>
    <row r="2061" spans="1:67" x14ac:dyDescent="0.25">
      <c r="A2061" s="30"/>
      <c r="B2061" s="30"/>
      <c r="C2061" s="30"/>
      <c r="D2061" s="30"/>
      <c r="E2061" s="30"/>
      <c r="F2061" s="30"/>
      <c r="G2061" s="30"/>
      <c r="BD2061" s="32"/>
      <c r="BE2061" s="32"/>
      <c r="BF2061" s="32"/>
      <c r="BG2061" s="32"/>
      <c r="BH2061" s="32"/>
      <c r="BI2061" s="32"/>
      <c r="BJ2061" s="32"/>
      <c r="BK2061" s="32"/>
      <c r="BL2061" s="32"/>
      <c r="BM2061" s="32"/>
      <c r="BN2061" s="32"/>
      <c r="BO2061" s="32"/>
    </row>
    <row r="2062" spans="1:67" x14ac:dyDescent="0.25">
      <c r="A2062" s="30"/>
      <c r="B2062" s="30"/>
      <c r="C2062" s="30"/>
      <c r="D2062" s="30"/>
      <c r="E2062" s="30"/>
      <c r="F2062" s="30"/>
      <c r="G2062" s="30"/>
      <c r="BD2062" s="32"/>
      <c r="BE2062" s="32"/>
      <c r="BF2062" s="32"/>
      <c r="BG2062" s="32"/>
      <c r="BH2062" s="32"/>
      <c r="BI2062" s="32"/>
      <c r="BJ2062" s="32"/>
      <c r="BK2062" s="32"/>
      <c r="BL2062" s="32"/>
      <c r="BM2062" s="32"/>
      <c r="BN2062" s="32"/>
      <c r="BO2062" s="32"/>
    </row>
    <row r="2063" spans="1:67" x14ac:dyDescent="0.25">
      <c r="A2063" s="30"/>
      <c r="B2063" s="30"/>
      <c r="C2063" s="30"/>
      <c r="D2063" s="30"/>
      <c r="E2063" s="30"/>
      <c r="F2063" s="30"/>
      <c r="G2063" s="30"/>
      <c r="BD2063" s="32"/>
      <c r="BE2063" s="32"/>
      <c r="BF2063" s="32"/>
      <c r="BG2063" s="32"/>
      <c r="BH2063" s="32"/>
      <c r="BI2063" s="32"/>
      <c r="BJ2063" s="32"/>
      <c r="BK2063" s="32"/>
      <c r="BL2063" s="32"/>
      <c r="BM2063" s="32"/>
      <c r="BN2063" s="32"/>
      <c r="BO2063" s="32"/>
    </row>
    <row r="2064" spans="1:67" x14ac:dyDescent="0.25">
      <c r="A2064" s="30"/>
      <c r="B2064" s="30"/>
      <c r="C2064" s="30"/>
      <c r="D2064" s="30"/>
      <c r="E2064" s="30"/>
      <c r="F2064" s="30"/>
      <c r="G2064" s="30"/>
      <c r="BD2064" s="32"/>
      <c r="BE2064" s="32"/>
      <c r="BF2064" s="32"/>
      <c r="BG2064" s="32"/>
      <c r="BH2064" s="32"/>
      <c r="BI2064" s="32"/>
      <c r="BJ2064" s="32"/>
      <c r="BK2064" s="32"/>
      <c r="BL2064" s="32"/>
      <c r="BM2064" s="32"/>
      <c r="BN2064" s="32"/>
      <c r="BO2064" s="32"/>
    </row>
    <row r="2065" spans="1:67" x14ac:dyDescent="0.25">
      <c r="A2065" s="30"/>
      <c r="B2065" s="30"/>
      <c r="C2065" s="30"/>
      <c r="D2065" s="30"/>
      <c r="E2065" s="30"/>
      <c r="F2065" s="30"/>
      <c r="G2065" s="30"/>
      <c r="BD2065" s="32"/>
      <c r="BE2065" s="32"/>
      <c r="BF2065" s="32"/>
      <c r="BG2065" s="32"/>
      <c r="BH2065" s="32"/>
      <c r="BI2065" s="32"/>
      <c r="BJ2065" s="32"/>
      <c r="BK2065" s="32"/>
      <c r="BL2065" s="32"/>
      <c r="BM2065" s="32"/>
      <c r="BN2065" s="32"/>
      <c r="BO2065" s="32"/>
    </row>
    <row r="2066" spans="1:67" x14ac:dyDescent="0.25">
      <c r="A2066" s="30"/>
      <c r="B2066" s="30"/>
      <c r="C2066" s="30"/>
      <c r="D2066" s="30"/>
      <c r="E2066" s="30"/>
      <c r="F2066" s="30"/>
      <c r="G2066" s="30"/>
      <c r="BD2066" s="32"/>
      <c r="BE2066" s="32"/>
      <c r="BF2066" s="32"/>
      <c r="BG2066" s="32"/>
      <c r="BH2066" s="32"/>
      <c r="BI2066" s="32"/>
      <c r="BJ2066" s="32"/>
      <c r="BK2066" s="32"/>
      <c r="BL2066" s="32"/>
      <c r="BM2066" s="32"/>
      <c r="BN2066" s="32"/>
      <c r="BO2066" s="32"/>
    </row>
    <row r="2067" spans="1:67" x14ac:dyDescent="0.25">
      <c r="A2067" s="30"/>
      <c r="B2067" s="30"/>
      <c r="C2067" s="30"/>
      <c r="D2067" s="30"/>
      <c r="E2067" s="30"/>
      <c r="F2067" s="30"/>
      <c r="G2067" s="30"/>
      <c r="BD2067" s="32"/>
      <c r="BE2067" s="32"/>
      <c r="BF2067" s="32"/>
      <c r="BG2067" s="32"/>
      <c r="BH2067" s="32"/>
      <c r="BI2067" s="32"/>
      <c r="BJ2067" s="32"/>
      <c r="BK2067" s="32"/>
      <c r="BL2067" s="32"/>
      <c r="BM2067" s="32"/>
      <c r="BN2067" s="32"/>
      <c r="BO2067" s="32"/>
    </row>
    <row r="2068" spans="1:67" x14ac:dyDescent="0.25">
      <c r="A2068" s="30"/>
      <c r="B2068" s="30"/>
      <c r="C2068" s="30"/>
      <c r="D2068" s="30"/>
      <c r="E2068" s="30"/>
      <c r="F2068" s="30"/>
      <c r="G2068" s="30"/>
      <c r="BD2068" s="32"/>
      <c r="BE2068" s="32"/>
      <c r="BF2068" s="32"/>
      <c r="BG2068" s="32"/>
      <c r="BH2068" s="32"/>
      <c r="BI2068" s="32"/>
      <c r="BJ2068" s="32"/>
      <c r="BK2068" s="32"/>
      <c r="BL2068" s="32"/>
      <c r="BM2068" s="32"/>
      <c r="BN2068" s="32"/>
      <c r="BO2068" s="32"/>
    </row>
    <row r="2069" spans="1:67" x14ac:dyDescent="0.25">
      <c r="A2069" s="30"/>
      <c r="B2069" s="30"/>
      <c r="C2069" s="30"/>
      <c r="D2069" s="30"/>
      <c r="E2069" s="30"/>
      <c r="F2069" s="30"/>
      <c r="G2069" s="30"/>
      <c r="BD2069" s="32"/>
      <c r="BE2069" s="32"/>
      <c r="BF2069" s="32"/>
      <c r="BG2069" s="32"/>
      <c r="BH2069" s="32"/>
      <c r="BI2069" s="32"/>
      <c r="BJ2069" s="32"/>
      <c r="BK2069" s="32"/>
      <c r="BL2069" s="32"/>
      <c r="BM2069" s="32"/>
      <c r="BN2069" s="32"/>
      <c r="BO2069" s="32"/>
    </row>
    <row r="2070" spans="1:67" x14ac:dyDescent="0.25">
      <c r="A2070" s="30"/>
      <c r="B2070" s="30"/>
      <c r="C2070" s="30"/>
      <c r="D2070" s="30"/>
      <c r="E2070" s="30"/>
      <c r="F2070" s="30"/>
      <c r="G2070" s="30"/>
      <c r="BD2070" s="32"/>
      <c r="BE2070" s="32"/>
      <c r="BF2070" s="32"/>
      <c r="BG2070" s="32"/>
      <c r="BH2070" s="32"/>
      <c r="BI2070" s="32"/>
      <c r="BJ2070" s="32"/>
      <c r="BK2070" s="32"/>
      <c r="BL2070" s="32"/>
      <c r="BM2070" s="32"/>
      <c r="BN2070" s="32"/>
      <c r="BO2070" s="32"/>
    </row>
    <row r="2071" spans="1:67" x14ac:dyDescent="0.25">
      <c r="A2071" s="30"/>
      <c r="B2071" s="30"/>
      <c r="C2071" s="30"/>
      <c r="D2071" s="30"/>
      <c r="E2071" s="30"/>
      <c r="F2071" s="30"/>
      <c r="G2071" s="30"/>
      <c r="BD2071" s="32"/>
      <c r="BE2071" s="32"/>
      <c r="BF2071" s="32"/>
      <c r="BG2071" s="32"/>
      <c r="BH2071" s="32"/>
      <c r="BI2071" s="32"/>
      <c r="BJ2071" s="32"/>
      <c r="BK2071" s="32"/>
      <c r="BL2071" s="32"/>
      <c r="BM2071" s="32"/>
      <c r="BN2071" s="32"/>
      <c r="BO2071" s="32"/>
    </row>
    <row r="2072" spans="1:67" x14ac:dyDescent="0.25">
      <c r="A2072" s="30"/>
      <c r="B2072" s="30"/>
      <c r="C2072" s="30"/>
      <c r="D2072" s="30"/>
      <c r="E2072" s="30"/>
      <c r="F2072" s="30"/>
      <c r="G2072" s="30"/>
      <c r="BD2072" s="32"/>
      <c r="BE2072" s="32"/>
      <c r="BF2072" s="32"/>
      <c r="BG2072" s="32"/>
      <c r="BH2072" s="32"/>
      <c r="BI2072" s="32"/>
      <c r="BJ2072" s="32"/>
      <c r="BK2072" s="32"/>
      <c r="BL2072" s="32"/>
      <c r="BM2072" s="32"/>
      <c r="BN2072" s="32"/>
      <c r="BO2072" s="32"/>
    </row>
    <row r="2073" spans="1:67" x14ac:dyDescent="0.25">
      <c r="A2073" s="30"/>
      <c r="B2073" s="30"/>
      <c r="C2073" s="30"/>
      <c r="D2073" s="30"/>
      <c r="E2073" s="30"/>
      <c r="F2073" s="30"/>
      <c r="G2073" s="30"/>
      <c r="BD2073" s="32"/>
      <c r="BE2073" s="32"/>
      <c r="BF2073" s="32"/>
      <c r="BG2073" s="32"/>
      <c r="BH2073" s="32"/>
      <c r="BI2073" s="32"/>
      <c r="BJ2073" s="32"/>
      <c r="BK2073" s="32"/>
      <c r="BL2073" s="32"/>
      <c r="BM2073" s="32"/>
      <c r="BN2073" s="32"/>
      <c r="BO2073" s="32"/>
    </row>
    <row r="2074" spans="1:67" x14ac:dyDescent="0.25">
      <c r="A2074" s="30"/>
      <c r="B2074" s="30"/>
      <c r="C2074" s="30"/>
      <c r="D2074" s="30"/>
      <c r="E2074" s="30"/>
      <c r="F2074" s="30"/>
      <c r="G2074" s="30"/>
      <c r="BD2074" s="32"/>
      <c r="BE2074" s="32"/>
      <c r="BF2074" s="32"/>
      <c r="BG2074" s="32"/>
      <c r="BH2074" s="32"/>
      <c r="BI2074" s="32"/>
      <c r="BJ2074" s="32"/>
      <c r="BK2074" s="32"/>
      <c r="BL2074" s="32"/>
      <c r="BM2074" s="32"/>
      <c r="BN2074" s="32"/>
      <c r="BO2074" s="32"/>
    </row>
    <row r="2075" spans="1:67" x14ac:dyDescent="0.25">
      <c r="A2075" s="30"/>
      <c r="B2075" s="30"/>
      <c r="C2075" s="30"/>
      <c r="D2075" s="30"/>
      <c r="E2075" s="30"/>
      <c r="F2075" s="30"/>
      <c r="G2075" s="30"/>
      <c r="BD2075" s="32"/>
      <c r="BE2075" s="32"/>
      <c r="BF2075" s="32"/>
      <c r="BG2075" s="32"/>
      <c r="BH2075" s="32"/>
      <c r="BI2075" s="32"/>
      <c r="BJ2075" s="32"/>
      <c r="BK2075" s="32"/>
      <c r="BL2075" s="32"/>
      <c r="BM2075" s="32"/>
      <c r="BN2075" s="32"/>
      <c r="BO2075" s="32"/>
    </row>
    <row r="2076" spans="1:67" x14ac:dyDescent="0.25">
      <c r="A2076" s="30"/>
      <c r="B2076" s="30"/>
      <c r="C2076" s="30"/>
      <c r="D2076" s="30"/>
      <c r="E2076" s="30"/>
      <c r="F2076" s="30"/>
      <c r="G2076" s="30"/>
      <c r="BD2076" s="32"/>
      <c r="BE2076" s="32"/>
      <c r="BF2076" s="32"/>
      <c r="BG2076" s="32"/>
      <c r="BH2076" s="32"/>
      <c r="BI2076" s="32"/>
      <c r="BJ2076" s="32"/>
      <c r="BK2076" s="32"/>
      <c r="BL2076" s="32"/>
      <c r="BM2076" s="32"/>
      <c r="BN2076" s="32"/>
      <c r="BO2076" s="32"/>
    </row>
    <row r="2077" spans="1:67" x14ac:dyDescent="0.25">
      <c r="A2077" s="30"/>
      <c r="B2077" s="30"/>
      <c r="C2077" s="30"/>
      <c r="D2077" s="30"/>
      <c r="E2077" s="30"/>
      <c r="F2077" s="30"/>
      <c r="G2077" s="30"/>
      <c r="BD2077" s="32"/>
      <c r="BE2077" s="32"/>
      <c r="BF2077" s="32"/>
      <c r="BG2077" s="32"/>
      <c r="BH2077" s="32"/>
      <c r="BI2077" s="32"/>
      <c r="BJ2077" s="32"/>
      <c r="BK2077" s="32"/>
      <c r="BL2077" s="32"/>
      <c r="BM2077" s="32"/>
      <c r="BN2077" s="32"/>
      <c r="BO2077" s="32"/>
    </row>
    <row r="2078" spans="1:67" x14ac:dyDescent="0.25">
      <c r="A2078" s="30"/>
      <c r="B2078" s="30"/>
      <c r="C2078" s="30"/>
      <c r="D2078" s="30"/>
      <c r="E2078" s="30"/>
      <c r="F2078" s="30"/>
      <c r="G2078" s="30"/>
      <c r="BD2078" s="32"/>
      <c r="BE2078" s="32"/>
      <c r="BF2078" s="32"/>
      <c r="BG2078" s="32"/>
      <c r="BH2078" s="32"/>
      <c r="BI2078" s="32"/>
      <c r="BJ2078" s="32"/>
      <c r="BK2078" s="32"/>
      <c r="BL2078" s="32"/>
      <c r="BM2078" s="32"/>
      <c r="BN2078" s="32"/>
      <c r="BO2078" s="32"/>
    </row>
    <row r="2079" spans="1:67" x14ac:dyDescent="0.25">
      <c r="A2079" s="30"/>
      <c r="B2079" s="30"/>
      <c r="C2079" s="30"/>
      <c r="D2079" s="30"/>
      <c r="E2079" s="30"/>
      <c r="F2079" s="30"/>
      <c r="G2079" s="30"/>
      <c r="BD2079" s="32"/>
      <c r="BE2079" s="32"/>
      <c r="BF2079" s="32"/>
      <c r="BG2079" s="32"/>
      <c r="BH2079" s="32"/>
      <c r="BI2079" s="32"/>
      <c r="BJ2079" s="32"/>
      <c r="BK2079" s="32"/>
      <c r="BL2079" s="32"/>
      <c r="BM2079" s="32"/>
      <c r="BN2079" s="32"/>
      <c r="BO2079" s="32"/>
    </row>
    <row r="2080" spans="1:67" x14ac:dyDescent="0.25">
      <c r="A2080" s="30"/>
      <c r="B2080" s="30"/>
      <c r="C2080" s="30"/>
      <c r="D2080" s="30"/>
      <c r="E2080" s="30"/>
      <c r="F2080" s="30"/>
      <c r="G2080" s="30"/>
      <c r="BD2080" s="32"/>
      <c r="BE2080" s="32"/>
      <c r="BF2080" s="32"/>
      <c r="BG2080" s="32"/>
      <c r="BH2080" s="32"/>
      <c r="BI2080" s="32"/>
      <c r="BJ2080" s="32"/>
      <c r="BK2080" s="32"/>
      <c r="BL2080" s="32"/>
      <c r="BM2080" s="32"/>
      <c r="BN2080" s="32"/>
      <c r="BO2080" s="32"/>
    </row>
    <row r="2081" spans="1:67" x14ac:dyDescent="0.25">
      <c r="A2081" s="30"/>
      <c r="B2081" s="30"/>
      <c r="C2081" s="30"/>
      <c r="D2081" s="30"/>
      <c r="E2081" s="30"/>
      <c r="F2081" s="30"/>
      <c r="G2081" s="30"/>
      <c r="BD2081" s="32"/>
      <c r="BE2081" s="32"/>
      <c r="BF2081" s="32"/>
      <c r="BG2081" s="32"/>
      <c r="BH2081" s="32"/>
      <c r="BI2081" s="32"/>
      <c r="BJ2081" s="32"/>
      <c r="BK2081" s="32"/>
      <c r="BL2081" s="32"/>
      <c r="BM2081" s="32"/>
      <c r="BN2081" s="32"/>
      <c r="BO2081" s="32"/>
    </row>
    <row r="2082" spans="1:67" x14ac:dyDescent="0.25">
      <c r="A2082" s="30"/>
      <c r="B2082" s="30"/>
      <c r="C2082" s="30"/>
      <c r="D2082" s="30"/>
      <c r="E2082" s="30"/>
      <c r="F2082" s="30"/>
      <c r="G2082" s="30"/>
      <c r="BD2082" s="32"/>
      <c r="BE2082" s="32"/>
      <c r="BF2082" s="32"/>
      <c r="BG2082" s="32"/>
      <c r="BH2082" s="32"/>
      <c r="BI2082" s="32"/>
      <c r="BJ2082" s="32"/>
      <c r="BK2082" s="32"/>
      <c r="BL2082" s="32"/>
      <c r="BM2082" s="32"/>
      <c r="BN2082" s="32"/>
      <c r="BO2082" s="32"/>
    </row>
    <row r="2083" spans="1:67" x14ac:dyDescent="0.25">
      <c r="A2083" s="30"/>
      <c r="B2083" s="30"/>
      <c r="C2083" s="30"/>
      <c r="D2083" s="30"/>
      <c r="E2083" s="30"/>
      <c r="F2083" s="30"/>
      <c r="G2083" s="30"/>
      <c r="BD2083" s="32"/>
      <c r="BE2083" s="32"/>
      <c r="BF2083" s="32"/>
      <c r="BG2083" s="32"/>
      <c r="BH2083" s="32"/>
      <c r="BI2083" s="32"/>
      <c r="BJ2083" s="32"/>
      <c r="BK2083" s="32"/>
      <c r="BL2083" s="32"/>
      <c r="BM2083" s="32"/>
      <c r="BN2083" s="32"/>
      <c r="BO2083" s="32"/>
    </row>
    <row r="2084" spans="1:67" x14ac:dyDescent="0.25">
      <c r="A2084" s="30"/>
      <c r="B2084" s="30"/>
      <c r="C2084" s="30"/>
      <c r="D2084" s="30"/>
      <c r="E2084" s="30"/>
      <c r="F2084" s="30"/>
      <c r="G2084" s="30"/>
      <c r="BD2084" s="32"/>
      <c r="BE2084" s="32"/>
      <c r="BF2084" s="32"/>
      <c r="BG2084" s="32"/>
      <c r="BH2084" s="32"/>
      <c r="BI2084" s="32"/>
      <c r="BJ2084" s="32"/>
      <c r="BK2084" s="32"/>
      <c r="BL2084" s="32"/>
      <c r="BM2084" s="32"/>
      <c r="BN2084" s="32"/>
      <c r="BO2084" s="32"/>
    </row>
    <row r="2085" spans="1:67" x14ac:dyDescent="0.25">
      <c r="A2085" s="30"/>
      <c r="B2085" s="30"/>
      <c r="C2085" s="30"/>
      <c r="D2085" s="30"/>
      <c r="E2085" s="30"/>
      <c r="F2085" s="30"/>
      <c r="G2085" s="30"/>
      <c r="BD2085" s="32"/>
      <c r="BE2085" s="32"/>
      <c r="BF2085" s="32"/>
      <c r="BG2085" s="32"/>
      <c r="BH2085" s="32"/>
      <c r="BI2085" s="32"/>
      <c r="BJ2085" s="32"/>
      <c r="BK2085" s="32"/>
      <c r="BL2085" s="32"/>
      <c r="BM2085" s="32"/>
      <c r="BN2085" s="32"/>
      <c r="BO2085" s="32"/>
    </row>
    <row r="2086" spans="1:67" x14ac:dyDescent="0.25">
      <c r="A2086" s="30"/>
      <c r="B2086" s="30"/>
      <c r="C2086" s="30"/>
      <c r="D2086" s="30"/>
      <c r="E2086" s="30"/>
      <c r="F2086" s="30"/>
      <c r="G2086" s="30"/>
      <c r="BD2086" s="32"/>
      <c r="BE2086" s="32"/>
      <c r="BF2086" s="32"/>
      <c r="BG2086" s="32"/>
      <c r="BH2086" s="32"/>
      <c r="BI2086" s="32"/>
      <c r="BJ2086" s="32"/>
      <c r="BK2086" s="32"/>
      <c r="BL2086" s="32"/>
      <c r="BM2086" s="32"/>
      <c r="BN2086" s="32"/>
      <c r="BO2086" s="32"/>
    </row>
    <row r="2087" spans="1:67" x14ac:dyDescent="0.25">
      <c r="A2087" s="30"/>
      <c r="B2087" s="30"/>
      <c r="C2087" s="30"/>
      <c r="D2087" s="30"/>
      <c r="E2087" s="30"/>
      <c r="F2087" s="30"/>
      <c r="G2087" s="30"/>
      <c r="BD2087" s="32"/>
      <c r="BE2087" s="32"/>
      <c r="BF2087" s="32"/>
      <c r="BG2087" s="32"/>
      <c r="BH2087" s="32"/>
      <c r="BI2087" s="32"/>
      <c r="BJ2087" s="32"/>
      <c r="BK2087" s="32"/>
      <c r="BL2087" s="32"/>
      <c r="BM2087" s="32"/>
      <c r="BN2087" s="32"/>
      <c r="BO2087" s="32"/>
    </row>
    <row r="2088" spans="1:67" x14ac:dyDescent="0.25">
      <c r="A2088" s="30"/>
      <c r="B2088" s="30"/>
      <c r="C2088" s="30"/>
      <c r="D2088" s="30"/>
      <c r="E2088" s="30"/>
      <c r="F2088" s="30"/>
      <c r="G2088" s="30"/>
      <c r="BD2088" s="32"/>
      <c r="BE2088" s="32"/>
      <c r="BF2088" s="32"/>
      <c r="BG2088" s="32"/>
      <c r="BH2088" s="32"/>
      <c r="BI2088" s="32"/>
      <c r="BJ2088" s="32"/>
      <c r="BK2088" s="32"/>
      <c r="BL2088" s="32"/>
      <c r="BM2088" s="32"/>
      <c r="BN2088" s="32"/>
      <c r="BO2088" s="32"/>
    </row>
    <row r="2089" spans="1:67" x14ac:dyDescent="0.25">
      <c r="A2089" s="30"/>
      <c r="B2089" s="30"/>
      <c r="C2089" s="30"/>
      <c r="D2089" s="30"/>
      <c r="E2089" s="30"/>
      <c r="F2089" s="30"/>
      <c r="G2089" s="30"/>
      <c r="BD2089" s="32"/>
      <c r="BE2089" s="32"/>
      <c r="BF2089" s="32"/>
      <c r="BG2089" s="32"/>
      <c r="BH2089" s="32"/>
      <c r="BI2089" s="32"/>
      <c r="BJ2089" s="32"/>
      <c r="BK2089" s="32"/>
      <c r="BL2089" s="32"/>
      <c r="BM2089" s="32"/>
      <c r="BN2089" s="32"/>
      <c r="BO2089" s="32"/>
    </row>
    <row r="2090" spans="1:67" x14ac:dyDescent="0.25">
      <c r="A2090" s="30"/>
      <c r="B2090" s="30"/>
      <c r="C2090" s="30"/>
      <c r="D2090" s="30"/>
      <c r="E2090" s="30"/>
      <c r="F2090" s="30"/>
      <c r="G2090" s="30"/>
      <c r="BD2090" s="32"/>
      <c r="BE2090" s="32"/>
      <c r="BF2090" s="32"/>
      <c r="BG2090" s="32"/>
      <c r="BH2090" s="32"/>
      <c r="BI2090" s="32"/>
      <c r="BJ2090" s="32"/>
      <c r="BK2090" s="32"/>
      <c r="BL2090" s="32"/>
      <c r="BM2090" s="32"/>
      <c r="BN2090" s="32"/>
      <c r="BO2090" s="32"/>
    </row>
    <row r="2091" spans="1:67" x14ac:dyDescent="0.25">
      <c r="A2091" s="30"/>
      <c r="B2091" s="30"/>
      <c r="C2091" s="30"/>
      <c r="D2091" s="30"/>
      <c r="E2091" s="30"/>
      <c r="F2091" s="30"/>
      <c r="G2091" s="30"/>
      <c r="BD2091" s="32"/>
      <c r="BE2091" s="32"/>
      <c r="BF2091" s="32"/>
      <c r="BG2091" s="32"/>
      <c r="BH2091" s="32"/>
      <c r="BI2091" s="32"/>
      <c r="BJ2091" s="32"/>
      <c r="BK2091" s="32"/>
      <c r="BL2091" s="32"/>
      <c r="BM2091" s="32"/>
      <c r="BN2091" s="32"/>
      <c r="BO2091" s="32"/>
    </row>
    <row r="2092" spans="1:67" x14ac:dyDescent="0.25">
      <c r="A2092" s="30"/>
      <c r="B2092" s="30"/>
      <c r="C2092" s="30"/>
      <c r="D2092" s="30"/>
      <c r="E2092" s="30"/>
      <c r="F2092" s="30"/>
      <c r="G2092" s="30"/>
      <c r="BD2092" s="32"/>
      <c r="BE2092" s="32"/>
      <c r="BF2092" s="32"/>
      <c r="BG2092" s="32"/>
      <c r="BH2092" s="32"/>
      <c r="BI2092" s="32"/>
      <c r="BJ2092" s="32"/>
      <c r="BK2092" s="32"/>
      <c r="BL2092" s="32"/>
      <c r="BM2092" s="32"/>
      <c r="BN2092" s="32"/>
      <c r="BO2092" s="32"/>
    </row>
    <row r="2093" spans="1:67" x14ac:dyDescent="0.25">
      <c r="A2093" s="30"/>
      <c r="B2093" s="30"/>
      <c r="C2093" s="30"/>
      <c r="D2093" s="30"/>
      <c r="E2093" s="30"/>
      <c r="F2093" s="30"/>
      <c r="G2093" s="30"/>
      <c r="BD2093" s="32"/>
      <c r="BE2093" s="32"/>
      <c r="BF2093" s="32"/>
      <c r="BG2093" s="32"/>
      <c r="BH2093" s="32"/>
      <c r="BI2093" s="32"/>
      <c r="BJ2093" s="32"/>
      <c r="BK2093" s="32"/>
      <c r="BL2093" s="32"/>
      <c r="BM2093" s="32"/>
      <c r="BN2093" s="32"/>
      <c r="BO2093" s="32"/>
    </row>
    <row r="2094" spans="1:67" x14ac:dyDescent="0.25">
      <c r="A2094" s="30"/>
      <c r="B2094" s="30"/>
      <c r="C2094" s="30"/>
      <c r="D2094" s="30"/>
      <c r="E2094" s="30"/>
      <c r="F2094" s="30"/>
      <c r="G2094" s="30"/>
      <c r="BD2094" s="32"/>
      <c r="BE2094" s="32"/>
      <c r="BF2094" s="32"/>
      <c r="BG2094" s="32"/>
      <c r="BH2094" s="32"/>
      <c r="BI2094" s="32"/>
      <c r="BJ2094" s="32"/>
      <c r="BK2094" s="32"/>
      <c r="BL2094" s="32"/>
      <c r="BM2094" s="32"/>
      <c r="BN2094" s="32"/>
      <c r="BO2094" s="32"/>
    </row>
    <row r="2095" spans="1:67" x14ac:dyDescent="0.25">
      <c r="A2095" s="30"/>
      <c r="B2095" s="30"/>
      <c r="C2095" s="30"/>
      <c r="D2095" s="30"/>
      <c r="E2095" s="30"/>
      <c r="F2095" s="30"/>
      <c r="G2095" s="30"/>
      <c r="BD2095" s="32"/>
      <c r="BE2095" s="32"/>
      <c r="BF2095" s="32"/>
      <c r="BG2095" s="32"/>
      <c r="BH2095" s="32"/>
      <c r="BI2095" s="32"/>
      <c r="BJ2095" s="32"/>
      <c r="BK2095" s="32"/>
      <c r="BL2095" s="32"/>
      <c r="BM2095" s="32"/>
      <c r="BN2095" s="32"/>
      <c r="BO2095" s="32"/>
    </row>
    <row r="2096" spans="1:67" x14ac:dyDescent="0.25">
      <c r="A2096" s="30"/>
      <c r="B2096" s="30"/>
      <c r="C2096" s="30"/>
      <c r="D2096" s="30"/>
      <c r="E2096" s="30"/>
      <c r="F2096" s="30"/>
      <c r="G2096" s="30"/>
      <c r="BD2096" s="32"/>
      <c r="BE2096" s="32"/>
      <c r="BF2096" s="32"/>
      <c r="BG2096" s="32"/>
      <c r="BH2096" s="32"/>
      <c r="BI2096" s="32"/>
      <c r="BJ2096" s="32"/>
      <c r="BK2096" s="32"/>
      <c r="BL2096" s="32"/>
      <c r="BM2096" s="32"/>
      <c r="BN2096" s="32"/>
      <c r="BO2096" s="32"/>
    </row>
    <row r="2097" spans="1:67" x14ac:dyDescent="0.25">
      <c r="A2097" s="30"/>
      <c r="B2097" s="30"/>
      <c r="C2097" s="30"/>
      <c r="D2097" s="30"/>
      <c r="E2097" s="30"/>
      <c r="F2097" s="30"/>
      <c r="G2097" s="30"/>
      <c r="BD2097" s="32"/>
      <c r="BE2097" s="32"/>
      <c r="BF2097" s="32"/>
      <c r="BG2097" s="32"/>
      <c r="BH2097" s="32"/>
      <c r="BI2097" s="32"/>
      <c r="BJ2097" s="32"/>
      <c r="BK2097" s="32"/>
      <c r="BL2097" s="32"/>
      <c r="BM2097" s="32"/>
      <c r="BN2097" s="32"/>
      <c r="BO2097" s="32"/>
    </row>
    <row r="2098" spans="1:67" x14ac:dyDescent="0.25">
      <c r="A2098" s="30"/>
      <c r="B2098" s="30"/>
      <c r="C2098" s="30"/>
      <c r="D2098" s="30"/>
      <c r="E2098" s="30"/>
      <c r="F2098" s="30"/>
      <c r="G2098" s="30"/>
      <c r="BD2098" s="32"/>
      <c r="BE2098" s="32"/>
      <c r="BF2098" s="32"/>
      <c r="BG2098" s="32"/>
      <c r="BH2098" s="32"/>
      <c r="BI2098" s="32"/>
      <c r="BJ2098" s="32"/>
      <c r="BK2098" s="32"/>
      <c r="BL2098" s="32"/>
      <c r="BM2098" s="32"/>
      <c r="BN2098" s="32"/>
      <c r="BO2098" s="32"/>
    </row>
    <row r="2099" spans="1:67" x14ac:dyDescent="0.25">
      <c r="A2099" s="30"/>
      <c r="B2099" s="30"/>
      <c r="C2099" s="30"/>
      <c r="D2099" s="30"/>
      <c r="E2099" s="30"/>
      <c r="F2099" s="30"/>
      <c r="G2099" s="30"/>
      <c r="BD2099" s="32"/>
      <c r="BE2099" s="32"/>
      <c r="BF2099" s="32"/>
      <c r="BG2099" s="32"/>
      <c r="BH2099" s="32"/>
      <c r="BI2099" s="32"/>
      <c r="BJ2099" s="32"/>
      <c r="BK2099" s="32"/>
      <c r="BL2099" s="32"/>
      <c r="BM2099" s="32"/>
      <c r="BN2099" s="32"/>
      <c r="BO2099" s="32"/>
    </row>
    <row r="2100" spans="1:67" x14ac:dyDescent="0.25">
      <c r="A2100" s="30"/>
      <c r="B2100" s="30"/>
      <c r="C2100" s="30"/>
      <c r="D2100" s="30"/>
      <c r="E2100" s="30"/>
      <c r="F2100" s="30"/>
      <c r="G2100" s="30"/>
      <c r="BD2100" s="32"/>
      <c r="BE2100" s="32"/>
      <c r="BF2100" s="32"/>
      <c r="BG2100" s="32"/>
      <c r="BH2100" s="32"/>
      <c r="BI2100" s="32"/>
      <c r="BJ2100" s="32"/>
      <c r="BK2100" s="32"/>
      <c r="BL2100" s="32"/>
      <c r="BM2100" s="32"/>
      <c r="BN2100" s="32"/>
      <c r="BO2100" s="32"/>
    </row>
    <row r="2101" spans="1:67" x14ac:dyDescent="0.25">
      <c r="A2101" s="30"/>
      <c r="B2101" s="30"/>
      <c r="C2101" s="30"/>
      <c r="D2101" s="30"/>
      <c r="E2101" s="30"/>
      <c r="F2101" s="30"/>
      <c r="G2101" s="30"/>
      <c r="BD2101" s="32"/>
      <c r="BE2101" s="32"/>
      <c r="BF2101" s="32"/>
      <c r="BG2101" s="32"/>
      <c r="BH2101" s="32"/>
      <c r="BI2101" s="32"/>
      <c r="BJ2101" s="32"/>
      <c r="BK2101" s="32"/>
      <c r="BL2101" s="32"/>
      <c r="BM2101" s="32"/>
      <c r="BN2101" s="32"/>
      <c r="BO2101" s="32"/>
    </row>
    <row r="2102" spans="1:67" x14ac:dyDescent="0.25">
      <c r="A2102" s="30"/>
      <c r="B2102" s="30"/>
      <c r="C2102" s="30"/>
      <c r="D2102" s="30"/>
      <c r="E2102" s="30"/>
      <c r="F2102" s="30"/>
      <c r="G2102" s="30"/>
      <c r="BD2102" s="32"/>
      <c r="BE2102" s="32"/>
      <c r="BF2102" s="32"/>
      <c r="BG2102" s="32"/>
      <c r="BH2102" s="32"/>
      <c r="BI2102" s="32"/>
      <c r="BJ2102" s="32"/>
      <c r="BK2102" s="32"/>
      <c r="BL2102" s="32"/>
      <c r="BM2102" s="32"/>
      <c r="BN2102" s="32"/>
      <c r="BO2102" s="32"/>
    </row>
    <row r="2103" spans="1:67" x14ac:dyDescent="0.25">
      <c r="A2103" s="30"/>
      <c r="B2103" s="30"/>
      <c r="C2103" s="30"/>
      <c r="D2103" s="30"/>
      <c r="E2103" s="30"/>
      <c r="F2103" s="30"/>
      <c r="G2103" s="30"/>
      <c r="BD2103" s="32"/>
      <c r="BE2103" s="32"/>
      <c r="BF2103" s="32"/>
      <c r="BG2103" s="32"/>
      <c r="BH2103" s="32"/>
      <c r="BI2103" s="32"/>
      <c r="BJ2103" s="32"/>
      <c r="BK2103" s="32"/>
      <c r="BL2103" s="32"/>
      <c r="BM2103" s="32"/>
      <c r="BN2103" s="32"/>
      <c r="BO2103" s="32"/>
    </row>
    <row r="2104" spans="1:67" x14ac:dyDescent="0.25">
      <c r="A2104" s="30"/>
      <c r="B2104" s="30"/>
      <c r="C2104" s="30"/>
      <c r="D2104" s="30"/>
      <c r="E2104" s="30"/>
      <c r="F2104" s="30"/>
      <c r="G2104" s="30"/>
      <c r="BD2104" s="32"/>
      <c r="BE2104" s="32"/>
      <c r="BF2104" s="32"/>
      <c r="BG2104" s="32"/>
      <c r="BH2104" s="32"/>
      <c r="BI2104" s="32"/>
      <c r="BJ2104" s="32"/>
      <c r="BK2104" s="32"/>
      <c r="BL2104" s="32"/>
      <c r="BM2104" s="32"/>
      <c r="BN2104" s="32"/>
      <c r="BO2104" s="32"/>
    </row>
    <row r="2105" spans="1:67" x14ac:dyDescent="0.25">
      <c r="A2105" s="30"/>
      <c r="B2105" s="30"/>
      <c r="C2105" s="30"/>
      <c r="D2105" s="30"/>
      <c r="E2105" s="30"/>
      <c r="F2105" s="30"/>
      <c r="G2105" s="30"/>
      <c r="BD2105" s="32"/>
      <c r="BE2105" s="32"/>
      <c r="BF2105" s="32"/>
      <c r="BG2105" s="32"/>
      <c r="BH2105" s="32"/>
      <c r="BI2105" s="32"/>
      <c r="BJ2105" s="32"/>
      <c r="BK2105" s="32"/>
      <c r="BL2105" s="32"/>
      <c r="BM2105" s="32"/>
      <c r="BN2105" s="32"/>
      <c r="BO2105" s="32"/>
    </row>
    <row r="2106" spans="1:67" x14ac:dyDescent="0.25">
      <c r="A2106" s="30"/>
      <c r="B2106" s="30"/>
      <c r="C2106" s="30"/>
      <c r="D2106" s="30"/>
      <c r="E2106" s="30"/>
      <c r="F2106" s="30"/>
      <c r="G2106" s="30"/>
      <c r="BD2106" s="32"/>
      <c r="BE2106" s="32"/>
      <c r="BF2106" s="32"/>
      <c r="BG2106" s="32"/>
      <c r="BH2106" s="32"/>
      <c r="BI2106" s="32"/>
      <c r="BJ2106" s="32"/>
      <c r="BK2106" s="32"/>
      <c r="BL2106" s="32"/>
      <c r="BM2106" s="32"/>
      <c r="BN2106" s="32"/>
      <c r="BO2106" s="32"/>
    </row>
    <row r="2107" spans="1:67" x14ac:dyDescent="0.25">
      <c r="A2107" s="30"/>
      <c r="B2107" s="30"/>
      <c r="C2107" s="30"/>
      <c r="D2107" s="30"/>
      <c r="E2107" s="30"/>
      <c r="F2107" s="30"/>
      <c r="G2107" s="30"/>
      <c r="BD2107" s="32"/>
      <c r="BE2107" s="32"/>
      <c r="BF2107" s="32"/>
      <c r="BG2107" s="32"/>
      <c r="BH2107" s="32"/>
      <c r="BI2107" s="32"/>
      <c r="BJ2107" s="32"/>
      <c r="BK2107" s="32"/>
      <c r="BL2107" s="32"/>
      <c r="BM2107" s="32"/>
      <c r="BN2107" s="32"/>
      <c r="BO2107" s="32"/>
    </row>
    <row r="2108" spans="1:67" x14ac:dyDescent="0.25">
      <c r="A2108" s="30"/>
      <c r="B2108" s="30"/>
      <c r="C2108" s="30"/>
      <c r="D2108" s="30"/>
      <c r="E2108" s="30"/>
      <c r="F2108" s="30"/>
      <c r="G2108" s="30"/>
      <c r="BD2108" s="32"/>
      <c r="BE2108" s="32"/>
      <c r="BF2108" s="32"/>
      <c r="BG2108" s="32"/>
      <c r="BH2108" s="32"/>
      <c r="BI2108" s="32"/>
      <c r="BJ2108" s="32"/>
      <c r="BK2108" s="32"/>
      <c r="BL2108" s="32"/>
      <c r="BM2108" s="32"/>
      <c r="BN2108" s="32"/>
      <c r="BO2108" s="32"/>
    </row>
    <row r="2109" spans="1:67" x14ac:dyDescent="0.25">
      <c r="A2109" s="30"/>
      <c r="B2109" s="30"/>
      <c r="C2109" s="30"/>
      <c r="D2109" s="30"/>
      <c r="E2109" s="30"/>
      <c r="F2109" s="30"/>
      <c r="G2109" s="30"/>
      <c r="BD2109" s="32"/>
      <c r="BE2109" s="32"/>
      <c r="BF2109" s="32"/>
      <c r="BG2109" s="32"/>
      <c r="BH2109" s="32"/>
      <c r="BI2109" s="32"/>
      <c r="BJ2109" s="32"/>
      <c r="BK2109" s="32"/>
      <c r="BL2109" s="32"/>
      <c r="BM2109" s="32"/>
      <c r="BN2109" s="32"/>
      <c r="BO2109" s="32"/>
    </row>
    <row r="2110" spans="1:67" x14ac:dyDescent="0.25">
      <c r="A2110" s="30"/>
      <c r="B2110" s="30"/>
      <c r="C2110" s="30"/>
      <c r="D2110" s="30"/>
      <c r="E2110" s="30"/>
      <c r="F2110" s="30"/>
      <c r="G2110" s="30"/>
      <c r="BD2110" s="32"/>
      <c r="BE2110" s="32"/>
      <c r="BF2110" s="32"/>
      <c r="BG2110" s="32"/>
      <c r="BH2110" s="32"/>
      <c r="BI2110" s="32"/>
      <c r="BJ2110" s="32"/>
      <c r="BK2110" s="32"/>
      <c r="BL2110" s="32"/>
      <c r="BM2110" s="32"/>
      <c r="BN2110" s="32"/>
      <c r="BO2110" s="32"/>
    </row>
    <row r="2111" spans="1:67" x14ac:dyDescent="0.25">
      <c r="A2111" s="30"/>
      <c r="B2111" s="30"/>
      <c r="C2111" s="30"/>
      <c r="D2111" s="30"/>
      <c r="E2111" s="30"/>
      <c r="F2111" s="30"/>
      <c r="G2111" s="30"/>
      <c r="BD2111" s="32"/>
      <c r="BE2111" s="32"/>
      <c r="BF2111" s="32"/>
      <c r="BG2111" s="32"/>
      <c r="BH2111" s="32"/>
      <c r="BI2111" s="32"/>
      <c r="BJ2111" s="32"/>
      <c r="BK2111" s="32"/>
      <c r="BL2111" s="32"/>
      <c r="BM2111" s="32"/>
      <c r="BN2111" s="32"/>
      <c r="BO2111" s="32"/>
    </row>
    <row r="2112" spans="1:67" x14ac:dyDescent="0.25">
      <c r="A2112" s="30"/>
      <c r="B2112" s="30"/>
      <c r="C2112" s="30"/>
      <c r="D2112" s="30"/>
      <c r="E2112" s="30"/>
      <c r="F2112" s="30"/>
      <c r="G2112" s="30"/>
      <c r="BD2112" s="32"/>
      <c r="BE2112" s="32"/>
      <c r="BF2112" s="32"/>
      <c r="BG2112" s="32"/>
      <c r="BH2112" s="32"/>
      <c r="BI2112" s="32"/>
      <c r="BJ2112" s="32"/>
      <c r="BK2112" s="32"/>
      <c r="BL2112" s="32"/>
      <c r="BM2112" s="32"/>
      <c r="BN2112" s="32"/>
      <c r="BO2112" s="32"/>
    </row>
    <row r="2113" spans="1:67" x14ac:dyDescent="0.25">
      <c r="A2113" s="30"/>
      <c r="B2113" s="30"/>
      <c r="C2113" s="30"/>
      <c r="D2113" s="30"/>
      <c r="E2113" s="30"/>
      <c r="F2113" s="30"/>
      <c r="G2113" s="30"/>
      <c r="BD2113" s="32"/>
      <c r="BE2113" s="32"/>
      <c r="BF2113" s="32"/>
      <c r="BG2113" s="32"/>
      <c r="BH2113" s="32"/>
      <c r="BI2113" s="32"/>
      <c r="BJ2113" s="32"/>
      <c r="BK2113" s="32"/>
      <c r="BL2113" s="32"/>
      <c r="BM2113" s="32"/>
      <c r="BN2113" s="32"/>
      <c r="BO2113" s="32"/>
    </row>
    <row r="2114" spans="1:67" x14ac:dyDescent="0.25">
      <c r="A2114" s="30"/>
      <c r="B2114" s="30"/>
      <c r="C2114" s="30"/>
      <c r="D2114" s="30"/>
      <c r="E2114" s="30"/>
      <c r="F2114" s="30"/>
      <c r="G2114" s="30"/>
      <c r="BD2114" s="32"/>
      <c r="BE2114" s="32"/>
      <c r="BF2114" s="32"/>
      <c r="BG2114" s="32"/>
      <c r="BH2114" s="32"/>
      <c r="BI2114" s="32"/>
      <c r="BJ2114" s="32"/>
      <c r="BK2114" s="32"/>
      <c r="BL2114" s="32"/>
      <c r="BM2114" s="32"/>
      <c r="BN2114" s="32"/>
      <c r="BO2114" s="32"/>
    </row>
    <row r="2115" spans="1:67" x14ac:dyDescent="0.25">
      <c r="A2115" s="30"/>
      <c r="B2115" s="30"/>
      <c r="C2115" s="30"/>
      <c r="D2115" s="30"/>
      <c r="E2115" s="30"/>
      <c r="F2115" s="30"/>
      <c r="G2115" s="30"/>
      <c r="BD2115" s="32"/>
      <c r="BE2115" s="32"/>
      <c r="BF2115" s="32"/>
      <c r="BG2115" s="32"/>
      <c r="BH2115" s="32"/>
      <c r="BI2115" s="32"/>
      <c r="BJ2115" s="32"/>
      <c r="BK2115" s="32"/>
      <c r="BL2115" s="32"/>
      <c r="BM2115" s="32"/>
      <c r="BN2115" s="32"/>
      <c r="BO2115" s="32"/>
    </row>
    <row r="2116" spans="1:67" x14ac:dyDescent="0.25">
      <c r="A2116" s="30"/>
      <c r="B2116" s="30"/>
      <c r="C2116" s="30"/>
      <c r="D2116" s="30"/>
      <c r="E2116" s="30"/>
      <c r="F2116" s="30"/>
      <c r="G2116" s="30"/>
      <c r="BD2116" s="32"/>
      <c r="BE2116" s="32"/>
      <c r="BF2116" s="32"/>
      <c r="BG2116" s="32"/>
      <c r="BH2116" s="32"/>
      <c r="BI2116" s="32"/>
      <c r="BJ2116" s="32"/>
      <c r="BK2116" s="32"/>
      <c r="BL2116" s="32"/>
      <c r="BM2116" s="32"/>
      <c r="BN2116" s="32"/>
      <c r="BO2116" s="32"/>
    </row>
    <row r="2117" spans="1:67" x14ac:dyDescent="0.25">
      <c r="A2117" s="30"/>
      <c r="B2117" s="30"/>
      <c r="C2117" s="30"/>
      <c r="D2117" s="30"/>
      <c r="E2117" s="30"/>
      <c r="F2117" s="30"/>
      <c r="G2117" s="30"/>
      <c r="BD2117" s="32"/>
      <c r="BE2117" s="32"/>
      <c r="BF2117" s="32"/>
      <c r="BG2117" s="32"/>
      <c r="BH2117" s="32"/>
      <c r="BI2117" s="32"/>
      <c r="BJ2117" s="32"/>
      <c r="BK2117" s="32"/>
      <c r="BL2117" s="32"/>
      <c r="BM2117" s="32"/>
      <c r="BN2117" s="32"/>
      <c r="BO2117" s="32"/>
    </row>
    <row r="2118" spans="1:67" x14ac:dyDescent="0.25">
      <c r="A2118" s="30"/>
      <c r="B2118" s="30"/>
      <c r="C2118" s="30"/>
      <c r="D2118" s="30"/>
      <c r="E2118" s="30"/>
      <c r="F2118" s="30"/>
      <c r="G2118" s="30"/>
      <c r="BD2118" s="32"/>
      <c r="BE2118" s="32"/>
      <c r="BF2118" s="32"/>
      <c r="BG2118" s="32"/>
      <c r="BH2118" s="32"/>
      <c r="BI2118" s="32"/>
      <c r="BJ2118" s="32"/>
      <c r="BK2118" s="32"/>
      <c r="BL2118" s="32"/>
      <c r="BM2118" s="32"/>
      <c r="BN2118" s="32"/>
      <c r="BO2118" s="32"/>
    </row>
    <row r="2119" spans="1:67" x14ac:dyDescent="0.25">
      <c r="A2119" s="30"/>
      <c r="B2119" s="30"/>
      <c r="C2119" s="30"/>
      <c r="D2119" s="30"/>
      <c r="E2119" s="30"/>
      <c r="F2119" s="30"/>
      <c r="G2119" s="30"/>
      <c r="BD2119" s="32"/>
      <c r="BE2119" s="32"/>
      <c r="BF2119" s="32"/>
      <c r="BG2119" s="32"/>
      <c r="BH2119" s="32"/>
      <c r="BI2119" s="32"/>
      <c r="BJ2119" s="32"/>
      <c r="BK2119" s="32"/>
      <c r="BL2119" s="32"/>
      <c r="BM2119" s="32"/>
      <c r="BN2119" s="32"/>
      <c r="BO2119" s="32"/>
    </row>
    <row r="2120" spans="1:67" x14ac:dyDescent="0.25">
      <c r="A2120" s="30"/>
      <c r="B2120" s="30"/>
      <c r="C2120" s="30"/>
      <c r="D2120" s="30"/>
      <c r="E2120" s="30"/>
      <c r="F2120" s="30"/>
      <c r="G2120" s="30"/>
      <c r="BD2120" s="32"/>
      <c r="BE2120" s="32"/>
      <c r="BF2120" s="32"/>
      <c r="BG2120" s="32"/>
      <c r="BH2120" s="32"/>
      <c r="BI2120" s="32"/>
      <c r="BJ2120" s="32"/>
      <c r="BK2120" s="32"/>
      <c r="BL2120" s="32"/>
      <c r="BM2120" s="32"/>
      <c r="BN2120" s="32"/>
      <c r="BO2120" s="32"/>
    </row>
    <row r="2121" spans="1:67" x14ac:dyDescent="0.25">
      <c r="A2121" s="30"/>
      <c r="B2121" s="30"/>
      <c r="C2121" s="30"/>
      <c r="D2121" s="30"/>
      <c r="E2121" s="30"/>
      <c r="F2121" s="30"/>
      <c r="G2121" s="30"/>
      <c r="BD2121" s="32"/>
      <c r="BE2121" s="32"/>
      <c r="BF2121" s="32"/>
      <c r="BG2121" s="32"/>
      <c r="BH2121" s="32"/>
      <c r="BI2121" s="32"/>
      <c r="BJ2121" s="32"/>
      <c r="BK2121" s="32"/>
      <c r="BL2121" s="32"/>
      <c r="BM2121" s="32"/>
      <c r="BN2121" s="32"/>
      <c r="BO2121" s="32"/>
    </row>
    <row r="2122" spans="1:67" x14ac:dyDescent="0.25">
      <c r="A2122" s="30"/>
      <c r="B2122" s="30"/>
      <c r="C2122" s="30"/>
      <c r="D2122" s="30"/>
      <c r="E2122" s="30"/>
      <c r="F2122" s="30"/>
      <c r="G2122" s="30"/>
      <c r="BD2122" s="32"/>
      <c r="BE2122" s="32"/>
      <c r="BF2122" s="32"/>
      <c r="BG2122" s="32"/>
      <c r="BH2122" s="32"/>
      <c r="BI2122" s="32"/>
      <c r="BJ2122" s="32"/>
      <c r="BK2122" s="32"/>
      <c r="BL2122" s="32"/>
      <c r="BM2122" s="32"/>
      <c r="BN2122" s="32"/>
      <c r="BO2122" s="32"/>
    </row>
    <row r="2123" spans="1:67" x14ac:dyDescent="0.25">
      <c r="A2123" s="30"/>
      <c r="B2123" s="30"/>
      <c r="C2123" s="30"/>
      <c r="D2123" s="30"/>
      <c r="E2123" s="30"/>
      <c r="F2123" s="30"/>
      <c r="G2123" s="30"/>
      <c r="BD2123" s="32"/>
      <c r="BE2123" s="32"/>
      <c r="BF2123" s="32"/>
      <c r="BG2123" s="32"/>
      <c r="BH2123" s="32"/>
      <c r="BI2123" s="32"/>
      <c r="BJ2123" s="32"/>
      <c r="BK2123" s="32"/>
      <c r="BL2123" s="32"/>
      <c r="BM2123" s="32"/>
      <c r="BN2123" s="32"/>
      <c r="BO2123" s="32"/>
    </row>
    <row r="2124" spans="1:67" x14ac:dyDescent="0.25">
      <c r="A2124" s="30"/>
      <c r="B2124" s="30"/>
      <c r="C2124" s="30"/>
      <c r="D2124" s="30"/>
      <c r="E2124" s="30"/>
      <c r="F2124" s="30"/>
      <c r="G2124" s="30"/>
      <c r="BD2124" s="32"/>
      <c r="BE2124" s="32"/>
      <c r="BF2124" s="32"/>
      <c r="BG2124" s="32"/>
      <c r="BH2124" s="32"/>
      <c r="BI2124" s="32"/>
      <c r="BJ2124" s="32"/>
      <c r="BK2124" s="32"/>
      <c r="BL2124" s="32"/>
      <c r="BM2124" s="32"/>
      <c r="BN2124" s="32"/>
      <c r="BO2124" s="32"/>
    </row>
    <row r="2125" spans="1:67" x14ac:dyDescent="0.25">
      <c r="A2125" s="30"/>
      <c r="B2125" s="30"/>
      <c r="C2125" s="30"/>
      <c r="D2125" s="30"/>
      <c r="E2125" s="30"/>
      <c r="F2125" s="30"/>
      <c r="G2125" s="30"/>
      <c r="BD2125" s="32"/>
      <c r="BE2125" s="32"/>
      <c r="BF2125" s="32"/>
      <c r="BG2125" s="32"/>
      <c r="BH2125" s="32"/>
      <c r="BI2125" s="32"/>
      <c r="BJ2125" s="32"/>
      <c r="BK2125" s="32"/>
      <c r="BL2125" s="32"/>
      <c r="BM2125" s="32"/>
      <c r="BN2125" s="32"/>
      <c r="BO2125" s="32"/>
    </row>
    <row r="2126" spans="1:67" x14ac:dyDescent="0.25">
      <c r="A2126" s="30"/>
      <c r="B2126" s="30"/>
      <c r="C2126" s="30"/>
      <c r="D2126" s="30"/>
      <c r="E2126" s="30"/>
      <c r="F2126" s="30"/>
      <c r="G2126" s="30"/>
      <c r="BD2126" s="32"/>
      <c r="BE2126" s="32"/>
      <c r="BF2126" s="32"/>
      <c r="BG2126" s="32"/>
      <c r="BH2126" s="32"/>
      <c r="BI2126" s="32"/>
      <c r="BJ2126" s="32"/>
      <c r="BK2126" s="32"/>
      <c r="BL2126" s="32"/>
      <c r="BM2126" s="32"/>
      <c r="BN2126" s="32"/>
      <c r="BO2126" s="32"/>
    </row>
    <row r="2127" spans="1:67" x14ac:dyDescent="0.25">
      <c r="A2127" s="30"/>
      <c r="B2127" s="30"/>
      <c r="C2127" s="30"/>
      <c r="D2127" s="30"/>
      <c r="E2127" s="30"/>
      <c r="F2127" s="30"/>
      <c r="G2127" s="30"/>
      <c r="BD2127" s="32"/>
      <c r="BE2127" s="32"/>
      <c r="BF2127" s="32"/>
      <c r="BG2127" s="32"/>
      <c r="BH2127" s="32"/>
      <c r="BI2127" s="32"/>
      <c r="BJ2127" s="32"/>
      <c r="BK2127" s="32"/>
      <c r="BL2127" s="32"/>
      <c r="BM2127" s="32"/>
      <c r="BN2127" s="32"/>
      <c r="BO2127" s="32"/>
    </row>
    <row r="2128" spans="1:67" x14ac:dyDescent="0.25">
      <c r="A2128" s="30"/>
      <c r="B2128" s="30"/>
      <c r="C2128" s="30"/>
      <c r="D2128" s="30"/>
      <c r="E2128" s="30"/>
      <c r="F2128" s="30"/>
      <c r="G2128" s="30"/>
      <c r="BD2128" s="32"/>
      <c r="BE2128" s="32"/>
      <c r="BF2128" s="32"/>
      <c r="BG2128" s="32"/>
      <c r="BH2128" s="32"/>
      <c r="BI2128" s="32"/>
      <c r="BJ2128" s="32"/>
      <c r="BK2128" s="32"/>
      <c r="BL2128" s="32"/>
      <c r="BM2128" s="32"/>
      <c r="BN2128" s="32"/>
      <c r="BO2128" s="32"/>
    </row>
    <row r="2129" spans="1:67" x14ac:dyDescent="0.25">
      <c r="A2129" s="30"/>
      <c r="B2129" s="30"/>
      <c r="C2129" s="30"/>
      <c r="D2129" s="30"/>
      <c r="E2129" s="30"/>
      <c r="F2129" s="30"/>
      <c r="G2129" s="30"/>
      <c r="BD2129" s="32"/>
      <c r="BE2129" s="32"/>
      <c r="BF2129" s="32"/>
      <c r="BG2129" s="32"/>
      <c r="BH2129" s="32"/>
      <c r="BI2129" s="32"/>
      <c r="BJ2129" s="32"/>
      <c r="BK2129" s="32"/>
      <c r="BL2129" s="32"/>
      <c r="BM2129" s="32"/>
      <c r="BN2129" s="32"/>
      <c r="BO2129" s="32"/>
    </row>
    <row r="2130" spans="1:67" x14ac:dyDescent="0.25">
      <c r="A2130" s="30"/>
      <c r="B2130" s="30"/>
      <c r="C2130" s="30"/>
      <c r="D2130" s="30"/>
      <c r="E2130" s="30"/>
      <c r="F2130" s="30"/>
      <c r="G2130" s="30"/>
      <c r="BD2130" s="32"/>
      <c r="BE2130" s="32"/>
      <c r="BF2130" s="32"/>
      <c r="BG2130" s="32"/>
      <c r="BH2130" s="32"/>
      <c r="BI2130" s="32"/>
      <c r="BJ2130" s="32"/>
      <c r="BK2130" s="32"/>
      <c r="BL2130" s="32"/>
      <c r="BM2130" s="32"/>
      <c r="BN2130" s="32"/>
      <c r="BO2130" s="32"/>
    </row>
    <row r="2131" spans="1:67" x14ac:dyDescent="0.25">
      <c r="A2131" s="30"/>
      <c r="B2131" s="30"/>
      <c r="C2131" s="30"/>
      <c r="D2131" s="30"/>
      <c r="E2131" s="30"/>
      <c r="F2131" s="30"/>
      <c r="G2131" s="30"/>
      <c r="BD2131" s="32"/>
      <c r="BE2131" s="32"/>
      <c r="BF2131" s="32"/>
      <c r="BG2131" s="32"/>
      <c r="BH2131" s="32"/>
      <c r="BI2131" s="32"/>
      <c r="BJ2131" s="32"/>
      <c r="BK2131" s="32"/>
      <c r="BL2131" s="32"/>
      <c r="BM2131" s="32"/>
      <c r="BN2131" s="32"/>
      <c r="BO2131" s="32"/>
    </row>
    <row r="2132" spans="1:67" x14ac:dyDescent="0.25">
      <c r="A2132" s="30"/>
      <c r="B2132" s="30"/>
      <c r="C2132" s="30"/>
      <c r="D2132" s="30"/>
      <c r="E2132" s="30"/>
      <c r="F2132" s="30"/>
      <c r="G2132" s="30"/>
      <c r="BD2132" s="32"/>
      <c r="BE2132" s="32"/>
      <c r="BF2132" s="32"/>
      <c r="BG2132" s="32"/>
      <c r="BH2132" s="32"/>
      <c r="BI2132" s="32"/>
      <c r="BJ2132" s="32"/>
      <c r="BK2132" s="32"/>
      <c r="BL2132" s="32"/>
      <c r="BM2132" s="32"/>
      <c r="BN2132" s="32"/>
      <c r="BO2132" s="32"/>
    </row>
    <row r="2133" spans="1:67" x14ac:dyDescent="0.25">
      <c r="A2133" s="30"/>
      <c r="B2133" s="30"/>
      <c r="C2133" s="30"/>
      <c r="D2133" s="30"/>
      <c r="E2133" s="30"/>
      <c r="F2133" s="30"/>
      <c r="G2133" s="30"/>
      <c r="BD2133" s="32"/>
      <c r="BE2133" s="32"/>
      <c r="BF2133" s="32"/>
      <c r="BG2133" s="32"/>
      <c r="BH2133" s="32"/>
      <c r="BI2133" s="32"/>
      <c r="BJ2133" s="32"/>
      <c r="BK2133" s="32"/>
      <c r="BL2133" s="32"/>
      <c r="BM2133" s="32"/>
      <c r="BN2133" s="32"/>
      <c r="BO2133" s="32"/>
    </row>
    <row r="2134" spans="1:67" x14ac:dyDescent="0.25">
      <c r="A2134" s="30"/>
      <c r="B2134" s="30"/>
      <c r="C2134" s="30"/>
      <c r="D2134" s="30"/>
      <c r="E2134" s="30"/>
      <c r="F2134" s="30"/>
      <c r="G2134" s="30"/>
      <c r="BD2134" s="32"/>
      <c r="BE2134" s="32"/>
      <c r="BF2134" s="32"/>
      <c r="BG2134" s="32"/>
      <c r="BH2134" s="32"/>
      <c r="BI2134" s="32"/>
      <c r="BJ2134" s="32"/>
      <c r="BK2134" s="32"/>
      <c r="BL2134" s="32"/>
      <c r="BM2134" s="32"/>
      <c r="BN2134" s="32"/>
      <c r="BO2134" s="32"/>
    </row>
    <row r="2135" spans="1:67" x14ac:dyDescent="0.25">
      <c r="A2135" s="30"/>
      <c r="B2135" s="30"/>
      <c r="C2135" s="30"/>
      <c r="D2135" s="30"/>
      <c r="E2135" s="30"/>
      <c r="F2135" s="30"/>
      <c r="G2135" s="30"/>
      <c r="BD2135" s="32"/>
      <c r="BE2135" s="32"/>
      <c r="BF2135" s="32"/>
      <c r="BG2135" s="32"/>
      <c r="BH2135" s="32"/>
      <c r="BI2135" s="32"/>
      <c r="BJ2135" s="32"/>
      <c r="BK2135" s="32"/>
      <c r="BL2135" s="32"/>
      <c r="BM2135" s="32"/>
      <c r="BN2135" s="32"/>
      <c r="BO2135" s="32"/>
    </row>
    <row r="2136" spans="1:67" x14ac:dyDescent="0.25">
      <c r="A2136" s="30"/>
      <c r="B2136" s="30"/>
      <c r="C2136" s="30"/>
      <c r="D2136" s="30"/>
      <c r="E2136" s="30"/>
      <c r="F2136" s="30"/>
      <c r="G2136" s="30"/>
      <c r="BD2136" s="32"/>
      <c r="BE2136" s="32"/>
      <c r="BF2136" s="32"/>
      <c r="BG2136" s="32"/>
      <c r="BH2136" s="32"/>
      <c r="BI2136" s="32"/>
      <c r="BJ2136" s="32"/>
      <c r="BK2136" s="32"/>
      <c r="BL2136" s="32"/>
      <c r="BM2136" s="32"/>
      <c r="BN2136" s="32"/>
      <c r="BO2136" s="32"/>
    </row>
    <row r="2137" spans="1:67" x14ac:dyDescent="0.25">
      <c r="A2137" s="30"/>
      <c r="B2137" s="30"/>
      <c r="C2137" s="30"/>
      <c r="D2137" s="30"/>
      <c r="E2137" s="30"/>
      <c r="F2137" s="30"/>
      <c r="G2137" s="30"/>
      <c r="BD2137" s="32"/>
      <c r="BE2137" s="32"/>
      <c r="BF2137" s="32"/>
      <c r="BG2137" s="32"/>
      <c r="BH2137" s="32"/>
      <c r="BI2137" s="32"/>
      <c r="BJ2137" s="32"/>
      <c r="BK2137" s="32"/>
      <c r="BL2137" s="32"/>
      <c r="BM2137" s="32"/>
      <c r="BN2137" s="32"/>
      <c r="BO2137" s="32"/>
    </row>
    <row r="2138" spans="1:67" x14ac:dyDescent="0.25">
      <c r="A2138" s="30"/>
      <c r="B2138" s="30"/>
      <c r="C2138" s="30"/>
      <c r="D2138" s="30"/>
      <c r="E2138" s="30"/>
      <c r="F2138" s="30"/>
      <c r="G2138" s="30"/>
      <c r="BD2138" s="32"/>
      <c r="BE2138" s="32"/>
      <c r="BF2138" s="32"/>
      <c r="BG2138" s="32"/>
      <c r="BH2138" s="32"/>
      <c r="BI2138" s="32"/>
      <c r="BJ2138" s="32"/>
      <c r="BK2138" s="32"/>
      <c r="BL2138" s="32"/>
      <c r="BM2138" s="32"/>
      <c r="BN2138" s="32"/>
      <c r="BO2138" s="32"/>
    </row>
    <row r="2139" spans="1:67" x14ac:dyDescent="0.25">
      <c r="A2139" s="30"/>
      <c r="B2139" s="30"/>
      <c r="C2139" s="30"/>
      <c r="D2139" s="30"/>
      <c r="E2139" s="30"/>
      <c r="F2139" s="30"/>
      <c r="G2139" s="30"/>
      <c r="BD2139" s="32"/>
      <c r="BE2139" s="32"/>
      <c r="BF2139" s="32"/>
      <c r="BG2139" s="32"/>
      <c r="BH2139" s="32"/>
      <c r="BI2139" s="32"/>
      <c r="BJ2139" s="32"/>
      <c r="BK2139" s="32"/>
      <c r="BL2139" s="32"/>
      <c r="BM2139" s="32"/>
      <c r="BN2139" s="32"/>
      <c r="BO2139" s="32"/>
    </row>
    <row r="2140" spans="1:67" x14ac:dyDescent="0.25">
      <c r="A2140" s="30"/>
      <c r="B2140" s="30"/>
      <c r="C2140" s="30"/>
      <c r="D2140" s="30"/>
      <c r="E2140" s="30"/>
      <c r="F2140" s="30"/>
      <c r="G2140" s="30"/>
      <c r="BD2140" s="32"/>
      <c r="BE2140" s="32"/>
      <c r="BF2140" s="32"/>
      <c r="BG2140" s="32"/>
      <c r="BH2140" s="32"/>
      <c r="BI2140" s="32"/>
      <c r="BJ2140" s="32"/>
      <c r="BK2140" s="32"/>
      <c r="BL2140" s="32"/>
      <c r="BM2140" s="32"/>
      <c r="BN2140" s="32"/>
      <c r="BO2140" s="32"/>
    </row>
    <row r="2141" spans="1:67" x14ac:dyDescent="0.25">
      <c r="A2141" s="30"/>
      <c r="B2141" s="30"/>
      <c r="C2141" s="30"/>
      <c r="D2141" s="30"/>
      <c r="E2141" s="30"/>
      <c r="F2141" s="30"/>
      <c r="G2141" s="30"/>
      <c r="BD2141" s="32"/>
      <c r="BE2141" s="32"/>
      <c r="BF2141" s="32"/>
      <c r="BG2141" s="32"/>
      <c r="BH2141" s="32"/>
      <c r="BI2141" s="32"/>
      <c r="BJ2141" s="32"/>
      <c r="BK2141" s="32"/>
      <c r="BL2141" s="32"/>
      <c r="BM2141" s="32"/>
      <c r="BN2141" s="32"/>
      <c r="BO2141" s="32"/>
    </row>
    <row r="2142" spans="1:67" x14ac:dyDescent="0.25">
      <c r="A2142" s="30"/>
      <c r="B2142" s="30"/>
      <c r="C2142" s="30"/>
      <c r="D2142" s="30"/>
      <c r="E2142" s="30"/>
      <c r="F2142" s="30"/>
      <c r="G2142" s="30"/>
      <c r="BD2142" s="32"/>
      <c r="BE2142" s="32"/>
      <c r="BF2142" s="32"/>
      <c r="BG2142" s="32"/>
      <c r="BH2142" s="32"/>
      <c r="BI2142" s="32"/>
      <c r="BJ2142" s="32"/>
      <c r="BK2142" s="32"/>
      <c r="BL2142" s="32"/>
      <c r="BM2142" s="32"/>
      <c r="BN2142" s="32"/>
      <c r="BO2142" s="32"/>
    </row>
    <row r="2143" spans="1:67" x14ac:dyDescent="0.25">
      <c r="A2143" s="30"/>
      <c r="B2143" s="30"/>
      <c r="C2143" s="30"/>
      <c r="D2143" s="30"/>
      <c r="E2143" s="30"/>
      <c r="F2143" s="30"/>
      <c r="G2143" s="30"/>
      <c r="BD2143" s="32"/>
      <c r="BE2143" s="32"/>
      <c r="BF2143" s="32"/>
      <c r="BG2143" s="32"/>
      <c r="BH2143" s="32"/>
      <c r="BI2143" s="32"/>
      <c r="BJ2143" s="32"/>
      <c r="BK2143" s="32"/>
      <c r="BL2143" s="32"/>
      <c r="BM2143" s="32"/>
      <c r="BN2143" s="32"/>
      <c r="BO2143" s="32"/>
    </row>
    <row r="2144" spans="1:67" x14ac:dyDescent="0.25">
      <c r="A2144" s="30"/>
      <c r="B2144" s="30"/>
      <c r="C2144" s="30"/>
      <c r="D2144" s="30"/>
      <c r="E2144" s="30"/>
      <c r="F2144" s="30"/>
      <c r="G2144" s="30"/>
      <c r="BD2144" s="32"/>
      <c r="BE2144" s="32"/>
      <c r="BF2144" s="32"/>
      <c r="BG2144" s="32"/>
      <c r="BH2144" s="32"/>
      <c r="BI2144" s="32"/>
      <c r="BJ2144" s="32"/>
      <c r="BK2144" s="32"/>
      <c r="BL2144" s="32"/>
      <c r="BM2144" s="32"/>
      <c r="BN2144" s="32"/>
      <c r="BO2144" s="32"/>
    </row>
    <row r="2145" spans="1:67" x14ac:dyDescent="0.25">
      <c r="A2145" s="30"/>
      <c r="B2145" s="30"/>
      <c r="C2145" s="30"/>
      <c r="D2145" s="30"/>
      <c r="E2145" s="30"/>
      <c r="F2145" s="30"/>
      <c r="G2145" s="30"/>
      <c r="BD2145" s="32"/>
      <c r="BE2145" s="32"/>
      <c r="BF2145" s="32"/>
      <c r="BG2145" s="32"/>
      <c r="BH2145" s="32"/>
      <c r="BI2145" s="32"/>
      <c r="BJ2145" s="32"/>
      <c r="BK2145" s="32"/>
      <c r="BL2145" s="32"/>
      <c r="BM2145" s="32"/>
      <c r="BN2145" s="32"/>
      <c r="BO2145" s="32"/>
    </row>
    <row r="2146" spans="1:67" x14ac:dyDescent="0.25">
      <c r="A2146" s="30"/>
      <c r="B2146" s="30"/>
      <c r="C2146" s="30"/>
      <c r="D2146" s="30"/>
      <c r="E2146" s="30"/>
      <c r="F2146" s="30"/>
      <c r="G2146" s="30"/>
      <c r="BD2146" s="32"/>
      <c r="BE2146" s="32"/>
      <c r="BF2146" s="32"/>
      <c r="BG2146" s="32"/>
      <c r="BH2146" s="32"/>
      <c r="BI2146" s="32"/>
      <c r="BJ2146" s="32"/>
      <c r="BK2146" s="32"/>
      <c r="BL2146" s="32"/>
      <c r="BM2146" s="32"/>
      <c r="BN2146" s="32"/>
      <c r="BO2146" s="32"/>
    </row>
    <row r="2147" spans="1:67" x14ac:dyDescent="0.25">
      <c r="A2147" s="30"/>
      <c r="B2147" s="30"/>
      <c r="C2147" s="30"/>
      <c r="D2147" s="30"/>
      <c r="E2147" s="30"/>
      <c r="F2147" s="30"/>
      <c r="G2147" s="30"/>
      <c r="BD2147" s="32"/>
      <c r="BE2147" s="32"/>
      <c r="BF2147" s="32"/>
      <c r="BG2147" s="32"/>
      <c r="BH2147" s="32"/>
      <c r="BI2147" s="32"/>
      <c r="BJ2147" s="32"/>
      <c r="BK2147" s="32"/>
      <c r="BL2147" s="32"/>
      <c r="BM2147" s="32"/>
      <c r="BN2147" s="32"/>
      <c r="BO2147" s="32"/>
    </row>
    <row r="2148" spans="1:67" x14ac:dyDescent="0.25">
      <c r="A2148" s="30"/>
      <c r="B2148" s="30"/>
      <c r="C2148" s="30"/>
      <c r="D2148" s="30"/>
      <c r="E2148" s="30"/>
      <c r="F2148" s="30"/>
      <c r="G2148" s="30"/>
      <c r="BD2148" s="32"/>
      <c r="BE2148" s="32"/>
      <c r="BF2148" s="32"/>
      <c r="BG2148" s="32"/>
      <c r="BH2148" s="32"/>
      <c r="BI2148" s="32"/>
      <c r="BJ2148" s="32"/>
      <c r="BK2148" s="32"/>
      <c r="BL2148" s="32"/>
      <c r="BM2148" s="32"/>
      <c r="BN2148" s="32"/>
      <c r="BO2148" s="32"/>
    </row>
    <row r="2149" spans="1:67" x14ac:dyDescent="0.25">
      <c r="A2149" s="30"/>
      <c r="B2149" s="30"/>
      <c r="C2149" s="30"/>
      <c r="D2149" s="30"/>
      <c r="E2149" s="30"/>
      <c r="F2149" s="30"/>
      <c r="G2149" s="30"/>
      <c r="BD2149" s="32"/>
      <c r="BE2149" s="32"/>
      <c r="BF2149" s="32"/>
      <c r="BG2149" s="32"/>
      <c r="BH2149" s="32"/>
      <c r="BI2149" s="32"/>
      <c r="BJ2149" s="32"/>
      <c r="BK2149" s="32"/>
      <c r="BL2149" s="32"/>
      <c r="BM2149" s="32"/>
      <c r="BN2149" s="32"/>
      <c r="BO2149" s="32"/>
    </row>
    <row r="2150" spans="1:67" x14ac:dyDescent="0.25">
      <c r="A2150" s="30"/>
      <c r="B2150" s="30"/>
      <c r="C2150" s="30"/>
      <c r="D2150" s="30"/>
      <c r="E2150" s="30"/>
      <c r="F2150" s="30"/>
      <c r="G2150" s="30"/>
      <c r="BD2150" s="32"/>
      <c r="BE2150" s="32"/>
      <c r="BF2150" s="32"/>
      <c r="BG2150" s="32"/>
      <c r="BH2150" s="32"/>
      <c r="BI2150" s="32"/>
      <c r="BJ2150" s="32"/>
      <c r="BK2150" s="32"/>
      <c r="BL2150" s="32"/>
      <c r="BM2150" s="32"/>
      <c r="BN2150" s="32"/>
      <c r="BO2150" s="32"/>
    </row>
    <row r="2151" spans="1:67" x14ac:dyDescent="0.25">
      <c r="A2151" s="30"/>
      <c r="B2151" s="30"/>
      <c r="C2151" s="30"/>
      <c r="D2151" s="30"/>
      <c r="E2151" s="30"/>
      <c r="F2151" s="30"/>
      <c r="G2151" s="30"/>
      <c r="BD2151" s="32"/>
      <c r="BE2151" s="32"/>
      <c r="BF2151" s="32"/>
      <c r="BG2151" s="32"/>
      <c r="BH2151" s="32"/>
      <c r="BI2151" s="32"/>
      <c r="BJ2151" s="32"/>
      <c r="BK2151" s="32"/>
      <c r="BL2151" s="32"/>
      <c r="BM2151" s="32"/>
      <c r="BN2151" s="32"/>
      <c r="BO2151" s="32"/>
    </row>
    <row r="2152" spans="1:67" x14ac:dyDescent="0.25">
      <c r="A2152" s="30"/>
      <c r="B2152" s="30"/>
      <c r="C2152" s="30"/>
      <c r="D2152" s="30"/>
      <c r="E2152" s="30"/>
      <c r="F2152" s="30"/>
      <c r="G2152" s="30"/>
      <c r="BD2152" s="32"/>
      <c r="BE2152" s="32"/>
      <c r="BF2152" s="32"/>
      <c r="BG2152" s="32"/>
      <c r="BH2152" s="32"/>
      <c r="BI2152" s="32"/>
      <c r="BJ2152" s="32"/>
      <c r="BK2152" s="32"/>
      <c r="BL2152" s="32"/>
      <c r="BM2152" s="32"/>
      <c r="BN2152" s="32"/>
      <c r="BO2152" s="32"/>
    </row>
    <row r="2153" spans="1:67" x14ac:dyDescent="0.25">
      <c r="A2153" s="30"/>
      <c r="B2153" s="30"/>
      <c r="C2153" s="30"/>
      <c r="D2153" s="30"/>
      <c r="E2153" s="30"/>
      <c r="F2153" s="30"/>
      <c r="G2153" s="30"/>
      <c r="BD2153" s="32"/>
      <c r="BE2153" s="32"/>
      <c r="BF2153" s="32"/>
      <c r="BG2153" s="32"/>
      <c r="BH2153" s="32"/>
      <c r="BI2153" s="32"/>
      <c r="BJ2153" s="32"/>
      <c r="BK2153" s="32"/>
      <c r="BL2153" s="32"/>
      <c r="BM2153" s="32"/>
      <c r="BN2153" s="32"/>
      <c r="BO2153" s="32"/>
    </row>
    <row r="2154" spans="1:67" x14ac:dyDescent="0.25">
      <c r="A2154" s="30"/>
      <c r="B2154" s="30"/>
      <c r="C2154" s="30"/>
      <c r="D2154" s="30"/>
      <c r="E2154" s="30"/>
      <c r="F2154" s="30"/>
      <c r="G2154" s="30"/>
      <c r="BD2154" s="32"/>
      <c r="BE2154" s="32"/>
      <c r="BF2154" s="32"/>
      <c r="BG2154" s="32"/>
      <c r="BH2154" s="32"/>
      <c r="BI2154" s="32"/>
      <c r="BJ2154" s="32"/>
      <c r="BK2154" s="32"/>
      <c r="BL2154" s="32"/>
      <c r="BM2154" s="32"/>
      <c r="BN2154" s="32"/>
      <c r="BO2154" s="32"/>
    </row>
    <row r="2155" spans="1:67" x14ac:dyDescent="0.25">
      <c r="A2155" s="30"/>
      <c r="B2155" s="30"/>
      <c r="C2155" s="30"/>
      <c r="D2155" s="30"/>
      <c r="E2155" s="30"/>
      <c r="F2155" s="30"/>
      <c r="G2155" s="30"/>
      <c r="BD2155" s="32"/>
      <c r="BE2155" s="32"/>
      <c r="BF2155" s="32"/>
      <c r="BG2155" s="32"/>
      <c r="BH2155" s="32"/>
      <c r="BI2155" s="32"/>
      <c r="BJ2155" s="32"/>
      <c r="BK2155" s="32"/>
      <c r="BL2155" s="32"/>
      <c r="BM2155" s="32"/>
      <c r="BN2155" s="32"/>
      <c r="BO2155" s="32"/>
    </row>
    <row r="2156" spans="1:67" x14ac:dyDescent="0.25">
      <c r="A2156" s="30"/>
      <c r="B2156" s="30"/>
      <c r="C2156" s="30"/>
      <c r="D2156" s="30"/>
      <c r="E2156" s="30"/>
      <c r="F2156" s="30"/>
      <c r="G2156" s="30"/>
      <c r="BD2156" s="32"/>
      <c r="BE2156" s="32"/>
      <c r="BF2156" s="32"/>
      <c r="BG2156" s="32"/>
      <c r="BH2156" s="32"/>
      <c r="BI2156" s="32"/>
      <c r="BJ2156" s="32"/>
      <c r="BK2156" s="32"/>
      <c r="BL2156" s="32"/>
      <c r="BM2156" s="32"/>
      <c r="BN2156" s="32"/>
      <c r="BO2156" s="32"/>
    </row>
    <row r="2157" spans="1:67" x14ac:dyDescent="0.25">
      <c r="A2157" s="30"/>
      <c r="B2157" s="30"/>
      <c r="C2157" s="30"/>
      <c r="D2157" s="30"/>
      <c r="E2157" s="30"/>
      <c r="F2157" s="30"/>
      <c r="G2157" s="30"/>
      <c r="BD2157" s="32"/>
      <c r="BE2157" s="32"/>
      <c r="BF2157" s="32"/>
      <c r="BG2157" s="32"/>
      <c r="BH2157" s="32"/>
      <c r="BI2157" s="32"/>
      <c r="BJ2157" s="32"/>
      <c r="BK2157" s="32"/>
      <c r="BL2157" s="32"/>
      <c r="BM2157" s="32"/>
      <c r="BN2157" s="32"/>
      <c r="BO2157" s="32"/>
    </row>
    <row r="2158" spans="1:67" x14ac:dyDescent="0.25">
      <c r="A2158" s="30"/>
      <c r="B2158" s="30"/>
      <c r="C2158" s="30"/>
      <c r="D2158" s="30"/>
      <c r="E2158" s="30"/>
      <c r="F2158" s="30"/>
      <c r="G2158" s="30"/>
      <c r="BD2158" s="32"/>
      <c r="BE2158" s="32"/>
      <c r="BF2158" s="32"/>
      <c r="BG2158" s="32"/>
      <c r="BH2158" s="32"/>
      <c r="BI2158" s="32"/>
      <c r="BJ2158" s="32"/>
      <c r="BK2158" s="32"/>
      <c r="BL2158" s="32"/>
      <c r="BM2158" s="32"/>
      <c r="BN2158" s="32"/>
      <c r="BO2158" s="32"/>
    </row>
    <row r="2159" spans="1:67" x14ac:dyDescent="0.25">
      <c r="A2159" s="30"/>
      <c r="B2159" s="30"/>
      <c r="C2159" s="30"/>
      <c r="D2159" s="30"/>
      <c r="E2159" s="30"/>
      <c r="F2159" s="30"/>
      <c r="G2159" s="30"/>
      <c r="BD2159" s="32"/>
      <c r="BE2159" s="32"/>
      <c r="BF2159" s="32"/>
      <c r="BG2159" s="32"/>
      <c r="BH2159" s="32"/>
      <c r="BI2159" s="32"/>
      <c r="BJ2159" s="32"/>
      <c r="BK2159" s="32"/>
      <c r="BL2159" s="32"/>
      <c r="BM2159" s="32"/>
      <c r="BN2159" s="32"/>
      <c r="BO2159" s="32"/>
    </row>
    <row r="2160" spans="1:67" x14ac:dyDescent="0.25">
      <c r="A2160" s="30"/>
      <c r="B2160" s="30"/>
      <c r="C2160" s="30"/>
      <c r="D2160" s="30"/>
      <c r="E2160" s="30"/>
      <c r="F2160" s="30"/>
      <c r="G2160" s="30"/>
      <c r="BD2160" s="32"/>
      <c r="BE2160" s="32"/>
      <c r="BF2160" s="32"/>
      <c r="BG2160" s="32"/>
      <c r="BH2160" s="32"/>
      <c r="BI2160" s="32"/>
      <c r="BJ2160" s="32"/>
      <c r="BK2160" s="32"/>
      <c r="BL2160" s="32"/>
      <c r="BM2160" s="32"/>
      <c r="BN2160" s="32"/>
      <c r="BO2160" s="32"/>
    </row>
    <row r="2161" spans="1:67" x14ac:dyDescent="0.25">
      <c r="A2161" s="30"/>
      <c r="B2161" s="30"/>
      <c r="C2161" s="30"/>
      <c r="D2161" s="30"/>
      <c r="E2161" s="30"/>
      <c r="F2161" s="30"/>
      <c r="G2161" s="30"/>
      <c r="BD2161" s="32"/>
      <c r="BE2161" s="32"/>
      <c r="BF2161" s="32"/>
      <c r="BG2161" s="32"/>
      <c r="BH2161" s="32"/>
      <c r="BI2161" s="32"/>
      <c r="BJ2161" s="32"/>
      <c r="BK2161" s="32"/>
      <c r="BL2161" s="32"/>
      <c r="BM2161" s="32"/>
      <c r="BN2161" s="32"/>
      <c r="BO2161" s="32"/>
    </row>
    <row r="2162" spans="1:67" x14ac:dyDescent="0.25">
      <c r="A2162" s="30"/>
      <c r="B2162" s="30"/>
      <c r="C2162" s="30"/>
      <c r="D2162" s="30"/>
      <c r="E2162" s="30"/>
      <c r="F2162" s="30"/>
      <c r="G2162" s="30"/>
      <c r="BD2162" s="32"/>
      <c r="BE2162" s="32"/>
      <c r="BF2162" s="32"/>
      <c r="BG2162" s="32"/>
      <c r="BH2162" s="32"/>
      <c r="BI2162" s="32"/>
      <c r="BJ2162" s="32"/>
      <c r="BK2162" s="32"/>
      <c r="BL2162" s="32"/>
      <c r="BM2162" s="32"/>
      <c r="BN2162" s="32"/>
      <c r="BO2162" s="32"/>
    </row>
    <row r="2163" spans="1:67" x14ac:dyDescent="0.25">
      <c r="A2163" s="30"/>
      <c r="B2163" s="30"/>
      <c r="C2163" s="30"/>
      <c r="D2163" s="30"/>
      <c r="E2163" s="30"/>
      <c r="F2163" s="30"/>
      <c r="G2163" s="30"/>
      <c r="BD2163" s="32"/>
      <c r="BE2163" s="32"/>
      <c r="BF2163" s="32"/>
      <c r="BG2163" s="32"/>
      <c r="BH2163" s="32"/>
      <c r="BI2163" s="32"/>
      <c r="BJ2163" s="32"/>
      <c r="BK2163" s="32"/>
      <c r="BL2163" s="32"/>
      <c r="BM2163" s="32"/>
      <c r="BN2163" s="32"/>
      <c r="BO2163" s="32"/>
    </row>
    <row r="2164" spans="1:67" x14ac:dyDescent="0.25">
      <c r="A2164" s="30"/>
      <c r="B2164" s="30"/>
      <c r="C2164" s="30"/>
      <c r="D2164" s="30"/>
      <c r="E2164" s="30"/>
      <c r="F2164" s="30"/>
      <c r="G2164" s="30"/>
      <c r="BD2164" s="32"/>
      <c r="BE2164" s="32"/>
      <c r="BF2164" s="32"/>
      <c r="BG2164" s="32"/>
      <c r="BH2164" s="32"/>
      <c r="BI2164" s="32"/>
      <c r="BJ2164" s="32"/>
      <c r="BK2164" s="32"/>
      <c r="BL2164" s="32"/>
      <c r="BM2164" s="32"/>
      <c r="BN2164" s="32"/>
      <c r="BO2164" s="32"/>
    </row>
    <row r="2165" spans="1:67" x14ac:dyDescent="0.25">
      <c r="A2165" s="30"/>
      <c r="B2165" s="30"/>
      <c r="C2165" s="30"/>
      <c r="D2165" s="30"/>
      <c r="E2165" s="30"/>
      <c r="F2165" s="30"/>
      <c r="G2165" s="30"/>
      <c r="BD2165" s="32"/>
      <c r="BE2165" s="32"/>
      <c r="BF2165" s="32"/>
      <c r="BG2165" s="32"/>
      <c r="BH2165" s="32"/>
      <c r="BI2165" s="32"/>
      <c r="BJ2165" s="32"/>
      <c r="BK2165" s="32"/>
      <c r="BL2165" s="32"/>
      <c r="BM2165" s="32"/>
      <c r="BN2165" s="32"/>
      <c r="BO2165" s="32"/>
    </row>
    <row r="2166" spans="1:67" x14ac:dyDescent="0.25">
      <c r="A2166" s="30"/>
      <c r="B2166" s="30"/>
      <c r="C2166" s="30"/>
      <c r="D2166" s="30"/>
      <c r="E2166" s="30"/>
      <c r="F2166" s="30"/>
      <c r="G2166" s="30"/>
      <c r="BD2166" s="32"/>
      <c r="BE2166" s="32"/>
      <c r="BF2166" s="32"/>
      <c r="BG2166" s="32"/>
      <c r="BH2166" s="32"/>
      <c r="BI2166" s="32"/>
      <c r="BJ2166" s="32"/>
      <c r="BK2166" s="32"/>
      <c r="BL2166" s="32"/>
      <c r="BM2166" s="32"/>
      <c r="BN2166" s="32"/>
      <c r="BO2166" s="32"/>
    </row>
    <row r="2167" spans="1:67" x14ac:dyDescent="0.25">
      <c r="A2167" s="30"/>
      <c r="B2167" s="30"/>
      <c r="C2167" s="30"/>
      <c r="D2167" s="30"/>
      <c r="E2167" s="30"/>
      <c r="F2167" s="30"/>
      <c r="G2167" s="30"/>
      <c r="BD2167" s="32"/>
      <c r="BE2167" s="32"/>
      <c r="BF2167" s="32"/>
      <c r="BG2167" s="32"/>
      <c r="BH2167" s="32"/>
      <c r="BI2167" s="32"/>
      <c r="BJ2167" s="32"/>
      <c r="BK2167" s="32"/>
      <c r="BL2167" s="32"/>
      <c r="BM2167" s="32"/>
      <c r="BN2167" s="32"/>
      <c r="BO2167" s="32"/>
    </row>
    <row r="2168" spans="1:67" x14ac:dyDescent="0.25">
      <c r="A2168" s="30"/>
      <c r="B2168" s="30"/>
      <c r="C2168" s="30"/>
      <c r="D2168" s="30"/>
      <c r="E2168" s="30"/>
      <c r="F2168" s="30"/>
      <c r="G2168" s="30"/>
      <c r="BD2168" s="32"/>
      <c r="BE2168" s="32"/>
      <c r="BF2168" s="32"/>
      <c r="BG2168" s="32"/>
      <c r="BH2168" s="32"/>
      <c r="BI2168" s="32"/>
      <c r="BJ2168" s="32"/>
      <c r="BK2168" s="32"/>
      <c r="BL2168" s="32"/>
      <c r="BM2168" s="32"/>
      <c r="BN2168" s="32"/>
      <c r="BO2168" s="32"/>
    </row>
    <row r="2169" spans="1:67" x14ac:dyDescent="0.25">
      <c r="A2169" s="30"/>
      <c r="B2169" s="30"/>
      <c r="C2169" s="30"/>
      <c r="D2169" s="30"/>
      <c r="E2169" s="30"/>
      <c r="F2169" s="30"/>
      <c r="G2169" s="30"/>
      <c r="BD2169" s="32"/>
      <c r="BE2169" s="32"/>
      <c r="BF2169" s="32"/>
      <c r="BG2169" s="32"/>
      <c r="BH2169" s="32"/>
      <c r="BI2169" s="32"/>
      <c r="BJ2169" s="32"/>
      <c r="BK2169" s="32"/>
      <c r="BL2169" s="32"/>
      <c r="BM2169" s="32"/>
      <c r="BN2169" s="32"/>
      <c r="BO2169" s="32"/>
    </row>
    <row r="2170" spans="1:67" x14ac:dyDescent="0.25">
      <c r="A2170" s="30"/>
      <c r="B2170" s="30"/>
      <c r="C2170" s="30"/>
      <c r="D2170" s="30"/>
      <c r="E2170" s="30"/>
      <c r="F2170" s="30"/>
      <c r="G2170" s="30"/>
      <c r="BD2170" s="32"/>
      <c r="BE2170" s="32"/>
      <c r="BF2170" s="32"/>
      <c r="BG2170" s="32"/>
      <c r="BH2170" s="32"/>
      <c r="BI2170" s="32"/>
      <c r="BJ2170" s="32"/>
      <c r="BK2170" s="32"/>
      <c r="BL2170" s="32"/>
      <c r="BM2170" s="32"/>
      <c r="BN2170" s="32"/>
      <c r="BO2170" s="32"/>
    </row>
    <row r="2171" spans="1:67" x14ac:dyDescent="0.25">
      <c r="A2171" s="30"/>
      <c r="B2171" s="30"/>
      <c r="C2171" s="30"/>
      <c r="D2171" s="30"/>
      <c r="E2171" s="30"/>
      <c r="F2171" s="30"/>
      <c r="G2171" s="30"/>
      <c r="BD2171" s="32"/>
      <c r="BE2171" s="32"/>
      <c r="BF2171" s="32"/>
      <c r="BG2171" s="32"/>
      <c r="BH2171" s="32"/>
      <c r="BI2171" s="32"/>
      <c r="BJ2171" s="32"/>
      <c r="BK2171" s="32"/>
      <c r="BL2171" s="32"/>
      <c r="BM2171" s="32"/>
      <c r="BN2171" s="32"/>
      <c r="BO2171" s="32"/>
    </row>
    <row r="2172" spans="1:67" x14ac:dyDescent="0.25">
      <c r="A2172" s="30"/>
      <c r="B2172" s="30"/>
      <c r="C2172" s="30"/>
      <c r="D2172" s="30"/>
      <c r="E2172" s="30"/>
      <c r="F2172" s="30"/>
      <c r="G2172" s="30"/>
      <c r="BD2172" s="32"/>
      <c r="BE2172" s="32"/>
      <c r="BF2172" s="32"/>
      <c r="BG2172" s="32"/>
      <c r="BH2172" s="32"/>
      <c r="BI2172" s="32"/>
      <c r="BJ2172" s="32"/>
      <c r="BK2172" s="32"/>
      <c r="BL2172" s="32"/>
      <c r="BM2172" s="32"/>
      <c r="BN2172" s="32"/>
      <c r="BO2172" s="32"/>
    </row>
    <row r="2173" spans="1:67" x14ac:dyDescent="0.25">
      <c r="A2173" s="30"/>
      <c r="B2173" s="30"/>
      <c r="C2173" s="30"/>
      <c r="D2173" s="30"/>
      <c r="E2173" s="30"/>
      <c r="F2173" s="30"/>
      <c r="G2173" s="30"/>
      <c r="BD2173" s="32"/>
      <c r="BE2173" s="32"/>
      <c r="BF2173" s="32"/>
      <c r="BG2173" s="32"/>
      <c r="BH2173" s="32"/>
      <c r="BI2173" s="32"/>
      <c r="BJ2173" s="32"/>
      <c r="BK2173" s="32"/>
      <c r="BL2173" s="32"/>
      <c r="BM2173" s="32"/>
      <c r="BN2173" s="32"/>
      <c r="BO2173" s="32"/>
    </row>
    <row r="2174" spans="1:67" x14ac:dyDescent="0.25">
      <c r="A2174" s="30"/>
      <c r="B2174" s="30"/>
      <c r="C2174" s="30"/>
      <c r="D2174" s="30"/>
      <c r="E2174" s="30"/>
      <c r="F2174" s="30"/>
      <c r="G2174" s="30"/>
      <c r="BD2174" s="32"/>
      <c r="BE2174" s="32"/>
      <c r="BF2174" s="32"/>
      <c r="BG2174" s="32"/>
      <c r="BH2174" s="32"/>
      <c r="BI2174" s="32"/>
      <c r="BJ2174" s="32"/>
      <c r="BK2174" s="32"/>
      <c r="BL2174" s="32"/>
      <c r="BM2174" s="32"/>
      <c r="BN2174" s="32"/>
      <c r="BO2174" s="32"/>
    </row>
    <row r="2175" spans="1:67" x14ac:dyDescent="0.25">
      <c r="A2175" s="30"/>
      <c r="B2175" s="30"/>
      <c r="C2175" s="30"/>
      <c r="D2175" s="30"/>
      <c r="E2175" s="30"/>
      <c r="F2175" s="30"/>
      <c r="G2175" s="30"/>
      <c r="BD2175" s="32"/>
      <c r="BE2175" s="32"/>
      <c r="BF2175" s="32"/>
      <c r="BG2175" s="32"/>
      <c r="BH2175" s="32"/>
      <c r="BI2175" s="32"/>
      <c r="BJ2175" s="32"/>
      <c r="BK2175" s="32"/>
      <c r="BL2175" s="32"/>
      <c r="BM2175" s="32"/>
      <c r="BN2175" s="32"/>
      <c r="BO2175" s="32"/>
    </row>
    <row r="2176" spans="1:67" x14ac:dyDescent="0.25">
      <c r="A2176" s="30"/>
      <c r="B2176" s="30"/>
      <c r="C2176" s="30"/>
      <c r="D2176" s="30"/>
      <c r="E2176" s="30"/>
      <c r="F2176" s="30"/>
      <c r="G2176" s="30"/>
      <c r="BD2176" s="32"/>
      <c r="BE2176" s="32"/>
      <c r="BF2176" s="32"/>
      <c r="BG2176" s="32"/>
      <c r="BH2176" s="32"/>
      <c r="BI2176" s="32"/>
      <c r="BJ2176" s="32"/>
      <c r="BK2176" s="32"/>
      <c r="BL2176" s="32"/>
      <c r="BM2176" s="32"/>
      <c r="BN2176" s="32"/>
      <c r="BO2176" s="32"/>
    </row>
    <row r="2177" spans="1:67" x14ac:dyDescent="0.25">
      <c r="A2177" s="30"/>
      <c r="B2177" s="30"/>
      <c r="C2177" s="30"/>
      <c r="D2177" s="30"/>
      <c r="E2177" s="30"/>
      <c r="F2177" s="30"/>
      <c r="G2177" s="30"/>
      <c r="BD2177" s="32"/>
      <c r="BE2177" s="32"/>
      <c r="BF2177" s="32"/>
      <c r="BG2177" s="32"/>
      <c r="BH2177" s="32"/>
      <c r="BI2177" s="32"/>
      <c r="BJ2177" s="32"/>
      <c r="BK2177" s="32"/>
      <c r="BL2177" s="32"/>
      <c r="BM2177" s="32"/>
      <c r="BN2177" s="32"/>
      <c r="BO2177" s="32"/>
    </row>
    <row r="2178" spans="1:67" x14ac:dyDescent="0.25">
      <c r="A2178" s="30"/>
      <c r="B2178" s="30"/>
      <c r="C2178" s="30"/>
      <c r="D2178" s="30"/>
      <c r="E2178" s="30"/>
      <c r="F2178" s="30"/>
      <c r="G2178" s="30"/>
      <c r="BD2178" s="32"/>
      <c r="BE2178" s="32"/>
      <c r="BF2178" s="32"/>
      <c r="BG2178" s="32"/>
      <c r="BH2178" s="32"/>
      <c r="BI2178" s="32"/>
      <c r="BJ2178" s="32"/>
      <c r="BK2178" s="32"/>
      <c r="BL2178" s="32"/>
      <c r="BM2178" s="32"/>
      <c r="BN2178" s="32"/>
      <c r="BO2178" s="32"/>
    </row>
    <row r="2179" spans="1:67" x14ac:dyDescent="0.25">
      <c r="A2179" s="30"/>
      <c r="B2179" s="30"/>
      <c r="C2179" s="30"/>
      <c r="D2179" s="30"/>
      <c r="E2179" s="30"/>
      <c r="F2179" s="30"/>
      <c r="G2179" s="30"/>
      <c r="BD2179" s="32"/>
      <c r="BE2179" s="32"/>
      <c r="BF2179" s="32"/>
      <c r="BG2179" s="32"/>
      <c r="BH2179" s="32"/>
      <c r="BI2179" s="32"/>
      <c r="BJ2179" s="32"/>
      <c r="BK2179" s="32"/>
      <c r="BL2179" s="32"/>
      <c r="BM2179" s="32"/>
      <c r="BN2179" s="32"/>
      <c r="BO2179" s="32"/>
    </row>
    <row r="2180" spans="1:67" x14ac:dyDescent="0.25">
      <c r="A2180" s="30"/>
      <c r="B2180" s="30"/>
      <c r="C2180" s="30"/>
      <c r="D2180" s="30"/>
      <c r="E2180" s="30"/>
      <c r="F2180" s="30"/>
      <c r="G2180" s="30"/>
      <c r="BD2180" s="32"/>
      <c r="BE2180" s="32"/>
      <c r="BF2180" s="32"/>
      <c r="BG2180" s="32"/>
      <c r="BH2180" s="32"/>
      <c r="BI2180" s="32"/>
      <c r="BJ2180" s="32"/>
      <c r="BK2180" s="32"/>
      <c r="BL2180" s="32"/>
      <c r="BM2180" s="32"/>
      <c r="BN2180" s="32"/>
      <c r="BO2180" s="32"/>
    </row>
    <row r="2181" spans="1:67" x14ac:dyDescent="0.25">
      <c r="A2181" s="30"/>
      <c r="B2181" s="30"/>
      <c r="C2181" s="30"/>
      <c r="D2181" s="30"/>
      <c r="E2181" s="30"/>
      <c r="F2181" s="30"/>
      <c r="G2181" s="30"/>
      <c r="BD2181" s="32"/>
      <c r="BE2181" s="32"/>
      <c r="BF2181" s="32"/>
      <c r="BG2181" s="32"/>
      <c r="BH2181" s="32"/>
      <c r="BI2181" s="32"/>
      <c r="BJ2181" s="32"/>
      <c r="BK2181" s="32"/>
      <c r="BL2181" s="32"/>
      <c r="BM2181" s="32"/>
      <c r="BN2181" s="32"/>
      <c r="BO2181" s="32"/>
    </row>
    <row r="2182" spans="1:67" x14ac:dyDescent="0.25">
      <c r="A2182" s="30"/>
      <c r="B2182" s="30"/>
      <c r="C2182" s="30"/>
      <c r="D2182" s="30"/>
      <c r="E2182" s="30"/>
      <c r="F2182" s="30"/>
      <c r="G2182" s="30"/>
      <c r="BD2182" s="32"/>
      <c r="BE2182" s="32"/>
      <c r="BF2182" s="32"/>
      <c r="BG2182" s="32"/>
      <c r="BH2182" s="32"/>
      <c r="BI2182" s="32"/>
      <c r="BJ2182" s="32"/>
      <c r="BK2182" s="32"/>
      <c r="BL2182" s="32"/>
      <c r="BM2182" s="32"/>
      <c r="BN2182" s="32"/>
      <c r="BO2182" s="32"/>
    </row>
    <row r="2183" spans="1:67" x14ac:dyDescent="0.25">
      <c r="A2183" s="30"/>
      <c r="B2183" s="30"/>
      <c r="C2183" s="30"/>
      <c r="D2183" s="30"/>
      <c r="E2183" s="30"/>
      <c r="F2183" s="30"/>
      <c r="G2183" s="30"/>
      <c r="BD2183" s="32"/>
      <c r="BE2183" s="32"/>
      <c r="BF2183" s="32"/>
      <c r="BG2183" s="32"/>
      <c r="BH2183" s="32"/>
      <c r="BI2183" s="32"/>
      <c r="BJ2183" s="32"/>
      <c r="BK2183" s="32"/>
      <c r="BL2183" s="32"/>
      <c r="BM2183" s="32"/>
      <c r="BN2183" s="32"/>
      <c r="BO2183" s="32"/>
    </row>
    <row r="2184" spans="1:67" x14ac:dyDescent="0.25">
      <c r="A2184" s="30"/>
      <c r="B2184" s="30"/>
      <c r="C2184" s="30"/>
      <c r="D2184" s="30"/>
      <c r="E2184" s="30"/>
      <c r="F2184" s="30"/>
      <c r="G2184" s="30"/>
      <c r="BD2184" s="32"/>
      <c r="BE2184" s="32"/>
      <c r="BF2184" s="32"/>
      <c r="BG2184" s="32"/>
      <c r="BH2184" s="32"/>
      <c r="BI2184" s="32"/>
      <c r="BJ2184" s="32"/>
      <c r="BK2184" s="32"/>
      <c r="BL2184" s="32"/>
      <c r="BM2184" s="32"/>
      <c r="BN2184" s="32"/>
      <c r="BO2184" s="32"/>
    </row>
    <row r="2185" spans="1:67" x14ac:dyDescent="0.25">
      <c r="A2185" s="30"/>
      <c r="B2185" s="30"/>
      <c r="C2185" s="30"/>
      <c r="D2185" s="30"/>
      <c r="E2185" s="30"/>
      <c r="F2185" s="30"/>
      <c r="G2185" s="30"/>
      <c r="BD2185" s="32"/>
      <c r="BE2185" s="32"/>
      <c r="BF2185" s="32"/>
      <c r="BG2185" s="32"/>
      <c r="BH2185" s="32"/>
      <c r="BI2185" s="32"/>
      <c r="BJ2185" s="32"/>
      <c r="BK2185" s="32"/>
      <c r="BL2185" s="32"/>
      <c r="BM2185" s="32"/>
      <c r="BN2185" s="32"/>
      <c r="BO2185" s="32"/>
    </row>
    <row r="2186" spans="1:67" x14ac:dyDescent="0.25">
      <c r="A2186" s="30"/>
      <c r="B2186" s="30"/>
      <c r="C2186" s="30"/>
      <c r="D2186" s="30"/>
      <c r="E2186" s="30"/>
      <c r="F2186" s="30"/>
      <c r="G2186" s="30"/>
      <c r="BD2186" s="32"/>
      <c r="BE2186" s="32"/>
      <c r="BF2186" s="32"/>
      <c r="BG2186" s="32"/>
      <c r="BH2186" s="32"/>
      <c r="BI2186" s="32"/>
      <c r="BJ2186" s="32"/>
      <c r="BK2186" s="32"/>
      <c r="BL2186" s="32"/>
      <c r="BM2186" s="32"/>
      <c r="BN2186" s="32"/>
      <c r="BO2186" s="32"/>
    </row>
    <row r="2187" spans="1:67" x14ac:dyDescent="0.25">
      <c r="A2187" s="30"/>
      <c r="B2187" s="30"/>
      <c r="C2187" s="30"/>
      <c r="D2187" s="30"/>
      <c r="E2187" s="30"/>
      <c r="F2187" s="30"/>
      <c r="G2187" s="30"/>
      <c r="BD2187" s="32"/>
      <c r="BE2187" s="32"/>
      <c r="BF2187" s="32"/>
      <c r="BG2187" s="32"/>
      <c r="BH2187" s="32"/>
      <c r="BI2187" s="32"/>
      <c r="BJ2187" s="32"/>
      <c r="BK2187" s="32"/>
      <c r="BL2187" s="32"/>
      <c r="BM2187" s="32"/>
      <c r="BN2187" s="32"/>
      <c r="BO2187" s="32"/>
    </row>
    <row r="2188" spans="1:67" x14ac:dyDescent="0.25">
      <c r="A2188" s="30"/>
      <c r="B2188" s="30"/>
      <c r="C2188" s="30"/>
      <c r="D2188" s="30"/>
      <c r="E2188" s="30"/>
      <c r="F2188" s="30"/>
      <c r="G2188" s="30"/>
      <c r="BD2188" s="32"/>
      <c r="BE2188" s="32"/>
      <c r="BF2188" s="32"/>
      <c r="BG2188" s="32"/>
      <c r="BH2188" s="32"/>
      <c r="BI2188" s="32"/>
      <c r="BJ2188" s="32"/>
      <c r="BK2188" s="32"/>
      <c r="BL2188" s="32"/>
      <c r="BM2188" s="32"/>
      <c r="BN2188" s="32"/>
      <c r="BO2188" s="32"/>
    </row>
    <row r="2189" spans="1:67" x14ac:dyDescent="0.25">
      <c r="A2189" s="30"/>
      <c r="B2189" s="30"/>
      <c r="C2189" s="30"/>
      <c r="D2189" s="30"/>
      <c r="E2189" s="30"/>
      <c r="F2189" s="30"/>
      <c r="G2189" s="30"/>
      <c r="BD2189" s="32"/>
      <c r="BE2189" s="32"/>
      <c r="BF2189" s="32"/>
      <c r="BG2189" s="32"/>
      <c r="BH2189" s="32"/>
      <c r="BI2189" s="32"/>
      <c r="BJ2189" s="32"/>
      <c r="BK2189" s="32"/>
      <c r="BL2189" s="32"/>
      <c r="BM2189" s="32"/>
      <c r="BN2189" s="32"/>
      <c r="BO2189" s="32"/>
    </row>
    <row r="2190" spans="1:67" x14ac:dyDescent="0.25">
      <c r="A2190" s="30"/>
      <c r="B2190" s="30"/>
      <c r="C2190" s="30"/>
      <c r="D2190" s="30"/>
      <c r="E2190" s="30"/>
      <c r="F2190" s="30"/>
      <c r="G2190" s="30"/>
      <c r="BD2190" s="32"/>
      <c r="BE2190" s="32"/>
      <c r="BF2190" s="32"/>
      <c r="BG2190" s="32"/>
      <c r="BH2190" s="32"/>
      <c r="BI2190" s="32"/>
      <c r="BJ2190" s="32"/>
      <c r="BK2190" s="32"/>
      <c r="BL2190" s="32"/>
      <c r="BM2190" s="32"/>
      <c r="BN2190" s="32"/>
      <c r="BO2190" s="32"/>
    </row>
    <row r="2191" spans="1:67" x14ac:dyDescent="0.25">
      <c r="A2191" s="30"/>
      <c r="B2191" s="30"/>
      <c r="C2191" s="30"/>
      <c r="D2191" s="30"/>
      <c r="E2191" s="30"/>
      <c r="F2191" s="30"/>
      <c r="G2191" s="30"/>
      <c r="BD2191" s="32"/>
      <c r="BE2191" s="32"/>
      <c r="BF2191" s="32"/>
      <c r="BG2191" s="32"/>
      <c r="BH2191" s="32"/>
      <c r="BI2191" s="32"/>
      <c r="BJ2191" s="32"/>
      <c r="BK2191" s="32"/>
      <c r="BL2191" s="32"/>
      <c r="BM2191" s="32"/>
      <c r="BN2191" s="32"/>
      <c r="BO2191" s="32"/>
    </row>
    <row r="2192" spans="1:67" x14ac:dyDescent="0.25">
      <c r="A2192" s="30"/>
      <c r="B2192" s="30"/>
      <c r="C2192" s="30"/>
      <c r="D2192" s="30"/>
      <c r="E2192" s="30"/>
      <c r="F2192" s="30"/>
      <c r="G2192" s="30"/>
      <c r="BD2192" s="32"/>
      <c r="BE2192" s="32"/>
      <c r="BF2192" s="32"/>
      <c r="BG2192" s="32"/>
      <c r="BH2192" s="32"/>
      <c r="BI2192" s="32"/>
      <c r="BJ2192" s="32"/>
      <c r="BK2192" s="32"/>
      <c r="BL2192" s="32"/>
      <c r="BM2192" s="32"/>
      <c r="BN2192" s="32"/>
      <c r="BO2192" s="32"/>
    </row>
    <row r="2193" spans="1:67" x14ac:dyDescent="0.25">
      <c r="A2193" s="30"/>
      <c r="B2193" s="30"/>
      <c r="C2193" s="30"/>
      <c r="D2193" s="30"/>
      <c r="E2193" s="30"/>
      <c r="F2193" s="30"/>
      <c r="G2193" s="30"/>
      <c r="BD2193" s="32"/>
      <c r="BE2193" s="32"/>
      <c r="BF2193" s="32"/>
      <c r="BG2193" s="32"/>
      <c r="BH2193" s="32"/>
      <c r="BI2193" s="32"/>
      <c r="BJ2193" s="32"/>
      <c r="BK2193" s="32"/>
      <c r="BL2193" s="32"/>
      <c r="BM2193" s="32"/>
      <c r="BN2193" s="32"/>
      <c r="BO2193" s="32"/>
    </row>
    <row r="2194" spans="1:67" x14ac:dyDescent="0.25">
      <c r="A2194" s="30"/>
      <c r="B2194" s="30"/>
      <c r="C2194" s="30"/>
      <c r="D2194" s="30"/>
      <c r="E2194" s="30"/>
      <c r="F2194" s="30"/>
      <c r="G2194" s="30"/>
      <c r="BD2194" s="32"/>
      <c r="BE2194" s="32"/>
      <c r="BF2194" s="32"/>
      <c r="BG2194" s="32"/>
      <c r="BH2194" s="32"/>
      <c r="BI2194" s="32"/>
      <c r="BJ2194" s="32"/>
      <c r="BK2194" s="32"/>
      <c r="BL2194" s="32"/>
      <c r="BM2194" s="32"/>
      <c r="BN2194" s="32"/>
      <c r="BO2194" s="32"/>
    </row>
    <row r="2195" spans="1:67" x14ac:dyDescent="0.25">
      <c r="A2195" s="30"/>
      <c r="B2195" s="30"/>
      <c r="C2195" s="30"/>
      <c r="D2195" s="30"/>
      <c r="E2195" s="30"/>
      <c r="F2195" s="30"/>
      <c r="G2195" s="30"/>
      <c r="BD2195" s="32"/>
      <c r="BE2195" s="32"/>
      <c r="BF2195" s="32"/>
      <c r="BG2195" s="32"/>
      <c r="BH2195" s="32"/>
      <c r="BI2195" s="32"/>
      <c r="BJ2195" s="32"/>
      <c r="BK2195" s="32"/>
      <c r="BL2195" s="32"/>
      <c r="BM2195" s="32"/>
      <c r="BN2195" s="32"/>
      <c r="BO2195" s="32"/>
    </row>
    <row r="2196" spans="1:67" x14ac:dyDescent="0.25">
      <c r="A2196" s="30"/>
      <c r="B2196" s="30"/>
      <c r="C2196" s="30"/>
      <c r="D2196" s="30"/>
      <c r="E2196" s="30"/>
      <c r="F2196" s="30"/>
      <c r="G2196" s="30"/>
      <c r="BD2196" s="32"/>
      <c r="BE2196" s="32"/>
      <c r="BF2196" s="32"/>
      <c r="BG2196" s="32"/>
      <c r="BH2196" s="32"/>
      <c r="BI2196" s="32"/>
      <c r="BJ2196" s="32"/>
      <c r="BK2196" s="32"/>
      <c r="BL2196" s="32"/>
      <c r="BM2196" s="32"/>
      <c r="BN2196" s="32"/>
      <c r="BO2196" s="32"/>
    </row>
    <row r="2197" spans="1:67" x14ac:dyDescent="0.25">
      <c r="A2197" s="30"/>
      <c r="B2197" s="30"/>
      <c r="C2197" s="30"/>
      <c r="D2197" s="30"/>
      <c r="E2197" s="30"/>
      <c r="F2197" s="30"/>
      <c r="G2197" s="30"/>
      <c r="BD2197" s="32"/>
      <c r="BE2197" s="32"/>
      <c r="BF2197" s="32"/>
      <c r="BG2197" s="32"/>
      <c r="BH2197" s="32"/>
      <c r="BI2197" s="32"/>
      <c r="BJ2197" s="32"/>
      <c r="BK2197" s="32"/>
      <c r="BL2197" s="32"/>
      <c r="BM2197" s="32"/>
      <c r="BN2197" s="32"/>
      <c r="BO2197" s="32"/>
    </row>
    <row r="2198" spans="1:67" x14ac:dyDescent="0.25">
      <c r="A2198" s="30"/>
      <c r="B2198" s="30"/>
      <c r="C2198" s="30"/>
      <c r="D2198" s="30"/>
      <c r="E2198" s="30"/>
      <c r="F2198" s="30"/>
      <c r="G2198" s="30"/>
      <c r="BD2198" s="32"/>
      <c r="BE2198" s="32"/>
      <c r="BF2198" s="32"/>
      <c r="BG2198" s="32"/>
      <c r="BH2198" s="32"/>
      <c r="BI2198" s="32"/>
      <c r="BJ2198" s="32"/>
      <c r="BK2198" s="32"/>
      <c r="BL2198" s="32"/>
      <c r="BM2198" s="32"/>
      <c r="BN2198" s="32"/>
      <c r="BO2198" s="32"/>
    </row>
    <row r="2199" spans="1:67" x14ac:dyDescent="0.25">
      <c r="A2199" s="30"/>
      <c r="B2199" s="30"/>
      <c r="C2199" s="30"/>
      <c r="D2199" s="30"/>
      <c r="E2199" s="30"/>
      <c r="F2199" s="30"/>
      <c r="G2199" s="30"/>
      <c r="BD2199" s="32"/>
      <c r="BE2199" s="32"/>
      <c r="BF2199" s="32"/>
      <c r="BG2199" s="32"/>
      <c r="BH2199" s="32"/>
      <c r="BI2199" s="32"/>
      <c r="BJ2199" s="32"/>
      <c r="BK2199" s="32"/>
      <c r="BL2199" s="32"/>
      <c r="BM2199" s="32"/>
      <c r="BN2199" s="32"/>
      <c r="BO2199" s="32"/>
    </row>
    <row r="2200" spans="1:67" x14ac:dyDescent="0.25">
      <c r="A2200" s="30"/>
      <c r="B2200" s="30"/>
      <c r="C2200" s="30"/>
      <c r="D2200" s="30"/>
      <c r="E2200" s="30"/>
      <c r="F2200" s="30"/>
      <c r="G2200" s="30"/>
      <c r="BD2200" s="32"/>
      <c r="BE2200" s="32"/>
      <c r="BF2200" s="32"/>
      <c r="BG2200" s="32"/>
      <c r="BH2200" s="32"/>
      <c r="BI2200" s="32"/>
      <c r="BJ2200" s="32"/>
      <c r="BK2200" s="32"/>
      <c r="BL2200" s="32"/>
      <c r="BM2200" s="32"/>
      <c r="BN2200" s="32"/>
      <c r="BO2200" s="32"/>
    </row>
    <row r="2201" spans="1:67" x14ac:dyDescent="0.25">
      <c r="A2201" s="30"/>
      <c r="B2201" s="30"/>
      <c r="C2201" s="30"/>
      <c r="D2201" s="30"/>
      <c r="E2201" s="30"/>
      <c r="F2201" s="30"/>
      <c r="G2201" s="30"/>
      <c r="BD2201" s="32"/>
      <c r="BE2201" s="32"/>
      <c r="BF2201" s="32"/>
      <c r="BG2201" s="32"/>
      <c r="BH2201" s="32"/>
      <c r="BI2201" s="32"/>
      <c r="BJ2201" s="32"/>
      <c r="BK2201" s="32"/>
      <c r="BL2201" s="32"/>
      <c r="BM2201" s="32"/>
      <c r="BN2201" s="32"/>
      <c r="BO2201" s="32"/>
    </row>
    <row r="2202" spans="1:67" x14ac:dyDescent="0.25">
      <c r="A2202" s="30"/>
      <c r="B2202" s="30"/>
      <c r="C2202" s="30"/>
      <c r="D2202" s="30"/>
      <c r="E2202" s="30"/>
      <c r="F2202" s="30"/>
      <c r="G2202" s="30"/>
      <c r="BD2202" s="32"/>
      <c r="BE2202" s="32"/>
      <c r="BF2202" s="32"/>
      <c r="BG2202" s="32"/>
      <c r="BH2202" s="32"/>
      <c r="BI2202" s="32"/>
      <c r="BJ2202" s="32"/>
      <c r="BK2202" s="32"/>
      <c r="BL2202" s="32"/>
      <c r="BM2202" s="32"/>
      <c r="BN2202" s="32"/>
      <c r="BO2202" s="32"/>
    </row>
    <row r="2203" spans="1:67" x14ac:dyDescent="0.25">
      <c r="A2203" s="30"/>
      <c r="B2203" s="30"/>
      <c r="C2203" s="30"/>
      <c r="D2203" s="30"/>
      <c r="E2203" s="30"/>
      <c r="F2203" s="30"/>
      <c r="G2203" s="30"/>
      <c r="BD2203" s="32"/>
      <c r="BE2203" s="32"/>
      <c r="BF2203" s="32"/>
      <c r="BG2203" s="32"/>
      <c r="BH2203" s="32"/>
      <c r="BI2203" s="32"/>
      <c r="BJ2203" s="32"/>
      <c r="BK2203" s="32"/>
      <c r="BL2203" s="32"/>
      <c r="BM2203" s="32"/>
      <c r="BN2203" s="32"/>
      <c r="BO2203" s="32"/>
    </row>
    <row r="2204" spans="1:67" x14ac:dyDescent="0.25">
      <c r="A2204" s="30"/>
      <c r="B2204" s="30"/>
      <c r="C2204" s="30"/>
      <c r="D2204" s="30"/>
      <c r="E2204" s="30"/>
      <c r="F2204" s="30"/>
      <c r="G2204" s="30"/>
      <c r="BD2204" s="32"/>
      <c r="BE2204" s="32"/>
      <c r="BF2204" s="32"/>
      <c r="BG2204" s="32"/>
      <c r="BH2204" s="32"/>
      <c r="BI2204" s="32"/>
      <c r="BJ2204" s="32"/>
      <c r="BK2204" s="32"/>
      <c r="BL2204" s="32"/>
      <c r="BM2204" s="32"/>
      <c r="BN2204" s="32"/>
      <c r="BO2204" s="32"/>
    </row>
    <row r="2205" spans="1:67" x14ac:dyDescent="0.25">
      <c r="A2205" s="30"/>
      <c r="B2205" s="30"/>
      <c r="C2205" s="30"/>
      <c r="D2205" s="30"/>
      <c r="E2205" s="30"/>
      <c r="F2205" s="30"/>
      <c r="G2205" s="30"/>
      <c r="BD2205" s="32"/>
      <c r="BE2205" s="32"/>
      <c r="BF2205" s="32"/>
      <c r="BG2205" s="32"/>
      <c r="BH2205" s="32"/>
      <c r="BI2205" s="32"/>
      <c r="BJ2205" s="32"/>
      <c r="BK2205" s="32"/>
      <c r="BL2205" s="32"/>
      <c r="BM2205" s="32"/>
      <c r="BN2205" s="32"/>
      <c r="BO2205" s="32"/>
    </row>
    <row r="2206" spans="1:67" x14ac:dyDescent="0.25">
      <c r="A2206" s="30"/>
      <c r="B2206" s="30"/>
      <c r="C2206" s="30"/>
      <c r="D2206" s="30"/>
      <c r="E2206" s="30"/>
      <c r="F2206" s="30"/>
      <c r="G2206" s="30"/>
      <c r="BD2206" s="32"/>
      <c r="BE2206" s="32"/>
      <c r="BF2206" s="32"/>
      <c r="BG2206" s="32"/>
      <c r="BH2206" s="32"/>
      <c r="BI2206" s="32"/>
      <c r="BJ2206" s="32"/>
      <c r="BK2206" s="32"/>
      <c r="BL2206" s="32"/>
      <c r="BM2206" s="32"/>
      <c r="BN2206" s="32"/>
      <c r="BO2206" s="32"/>
    </row>
    <row r="2207" spans="1:67" x14ac:dyDescent="0.25">
      <c r="A2207" s="30"/>
      <c r="B2207" s="30"/>
      <c r="C2207" s="30"/>
      <c r="D2207" s="30"/>
      <c r="E2207" s="30"/>
      <c r="F2207" s="30"/>
      <c r="G2207" s="30"/>
      <c r="BD2207" s="32"/>
      <c r="BE2207" s="32"/>
      <c r="BF2207" s="32"/>
      <c r="BG2207" s="32"/>
      <c r="BH2207" s="32"/>
      <c r="BI2207" s="32"/>
      <c r="BJ2207" s="32"/>
      <c r="BK2207" s="32"/>
      <c r="BL2207" s="32"/>
      <c r="BM2207" s="32"/>
      <c r="BN2207" s="32"/>
      <c r="BO2207" s="32"/>
    </row>
    <row r="2208" spans="1:67" x14ac:dyDescent="0.25">
      <c r="A2208" s="30"/>
      <c r="B2208" s="30"/>
      <c r="C2208" s="30"/>
      <c r="D2208" s="30"/>
      <c r="E2208" s="30"/>
      <c r="F2208" s="30"/>
      <c r="G2208" s="30"/>
      <c r="BD2208" s="32"/>
      <c r="BE2208" s="32"/>
      <c r="BF2208" s="32"/>
      <c r="BG2208" s="32"/>
      <c r="BH2208" s="32"/>
      <c r="BI2208" s="32"/>
      <c r="BJ2208" s="32"/>
      <c r="BK2208" s="32"/>
      <c r="BL2208" s="32"/>
      <c r="BM2208" s="32"/>
      <c r="BN2208" s="32"/>
      <c r="BO2208" s="32"/>
    </row>
    <row r="2209" spans="1:67" x14ac:dyDescent="0.25">
      <c r="A2209" s="30"/>
      <c r="B2209" s="30"/>
      <c r="C2209" s="30"/>
      <c r="D2209" s="30"/>
      <c r="E2209" s="30"/>
      <c r="F2209" s="30"/>
      <c r="G2209" s="30"/>
      <c r="BD2209" s="32"/>
      <c r="BE2209" s="32"/>
      <c r="BF2209" s="32"/>
      <c r="BG2209" s="32"/>
      <c r="BH2209" s="32"/>
      <c r="BI2209" s="32"/>
      <c r="BJ2209" s="32"/>
      <c r="BK2209" s="32"/>
      <c r="BL2209" s="32"/>
      <c r="BM2209" s="32"/>
      <c r="BN2209" s="32"/>
      <c r="BO2209" s="32"/>
    </row>
    <row r="2210" spans="1:67" x14ac:dyDescent="0.25">
      <c r="A2210" s="30"/>
      <c r="B2210" s="30"/>
      <c r="C2210" s="30"/>
      <c r="D2210" s="30"/>
      <c r="E2210" s="30"/>
      <c r="F2210" s="30"/>
      <c r="G2210" s="30"/>
      <c r="BD2210" s="32"/>
      <c r="BE2210" s="32"/>
      <c r="BF2210" s="32"/>
      <c r="BG2210" s="32"/>
      <c r="BH2210" s="32"/>
      <c r="BI2210" s="32"/>
      <c r="BJ2210" s="32"/>
      <c r="BK2210" s="32"/>
      <c r="BL2210" s="32"/>
      <c r="BM2210" s="32"/>
      <c r="BN2210" s="32"/>
      <c r="BO2210" s="32"/>
    </row>
    <row r="2211" spans="1:67" x14ac:dyDescent="0.25">
      <c r="A2211" s="30"/>
      <c r="B2211" s="30"/>
      <c r="C2211" s="30"/>
      <c r="D2211" s="30"/>
      <c r="E2211" s="30"/>
      <c r="F2211" s="30"/>
      <c r="G2211" s="30"/>
      <c r="BD2211" s="32"/>
      <c r="BE2211" s="32"/>
      <c r="BF2211" s="32"/>
      <c r="BG2211" s="32"/>
      <c r="BH2211" s="32"/>
      <c r="BI2211" s="32"/>
      <c r="BJ2211" s="32"/>
      <c r="BK2211" s="32"/>
      <c r="BL2211" s="32"/>
      <c r="BM2211" s="32"/>
      <c r="BN2211" s="32"/>
      <c r="BO2211" s="32"/>
    </row>
    <row r="2212" spans="1:67" x14ac:dyDescent="0.25">
      <c r="A2212" s="30"/>
      <c r="B2212" s="30"/>
      <c r="C2212" s="30"/>
      <c r="D2212" s="30"/>
      <c r="E2212" s="30"/>
      <c r="F2212" s="30"/>
      <c r="G2212" s="30"/>
      <c r="BD2212" s="32"/>
      <c r="BE2212" s="32"/>
      <c r="BF2212" s="32"/>
      <c r="BG2212" s="32"/>
      <c r="BH2212" s="32"/>
      <c r="BI2212" s="32"/>
      <c r="BJ2212" s="32"/>
      <c r="BK2212" s="32"/>
      <c r="BL2212" s="32"/>
      <c r="BM2212" s="32"/>
      <c r="BN2212" s="32"/>
      <c r="BO2212" s="32"/>
    </row>
    <row r="2213" spans="1:67" x14ac:dyDescent="0.25">
      <c r="A2213" s="30"/>
      <c r="B2213" s="30"/>
      <c r="C2213" s="30"/>
      <c r="D2213" s="30"/>
      <c r="E2213" s="30"/>
      <c r="F2213" s="30"/>
      <c r="G2213" s="30"/>
      <c r="BD2213" s="32"/>
      <c r="BE2213" s="32"/>
      <c r="BF2213" s="32"/>
      <c r="BG2213" s="32"/>
      <c r="BH2213" s="32"/>
      <c r="BI2213" s="32"/>
      <c r="BJ2213" s="32"/>
      <c r="BK2213" s="32"/>
      <c r="BL2213" s="32"/>
      <c r="BM2213" s="32"/>
      <c r="BN2213" s="32"/>
      <c r="BO2213" s="32"/>
    </row>
    <row r="2214" spans="1:67" x14ac:dyDescent="0.25">
      <c r="A2214" s="30"/>
      <c r="B2214" s="30"/>
      <c r="C2214" s="30"/>
      <c r="D2214" s="30"/>
      <c r="E2214" s="30"/>
      <c r="F2214" s="30"/>
      <c r="G2214" s="30"/>
      <c r="BD2214" s="32"/>
      <c r="BE2214" s="32"/>
      <c r="BF2214" s="32"/>
      <c r="BG2214" s="32"/>
      <c r="BH2214" s="32"/>
      <c r="BI2214" s="32"/>
      <c r="BJ2214" s="32"/>
      <c r="BK2214" s="32"/>
      <c r="BL2214" s="32"/>
      <c r="BM2214" s="32"/>
      <c r="BN2214" s="32"/>
      <c r="BO2214" s="32"/>
    </row>
    <row r="2215" spans="1:67" x14ac:dyDescent="0.25">
      <c r="A2215" s="30"/>
      <c r="B2215" s="30"/>
      <c r="C2215" s="30"/>
      <c r="D2215" s="30"/>
      <c r="E2215" s="30"/>
      <c r="F2215" s="30"/>
      <c r="G2215" s="30"/>
      <c r="BD2215" s="32"/>
      <c r="BE2215" s="32"/>
      <c r="BF2215" s="32"/>
      <c r="BG2215" s="32"/>
      <c r="BH2215" s="32"/>
      <c r="BI2215" s="32"/>
      <c r="BJ2215" s="32"/>
      <c r="BK2215" s="32"/>
      <c r="BL2215" s="32"/>
      <c r="BM2215" s="32"/>
      <c r="BN2215" s="32"/>
      <c r="BO2215" s="32"/>
    </row>
    <row r="2216" spans="1:67" x14ac:dyDescent="0.25">
      <c r="A2216" s="30"/>
      <c r="B2216" s="30"/>
      <c r="C2216" s="30"/>
      <c r="D2216" s="30"/>
      <c r="E2216" s="30"/>
      <c r="F2216" s="30"/>
      <c r="G2216" s="30"/>
      <c r="BD2216" s="32"/>
      <c r="BE2216" s="32"/>
      <c r="BF2216" s="32"/>
      <c r="BG2216" s="32"/>
      <c r="BH2216" s="32"/>
      <c r="BI2216" s="32"/>
      <c r="BJ2216" s="32"/>
      <c r="BK2216" s="32"/>
      <c r="BL2216" s="32"/>
      <c r="BM2216" s="32"/>
      <c r="BN2216" s="32"/>
      <c r="BO2216" s="32"/>
    </row>
    <row r="2217" spans="1:67" x14ac:dyDescent="0.25">
      <c r="A2217" s="30"/>
      <c r="B2217" s="30"/>
      <c r="C2217" s="30"/>
      <c r="D2217" s="30"/>
      <c r="E2217" s="30"/>
      <c r="F2217" s="30"/>
      <c r="G2217" s="30"/>
      <c r="BD2217" s="32"/>
      <c r="BE2217" s="32"/>
      <c r="BF2217" s="32"/>
      <c r="BG2217" s="32"/>
      <c r="BH2217" s="32"/>
      <c r="BI2217" s="32"/>
      <c r="BJ2217" s="32"/>
      <c r="BK2217" s="32"/>
      <c r="BL2217" s="32"/>
      <c r="BM2217" s="32"/>
      <c r="BN2217" s="32"/>
      <c r="BO2217" s="32"/>
    </row>
    <row r="2218" spans="1:67" x14ac:dyDescent="0.25">
      <c r="A2218" s="30"/>
      <c r="B2218" s="30"/>
      <c r="C2218" s="30"/>
      <c r="D2218" s="30"/>
      <c r="E2218" s="30"/>
      <c r="F2218" s="30"/>
      <c r="G2218" s="30"/>
      <c r="BD2218" s="32"/>
      <c r="BE2218" s="32"/>
      <c r="BF2218" s="32"/>
      <c r="BG2218" s="32"/>
      <c r="BH2218" s="32"/>
      <c r="BI2218" s="32"/>
      <c r="BJ2218" s="32"/>
      <c r="BK2218" s="32"/>
      <c r="BL2218" s="32"/>
      <c r="BM2218" s="32"/>
      <c r="BN2218" s="32"/>
      <c r="BO2218" s="32"/>
    </row>
    <row r="2219" spans="1:67" x14ac:dyDescent="0.25">
      <c r="A2219" s="30"/>
      <c r="B2219" s="30"/>
      <c r="C2219" s="30"/>
      <c r="D2219" s="30"/>
      <c r="E2219" s="30"/>
      <c r="F2219" s="30"/>
      <c r="G2219" s="30"/>
      <c r="BD2219" s="32"/>
      <c r="BE2219" s="32"/>
      <c r="BF2219" s="32"/>
      <c r="BG2219" s="32"/>
      <c r="BH2219" s="32"/>
      <c r="BI2219" s="32"/>
      <c r="BJ2219" s="32"/>
      <c r="BK2219" s="32"/>
      <c r="BL2219" s="32"/>
      <c r="BM2219" s="32"/>
      <c r="BN2219" s="32"/>
      <c r="BO2219" s="32"/>
    </row>
    <row r="2220" spans="1:67" x14ac:dyDescent="0.25">
      <c r="A2220" s="30"/>
      <c r="B2220" s="30"/>
      <c r="C2220" s="30"/>
      <c r="D2220" s="30"/>
      <c r="E2220" s="30"/>
      <c r="F2220" s="30"/>
      <c r="G2220" s="30"/>
      <c r="BD2220" s="32"/>
      <c r="BE2220" s="32"/>
      <c r="BF2220" s="32"/>
      <c r="BG2220" s="32"/>
      <c r="BH2220" s="32"/>
      <c r="BI2220" s="32"/>
      <c r="BJ2220" s="32"/>
      <c r="BK2220" s="32"/>
      <c r="BL2220" s="32"/>
      <c r="BM2220" s="32"/>
      <c r="BN2220" s="32"/>
      <c r="BO2220" s="32"/>
    </row>
    <row r="2221" spans="1:67" x14ac:dyDescent="0.25">
      <c r="A2221" s="30"/>
      <c r="B2221" s="30"/>
      <c r="C2221" s="30"/>
      <c r="D2221" s="30"/>
      <c r="E2221" s="30"/>
      <c r="F2221" s="30"/>
      <c r="G2221" s="30"/>
      <c r="BD2221" s="32"/>
      <c r="BE2221" s="32"/>
      <c r="BF2221" s="32"/>
      <c r="BG2221" s="32"/>
      <c r="BH2221" s="32"/>
      <c r="BI2221" s="32"/>
      <c r="BJ2221" s="32"/>
      <c r="BK2221" s="32"/>
      <c r="BL2221" s="32"/>
      <c r="BM2221" s="32"/>
      <c r="BN2221" s="32"/>
      <c r="BO2221" s="32"/>
    </row>
    <row r="2222" spans="1:67" x14ac:dyDescent="0.25">
      <c r="A2222" s="30"/>
      <c r="B2222" s="30"/>
      <c r="C2222" s="30"/>
      <c r="D2222" s="30"/>
      <c r="E2222" s="30"/>
      <c r="F2222" s="30"/>
      <c r="G2222" s="30"/>
      <c r="BD2222" s="32"/>
      <c r="BE2222" s="32"/>
      <c r="BF2222" s="32"/>
      <c r="BG2222" s="32"/>
      <c r="BH2222" s="32"/>
      <c r="BI2222" s="32"/>
      <c r="BJ2222" s="32"/>
      <c r="BK2222" s="32"/>
      <c r="BL2222" s="32"/>
      <c r="BM2222" s="32"/>
      <c r="BN2222" s="32"/>
      <c r="BO2222" s="32"/>
    </row>
    <row r="2223" spans="1:67" x14ac:dyDescent="0.25">
      <c r="A2223" s="30"/>
      <c r="B2223" s="30"/>
      <c r="C2223" s="30"/>
      <c r="D2223" s="30"/>
      <c r="E2223" s="30"/>
      <c r="F2223" s="30"/>
      <c r="G2223" s="30"/>
      <c r="BD2223" s="32"/>
      <c r="BE2223" s="32"/>
      <c r="BF2223" s="32"/>
      <c r="BG2223" s="32"/>
      <c r="BH2223" s="32"/>
      <c r="BI2223" s="32"/>
      <c r="BJ2223" s="32"/>
      <c r="BK2223" s="32"/>
      <c r="BL2223" s="32"/>
      <c r="BM2223" s="32"/>
      <c r="BN2223" s="32"/>
      <c r="BO2223" s="32"/>
    </row>
    <row r="2224" spans="1:67" x14ac:dyDescent="0.25">
      <c r="A2224" s="30"/>
      <c r="B2224" s="30"/>
      <c r="C2224" s="30"/>
      <c r="D2224" s="30"/>
      <c r="E2224" s="30"/>
      <c r="F2224" s="30"/>
      <c r="G2224" s="30"/>
      <c r="BD2224" s="32"/>
      <c r="BE2224" s="32"/>
      <c r="BF2224" s="32"/>
      <c r="BG2224" s="32"/>
      <c r="BH2224" s="32"/>
      <c r="BI2224" s="32"/>
      <c r="BJ2224" s="32"/>
      <c r="BK2224" s="32"/>
      <c r="BL2224" s="32"/>
      <c r="BM2224" s="32"/>
      <c r="BN2224" s="32"/>
      <c r="BO2224" s="32"/>
    </row>
    <row r="2225" spans="1:67" x14ac:dyDescent="0.25">
      <c r="A2225" s="30"/>
      <c r="B2225" s="30"/>
      <c r="C2225" s="30"/>
      <c r="D2225" s="30"/>
      <c r="E2225" s="30"/>
      <c r="F2225" s="30"/>
      <c r="G2225" s="30"/>
      <c r="BD2225" s="32"/>
      <c r="BE2225" s="32"/>
      <c r="BF2225" s="32"/>
      <c r="BG2225" s="32"/>
      <c r="BH2225" s="32"/>
      <c r="BI2225" s="32"/>
      <c r="BJ2225" s="32"/>
      <c r="BK2225" s="32"/>
      <c r="BL2225" s="32"/>
      <c r="BM2225" s="32"/>
      <c r="BN2225" s="32"/>
      <c r="BO2225" s="32"/>
    </row>
    <row r="2226" spans="1:67" x14ac:dyDescent="0.25">
      <c r="A2226" s="30"/>
      <c r="B2226" s="30"/>
      <c r="C2226" s="30"/>
      <c r="D2226" s="30"/>
      <c r="E2226" s="30"/>
      <c r="F2226" s="30"/>
      <c r="G2226" s="30"/>
      <c r="BD2226" s="32"/>
      <c r="BE2226" s="32"/>
      <c r="BF2226" s="32"/>
      <c r="BG2226" s="32"/>
      <c r="BH2226" s="32"/>
      <c r="BI2226" s="32"/>
      <c r="BJ2226" s="32"/>
      <c r="BK2226" s="32"/>
      <c r="BL2226" s="32"/>
      <c r="BM2226" s="32"/>
      <c r="BN2226" s="32"/>
      <c r="BO2226" s="32"/>
    </row>
    <row r="2227" spans="1:67" x14ac:dyDescent="0.25">
      <c r="A2227" s="30"/>
      <c r="B2227" s="30"/>
      <c r="C2227" s="30"/>
      <c r="D2227" s="30"/>
      <c r="E2227" s="30"/>
      <c r="F2227" s="30"/>
      <c r="G2227" s="30"/>
      <c r="BD2227" s="32"/>
      <c r="BE2227" s="32"/>
      <c r="BF2227" s="32"/>
      <c r="BG2227" s="32"/>
      <c r="BH2227" s="32"/>
      <c r="BI2227" s="32"/>
      <c r="BJ2227" s="32"/>
      <c r="BK2227" s="32"/>
      <c r="BL2227" s="32"/>
      <c r="BM2227" s="32"/>
      <c r="BN2227" s="32"/>
      <c r="BO2227" s="32"/>
    </row>
    <row r="2228" spans="1:67" x14ac:dyDescent="0.25">
      <c r="A2228" s="30"/>
      <c r="B2228" s="30"/>
      <c r="C2228" s="30"/>
      <c r="D2228" s="30"/>
      <c r="E2228" s="30"/>
      <c r="F2228" s="30"/>
      <c r="G2228" s="30"/>
      <c r="BD2228" s="32"/>
      <c r="BE2228" s="32"/>
      <c r="BF2228" s="32"/>
      <c r="BG2228" s="32"/>
      <c r="BH2228" s="32"/>
      <c r="BI2228" s="32"/>
      <c r="BJ2228" s="32"/>
      <c r="BK2228" s="32"/>
      <c r="BL2228" s="32"/>
      <c r="BM2228" s="32"/>
      <c r="BN2228" s="32"/>
      <c r="BO2228" s="32"/>
    </row>
    <row r="2229" spans="1:67" x14ac:dyDescent="0.25">
      <c r="A2229" s="30"/>
      <c r="B2229" s="30"/>
      <c r="C2229" s="30"/>
      <c r="D2229" s="30"/>
      <c r="E2229" s="30"/>
      <c r="F2229" s="30"/>
      <c r="G2229" s="30"/>
      <c r="BD2229" s="32"/>
      <c r="BE2229" s="32"/>
      <c r="BF2229" s="32"/>
      <c r="BG2229" s="32"/>
      <c r="BH2229" s="32"/>
      <c r="BI2229" s="32"/>
      <c r="BJ2229" s="32"/>
      <c r="BK2229" s="32"/>
      <c r="BL2229" s="32"/>
      <c r="BM2229" s="32"/>
      <c r="BN2229" s="32"/>
      <c r="BO2229" s="32"/>
    </row>
    <row r="2230" spans="1:67" x14ac:dyDescent="0.25">
      <c r="A2230" s="30"/>
      <c r="B2230" s="30"/>
      <c r="C2230" s="30"/>
      <c r="D2230" s="30"/>
      <c r="E2230" s="30"/>
      <c r="F2230" s="30"/>
      <c r="G2230" s="30"/>
      <c r="BD2230" s="32"/>
      <c r="BE2230" s="32"/>
      <c r="BF2230" s="32"/>
      <c r="BG2230" s="32"/>
      <c r="BH2230" s="32"/>
      <c r="BI2230" s="32"/>
      <c r="BJ2230" s="32"/>
      <c r="BK2230" s="32"/>
      <c r="BL2230" s="32"/>
      <c r="BM2230" s="32"/>
      <c r="BN2230" s="32"/>
      <c r="BO2230" s="32"/>
    </row>
    <row r="2231" spans="1:67" x14ac:dyDescent="0.25">
      <c r="A2231" s="30"/>
      <c r="B2231" s="30"/>
      <c r="C2231" s="30"/>
      <c r="D2231" s="30"/>
      <c r="E2231" s="30"/>
      <c r="F2231" s="30"/>
      <c r="G2231" s="30"/>
      <c r="BD2231" s="32"/>
      <c r="BE2231" s="32"/>
      <c r="BF2231" s="32"/>
      <c r="BG2231" s="32"/>
      <c r="BH2231" s="32"/>
      <c r="BI2231" s="32"/>
      <c r="BJ2231" s="32"/>
      <c r="BK2231" s="32"/>
      <c r="BL2231" s="32"/>
      <c r="BM2231" s="32"/>
      <c r="BN2231" s="32"/>
      <c r="BO2231" s="32"/>
    </row>
    <row r="2232" spans="1:67" x14ac:dyDescent="0.25">
      <c r="A2232" s="30"/>
      <c r="B2232" s="30"/>
      <c r="C2232" s="30"/>
      <c r="D2232" s="30"/>
      <c r="E2232" s="30"/>
      <c r="F2232" s="30"/>
      <c r="G2232" s="30"/>
      <c r="BD2232" s="32"/>
      <c r="BE2232" s="32"/>
      <c r="BF2232" s="32"/>
      <c r="BG2232" s="32"/>
      <c r="BH2232" s="32"/>
      <c r="BI2232" s="32"/>
      <c r="BJ2232" s="32"/>
      <c r="BK2232" s="32"/>
      <c r="BL2232" s="32"/>
      <c r="BM2232" s="32"/>
      <c r="BN2232" s="32"/>
      <c r="BO2232" s="32"/>
    </row>
    <row r="2233" spans="1:67" x14ac:dyDescent="0.25">
      <c r="A2233" s="30"/>
      <c r="B2233" s="30"/>
      <c r="C2233" s="30"/>
      <c r="D2233" s="30"/>
      <c r="E2233" s="30"/>
      <c r="F2233" s="30"/>
      <c r="G2233" s="30"/>
      <c r="BD2233" s="32"/>
      <c r="BE2233" s="32"/>
      <c r="BF2233" s="32"/>
      <c r="BG2233" s="32"/>
      <c r="BH2233" s="32"/>
      <c r="BI2233" s="32"/>
      <c r="BJ2233" s="32"/>
      <c r="BK2233" s="32"/>
      <c r="BL2233" s="32"/>
      <c r="BM2233" s="32"/>
      <c r="BN2233" s="32"/>
      <c r="BO2233" s="32"/>
    </row>
    <row r="2234" spans="1:67" x14ac:dyDescent="0.25">
      <c r="A2234" s="30"/>
      <c r="B2234" s="30"/>
      <c r="C2234" s="30"/>
      <c r="D2234" s="30"/>
      <c r="E2234" s="30"/>
      <c r="F2234" s="30"/>
      <c r="G2234" s="30"/>
      <c r="BD2234" s="32"/>
      <c r="BE2234" s="32"/>
      <c r="BF2234" s="32"/>
      <c r="BG2234" s="32"/>
      <c r="BH2234" s="32"/>
      <c r="BI2234" s="32"/>
      <c r="BJ2234" s="32"/>
      <c r="BK2234" s="32"/>
      <c r="BL2234" s="32"/>
      <c r="BM2234" s="32"/>
      <c r="BN2234" s="32"/>
      <c r="BO2234" s="32"/>
    </row>
    <row r="2235" spans="1:67" x14ac:dyDescent="0.25">
      <c r="A2235" s="30"/>
      <c r="B2235" s="30"/>
      <c r="C2235" s="30"/>
      <c r="D2235" s="30"/>
      <c r="E2235" s="30"/>
      <c r="F2235" s="30"/>
      <c r="G2235" s="30"/>
      <c r="BD2235" s="32"/>
      <c r="BE2235" s="32"/>
      <c r="BF2235" s="32"/>
      <c r="BG2235" s="32"/>
      <c r="BH2235" s="32"/>
      <c r="BI2235" s="32"/>
      <c r="BJ2235" s="32"/>
      <c r="BK2235" s="32"/>
      <c r="BL2235" s="32"/>
      <c r="BM2235" s="32"/>
      <c r="BN2235" s="32"/>
      <c r="BO2235" s="32"/>
    </row>
    <row r="2236" spans="1:67" x14ac:dyDescent="0.25">
      <c r="A2236" s="30"/>
      <c r="B2236" s="30"/>
      <c r="C2236" s="30"/>
      <c r="D2236" s="30"/>
      <c r="E2236" s="30"/>
      <c r="F2236" s="30"/>
      <c r="G2236" s="30"/>
      <c r="BD2236" s="32"/>
      <c r="BE2236" s="32"/>
      <c r="BF2236" s="32"/>
      <c r="BG2236" s="32"/>
      <c r="BH2236" s="32"/>
      <c r="BI2236" s="32"/>
      <c r="BJ2236" s="32"/>
      <c r="BK2236" s="32"/>
      <c r="BL2236" s="32"/>
      <c r="BM2236" s="32"/>
      <c r="BN2236" s="32"/>
      <c r="BO2236" s="32"/>
    </row>
    <row r="2237" spans="1:67" x14ac:dyDescent="0.25">
      <c r="A2237" s="30"/>
      <c r="B2237" s="30"/>
      <c r="C2237" s="30"/>
      <c r="D2237" s="30"/>
      <c r="E2237" s="30"/>
      <c r="F2237" s="30"/>
      <c r="G2237" s="30"/>
      <c r="BD2237" s="32"/>
      <c r="BE2237" s="32"/>
      <c r="BF2237" s="32"/>
      <c r="BG2237" s="32"/>
      <c r="BH2237" s="32"/>
      <c r="BI2237" s="32"/>
      <c r="BJ2237" s="32"/>
      <c r="BK2237" s="32"/>
      <c r="BL2237" s="32"/>
      <c r="BM2237" s="32"/>
      <c r="BN2237" s="32"/>
      <c r="BO2237" s="32"/>
    </row>
    <row r="2238" spans="1:67" x14ac:dyDescent="0.25">
      <c r="A2238" s="30"/>
      <c r="B2238" s="30"/>
      <c r="C2238" s="30"/>
      <c r="D2238" s="30"/>
      <c r="E2238" s="30"/>
      <c r="F2238" s="30"/>
      <c r="G2238" s="30"/>
      <c r="BD2238" s="32"/>
      <c r="BE2238" s="32"/>
      <c r="BF2238" s="32"/>
      <c r="BG2238" s="32"/>
      <c r="BH2238" s="32"/>
      <c r="BI2238" s="32"/>
      <c r="BJ2238" s="32"/>
      <c r="BK2238" s="32"/>
      <c r="BL2238" s="32"/>
      <c r="BM2238" s="32"/>
      <c r="BN2238" s="32"/>
      <c r="BO2238" s="32"/>
    </row>
    <row r="2239" spans="1:67" x14ac:dyDescent="0.25">
      <c r="A2239" s="30"/>
      <c r="B2239" s="30"/>
      <c r="C2239" s="30"/>
      <c r="D2239" s="30"/>
      <c r="E2239" s="30"/>
      <c r="F2239" s="30"/>
      <c r="G2239" s="30"/>
      <c r="BD2239" s="32"/>
      <c r="BE2239" s="32"/>
      <c r="BF2239" s="32"/>
      <c r="BG2239" s="32"/>
      <c r="BH2239" s="32"/>
      <c r="BI2239" s="32"/>
      <c r="BJ2239" s="32"/>
      <c r="BK2239" s="32"/>
      <c r="BL2239" s="32"/>
      <c r="BM2239" s="32"/>
      <c r="BN2239" s="32"/>
      <c r="BO2239" s="32"/>
    </row>
    <row r="2240" spans="1:67" x14ac:dyDescent="0.25">
      <c r="A2240" s="30"/>
      <c r="B2240" s="30"/>
      <c r="C2240" s="30"/>
      <c r="D2240" s="30"/>
      <c r="E2240" s="30"/>
      <c r="F2240" s="30"/>
      <c r="G2240" s="30"/>
      <c r="BD2240" s="32"/>
      <c r="BE2240" s="32"/>
      <c r="BF2240" s="32"/>
      <c r="BG2240" s="32"/>
      <c r="BH2240" s="32"/>
      <c r="BI2240" s="32"/>
      <c r="BJ2240" s="32"/>
      <c r="BK2240" s="32"/>
      <c r="BL2240" s="32"/>
      <c r="BM2240" s="32"/>
      <c r="BN2240" s="32"/>
      <c r="BO2240" s="32"/>
    </row>
    <row r="2241" spans="1:67" x14ac:dyDescent="0.25">
      <c r="A2241" s="30"/>
      <c r="B2241" s="30"/>
      <c r="C2241" s="30"/>
      <c r="D2241" s="30"/>
      <c r="E2241" s="30"/>
      <c r="F2241" s="30"/>
      <c r="G2241" s="30"/>
      <c r="BD2241" s="32"/>
      <c r="BE2241" s="32"/>
      <c r="BF2241" s="32"/>
      <c r="BG2241" s="32"/>
      <c r="BH2241" s="32"/>
      <c r="BI2241" s="32"/>
      <c r="BJ2241" s="32"/>
      <c r="BK2241" s="32"/>
      <c r="BL2241" s="32"/>
      <c r="BM2241" s="32"/>
      <c r="BN2241" s="32"/>
      <c r="BO2241" s="32"/>
    </row>
    <row r="2242" spans="1:67" x14ac:dyDescent="0.25">
      <c r="A2242" s="30"/>
      <c r="B2242" s="30"/>
      <c r="C2242" s="30"/>
      <c r="D2242" s="30"/>
      <c r="E2242" s="30"/>
      <c r="F2242" s="30"/>
      <c r="G2242" s="30"/>
      <c r="BD2242" s="32"/>
      <c r="BE2242" s="32"/>
      <c r="BF2242" s="32"/>
      <c r="BG2242" s="32"/>
      <c r="BH2242" s="32"/>
      <c r="BI2242" s="32"/>
      <c r="BJ2242" s="32"/>
      <c r="BK2242" s="32"/>
      <c r="BL2242" s="32"/>
      <c r="BM2242" s="32"/>
      <c r="BN2242" s="32"/>
      <c r="BO2242" s="32"/>
    </row>
    <row r="2243" spans="1:67" x14ac:dyDescent="0.25">
      <c r="A2243" s="30"/>
      <c r="B2243" s="30"/>
      <c r="C2243" s="30"/>
      <c r="D2243" s="30"/>
      <c r="E2243" s="30"/>
      <c r="F2243" s="30"/>
      <c r="G2243" s="30"/>
      <c r="BD2243" s="32"/>
      <c r="BE2243" s="32"/>
      <c r="BF2243" s="32"/>
      <c r="BG2243" s="32"/>
      <c r="BH2243" s="32"/>
      <c r="BI2243" s="32"/>
      <c r="BJ2243" s="32"/>
      <c r="BK2243" s="32"/>
      <c r="BL2243" s="32"/>
      <c r="BM2243" s="32"/>
      <c r="BN2243" s="32"/>
      <c r="BO2243" s="32"/>
    </row>
    <row r="2244" spans="1:67" x14ac:dyDescent="0.25">
      <c r="A2244" s="30"/>
      <c r="B2244" s="30"/>
      <c r="C2244" s="30"/>
      <c r="D2244" s="30"/>
      <c r="E2244" s="30"/>
      <c r="F2244" s="30"/>
      <c r="G2244" s="30"/>
      <c r="BD2244" s="32"/>
      <c r="BE2244" s="32"/>
      <c r="BF2244" s="32"/>
      <c r="BG2244" s="32"/>
      <c r="BH2244" s="32"/>
      <c r="BI2244" s="32"/>
      <c r="BJ2244" s="32"/>
      <c r="BK2244" s="32"/>
      <c r="BL2244" s="32"/>
      <c r="BM2244" s="32"/>
      <c r="BN2244" s="32"/>
      <c r="BO2244" s="32"/>
    </row>
    <row r="2245" spans="1:67" x14ac:dyDescent="0.25">
      <c r="A2245" s="30"/>
      <c r="B2245" s="30"/>
      <c r="C2245" s="30"/>
      <c r="D2245" s="30"/>
      <c r="E2245" s="30"/>
      <c r="F2245" s="30"/>
      <c r="G2245" s="30"/>
      <c r="BD2245" s="32"/>
      <c r="BE2245" s="32"/>
      <c r="BF2245" s="32"/>
      <c r="BG2245" s="32"/>
      <c r="BH2245" s="32"/>
      <c r="BI2245" s="32"/>
      <c r="BJ2245" s="32"/>
      <c r="BK2245" s="32"/>
      <c r="BL2245" s="32"/>
      <c r="BM2245" s="32"/>
      <c r="BN2245" s="32"/>
      <c r="BO2245" s="32"/>
    </row>
    <row r="2246" spans="1:67" x14ac:dyDescent="0.25">
      <c r="A2246" s="30"/>
      <c r="B2246" s="30"/>
      <c r="C2246" s="30"/>
      <c r="D2246" s="30"/>
      <c r="E2246" s="30"/>
      <c r="F2246" s="30"/>
      <c r="G2246" s="30"/>
      <c r="BD2246" s="32"/>
      <c r="BE2246" s="32"/>
      <c r="BF2246" s="32"/>
      <c r="BG2246" s="32"/>
      <c r="BH2246" s="32"/>
      <c r="BI2246" s="32"/>
      <c r="BJ2246" s="32"/>
      <c r="BK2246" s="32"/>
      <c r="BL2246" s="32"/>
      <c r="BM2246" s="32"/>
      <c r="BN2246" s="32"/>
      <c r="BO2246" s="32"/>
    </row>
    <row r="2247" spans="1:67" x14ac:dyDescent="0.25">
      <c r="A2247" s="30"/>
      <c r="B2247" s="30"/>
      <c r="C2247" s="30"/>
      <c r="D2247" s="30"/>
      <c r="E2247" s="30"/>
      <c r="F2247" s="30"/>
      <c r="G2247" s="30"/>
      <c r="BD2247" s="32"/>
      <c r="BE2247" s="32"/>
      <c r="BF2247" s="32"/>
      <c r="BG2247" s="32"/>
      <c r="BH2247" s="32"/>
      <c r="BI2247" s="32"/>
      <c r="BJ2247" s="32"/>
      <c r="BK2247" s="32"/>
      <c r="BL2247" s="32"/>
      <c r="BM2247" s="32"/>
      <c r="BN2247" s="32"/>
      <c r="BO2247" s="32"/>
    </row>
    <row r="2248" spans="1:67" x14ac:dyDescent="0.25">
      <c r="A2248" s="30"/>
      <c r="B2248" s="30"/>
      <c r="C2248" s="30"/>
      <c r="D2248" s="30"/>
      <c r="E2248" s="30"/>
      <c r="F2248" s="30"/>
      <c r="G2248" s="30"/>
      <c r="BD2248" s="32"/>
      <c r="BE2248" s="32"/>
      <c r="BF2248" s="32"/>
      <c r="BG2248" s="32"/>
      <c r="BH2248" s="32"/>
      <c r="BI2248" s="32"/>
      <c r="BJ2248" s="32"/>
      <c r="BK2248" s="32"/>
      <c r="BL2248" s="32"/>
      <c r="BM2248" s="32"/>
      <c r="BN2248" s="32"/>
      <c r="BO2248" s="32"/>
    </row>
    <row r="2249" spans="1:67" x14ac:dyDescent="0.25">
      <c r="A2249" s="30"/>
      <c r="B2249" s="30"/>
      <c r="C2249" s="30"/>
      <c r="D2249" s="30"/>
      <c r="E2249" s="30"/>
      <c r="F2249" s="30"/>
      <c r="G2249" s="30"/>
      <c r="BD2249" s="32"/>
      <c r="BE2249" s="32"/>
      <c r="BF2249" s="32"/>
      <c r="BG2249" s="32"/>
      <c r="BH2249" s="32"/>
      <c r="BI2249" s="32"/>
      <c r="BJ2249" s="32"/>
      <c r="BK2249" s="32"/>
      <c r="BL2249" s="32"/>
      <c r="BM2249" s="32"/>
      <c r="BN2249" s="32"/>
      <c r="BO2249" s="32"/>
    </row>
    <row r="2250" spans="1:67" x14ac:dyDescent="0.25">
      <c r="A2250" s="30"/>
      <c r="B2250" s="30"/>
      <c r="C2250" s="30"/>
      <c r="D2250" s="30"/>
      <c r="E2250" s="30"/>
      <c r="F2250" s="30"/>
      <c r="G2250" s="30"/>
      <c r="BD2250" s="32"/>
      <c r="BE2250" s="32"/>
      <c r="BF2250" s="32"/>
      <c r="BG2250" s="32"/>
      <c r="BH2250" s="32"/>
      <c r="BI2250" s="32"/>
      <c r="BJ2250" s="32"/>
      <c r="BK2250" s="32"/>
      <c r="BL2250" s="32"/>
      <c r="BM2250" s="32"/>
      <c r="BN2250" s="32"/>
      <c r="BO2250" s="32"/>
    </row>
    <row r="2251" spans="1:67" x14ac:dyDescent="0.25">
      <c r="A2251" s="30"/>
      <c r="B2251" s="30"/>
      <c r="C2251" s="30"/>
      <c r="D2251" s="30"/>
      <c r="E2251" s="30"/>
      <c r="F2251" s="30"/>
      <c r="G2251" s="30"/>
      <c r="BD2251" s="32"/>
      <c r="BE2251" s="32"/>
      <c r="BF2251" s="32"/>
      <c r="BG2251" s="32"/>
      <c r="BH2251" s="32"/>
      <c r="BI2251" s="32"/>
      <c r="BJ2251" s="32"/>
      <c r="BK2251" s="32"/>
      <c r="BL2251" s="32"/>
      <c r="BM2251" s="32"/>
      <c r="BN2251" s="32"/>
      <c r="BO2251" s="32"/>
    </row>
    <row r="2252" spans="1:67" x14ac:dyDescent="0.25">
      <c r="A2252" s="30"/>
      <c r="B2252" s="30"/>
      <c r="C2252" s="30"/>
      <c r="D2252" s="30"/>
      <c r="E2252" s="30"/>
      <c r="F2252" s="30"/>
      <c r="G2252" s="30"/>
      <c r="BD2252" s="32"/>
      <c r="BE2252" s="32"/>
      <c r="BF2252" s="32"/>
      <c r="BG2252" s="32"/>
      <c r="BH2252" s="32"/>
      <c r="BI2252" s="32"/>
      <c r="BJ2252" s="32"/>
      <c r="BK2252" s="32"/>
      <c r="BL2252" s="32"/>
      <c r="BM2252" s="32"/>
      <c r="BN2252" s="32"/>
      <c r="BO2252" s="32"/>
    </row>
    <row r="2253" spans="1:67" x14ac:dyDescent="0.25">
      <c r="A2253" s="30"/>
      <c r="B2253" s="30"/>
      <c r="C2253" s="30"/>
      <c r="D2253" s="30"/>
      <c r="E2253" s="30"/>
      <c r="F2253" s="30"/>
      <c r="G2253" s="30"/>
      <c r="BD2253" s="32"/>
      <c r="BE2253" s="32"/>
      <c r="BF2253" s="32"/>
      <c r="BG2253" s="32"/>
      <c r="BH2253" s="32"/>
      <c r="BI2253" s="32"/>
      <c r="BJ2253" s="32"/>
      <c r="BK2253" s="32"/>
      <c r="BL2253" s="32"/>
      <c r="BM2253" s="32"/>
      <c r="BN2253" s="32"/>
      <c r="BO2253" s="32"/>
    </row>
    <row r="2254" spans="1:67" x14ac:dyDescent="0.25">
      <c r="A2254" s="30"/>
      <c r="B2254" s="30"/>
      <c r="C2254" s="30"/>
      <c r="D2254" s="30"/>
      <c r="E2254" s="30"/>
      <c r="F2254" s="30"/>
      <c r="G2254" s="30"/>
      <c r="BD2254" s="32"/>
      <c r="BE2254" s="32"/>
      <c r="BF2254" s="32"/>
      <c r="BG2254" s="32"/>
      <c r="BH2254" s="32"/>
      <c r="BI2254" s="32"/>
      <c r="BJ2254" s="32"/>
      <c r="BK2254" s="32"/>
      <c r="BL2254" s="32"/>
      <c r="BM2254" s="32"/>
      <c r="BN2254" s="32"/>
      <c r="BO2254" s="32"/>
    </row>
    <row r="2255" spans="1:67" x14ac:dyDescent="0.25">
      <c r="A2255" s="30"/>
      <c r="B2255" s="30"/>
      <c r="C2255" s="30"/>
      <c r="D2255" s="30"/>
      <c r="E2255" s="30"/>
      <c r="F2255" s="30"/>
      <c r="G2255" s="30"/>
      <c r="BD2255" s="32"/>
      <c r="BE2255" s="32"/>
      <c r="BF2255" s="32"/>
      <c r="BG2255" s="32"/>
      <c r="BH2255" s="32"/>
      <c r="BI2255" s="32"/>
      <c r="BJ2255" s="32"/>
      <c r="BK2255" s="32"/>
      <c r="BL2255" s="32"/>
      <c r="BM2255" s="32"/>
      <c r="BN2255" s="32"/>
      <c r="BO2255" s="32"/>
    </row>
    <row r="2256" spans="1:67" x14ac:dyDescent="0.25">
      <c r="A2256" s="30"/>
      <c r="B2256" s="30"/>
      <c r="C2256" s="30"/>
      <c r="D2256" s="30"/>
      <c r="E2256" s="30"/>
      <c r="F2256" s="30"/>
      <c r="G2256" s="30"/>
      <c r="BD2256" s="32"/>
      <c r="BE2256" s="32"/>
      <c r="BF2256" s="32"/>
      <c r="BG2256" s="32"/>
      <c r="BH2256" s="32"/>
      <c r="BI2256" s="32"/>
      <c r="BJ2256" s="32"/>
      <c r="BK2256" s="32"/>
      <c r="BL2256" s="32"/>
      <c r="BM2256" s="32"/>
      <c r="BN2256" s="32"/>
      <c r="BO2256" s="32"/>
    </row>
    <row r="2257" spans="1:67" x14ac:dyDescent="0.25">
      <c r="A2257" s="30"/>
      <c r="B2257" s="30"/>
      <c r="C2257" s="30"/>
      <c r="D2257" s="30"/>
      <c r="E2257" s="30"/>
      <c r="F2257" s="30"/>
      <c r="G2257" s="30"/>
      <c r="BD2257" s="32"/>
      <c r="BE2257" s="32"/>
      <c r="BF2257" s="32"/>
      <c r="BG2257" s="32"/>
      <c r="BH2257" s="32"/>
      <c r="BI2257" s="32"/>
      <c r="BJ2257" s="32"/>
      <c r="BK2257" s="32"/>
      <c r="BL2257" s="32"/>
      <c r="BM2257" s="32"/>
      <c r="BN2257" s="32"/>
      <c r="BO2257" s="32"/>
    </row>
    <row r="2258" spans="1:67" x14ac:dyDescent="0.25">
      <c r="A2258" s="30"/>
      <c r="B2258" s="30"/>
      <c r="C2258" s="30"/>
      <c r="D2258" s="30"/>
      <c r="E2258" s="30"/>
      <c r="F2258" s="30"/>
      <c r="G2258" s="30"/>
      <c r="BD2258" s="32"/>
      <c r="BE2258" s="32"/>
      <c r="BF2258" s="32"/>
      <c r="BG2258" s="32"/>
      <c r="BH2258" s="32"/>
      <c r="BI2258" s="32"/>
      <c r="BJ2258" s="32"/>
      <c r="BK2258" s="32"/>
      <c r="BL2258" s="32"/>
      <c r="BM2258" s="32"/>
      <c r="BN2258" s="32"/>
      <c r="BO2258" s="32"/>
    </row>
    <row r="2259" spans="1:67" x14ac:dyDescent="0.25">
      <c r="A2259" s="30"/>
      <c r="B2259" s="30"/>
      <c r="C2259" s="30"/>
      <c r="D2259" s="30"/>
      <c r="E2259" s="30"/>
      <c r="F2259" s="30"/>
      <c r="G2259" s="30"/>
      <c r="BD2259" s="32"/>
      <c r="BE2259" s="32"/>
      <c r="BF2259" s="32"/>
      <c r="BG2259" s="32"/>
      <c r="BH2259" s="32"/>
      <c r="BI2259" s="32"/>
      <c r="BJ2259" s="32"/>
      <c r="BK2259" s="32"/>
      <c r="BL2259" s="32"/>
      <c r="BM2259" s="32"/>
      <c r="BN2259" s="32"/>
      <c r="BO2259" s="32"/>
    </row>
    <row r="2260" spans="1:67" x14ac:dyDescent="0.25">
      <c r="A2260" s="30"/>
      <c r="B2260" s="30"/>
      <c r="C2260" s="30"/>
      <c r="D2260" s="30"/>
      <c r="E2260" s="30"/>
      <c r="F2260" s="30"/>
      <c r="G2260" s="30"/>
      <c r="BD2260" s="32"/>
      <c r="BE2260" s="32"/>
      <c r="BF2260" s="32"/>
      <c r="BG2260" s="32"/>
      <c r="BH2260" s="32"/>
      <c r="BI2260" s="32"/>
      <c r="BJ2260" s="32"/>
      <c r="BK2260" s="32"/>
      <c r="BL2260" s="32"/>
      <c r="BM2260" s="32"/>
      <c r="BN2260" s="32"/>
      <c r="BO2260" s="32"/>
    </row>
    <row r="2261" spans="1:67" x14ac:dyDescent="0.25">
      <c r="A2261" s="30"/>
      <c r="B2261" s="30"/>
      <c r="C2261" s="30"/>
      <c r="D2261" s="30"/>
      <c r="E2261" s="30"/>
      <c r="F2261" s="30"/>
      <c r="G2261" s="30"/>
      <c r="BD2261" s="32"/>
      <c r="BE2261" s="32"/>
      <c r="BF2261" s="32"/>
      <c r="BG2261" s="32"/>
      <c r="BH2261" s="32"/>
      <c r="BI2261" s="32"/>
      <c r="BJ2261" s="32"/>
      <c r="BK2261" s="32"/>
      <c r="BL2261" s="32"/>
      <c r="BM2261" s="32"/>
      <c r="BN2261" s="32"/>
      <c r="BO2261" s="32"/>
    </row>
    <row r="2262" spans="1:67" x14ac:dyDescent="0.25">
      <c r="A2262" s="30"/>
      <c r="B2262" s="30"/>
      <c r="C2262" s="30"/>
      <c r="D2262" s="30"/>
      <c r="E2262" s="30"/>
      <c r="F2262" s="30"/>
      <c r="G2262" s="30"/>
      <c r="BD2262" s="32"/>
      <c r="BE2262" s="32"/>
      <c r="BF2262" s="32"/>
      <c r="BG2262" s="32"/>
      <c r="BH2262" s="32"/>
      <c r="BI2262" s="32"/>
      <c r="BJ2262" s="32"/>
      <c r="BK2262" s="32"/>
      <c r="BL2262" s="32"/>
      <c r="BM2262" s="32"/>
      <c r="BN2262" s="32"/>
      <c r="BO2262" s="32"/>
    </row>
    <row r="2263" spans="1:67" x14ac:dyDescent="0.25">
      <c r="A2263" s="30"/>
      <c r="B2263" s="30"/>
      <c r="C2263" s="30"/>
      <c r="D2263" s="30"/>
      <c r="E2263" s="30"/>
      <c r="F2263" s="30"/>
      <c r="G2263" s="30"/>
      <c r="BD2263" s="32"/>
      <c r="BE2263" s="32"/>
      <c r="BF2263" s="32"/>
      <c r="BG2263" s="32"/>
      <c r="BH2263" s="32"/>
      <c r="BI2263" s="32"/>
      <c r="BJ2263" s="32"/>
      <c r="BK2263" s="32"/>
      <c r="BL2263" s="32"/>
      <c r="BM2263" s="32"/>
      <c r="BN2263" s="32"/>
      <c r="BO2263" s="32"/>
    </row>
    <row r="2264" spans="1:67" x14ac:dyDescent="0.25">
      <c r="A2264" s="30"/>
      <c r="B2264" s="30"/>
      <c r="C2264" s="30"/>
      <c r="D2264" s="30"/>
      <c r="E2264" s="30"/>
      <c r="F2264" s="30"/>
      <c r="G2264" s="30"/>
      <c r="BD2264" s="32"/>
      <c r="BE2264" s="32"/>
      <c r="BF2264" s="32"/>
      <c r="BG2264" s="32"/>
      <c r="BH2264" s="32"/>
      <c r="BI2264" s="32"/>
      <c r="BJ2264" s="32"/>
      <c r="BK2264" s="32"/>
      <c r="BL2264" s="32"/>
      <c r="BM2264" s="32"/>
      <c r="BN2264" s="32"/>
      <c r="BO2264" s="32"/>
    </row>
    <row r="2265" spans="1:67" x14ac:dyDescent="0.25">
      <c r="A2265" s="30"/>
      <c r="B2265" s="30"/>
      <c r="C2265" s="30"/>
      <c r="D2265" s="30"/>
      <c r="E2265" s="30"/>
      <c r="F2265" s="30"/>
      <c r="G2265" s="30"/>
      <c r="BD2265" s="32"/>
      <c r="BE2265" s="32"/>
      <c r="BF2265" s="32"/>
      <c r="BG2265" s="32"/>
      <c r="BH2265" s="32"/>
      <c r="BI2265" s="32"/>
      <c r="BJ2265" s="32"/>
      <c r="BK2265" s="32"/>
      <c r="BL2265" s="32"/>
      <c r="BM2265" s="32"/>
      <c r="BN2265" s="32"/>
      <c r="BO2265" s="32"/>
    </row>
    <row r="2266" spans="1:67" x14ac:dyDescent="0.25">
      <c r="A2266" s="30"/>
      <c r="B2266" s="30"/>
      <c r="C2266" s="30"/>
      <c r="D2266" s="30"/>
      <c r="E2266" s="30"/>
      <c r="F2266" s="30"/>
      <c r="G2266" s="30"/>
      <c r="BD2266" s="32"/>
      <c r="BE2266" s="32"/>
      <c r="BF2266" s="32"/>
      <c r="BG2266" s="32"/>
      <c r="BH2266" s="32"/>
      <c r="BI2266" s="32"/>
      <c r="BJ2266" s="32"/>
      <c r="BK2266" s="32"/>
      <c r="BL2266" s="32"/>
      <c r="BM2266" s="32"/>
      <c r="BN2266" s="32"/>
      <c r="BO2266" s="32"/>
    </row>
    <row r="2267" spans="1:67" x14ac:dyDescent="0.25">
      <c r="A2267" s="30"/>
      <c r="B2267" s="30"/>
      <c r="C2267" s="30"/>
      <c r="D2267" s="30"/>
      <c r="E2267" s="30"/>
      <c r="F2267" s="30"/>
      <c r="G2267" s="30"/>
      <c r="BD2267" s="32"/>
      <c r="BE2267" s="32"/>
      <c r="BF2267" s="32"/>
      <c r="BG2267" s="32"/>
      <c r="BH2267" s="32"/>
      <c r="BI2267" s="32"/>
      <c r="BJ2267" s="32"/>
      <c r="BK2267" s="32"/>
      <c r="BL2267" s="32"/>
      <c r="BM2267" s="32"/>
      <c r="BN2267" s="32"/>
      <c r="BO2267" s="32"/>
    </row>
    <row r="2268" spans="1:67" x14ac:dyDescent="0.25">
      <c r="A2268" s="30"/>
      <c r="B2268" s="30"/>
      <c r="C2268" s="30"/>
      <c r="D2268" s="30"/>
      <c r="E2268" s="30"/>
      <c r="F2268" s="30"/>
      <c r="G2268" s="30"/>
      <c r="BD2268" s="32"/>
      <c r="BE2268" s="32"/>
      <c r="BF2268" s="32"/>
      <c r="BG2268" s="32"/>
      <c r="BH2268" s="32"/>
      <c r="BI2268" s="32"/>
      <c r="BJ2268" s="32"/>
      <c r="BK2268" s="32"/>
      <c r="BL2268" s="32"/>
      <c r="BM2268" s="32"/>
      <c r="BN2268" s="32"/>
      <c r="BO2268" s="32"/>
    </row>
    <row r="2269" spans="1:67" x14ac:dyDescent="0.25">
      <c r="A2269" s="30"/>
      <c r="B2269" s="30"/>
      <c r="C2269" s="30"/>
      <c r="D2269" s="30"/>
      <c r="E2269" s="30"/>
      <c r="F2269" s="30"/>
      <c r="G2269" s="30"/>
      <c r="BD2269" s="32"/>
      <c r="BE2269" s="32"/>
      <c r="BF2269" s="32"/>
      <c r="BG2269" s="32"/>
      <c r="BH2269" s="32"/>
      <c r="BI2269" s="32"/>
      <c r="BJ2269" s="32"/>
      <c r="BK2269" s="32"/>
      <c r="BL2269" s="32"/>
      <c r="BM2269" s="32"/>
      <c r="BN2269" s="32"/>
      <c r="BO2269" s="32"/>
    </row>
    <row r="2270" spans="1:67" x14ac:dyDescent="0.25">
      <c r="A2270" s="30"/>
      <c r="B2270" s="30"/>
      <c r="C2270" s="30"/>
      <c r="D2270" s="30"/>
      <c r="E2270" s="30"/>
      <c r="F2270" s="30"/>
      <c r="G2270" s="30"/>
      <c r="BD2270" s="32"/>
      <c r="BE2270" s="32"/>
      <c r="BF2270" s="32"/>
      <c r="BG2270" s="32"/>
      <c r="BH2270" s="32"/>
      <c r="BI2270" s="32"/>
      <c r="BJ2270" s="32"/>
      <c r="BK2270" s="32"/>
      <c r="BL2270" s="32"/>
      <c r="BM2270" s="32"/>
      <c r="BN2270" s="32"/>
      <c r="BO2270" s="32"/>
    </row>
    <row r="2271" spans="1:67" x14ac:dyDescent="0.25">
      <c r="A2271" s="30"/>
      <c r="B2271" s="30"/>
      <c r="C2271" s="30"/>
      <c r="D2271" s="30"/>
      <c r="E2271" s="30"/>
      <c r="F2271" s="30"/>
      <c r="G2271" s="30"/>
      <c r="BD2271" s="32"/>
      <c r="BE2271" s="32"/>
      <c r="BF2271" s="32"/>
      <c r="BG2271" s="32"/>
      <c r="BH2271" s="32"/>
      <c r="BI2271" s="32"/>
      <c r="BJ2271" s="32"/>
      <c r="BK2271" s="32"/>
      <c r="BL2271" s="32"/>
      <c r="BM2271" s="32"/>
      <c r="BN2271" s="32"/>
      <c r="BO2271" s="32"/>
    </row>
    <row r="2272" spans="1:67" x14ac:dyDescent="0.25">
      <c r="A2272" s="30"/>
      <c r="B2272" s="30"/>
      <c r="C2272" s="30"/>
      <c r="D2272" s="30"/>
      <c r="E2272" s="30"/>
      <c r="F2272" s="30"/>
      <c r="G2272" s="30"/>
      <c r="BD2272" s="32"/>
      <c r="BE2272" s="32"/>
      <c r="BF2272" s="32"/>
      <c r="BG2272" s="32"/>
      <c r="BH2272" s="32"/>
      <c r="BI2272" s="32"/>
      <c r="BJ2272" s="32"/>
      <c r="BK2272" s="32"/>
      <c r="BL2272" s="32"/>
      <c r="BM2272" s="32"/>
      <c r="BN2272" s="32"/>
      <c r="BO2272" s="32"/>
    </row>
    <row r="2273" spans="1:67" x14ac:dyDescent="0.25">
      <c r="A2273" s="30"/>
      <c r="B2273" s="30"/>
      <c r="C2273" s="30"/>
      <c r="D2273" s="30"/>
      <c r="E2273" s="30"/>
      <c r="F2273" s="30"/>
      <c r="G2273" s="30"/>
      <c r="BD2273" s="32"/>
      <c r="BE2273" s="32"/>
      <c r="BF2273" s="32"/>
      <c r="BG2273" s="32"/>
      <c r="BH2273" s="32"/>
      <c r="BI2273" s="32"/>
      <c r="BJ2273" s="32"/>
      <c r="BK2273" s="32"/>
      <c r="BL2273" s="32"/>
      <c r="BM2273" s="32"/>
      <c r="BN2273" s="32"/>
      <c r="BO2273" s="32"/>
    </row>
    <row r="2274" spans="1:67" x14ac:dyDescent="0.25">
      <c r="A2274" s="30"/>
      <c r="B2274" s="30"/>
      <c r="C2274" s="30"/>
      <c r="D2274" s="30"/>
      <c r="E2274" s="30"/>
      <c r="F2274" s="30"/>
      <c r="G2274" s="30"/>
      <c r="BD2274" s="32"/>
      <c r="BE2274" s="32"/>
      <c r="BF2274" s="32"/>
      <c r="BG2274" s="32"/>
      <c r="BH2274" s="32"/>
      <c r="BI2274" s="32"/>
      <c r="BJ2274" s="32"/>
      <c r="BK2274" s="32"/>
      <c r="BL2274" s="32"/>
      <c r="BM2274" s="32"/>
      <c r="BN2274" s="32"/>
      <c r="BO2274" s="32"/>
    </row>
    <row r="2275" spans="1:67" x14ac:dyDescent="0.25">
      <c r="A2275" s="30"/>
      <c r="B2275" s="30"/>
      <c r="C2275" s="30"/>
      <c r="D2275" s="30"/>
      <c r="E2275" s="30"/>
      <c r="F2275" s="30"/>
      <c r="G2275" s="30"/>
      <c r="BD2275" s="32"/>
      <c r="BE2275" s="32"/>
      <c r="BF2275" s="32"/>
      <c r="BG2275" s="32"/>
      <c r="BH2275" s="32"/>
      <c r="BI2275" s="32"/>
      <c r="BJ2275" s="32"/>
      <c r="BK2275" s="32"/>
      <c r="BL2275" s="32"/>
      <c r="BM2275" s="32"/>
      <c r="BN2275" s="32"/>
      <c r="BO2275" s="32"/>
    </row>
    <row r="2276" spans="1:67" x14ac:dyDescent="0.25">
      <c r="A2276" s="30"/>
      <c r="B2276" s="30"/>
      <c r="C2276" s="30"/>
      <c r="D2276" s="30"/>
      <c r="E2276" s="30"/>
      <c r="F2276" s="30"/>
      <c r="G2276" s="30"/>
      <c r="BD2276" s="32"/>
      <c r="BE2276" s="32"/>
      <c r="BF2276" s="32"/>
      <c r="BG2276" s="32"/>
      <c r="BH2276" s="32"/>
      <c r="BI2276" s="32"/>
      <c r="BJ2276" s="32"/>
      <c r="BK2276" s="32"/>
      <c r="BL2276" s="32"/>
      <c r="BM2276" s="32"/>
      <c r="BN2276" s="32"/>
      <c r="BO2276" s="32"/>
    </row>
    <row r="2277" spans="1:67" x14ac:dyDescent="0.25">
      <c r="A2277" s="30"/>
      <c r="B2277" s="30"/>
      <c r="C2277" s="30"/>
      <c r="D2277" s="30"/>
      <c r="E2277" s="30"/>
      <c r="F2277" s="30"/>
      <c r="G2277" s="30"/>
      <c r="BD2277" s="32"/>
      <c r="BE2277" s="32"/>
      <c r="BF2277" s="32"/>
      <c r="BG2277" s="32"/>
      <c r="BH2277" s="32"/>
      <c r="BI2277" s="32"/>
      <c r="BJ2277" s="32"/>
      <c r="BK2277" s="32"/>
      <c r="BL2277" s="32"/>
      <c r="BM2277" s="32"/>
      <c r="BN2277" s="32"/>
      <c r="BO2277" s="32"/>
    </row>
    <row r="2278" spans="1:67" x14ac:dyDescent="0.25">
      <c r="A2278" s="30"/>
      <c r="B2278" s="30"/>
      <c r="C2278" s="30"/>
      <c r="D2278" s="30"/>
      <c r="E2278" s="30"/>
      <c r="F2278" s="30"/>
      <c r="G2278" s="30"/>
      <c r="BD2278" s="32"/>
      <c r="BE2278" s="32"/>
      <c r="BF2278" s="32"/>
      <c r="BG2278" s="32"/>
      <c r="BH2278" s="32"/>
      <c r="BI2278" s="32"/>
      <c r="BJ2278" s="32"/>
      <c r="BK2278" s="32"/>
      <c r="BL2278" s="32"/>
      <c r="BM2278" s="32"/>
      <c r="BN2278" s="32"/>
      <c r="BO2278" s="32"/>
    </row>
    <row r="2279" spans="1:67" x14ac:dyDescent="0.25">
      <c r="A2279" s="30"/>
      <c r="B2279" s="30"/>
      <c r="C2279" s="30"/>
      <c r="D2279" s="30"/>
      <c r="E2279" s="30"/>
      <c r="F2279" s="30"/>
      <c r="G2279" s="30"/>
      <c r="BD2279" s="32"/>
      <c r="BE2279" s="32"/>
      <c r="BF2279" s="32"/>
      <c r="BG2279" s="32"/>
      <c r="BH2279" s="32"/>
      <c r="BI2279" s="32"/>
      <c r="BJ2279" s="32"/>
      <c r="BK2279" s="32"/>
      <c r="BL2279" s="32"/>
      <c r="BM2279" s="32"/>
      <c r="BN2279" s="32"/>
      <c r="BO2279" s="32"/>
    </row>
    <row r="2280" spans="1:67" x14ac:dyDescent="0.25">
      <c r="A2280" s="30"/>
      <c r="B2280" s="30"/>
      <c r="C2280" s="30"/>
      <c r="D2280" s="30"/>
      <c r="E2280" s="30"/>
      <c r="F2280" s="30"/>
      <c r="G2280" s="30"/>
      <c r="BD2280" s="32"/>
      <c r="BE2280" s="32"/>
      <c r="BF2280" s="32"/>
      <c r="BG2280" s="32"/>
      <c r="BH2280" s="32"/>
      <c r="BI2280" s="32"/>
      <c r="BJ2280" s="32"/>
      <c r="BK2280" s="32"/>
      <c r="BL2280" s="32"/>
      <c r="BM2280" s="32"/>
      <c r="BN2280" s="32"/>
      <c r="BO2280" s="32"/>
    </row>
    <row r="2281" spans="1:67" x14ac:dyDescent="0.25">
      <c r="A2281" s="30"/>
      <c r="B2281" s="30"/>
      <c r="C2281" s="30"/>
      <c r="D2281" s="30"/>
      <c r="E2281" s="30"/>
      <c r="F2281" s="30"/>
      <c r="G2281" s="30"/>
      <c r="BD2281" s="32"/>
      <c r="BE2281" s="32"/>
      <c r="BF2281" s="32"/>
      <c r="BG2281" s="32"/>
      <c r="BH2281" s="32"/>
      <c r="BI2281" s="32"/>
      <c r="BJ2281" s="32"/>
      <c r="BK2281" s="32"/>
      <c r="BL2281" s="32"/>
      <c r="BM2281" s="32"/>
      <c r="BN2281" s="32"/>
      <c r="BO2281" s="32"/>
    </row>
    <row r="2282" spans="1:67" x14ac:dyDescent="0.25">
      <c r="A2282" s="30"/>
      <c r="B2282" s="30"/>
      <c r="C2282" s="30"/>
      <c r="D2282" s="30"/>
      <c r="E2282" s="30"/>
      <c r="F2282" s="30"/>
      <c r="G2282" s="30"/>
      <c r="BD2282" s="32"/>
      <c r="BE2282" s="32"/>
      <c r="BF2282" s="32"/>
      <c r="BG2282" s="32"/>
      <c r="BH2282" s="32"/>
      <c r="BI2282" s="32"/>
      <c r="BJ2282" s="32"/>
      <c r="BK2282" s="32"/>
      <c r="BL2282" s="32"/>
      <c r="BM2282" s="32"/>
      <c r="BN2282" s="32"/>
      <c r="BO2282" s="32"/>
    </row>
    <row r="2283" spans="1:67" x14ac:dyDescent="0.25">
      <c r="A2283" s="30"/>
      <c r="B2283" s="30"/>
      <c r="C2283" s="30"/>
      <c r="D2283" s="30"/>
      <c r="E2283" s="30"/>
      <c r="F2283" s="30"/>
      <c r="G2283" s="30"/>
      <c r="BD2283" s="32"/>
      <c r="BE2283" s="32"/>
      <c r="BF2283" s="32"/>
      <c r="BG2283" s="32"/>
      <c r="BH2283" s="32"/>
      <c r="BI2283" s="32"/>
      <c r="BJ2283" s="32"/>
      <c r="BK2283" s="32"/>
      <c r="BL2283" s="32"/>
      <c r="BM2283" s="32"/>
      <c r="BN2283" s="32"/>
      <c r="BO2283" s="32"/>
    </row>
    <row r="2284" spans="1:67" x14ac:dyDescent="0.25">
      <c r="A2284" s="30"/>
      <c r="B2284" s="30"/>
      <c r="C2284" s="30"/>
      <c r="D2284" s="30"/>
      <c r="E2284" s="30"/>
      <c r="F2284" s="30"/>
      <c r="G2284" s="30"/>
      <c r="BD2284" s="32"/>
      <c r="BE2284" s="32"/>
      <c r="BF2284" s="32"/>
      <c r="BG2284" s="32"/>
      <c r="BH2284" s="32"/>
      <c r="BI2284" s="32"/>
      <c r="BJ2284" s="32"/>
      <c r="BK2284" s="32"/>
      <c r="BL2284" s="32"/>
      <c r="BM2284" s="32"/>
      <c r="BN2284" s="32"/>
      <c r="BO2284" s="32"/>
    </row>
    <row r="2285" spans="1:67" x14ac:dyDescent="0.25">
      <c r="A2285" s="30"/>
      <c r="B2285" s="30"/>
      <c r="C2285" s="30"/>
      <c r="D2285" s="30"/>
      <c r="E2285" s="30"/>
      <c r="F2285" s="30"/>
      <c r="G2285" s="30"/>
      <c r="BD2285" s="32"/>
      <c r="BE2285" s="32"/>
      <c r="BF2285" s="32"/>
      <c r="BG2285" s="32"/>
      <c r="BH2285" s="32"/>
      <c r="BI2285" s="32"/>
      <c r="BJ2285" s="32"/>
      <c r="BK2285" s="32"/>
      <c r="BL2285" s="32"/>
      <c r="BM2285" s="32"/>
      <c r="BN2285" s="32"/>
      <c r="BO2285" s="32"/>
    </row>
    <row r="2286" spans="1:67" x14ac:dyDescent="0.25">
      <c r="A2286" s="30"/>
      <c r="B2286" s="30"/>
      <c r="C2286" s="30"/>
      <c r="D2286" s="30"/>
      <c r="E2286" s="30"/>
      <c r="F2286" s="30"/>
      <c r="G2286" s="30"/>
      <c r="BD2286" s="32"/>
      <c r="BE2286" s="32"/>
      <c r="BF2286" s="32"/>
      <c r="BG2286" s="32"/>
      <c r="BH2286" s="32"/>
      <c r="BI2286" s="32"/>
      <c r="BJ2286" s="32"/>
      <c r="BK2286" s="32"/>
      <c r="BL2286" s="32"/>
      <c r="BM2286" s="32"/>
      <c r="BN2286" s="32"/>
      <c r="BO2286" s="32"/>
    </row>
    <row r="2287" spans="1:67" x14ac:dyDescent="0.25">
      <c r="A2287" s="30"/>
      <c r="B2287" s="30"/>
      <c r="C2287" s="30"/>
      <c r="D2287" s="30"/>
      <c r="E2287" s="30"/>
      <c r="F2287" s="30"/>
      <c r="G2287" s="30"/>
      <c r="BD2287" s="32"/>
      <c r="BE2287" s="32"/>
      <c r="BF2287" s="32"/>
      <c r="BG2287" s="32"/>
      <c r="BH2287" s="32"/>
      <c r="BI2287" s="32"/>
      <c r="BJ2287" s="32"/>
      <c r="BK2287" s="32"/>
      <c r="BL2287" s="32"/>
      <c r="BM2287" s="32"/>
      <c r="BN2287" s="32"/>
      <c r="BO2287" s="32"/>
    </row>
    <row r="2288" spans="1:67" x14ac:dyDescent="0.25">
      <c r="A2288" s="30"/>
      <c r="B2288" s="30"/>
      <c r="C2288" s="30"/>
      <c r="D2288" s="30"/>
      <c r="E2288" s="30"/>
      <c r="F2288" s="30"/>
      <c r="G2288" s="30"/>
      <c r="BD2288" s="32"/>
      <c r="BE2288" s="32"/>
      <c r="BF2288" s="32"/>
      <c r="BG2288" s="32"/>
      <c r="BH2288" s="32"/>
      <c r="BI2288" s="32"/>
      <c r="BJ2288" s="32"/>
      <c r="BK2288" s="32"/>
      <c r="BL2288" s="32"/>
      <c r="BM2288" s="32"/>
      <c r="BN2288" s="32"/>
      <c r="BO2288" s="32"/>
    </row>
    <row r="2289" spans="1:67" x14ac:dyDescent="0.25">
      <c r="A2289" s="30"/>
      <c r="B2289" s="30"/>
      <c r="C2289" s="30"/>
      <c r="D2289" s="30"/>
      <c r="E2289" s="30"/>
      <c r="F2289" s="30"/>
      <c r="G2289" s="30"/>
      <c r="BD2289" s="32"/>
      <c r="BE2289" s="32"/>
      <c r="BF2289" s="32"/>
      <c r="BG2289" s="32"/>
      <c r="BH2289" s="32"/>
      <c r="BI2289" s="32"/>
      <c r="BJ2289" s="32"/>
      <c r="BK2289" s="32"/>
      <c r="BL2289" s="32"/>
      <c r="BM2289" s="32"/>
      <c r="BN2289" s="32"/>
      <c r="BO2289" s="32"/>
    </row>
    <row r="2290" spans="1:67" x14ac:dyDescent="0.25">
      <c r="A2290" s="30"/>
      <c r="B2290" s="30"/>
      <c r="C2290" s="30"/>
      <c r="D2290" s="30"/>
      <c r="E2290" s="30"/>
      <c r="F2290" s="30"/>
      <c r="G2290" s="30"/>
      <c r="BD2290" s="32"/>
      <c r="BE2290" s="32"/>
      <c r="BF2290" s="32"/>
      <c r="BG2290" s="32"/>
      <c r="BH2290" s="32"/>
      <c r="BI2290" s="32"/>
      <c r="BJ2290" s="32"/>
      <c r="BK2290" s="32"/>
      <c r="BL2290" s="32"/>
      <c r="BM2290" s="32"/>
      <c r="BN2290" s="32"/>
      <c r="BO2290" s="32"/>
    </row>
    <row r="2291" spans="1:67" x14ac:dyDescent="0.25">
      <c r="A2291" s="30"/>
      <c r="B2291" s="30"/>
      <c r="C2291" s="30"/>
      <c r="D2291" s="30"/>
      <c r="E2291" s="30"/>
      <c r="F2291" s="30"/>
      <c r="G2291" s="30"/>
      <c r="BD2291" s="32"/>
      <c r="BE2291" s="32"/>
      <c r="BF2291" s="32"/>
      <c r="BG2291" s="32"/>
      <c r="BH2291" s="32"/>
      <c r="BI2291" s="32"/>
      <c r="BJ2291" s="32"/>
      <c r="BK2291" s="32"/>
      <c r="BL2291" s="32"/>
      <c r="BM2291" s="32"/>
      <c r="BN2291" s="32"/>
      <c r="BO2291" s="32"/>
    </row>
    <row r="2292" spans="1:67" x14ac:dyDescent="0.25">
      <c r="A2292" s="30"/>
      <c r="B2292" s="30"/>
      <c r="C2292" s="30"/>
      <c r="D2292" s="30"/>
      <c r="E2292" s="30"/>
      <c r="F2292" s="30"/>
      <c r="G2292" s="30"/>
      <c r="BD2292" s="32"/>
      <c r="BE2292" s="32"/>
      <c r="BF2292" s="32"/>
      <c r="BG2292" s="32"/>
      <c r="BH2292" s="32"/>
      <c r="BI2292" s="32"/>
      <c r="BJ2292" s="32"/>
      <c r="BK2292" s="32"/>
      <c r="BL2292" s="32"/>
      <c r="BM2292" s="32"/>
      <c r="BN2292" s="32"/>
      <c r="BO2292" s="32"/>
    </row>
    <row r="2293" spans="1:67" x14ac:dyDescent="0.25">
      <c r="A2293" s="30"/>
      <c r="B2293" s="30"/>
      <c r="C2293" s="30"/>
      <c r="D2293" s="30"/>
      <c r="E2293" s="30"/>
      <c r="F2293" s="30"/>
      <c r="G2293" s="30"/>
      <c r="BD2293" s="32"/>
      <c r="BE2293" s="32"/>
      <c r="BF2293" s="32"/>
      <c r="BG2293" s="32"/>
      <c r="BH2293" s="32"/>
      <c r="BI2293" s="32"/>
      <c r="BJ2293" s="32"/>
      <c r="BK2293" s="32"/>
      <c r="BL2293" s="32"/>
      <c r="BM2293" s="32"/>
      <c r="BN2293" s="32"/>
      <c r="BO2293" s="32"/>
    </row>
    <row r="2294" spans="1:67" x14ac:dyDescent="0.25">
      <c r="A2294" s="30"/>
      <c r="B2294" s="30"/>
      <c r="C2294" s="30"/>
      <c r="D2294" s="30"/>
      <c r="E2294" s="30"/>
      <c r="F2294" s="30"/>
      <c r="G2294" s="30"/>
      <c r="BD2294" s="32"/>
      <c r="BE2294" s="32"/>
      <c r="BF2294" s="32"/>
      <c r="BG2294" s="32"/>
      <c r="BH2294" s="32"/>
      <c r="BI2294" s="32"/>
      <c r="BJ2294" s="32"/>
      <c r="BK2294" s="32"/>
      <c r="BL2294" s="32"/>
      <c r="BM2294" s="32"/>
      <c r="BN2294" s="32"/>
      <c r="BO2294" s="32"/>
    </row>
    <row r="2295" spans="1:67" x14ac:dyDescent="0.25">
      <c r="A2295" s="30"/>
      <c r="B2295" s="30"/>
      <c r="C2295" s="30"/>
      <c r="D2295" s="30"/>
      <c r="E2295" s="30"/>
      <c r="F2295" s="30"/>
      <c r="G2295" s="30"/>
      <c r="BD2295" s="32"/>
      <c r="BE2295" s="32"/>
      <c r="BF2295" s="32"/>
      <c r="BG2295" s="32"/>
      <c r="BH2295" s="32"/>
      <c r="BI2295" s="32"/>
      <c r="BJ2295" s="32"/>
      <c r="BK2295" s="32"/>
      <c r="BL2295" s="32"/>
      <c r="BM2295" s="32"/>
      <c r="BN2295" s="32"/>
      <c r="BO2295" s="32"/>
    </row>
    <row r="2296" spans="1:67" x14ac:dyDescent="0.25">
      <c r="A2296" s="30"/>
      <c r="B2296" s="30"/>
      <c r="C2296" s="30"/>
      <c r="D2296" s="30"/>
      <c r="E2296" s="30"/>
      <c r="F2296" s="30"/>
      <c r="G2296" s="30"/>
      <c r="BD2296" s="32"/>
      <c r="BE2296" s="32"/>
      <c r="BF2296" s="32"/>
      <c r="BG2296" s="32"/>
      <c r="BH2296" s="32"/>
      <c r="BI2296" s="32"/>
      <c r="BJ2296" s="32"/>
      <c r="BK2296" s="32"/>
      <c r="BL2296" s="32"/>
      <c r="BM2296" s="32"/>
      <c r="BN2296" s="32"/>
      <c r="BO2296" s="32"/>
    </row>
    <row r="2297" spans="1:67" x14ac:dyDescent="0.25">
      <c r="A2297" s="30"/>
      <c r="B2297" s="30"/>
      <c r="C2297" s="30"/>
      <c r="D2297" s="30"/>
      <c r="E2297" s="30"/>
      <c r="F2297" s="30"/>
      <c r="G2297" s="30"/>
      <c r="BD2297" s="32"/>
      <c r="BE2297" s="32"/>
      <c r="BF2297" s="32"/>
      <c r="BG2297" s="32"/>
      <c r="BH2297" s="32"/>
      <c r="BI2297" s="32"/>
      <c r="BJ2297" s="32"/>
      <c r="BK2297" s="32"/>
      <c r="BL2297" s="32"/>
      <c r="BM2297" s="32"/>
      <c r="BN2297" s="32"/>
      <c r="BO2297" s="32"/>
    </row>
    <row r="2298" spans="1:67" x14ac:dyDescent="0.25">
      <c r="A2298" s="30"/>
      <c r="B2298" s="30"/>
      <c r="C2298" s="30"/>
      <c r="D2298" s="30"/>
      <c r="E2298" s="30"/>
      <c r="F2298" s="30"/>
      <c r="G2298" s="30"/>
      <c r="BD2298" s="32"/>
      <c r="BE2298" s="32"/>
      <c r="BF2298" s="32"/>
      <c r="BG2298" s="32"/>
      <c r="BH2298" s="32"/>
      <c r="BI2298" s="32"/>
      <c r="BJ2298" s="32"/>
      <c r="BK2298" s="32"/>
      <c r="BL2298" s="32"/>
      <c r="BM2298" s="32"/>
      <c r="BN2298" s="32"/>
      <c r="BO2298" s="32"/>
    </row>
    <row r="2299" spans="1:67" x14ac:dyDescent="0.25">
      <c r="A2299" s="30"/>
      <c r="B2299" s="30"/>
      <c r="C2299" s="30"/>
      <c r="D2299" s="30"/>
      <c r="E2299" s="30"/>
      <c r="F2299" s="30"/>
      <c r="G2299" s="30"/>
      <c r="BD2299" s="32"/>
      <c r="BE2299" s="32"/>
      <c r="BF2299" s="32"/>
      <c r="BG2299" s="32"/>
      <c r="BH2299" s="32"/>
      <c r="BI2299" s="32"/>
      <c r="BJ2299" s="32"/>
      <c r="BK2299" s="32"/>
      <c r="BL2299" s="32"/>
      <c r="BM2299" s="32"/>
      <c r="BN2299" s="32"/>
      <c r="BO2299" s="32"/>
    </row>
    <row r="2300" spans="1:67" x14ac:dyDescent="0.25">
      <c r="A2300" s="30"/>
      <c r="B2300" s="30"/>
      <c r="C2300" s="30"/>
      <c r="D2300" s="30"/>
      <c r="E2300" s="30"/>
      <c r="F2300" s="30"/>
      <c r="G2300" s="30"/>
      <c r="BD2300" s="32"/>
      <c r="BE2300" s="32"/>
      <c r="BF2300" s="32"/>
      <c r="BG2300" s="32"/>
      <c r="BH2300" s="32"/>
      <c r="BI2300" s="32"/>
      <c r="BJ2300" s="32"/>
      <c r="BK2300" s="32"/>
      <c r="BL2300" s="32"/>
      <c r="BM2300" s="32"/>
      <c r="BN2300" s="32"/>
      <c r="BO2300" s="32"/>
    </row>
    <row r="2301" spans="1:67" x14ac:dyDescent="0.25">
      <c r="A2301" s="30"/>
      <c r="B2301" s="30"/>
      <c r="C2301" s="30"/>
      <c r="D2301" s="30"/>
      <c r="E2301" s="30"/>
      <c r="F2301" s="30"/>
      <c r="G2301" s="30"/>
      <c r="BD2301" s="32"/>
      <c r="BE2301" s="32"/>
      <c r="BF2301" s="32"/>
      <c r="BG2301" s="32"/>
      <c r="BH2301" s="32"/>
      <c r="BI2301" s="32"/>
      <c r="BJ2301" s="32"/>
      <c r="BK2301" s="32"/>
      <c r="BL2301" s="32"/>
      <c r="BM2301" s="32"/>
      <c r="BN2301" s="32"/>
      <c r="BO2301" s="32"/>
    </row>
    <row r="2302" spans="1:67" x14ac:dyDescent="0.25">
      <c r="A2302" s="30"/>
      <c r="B2302" s="30"/>
      <c r="C2302" s="30"/>
      <c r="D2302" s="30"/>
      <c r="E2302" s="30"/>
      <c r="F2302" s="30"/>
      <c r="G2302" s="30"/>
      <c r="BD2302" s="32"/>
      <c r="BE2302" s="32"/>
      <c r="BF2302" s="32"/>
      <c r="BG2302" s="32"/>
      <c r="BH2302" s="32"/>
      <c r="BI2302" s="32"/>
      <c r="BJ2302" s="32"/>
      <c r="BK2302" s="32"/>
      <c r="BL2302" s="32"/>
      <c r="BM2302" s="32"/>
      <c r="BN2302" s="32"/>
      <c r="BO2302" s="32"/>
    </row>
    <row r="2303" spans="1:67" x14ac:dyDescent="0.25">
      <c r="A2303" s="30"/>
      <c r="B2303" s="30"/>
      <c r="C2303" s="30"/>
      <c r="D2303" s="30"/>
      <c r="E2303" s="30"/>
      <c r="F2303" s="30"/>
      <c r="G2303" s="30"/>
      <c r="BD2303" s="32"/>
      <c r="BE2303" s="32"/>
      <c r="BF2303" s="32"/>
      <c r="BG2303" s="32"/>
      <c r="BH2303" s="32"/>
      <c r="BI2303" s="32"/>
      <c r="BJ2303" s="32"/>
      <c r="BK2303" s="32"/>
      <c r="BL2303" s="32"/>
      <c r="BM2303" s="32"/>
      <c r="BN2303" s="32"/>
      <c r="BO2303" s="32"/>
    </row>
    <row r="2304" spans="1:67" x14ac:dyDescent="0.25">
      <c r="A2304" s="30"/>
      <c r="B2304" s="30"/>
      <c r="C2304" s="30"/>
      <c r="D2304" s="30"/>
      <c r="E2304" s="30"/>
      <c r="F2304" s="30"/>
      <c r="G2304" s="30"/>
      <c r="BD2304" s="32"/>
      <c r="BE2304" s="32"/>
      <c r="BF2304" s="32"/>
      <c r="BG2304" s="32"/>
      <c r="BH2304" s="32"/>
      <c r="BI2304" s="32"/>
      <c r="BJ2304" s="32"/>
      <c r="BK2304" s="32"/>
      <c r="BL2304" s="32"/>
      <c r="BM2304" s="32"/>
      <c r="BN2304" s="32"/>
      <c r="BO2304" s="32"/>
    </row>
    <row r="2305" spans="1:67" x14ac:dyDescent="0.25">
      <c r="A2305" s="30"/>
      <c r="B2305" s="30"/>
      <c r="C2305" s="30"/>
      <c r="D2305" s="30"/>
      <c r="E2305" s="30"/>
      <c r="F2305" s="30"/>
      <c r="G2305" s="30"/>
      <c r="BD2305" s="32"/>
      <c r="BE2305" s="32"/>
      <c r="BF2305" s="32"/>
      <c r="BG2305" s="32"/>
      <c r="BH2305" s="32"/>
      <c r="BI2305" s="32"/>
      <c r="BJ2305" s="32"/>
      <c r="BK2305" s="32"/>
      <c r="BL2305" s="32"/>
      <c r="BM2305" s="32"/>
      <c r="BN2305" s="32"/>
      <c r="BO2305" s="32"/>
    </row>
    <row r="2306" spans="1:67" x14ac:dyDescent="0.25">
      <c r="A2306" s="30"/>
      <c r="B2306" s="30"/>
      <c r="C2306" s="30"/>
      <c r="D2306" s="30"/>
      <c r="E2306" s="30"/>
      <c r="F2306" s="30"/>
      <c r="G2306" s="30"/>
      <c r="BD2306" s="32"/>
      <c r="BE2306" s="32"/>
      <c r="BF2306" s="32"/>
      <c r="BG2306" s="32"/>
      <c r="BH2306" s="32"/>
      <c r="BI2306" s="32"/>
      <c r="BJ2306" s="32"/>
      <c r="BK2306" s="32"/>
      <c r="BL2306" s="32"/>
      <c r="BM2306" s="32"/>
      <c r="BN2306" s="32"/>
      <c r="BO2306" s="32"/>
    </row>
    <row r="2307" spans="1:67" x14ac:dyDescent="0.25">
      <c r="A2307" s="30"/>
      <c r="B2307" s="30"/>
      <c r="C2307" s="30"/>
      <c r="D2307" s="30"/>
      <c r="E2307" s="30"/>
      <c r="F2307" s="30"/>
      <c r="G2307" s="30"/>
      <c r="BD2307" s="32"/>
      <c r="BE2307" s="32"/>
      <c r="BF2307" s="32"/>
      <c r="BG2307" s="32"/>
      <c r="BH2307" s="32"/>
      <c r="BI2307" s="32"/>
      <c r="BJ2307" s="32"/>
      <c r="BK2307" s="32"/>
      <c r="BL2307" s="32"/>
      <c r="BM2307" s="32"/>
      <c r="BN2307" s="32"/>
      <c r="BO2307" s="32"/>
    </row>
    <row r="2308" spans="1:67" x14ac:dyDescent="0.25">
      <c r="A2308" s="30"/>
      <c r="B2308" s="30"/>
      <c r="C2308" s="30"/>
      <c r="D2308" s="30"/>
      <c r="E2308" s="30"/>
      <c r="F2308" s="30"/>
      <c r="G2308" s="30"/>
      <c r="BD2308" s="32"/>
      <c r="BE2308" s="32"/>
      <c r="BF2308" s="32"/>
      <c r="BG2308" s="32"/>
      <c r="BH2308" s="32"/>
      <c r="BI2308" s="32"/>
      <c r="BJ2308" s="32"/>
      <c r="BK2308" s="32"/>
      <c r="BL2308" s="32"/>
      <c r="BM2308" s="32"/>
      <c r="BN2308" s="32"/>
      <c r="BO2308" s="32"/>
    </row>
    <row r="2309" spans="1:67" x14ac:dyDescent="0.25">
      <c r="A2309" s="30"/>
      <c r="B2309" s="30"/>
      <c r="C2309" s="30"/>
      <c r="D2309" s="30"/>
      <c r="E2309" s="30"/>
      <c r="F2309" s="30"/>
      <c r="G2309" s="30"/>
      <c r="BD2309" s="32"/>
      <c r="BE2309" s="32"/>
      <c r="BF2309" s="32"/>
      <c r="BG2309" s="32"/>
      <c r="BH2309" s="32"/>
      <c r="BI2309" s="32"/>
      <c r="BJ2309" s="32"/>
      <c r="BK2309" s="32"/>
      <c r="BL2309" s="32"/>
      <c r="BM2309" s="32"/>
      <c r="BN2309" s="32"/>
      <c r="BO2309" s="32"/>
    </row>
    <row r="2310" spans="1:67" x14ac:dyDescent="0.25">
      <c r="A2310" s="30"/>
      <c r="B2310" s="30"/>
      <c r="C2310" s="30"/>
      <c r="D2310" s="30"/>
      <c r="E2310" s="30"/>
      <c r="F2310" s="30"/>
      <c r="G2310" s="30"/>
      <c r="BD2310" s="32"/>
      <c r="BE2310" s="32"/>
      <c r="BF2310" s="32"/>
      <c r="BG2310" s="32"/>
      <c r="BH2310" s="32"/>
      <c r="BI2310" s="32"/>
      <c r="BJ2310" s="32"/>
      <c r="BK2310" s="32"/>
      <c r="BL2310" s="32"/>
      <c r="BM2310" s="32"/>
      <c r="BN2310" s="32"/>
      <c r="BO2310" s="32"/>
    </row>
    <row r="2311" spans="1:67" x14ac:dyDescent="0.25">
      <c r="A2311" s="30"/>
      <c r="B2311" s="30"/>
      <c r="C2311" s="30"/>
      <c r="D2311" s="30"/>
      <c r="E2311" s="30"/>
      <c r="F2311" s="30"/>
      <c r="G2311" s="30"/>
      <c r="BD2311" s="32"/>
      <c r="BE2311" s="32"/>
      <c r="BF2311" s="32"/>
      <c r="BG2311" s="32"/>
      <c r="BH2311" s="32"/>
      <c r="BI2311" s="32"/>
      <c r="BJ2311" s="32"/>
      <c r="BK2311" s="32"/>
      <c r="BL2311" s="32"/>
      <c r="BM2311" s="32"/>
      <c r="BN2311" s="32"/>
      <c r="BO2311" s="32"/>
    </row>
    <row r="2312" spans="1:67" x14ac:dyDescent="0.25">
      <c r="A2312" s="30"/>
      <c r="B2312" s="30"/>
      <c r="C2312" s="30"/>
      <c r="D2312" s="30"/>
      <c r="E2312" s="30"/>
      <c r="F2312" s="30"/>
      <c r="G2312" s="30"/>
      <c r="BD2312" s="32"/>
      <c r="BE2312" s="32"/>
      <c r="BF2312" s="32"/>
      <c r="BG2312" s="32"/>
      <c r="BH2312" s="32"/>
      <c r="BI2312" s="32"/>
      <c r="BJ2312" s="32"/>
      <c r="BK2312" s="32"/>
      <c r="BL2312" s="32"/>
      <c r="BM2312" s="32"/>
      <c r="BN2312" s="32"/>
      <c r="BO2312" s="32"/>
    </row>
    <row r="2313" spans="1:67" x14ac:dyDescent="0.25">
      <c r="A2313" s="30"/>
      <c r="B2313" s="30"/>
      <c r="C2313" s="30"/>
      <c r="D2313" s="30"/>
      <c r="E2313" s="30"/>
      <c r="F2313" s="30"/>
      <c r="G2313" s="30"/>
      <c r="BD2313" s="32"/>
      <c r="BE2313" s="32"/>
      <c r="BF2313" s="32"/>
      <c r="BG2313" s="32"/>
      <c r="BH2313" s="32"/>
      <c r="BI2313" s="32"/>
      <c r="BJ2313" s="32"/>
      <c r="BK2313" s="32"/>
      <c r="BL2313" s="32"/>
      <c r="BM2313" s="32"/>
      <c r="BN2313" s="32"/>
      <c r="BO2313" s="32"/>
    </row>
    <row r="2314" spans="1:67" x14ac:dyDescent="0.25">
      <c r="A2314" s="30"/>
      <c r="B2314" s="30"/>
      <c r="C2314" s="30"/>
      <c r="D2314" s="30"/>
      <c r="E2314" s="30"/>
      <c r="F2314" s="30"/>
      <c r="G2314" s="30"/>
      <c r="BD2314" s="32"/>
      <c r="BE2314" s="32"/>
      <c r="BF2314" s="32"/>
      <c r="BG2314" s="32"/>
      <c r="BH2314" s="32"/>
      <c r="BI2314" s="32"/>
      <c r="BJ2314" s="32"/>
      <c r="BK2314" s="32"/>
      <c r="BL2314" s="32"/>
      <c r="BM2314" s="32"/>
      <c r="BN2314" s="32"/>
      <c r="BO2314" s="32"/>
    </row>
    <row r="2315" spans="1:67" x14ac:dyDescent="0.25">
      <c r="A2315" s="30"/>
      <c r="B2315" s="30"/>
      <c r="C2315" s="30"/>
      <c r="D2315" s="30"/>
      <c r="E2315" s="30"/>
      <c r="F2315" s="30"/>
      <c r="G2315" s="30"/>
      <c r="BD2315" s="32"/>
      <c r="BE2315" s="32"/>
      <c r="BF2315" s="32"/>
      <c r="BG2315" s="32"/>
      <c r="BH2315" s="32"/>
      <c r="BI2315" s="32"/>
      <c r="BJ2315" s="32"/>
      <c r="BK2315" s="32"/>
      <c r="BL2315" s="32"/>
      <c r="BM2315" s="32"/>
      <c r="BN2315" s="32"/>
      <c r="BO2315" s="32"/>
    </row>
    <row r="2316" spans="1:67" x14ac:dyDescent="0.25">
      <c r="A2316" s="30"/>
      <c r="B2316" s="30"/>
      <c r="C2316" s="30"/>
      <c r="D2316" s="30"/>
      <c r="E2316" s="30"/>
      <c r="F2316" s="30"/>
      <c r="G2316" s="30"/>
      <c r="BD2316" s="32"/>
      <c r="BE2316" s="32"/>
      <c r="BF2316" s="32"/>
      <c r="BG2316" s="32"/>
      <c r="BH2316" s="32"/>
      <c r="BI2316" s="32"/>
      <c r="BJ2316" s="32"/>
      <c r="BK2316" s="32"/>
      <c r="BL2316" s="32"/>
      <c r="BM2316" s="32"/>
      <c r="BN2316" s="32"/>
      <c r="BO2316" s="32"/>
    </row>
    <row r="2317" spans="1:67" x14ac:dyDescent="0.25">
      <c r="A2317" s="30"/>
      <c r="B2317" s="30"/>
      <c r="C2317" s="30"/>
      <c r="D2317" s="30"/>
      <c r="E2317" s="30"/>
      <c r="F2317" s="30"/>
      <c r="G2317" s="30"/>
      <c r="BD2317" s="32"/>
      <c r="BE2317" s="32"/>
      <c r="BF2317" s="32"/>
      <c r="BG2317" s="32"/>
      <c r="BH2317" s="32"/>
      <c r="BI2317" s="32"/>
      <c r="BJ2317" s="32"/>
      <c r="BK2317" s="32"/>
      <c r="BL2317" s="32"/>
      <c r="BM2317" s="32"/>
      <c r="BN2317" s="32"/>
      <c r="BO2317" s="32"/>
    </row>
    <row r="2318" spans="1:67" x14ac:dyDescent="0.25">
      <c r="A2318" s="30"/>
      <c r="B2318" s="30"/>
      <c r="C2318" s="30"/>
      <c r="D2318" s="30"/>
      <c r="E2318" s="30"/>
      <c r="F2318" s="30"/>
      <c r="G2318" s="30"/>
      <c r="BD2318" s="32"/>
      <c r="BE2318" s="32"/>
      <c r="BF2318" s="32"/>
      <c r="BG2318" s="32"/>
      <c r="BH2318" s="32"/>
      <c r="BI2318" s="32"/>
      <c r="BJ2318" s="32"/>
      <c r="BK2318" s="32"/>
      <c r="BL2318" s="32"/>
      <c r="BM2318" s="32"/>
      <c r="BN2318" s="32"/>
      <c r="BO2318" s="32"/>
    </row>
    <row r="2319" spans="1:67" x14ac:dyDescent="0.25">
      <c r="A2319" s="30"/>
      <c r="B2319" s="30"/>
      <c r="C2319" s="30"/>
      <c r="D2319" s="30"/>
      <c r="E2319" s="30"/>
      <c r="F2319" s="30"/>
      <c r="G2319" s="30"/>
      <c r="BD2319" s="32"/>
      <c r="BE2319" s="32"/>
      <c r="BF2319" s="32"/>
      <c r="BG2319" s="32"/>
      <c r="BH2319" s="32"/>
      <c r="BI2319" s="32"/>
      <c r="BJ2319" s="32"/>
      <c r="BK2319" s="32"/>
      <c r="BL2319" s="32"/>
      <c r="BM2319" s="32"/>
      <c r="BN2319" s="32"/>
      <c r="BO2319" s="32"/>
    </row>
    <row r="2320" spans="1:67" x14ac:dyDescent="0.25">
      <c r="A2320" s="30"/>
      <c r="B2320" s="30"/>
      <c r="C2320" s="30"/>
      <c r="D2320" s="30"/>
      <c r="E2320" s="30"/>
      <c r="F2320" s="30"/>
      <c r="G2320" s="30"/>
      <c r="BD2320" s="32"/>
      <c r="BE2320" s="32"/>
      <c r="BF2320" s="32"/>
      <c r="BG2320" s="32"/>
      <c r="BH2320" s="32"/>
      <c r="BI2320" s="32"/>
      <c r="BJ2320" s="32"/>
      <c r="BK2320" s="32"/>
      <c r="BL2320" s="32"/>
      <c r="BM2320" s="32"/>
      <c r="BN2320" s="32"/>
      <c r="BO2320" s="32"/>
    </row>
    <row r="2321" spans="1:67" x14ac:dyDescent="0.25">
      <c r="A2321" s="30"/>
      <c r="B2321" s="30"/>
      <c r="C2321" s="30"/>
      <c r="D2321" s="30"/>
      <c r="E2321" s="30"/>
      <c r="F2321" s="30"/>
      <c r="G2321" s="30"/>
      <c r="BD2321" s="32"/>
      <c r="BE2321" s="32"/>
      <c r="BF2321" s="32"/>
      <c r="BG2321" s="32"/>
      <c r="BH2321" s="32"/>
      <c r="BI2321" s="32"/>
      <c r="BJ2321" s="32"/>
      <c r="BK2321" s="32"/>
      <c r="BL2321" s="32"/>
      <c r="BM2321" s="32"/>
      <c r="BN2321" s="32"/>
      <c r="BO2321" s="32"/>
    </row>
    <row r="2322" spans="1:67" x14ac:dyDescent="0.25">
      <c r="A2322" s="30"/>
      <c r="B2322" s="30"/>
      <c r="C2322" s="30"/>
      <c r="D2322" s="30"/>
      <c r="E2322" s="30"/>
      <c r="F2322" s="30"/>
      <c r="G2322" s="30"/>
      <c r="BD2322" s="32"/>
      <c r="BE2322" s="32"/>
      <c r="BF2322" s="32"/>
      <c r="BG2322" s="32"/>
      <c r="BH2322" s="32"/>
      <c r="BI2322" s="32"/>
      <c r="BJ2322" s="32"/>
      <c r="BK2322" s="32"/>
      <c r="BL2322" s="32"/>
      <c r="BM2322" s="32"/>
      <c r="BN2322" s="32"/>
      <c r="BO2322" s="32"/>
    </row>
    <row r="2323" spans="1:67" x14ac:dyDescent="0.25">
      <c r="A2323" s="30"/>
      <c r="B2323" s="30"/>
      <c r="C2323" s="30"/>
      <c r="D2323" s="30"/>
      <c r="E2323" s="30"/>
      <c r="F2323" s="30"/>
      <c r="G2323" s="30"/>
      <c r="BD2323" s="32"/>
      <c r="BE2323" s="32"/>
      <c r="BF2323" s="32"/>
      <c r="BG2323" s="32"/>
      <c r="BH2323" s="32"/>
      <c r="BI2323" s="32"/>
      <c r="BJ2323" s="32"/>
      <c r="BK2323" s="32"/>
      <c r="BL2323" s="32"/>
      <c r="BM2323" s="32"/>
      <c r="BN2323" s="32"/>
      <c r="BO2323" s="32"/>
    </row>
    <row r="2324" spans="1:67" x14ac:dyDescent="0.25">
      <c r="A2324" s="30"/>
      <c r="B2324" s="30"/>
      <c r="C2324" s="30"/>
      <c r="D2324" s="30"/>
      <c r="E2324" s="30"/>
      <c r="F2324" s="30"/>
      <c r="G2324" s="30"/>
      <c r="BD2324" s="32"/>
      <c r="BE2324" s="32"/>
      <c r="BF2324" s="32"/>
      <c r="BG2324" s="32"/>
      <c r="BH2324" s="32"/>
      <c r="BI2324" s="32"/>
      <c r="BJ2324" s="32"/>
      <c r="BK2324" s="32"/>
      <c r="BL2324" s="32"/>
      <c r="BM2324" s="32"/>
      <c r="BN2324" s="32"/>
      <c r="BO2324" s="32"/>
    </row>
    <row r="2325" spans="1:67" x14ac:dyDescent="0.25">
      <c r="A2325" s="30"/>
      <c r="B2325" s="30"/>
      <c r="C2325" s="30"/>
      <c r="D2325" s="30"/>
      <c r="E2325" s="30"/>
      <c r="F2325" s="30"/>
      <c r="G2325" s="30"/>
      <c r="BD2325" s="32"/>
      <c r="BE2325" s="32"/>
      <c r="BF2325" s="32"/>
      <c r="BG2325" s="32"/>
      <c r="BH2325" s="32"/>
      <c r="BI2325" s="32"/>
      <c r="BJ2325" s="32"/>
      <c r="BK2325" s="32"/>
      <c r="BL2325" s="32"/>
      <c r="BM2325" s="32"/>
      <c r="BN2325" s="32"/>
      <c r="BO2325" s="32"/>
    </row>
    <row r="2326" spans="1:67" x14ac:dyDescent="0.25">
      <c r="A2326" s="30"/>
      <c r="B2326" s="30"/>
      <c r="C2326" s="30"/>
      <c r="D2326" s="30"/>
      <c r="E2326" s="30"/>
      <c r="F2326" s="30"/>
      <c r="G2326" s="30"/>
      <c r="BD2326" s="32"/>
      <c r="BE2326" s="32"/>
      <c r="BF2326" s="32"/>
      <c r="BG2326" s="32"/>
      <c r="BH2326" s="32"/>
      <c r="BI2326" s="32"/>
      <c r="BJ2326" s="32"/>
      <c r="BK2326" s="32"/>
      <c r="BL2326" s="32"/>
      <c r="BM2326" s="32"/>
      <c r="BN2326" s="32"/>
      <c r="BO2326" s="32"/>
    </row>
    <row r="2327" spans="1:67" x14ac:dyDescent="0.25">
      <c r="A2327" s="30"/>
      <c r="B2327" s="30"/>
      <c r="C2327" s="30"/>
      <c r="D2327" s="30"/>
      <c r="E2327" s="30"/>
      <c r="F2327" s="30"/>
      <c r="G2327" s="30"/>
      <c r="BD2327" s="32"/>
      <c r="BE2327" s="32"/>
      <c r="BF2327" s="32"/>
      <c r="BG2327" s="32"/>
      <c r="BH2327" s="32"/>
      <c r="BI2327" s="32"/>
      <c r="BJ2327" s="32"/>
      <c r="BK2327" s="32"/>
      <c r="BL2327" s="32"/>
      <c r="BM2327" s="32"/>
      <c r="BN2327" s="32"/>
      <c r="BO2327" s="32"/>
    </row>
    <row r="2328" spans="1:67" x14ac:dyDescent="0.25">
      <c r="A2328" s="30"/>
      <c r="B2328" s="30"/>
      <c r="C2328" s="30"/>
      <c r="D2328" s="30"/>
      <c r="E2328" s="30"/>
      <c r="F2328" s="30"/>
      <c r="G2328" s="30"/>
      <c r="BD2328" s="32"/>
      <c r="BE2328" s="32"/>
      <c r="BF2328" s="32"/>
      <c r="BG2328" s="32"/>
      <c r="BH2328" s="32"/>
      <c r="BI2328" s="32"/>
      <c r="BJ2328" s="32"/>
      <c r="BK2328" s="32"/>
      <c r="BL2328" s="32"/>
      <c r="BM2328" s="32"/>
      <c r="BN2328" s="32"/>
      <c r="BO2328" s="32"/>
    </row>
    <row r="2329" spans="1:67" x14ac:dyDescent="0.25">
      <c r="A2329" s="30"/>
      <c r="B2329" s="30"/>
      <c r="C2329" s="30"/>
      <c r="D2329" s="30"/>
      <c r="E2329" s="30"/>
      <c r="F2329" s="30"/>
      <c r="G2329" s="30"/>
      <c r="BD2329" s="32"/>
      <c r="BE2329" s="32"/>
      <c r="BF2329" s="32"/>
      <c r="BG2329" s="32"/>
      <c r="BH2329" s="32"/>
      <c r="BI2329" s="32"/>
      <c r="BJ2329" s="32"/>
      <c r="BK2329" s="32"/>
      <c r="BL2329" s="32"/>
      <c r="BM2329" s="32"/>
      <c r="BN2329" s="32"/>
      <c r="BO2329" s="32"/>
    </row>
    <row r="2330" spans="1:67" x14ac:dyDescent="0.25">
      <c r="A2330" s="30"/>
      <c r="B2330" s="30"/>
      <c r="C2330" s="30"/>
      <c r="D2330" s="30"/>
      <c r="E2330" s="30"/>
      <c r="F2330" s="30"/>
      <c r="G2330" s="30"/>
      <c r="BD2330" s="32"/>
      <c r="BE2330" s="32"/>
      <c r="BF2330" s="32"/>
      <c r="BG2330" s="32"/>
      <c r="BH2330" s="32"/>
      <c r="BI2330" s="32"/>
      <c r="BJ2330" s="32"/>
      <c r="BK2330" s="32"/>
      <c r="BL2330" s="32"/>
      <c r="BM2330" s="32"/>
      <c r="BN2330" s="32"/>
      <c r="BO2330" s="32"/>
    </row>
    <row r="2331" spans="1:67" x14ac:dyDescent="0.25">
      <c r="A2331" s="30"/>
      <c r="B2331" s="30"/>
      <c r="C2331" s="30"/>
      <c r="D2331" s="30"/>
      <c r="E2331" s="30"/>
      <c r="F2331" s="30"/>
      <c r="G2331" s="30"/>
      <c r="BD2331" s="32"/>
      <c r="BE2331" s="32"/>
      <c r="BF2331" s="32"/>
      <c r="BG2331" s="32"/>
      <c r="BH2331" s="32"/>
      <c r="BI2331" s="32"/>
      <c r="BJ2331" s="32"/>
      <c r="BK2331" s="32"/>
      <c r="BL2331" s="32"/>
      <c r="BM2331" s="32"/>
      <c r="BN2331" s="32"/>
      <c r="BO2331" s="32"/>
    </row>
    <row r="2332" spans="1:67" x14ac:dyDescent="0.25">
      <c r="A2332" s="30"/>
      <c r="B2332" s="30"/>
      <c r="C2332" s="30"/>
      <c r="D2332" s="30"/>
      <c r="E2332" s="30"/>
      <c r="F2332" s="30"/>
      <c r="G2332" s="30"/>
      <c r="BD2332" s="32"/>
      <c r="BE2332" s="32"/>
      <c r="BF2332" s="32"/>
      <c r="BG2332" s="32"/>
      <c r="BH2332" s="32"/>
      <c r="BI2332" s="32"/>
      <c r="BJ2332" s="32"/>
      <c r="BK2332" s="32"/>
      <c r="BL2332" s="32"/>
      <c r="BM2332" s="32"/>
      <c r="BN2332" s="32"/>
      <c r="BO2332" s="32"/>
    </row>
    <row r="2333" spans="1:67" x14ac:dyDescent="0.25">
      <c r="A2333" s="30"/>
      <c r="B2333" s="30"/>
      <c r="C2333" s="30"/>
      <c r="D2333" s="30"/>
      <c r="E2333" s="30"/>
      <c r="F2333" s="30"/>
      <c r="G2333" s="30"/>
      <c r="BD2333" s="32"/>
      <c r="BE2333" s="32"/>
      <c r="BF2333" s="32"/>
      <c r="BG2333" s="32"/>
      <c r="BH2333" s="32"/>
      <c r="BI2333" s="32"/>
      <c r="BJ2333" s="32"/>
      <c r="BK2333" s="32"/>
      <c r="BL2333" s="32"/>
      <c r="BM2333" s="32"/>
      <c r="BN2333" s="32"/>
      <c r="BO2333" s="32"/>
    </row>
    <row r="2334" spans="1:67" x14ac:dyDescent="0.25">
      <c r="A2334" s="30"/>
      <c r="B2334" s="30"/>
      <c r="C2334" s="30"/>
      <c r="D2334" s="30"/>
      <c r="E2334" s="30"/>
      <c r="F2334" s="30"/>
      <c r="G2334" s="30"/>
      <c r="BD2334" s="32"/>
      <c r="BE2334" s="32"/>
      <c r="BF2334" s="32"/>
      <c r="BG2334" s="32"/>
      <c r="BH2334" s="32"/>
      <c r="BI2334" s="32"/>
      <c r="BJ2334" s="32"/>
      <c r="BK2334" s="32"/>
      <c r="BL2334" s="32"/>
      <c r="BM2334" s="32"/>
      <c r="BN2334" s="32"/>
      <c r="BO2334" s="32"/>
    </row>
    <row r="2335" spans="1:67" x14ac:dyDescent="0.25">
      <c r="A2335" s="30"/>
      <c r="B2335" s="30"/>
      <c r="C2335" s="30"/>
      <c r="D2335" s="30"/>
      <c r="E2335" s="30"/>
      <c r="F2335" s="30"/>
      <c r="G2335" s="30"/>
      <c r="BD2335" s="32"/>
      <c r="BE2335" s="32"/>
      <c r="BF2335" s="32"/>
      <c r="BG2335" s="32"/>
      <c r="BH2335" s="32"/>
      <c r="BI2335" s="32"/>
      <c r="BJ2335" s="32"/>
      <c r="BK2335" s="32"/>
      <c r="BL2335" s="32"/>
      <c r="BM2335" s="32"/>
      <c r="BN2335" s="32"/>
      <c r="BO2335" s="32"/>
    </row>
    <row r="2336" spans="1:67" x14ac:dyDescent="0.25">
      <c r="A2336" s="30"/>
      <c r="B2336" s="30"/>
      <c r="C2336" s="30"/>
      <c r="D2336" s="30"/>
      <c r="E2336" s="30"/>
      <c r="F2336" s="30"/>
      <c r="G2336" s="30"/>
      <c r="BD2336" s="32"/>
      <c r="BE2336" s="32"/>
      <c r="BF2336" s="32"/>
      <c r="BG2336" s="32"/>
      <c r="BH2336" s="32"/>
      <c r="BI2336" s="32"/>
      <c r="BJ2336" s="32"/>
      <c r="BK2336" s="32"/>
      <c r="BL2336" s="32"/>
      <c r="BM2336" s="32"/>
      <c r="BN2336" s="32"/>
      <c r="BO2336" s="32"/>
    </row>
    <row r="2337" spans="1:67" x14ac:dyDescent="0.25">
      <c r="A2337" s="30"/>
      <c r="B2337" s="30"/>
      <c r="C2337" s="30"/>
      <c r="D2337" s="30"/>
      <c r="E2337" s="30"/>
      <c r="F2337" s="30"/>
      <c r="G2337" s="30"/>
      <c r="BD2337" s="32"/>
      <c r="BE2337" s="32"/>
      <c r="BF2337" s="32"/>
      <c r="BG2337" s="32"/>
      <c r="BH2337" s="32"/>
      <c r="BI2337" s="32"/>
      <c r="BJ2337" s="32"/>
      <c r="BK2337" s="32"/>
      <c r="BL2337" s="32"/>
      <c r="BM2337" s="32"/>
      <c r="BN2337" s="32"/>
      <c r="BO2337" s="32"/>
    </row>
    <row r="2338" spans="1:67" x14ac:dyDescent="0.25">
      <c r="A2338" s="30"/>
      <c r="B2338" s="30"/>
      <c r="C2338" s="30"/>
      <c r="D2338" s="30"/>
      <c r="E2338" s="30"/>
      <c r="F2338" s="30"/>
      <c r="G2338" s="30"/>
      <c r="BD2338" s="32"/>
      <c r="BE2338" s="32"/>
      <c r="BF2338" s="32"/>
      <c r="BG2338" s="32"/>
      <c r="BH2338" s="32"/>
      <c r="BI2338" s="32"/>
      <c r="BJ2338" s="32"/>
      <c r="BK2338" s="32"/>
      <c r="BL2338" s="32"/>
      <c r="BM2338" s="32"/>
      <c r="BN2338" s="32"/>
      <c r="BO2338" s="32"/>
    </row>
    <row r="2339" spans="1:67" x14ac:dyDescent="0.25">
      <c r="A2339" s="30"/>
      <c r="B2339" s="30"/>
      <c r="C2339" s="30"/>
      <c r="D2339" s="30"/>
      <c r="E2339" s="30"/>
      <c r="F2339" s="30"/>
      <c r="G2339" s="30"/>
      <c r="BD2339" s="32"/>
      <c r="BE2339" s="32"/>
      <c r="BF2339" s="32"/>
      <c r="BG2339" s="32"/>
      <c r="BH2339" s="32"/>
      <c r="BI2339" s="32"/>
      <c r="BJ2339" s="32"/>
      <c r="BK2339" s="32"/>
      <c r="BL2339" s="32"/>
      <c r="BM2339" s="32"/>
      <c r="BN2339" s="32"/>
      <c r="BO2339" s="32"/>
    </row>
    <row r="2340" spans="1:67" x14ac:dyDescent="0.25">
      <c r="A2340" s="30"/>
      <c r="B2340" s="30"/>
      <c r="C2340" s="30"/>
      <c r="D2340" s="30"/>
      <c r="E2340" s="30"/>
      <c r="F2340" s="30"/>
      <c r="G2340" s="30"/>
      <c r="BD2340" s="32"/>
      <c r="BE2340" s="32"/>
      <c r="BF2340" s="32"/>
      <c r="BG2340" s="32"/>
      <c r="BH2340" s="32"/>
      <c r="BI2340" s="32"/>
      <c r="BJ2340" s="32"/>
      <c r="BK2340" s="32"/>
      <c r="BL2340" s="32"/>
      <c r="BM2340" s="32"/>
      <c r="BN2340" s="32"/>
      <c r="BO2340" s="32"/>
    </row>
    <row r="2341" spans="1:67" x14ac:dyDescent="0.25">
      <c r="A2341" s="30"/>
      <c r="B2341" s="30"/>
      <c r="C2341" s="30"/>
      <c r="D2341" s="30"/>
      <c r="E2341" s="30"/>
      <c r="F2341" s="30"/>
      <c r="G2341" s="30"/>
      <c r="BD2341" s="32"/>
      <c r="BE2341" s="32"/>
      <c r="BF2341" s="32"/>
      <c r="BG2341" s="32"/>
      <c r="BH2341" s="32"/>
      <c r="BI2341" s="32"/>
      <c r="BJ2341" s="32"/>
      <c r="BK2341" s="32"/>
      <c r="BL2341" s="32"/>
      <c r="BM2341" s="32"/>
      <c r="BN2341" s="32"/>
      <c r="BO2341" s="32"/>
    </row>
    <row r="2342" spans="1:67" x14ac:dyDescent="0.25">
      <c r="A2342" s="30"/>
      <c r="B2342" s="30"/>
      <c r="C2342" s="30"/>
      <c r="D2342" s="30"/>
      <c r="E2342" s="30"/>
      <c r="F2342" s="30"/>
      <c r="G2342" s="30"/>
      <c r="BD2342" s="32"/>
      <c r="BE2342" s="32"/>
      <c r="BF2342" s="32"/>
      <c r="BG2342" s="32"/>
      <c r="BH2342" s="32"/>
      <c r="BI2342" s="32"/>
      <c r="BJ2342" s="32"/>
      <c r="BK2342" s="32"/>
      <c r="BL2342" s="32"/>
      <c r="BM2342" s="32"/>
      <c r="BN2342" s="32"/>
      <c r="BO2342" s="32"/>
    </row>
    <row r="2343" spans="1:67" x14ac:dyDescent="0.25">
      <c r="A2343" s="30"/>
      <c r="B2343" s="30"/>
      <c r="C2343" s="30"/>
      <c r="D2343" s="30"/>
      <c r="E2343" s="30"/>
      <c r="F2343" s="30"/>
      <c r="G2343" s="30"/>
      <c r="BD2343" s="32"/>
      <c r="BE2343" s="32"/>
      <c r="BF2343" s="32"/>
      <c r="BG2343" s="32"/>
      <c r="BH2343" s="32"/>
      <c r="BI2343" s="32"/>
      <c r="BJ2343" s="32"/>
      <c r="BK2343" s="32"/>
      <c r="BL2343" s="32"/>
      <c r="BM2343" s="32"/>
      <c r="BN2343" s="32"/>
      <c r="BO2343" s="32"/>
    </row>
    <row r="2344" spans="1:67" x14ac:dyDescent="0.25">
      <c r="A2344" s="30"/>
      <c r="B2344" s="30"/>
      <c r="C2344" s="30"/>
      <c r="D2344" s="30"/>
      <c r="E2344" s="30"/>
      <c r="F2344" s="30"/>
      <c r="G2344" s="30"/>
      <c r="BD2344" s="32"/>
      <c r="BE2344" s="32"/>
      <c r="BF2344" s="32"/>
      <c r="BG2344" s="32"/>
      <c r="BH2344" s="32"/>
      <c r="BI2344" s="32"/>
      <c r="BJ2344" s="32"/>
      <c r="BK2344" s="32"/>
      <c r="BL2344" s="32"/>
      <c r="BM2344" s="32"/>
      <c r="BN2344" s="32"/>
      <c r="BO2344" s="32"/>
    </row>
    <row r="2345" spans="1:67" x14ac:dyDescent="0.25">
      <c r="A2345" s="30"/>
      <c r="B2345" s="30"/>
      <c r="C2345" s="30"/>
      <c r="D2345" s="30"/>
      <c r="E2345" s="30"/>
      <c r="F2345" s="30"/>
      <c r="G2345" s="30"/>
      <c r="BD2345" s="32"/>
      <c r="BE2345" s="32"/>
      <c r="BF2345" s="32"/>
      <c r="BG2345" s="32"/>
      <c r="BH2345" s="32"/>
      <c r="BI2345" s="32"/>
      <c r="BJ2345" s="32"/>
      <c r="BK2345" s="32"/>
      <c r="BL2345" s="32"/>
      <c r="BM2345" s="32"/>
      <c r="BN2345" s="32"/>
      <c r="BO2345" s="32"/>
    </row>
    <row r="2346" spans="1:67" x14ac:dyDescent="0.25">
      <c r="A2346" s="30"/>
      <c r="B2346" s="30"/>
      <c r="C2346" s="30"/>
      <c r="D2346" s="30"/>
      <c r="E2346" s="30"/>
      <c r="F2346" s="30"/>
      <c r="G2346" s="30"/>
      <c r="BD2346" s="32"/>
      <c r="BE2346" s="32"/>
      <c r="BF2346" s="32"/>
      <c r="BG2346" s="32"/>
      <c r="BH2346" s="32"/>
      <c r="BI2346" s="32"/>
      <c r="BJ2346" s="32"/>
      <c r="BK2346" s="32"/>
      <c r="BL2346" s="32"/>
      <c r="BM2346" s="32"/>
      <c r="BN2346" s="32"/>
      <c r="BO2346" s="32"/>
    </row>
    <row r="2347" spans="1:67" x14ac:dyDescent="0.25">
      <c r="A2347" s="30"/>
      <c r="B2347" s="30"/>
      <c r="C2347" s="30"/>
      <c r="D2347" s="30"/>
      <c r="E2347" s="30"/>
      <c r="F2347" s="30"/>
      <c r="G2347" s="30"/>
      <c r="BD2347" s="32"/>
      <c r="BE2347" s="32"/>
      <c r="BF2347" s="32"/>
      <c r="BG2347" s="32"/>
      <c r="BH2347" s="32"/>
      <c r="BI2347" s="32"/>
      <c r="BJ2347" s="32"/>
      <c r="BK2347" s="32"/>
      <c r="BL2347" s="32"/>
      <c r="BM2347" s="32"/>
      <c r="BN2347" s="32"/>
      <c r="BO2347" s="32"/>
    </row>
    <row r="2348" spans="1:67" x14ac:dyDescent="0.25">
      <c r="A2348" s="30"/>
      <c r="B2348" s="30"/>
      <c r="C2348" s="30"/>
      <c r="D2348" s="30"/>
      <c r="E2348" s="30"/>
      <c r="F2348" s="30"/>
      <c r="G2348" s="30"/>
      <c r="BD2348" s="32"/>
      <c r="BE2348" s="32"/>
      <c r="BF2348" s="32"/>
      <c r="BG2348" s="32"/>
      <c r="BH2348" s="32"/>
      <c r="BI2348" s="32"/>
      <c r="BJ2348" s="32"/>
      <c r="BK2348" s="32"/>
      <c r="BL2348" s="32"/>
      <c r="BM2348" s="32"/>
      <c r="BN2348" s="32"/>
      <c r="BO2348" s="32"/>
    </row>
    <row r="2349" spans="1:67" x14ac:dyDescent="0.25">
      <c r="A2349" s="30"/>
      <c r="B2349" s="30"/>
      <c r="C2349" s="30"/>
      <c r="D2349" s="30"/>
      <c r="E2349" s="30"/>
      <c r="F2349" s="30"/>
      <c r="G2349" s="30"/>
      <c r="BD2349" s="32"/>
      <c r="BE2349" s="32"/>
      <c r="BF2349" s="32"/>
      <c r="BG2349" s="32"/>
      <c r="BH2349" s="32"/>
      <c r="BI2349" s="32"/>
      <c r="BJ2349" s="32"/>
      <c r="BK2349" s="32"/>
      <c r="BL2349" s="32"/>
      <c r="BM2349" s="32"/>
      <c r="BN2349" s="32"/>
      <c r="BO2349" s="32"/>
    </row>
    <row r="2350" spans="1:67" x14ac:dyDescent="0.25">
      <c r="A2350" s="30"/>
      <c r="B2350" s="30"/>
      <c r="C2350" s="30"/>
      <c r="D2350" s="30"/>
      <c r="E2350" s="30"/>
      <c r="F2350" s="30"/>
      <c r="G2350" s="30"/>
      <c r="BD2350" s="32"/>
      <c r="BE2350" s="32"/>
      <c r="BF2350" s="32"/>
      <c r="BG2350" s="32"/>
      <c r="BH2350" s="32"/>
      <c r="BI2350" s="32"/>
      <c r="BJ2350" s="32"/>
      <c r="BK2350" s="32"/>
      <c r="BL2350" s="32"/>
      <c r="BM2350" s="32"/>
      <c r="BN2350" s="32"/>
      <c r="BO2350" s="32"/>
    </row>
    <row r="2351" spans="1:67" x14ac:dyDescent="0.25">
      <c r="A2351" s="30"/>
      <c r="B2351" s="30"/>
      <c r="C2351" s="30"/>
      <c r="D2351" s="30"/>
      <c r="E2351" s="30"/>
      <c r="F2351" s="30"/>
      <c r="G2351" s="30"/>
      <c r="BD2351" s="32"/>
      <c r="BE2351" s="32"/>
      <c r="BF2351" s="32"/>
      <c r="BG2351" s="32"/>
      <c r="BH2351" s="32"/>
      <c r="BI2351" s="32"/>
      <c r="BJ2351" s="32"/>
      <c r="BK2351" s="32"/>
      <c r="BL2351" s="32"/>
      <c r="BM2351" s="32"/>
      <c r="BN2351" s="32"/>
      <c r="BO2351" s="32"/>
    </row>
    <row r="2352" spans="1:67" x14ac:dyDescent="0.25">
      <c r="A2352" s="30"/>
      <c r="B2352" s="30"/>
      <c r="C2352" s="30"/>
      <c r="D2352" s="30"/>
      <c r="E2352" s="30"/>
      <c r="F2352" s="30"/>
      <c r="G2352" s="30"/>
      <c r="BD2352" s="32"/>
      <c r="BE2352" s="32"/>
      <c r="BF2352" s="32"/>
      <c r="BG2352" s="32"/>
      <c r="BH2352" s="32"/>
      <c r="BI2352" s="32"/>
      <c r="BJ2352" s="32"/>
      <c r="BK2352" s="32"/>
      <c r="BL2352" s="32"/>
      <c r="BM2352" s="32"/>
      <c r="BN2352" s="32"/>
      <c r="BO2352" s="32"/>
    </row>
    <row r="2353" spans="1:67" x14ac:dyDescent="0.25">
      <c r="A2353" s="30"/>
      <c r="B2353" s="30"/>
      <c r="C2353" s="30"/>
      <c r="D2353" s="30"/>
      <c r="E2353" s="30"/>
      <c r="F2353" s="30"/>
      <c r="G2353" s="30"/>
      <c r="BD2353" s="32"/>
      <c r="BE2353" s="32"/>
      <c r="BF2353" s="32"/>
      <c r="BG2353" s="32"/>
      <c r="BH2353" s="32"/>
      <c r="BI2353" s="32"/>
      <c r="BJ2353" s="32"/>
      <c r="BK2353" s="32"/>
      <c r="BL2353" s="32"/>
      <c r="BM2353" s="32"/>
      <c r="BN2353" s="32"/>
      <c r="BO2353" s="32"/>
    </row>
    <row r="2354" spans="1:67" x14ac:dyDescent="0.25">
      <c r="A2354" s="30"/>
      <c r="B2354" s="30"/>
      <c r="C2354" s="30"/>
      <c r="D2354" s="30"/>
      <c r="E2354" s="30"/>
      <c r="F2354" s="30"/>
      <c r="G2354" s="30"/>
      <c r="BD2354" s="32"/>
      <c r="BE2354" s="32"/>
      <c r="BF2354" s="32"/>
      <c r="BG2354" s="32"/>
      <c r="BH2354" s="32"/>
      <c r="BI2354" s="32"/>
      <c r="BJ2354" s="32"/>
      <c r="BK2354" s="32"/>
      <c r="BL2354" s="32"/>
      <c r="BM2354" s="32"/>
      <c r="BN2354" s="32"/>
      <c r="BO2354" s="32"/>
    </row>
    <row r="2355" spans="1:67" x14ac:dyDescent="0.25">
      <c r="A2355" s="30"/>
      <c r="B2355" s="30"/>
      <c r="C2355" s="30"/>
      <c r="D2355" s="30"/>
      <c r="E2355" s="30"/>
      <c r="F2355" s="30"/>
      <c r="G2355" s="30"/>
      <c r="BD2355" s="32"/>
      <c r="BE2355" s="32"/>
      <c r="BF2355" s="32"/>
      <c r="BG2355" s="32"/>
      <c r="BH2355" s="32"/>
      <c r="BI2355" s="32"/>
      <c r="BJ2355" s="32"/>
      <c r="BK2355" s="32"/>
      <c r="BL2355" s="32"/>
      <c r="BM2355" s="32"/>
      <c r="BN2355" s="32"/>
      <c r="BO2355" s="32"/>
    </row>
    <row r="2356" spans="1:67" x14ac:dyDescent="0.25">
      <c r="A2356" s="30"/>
      <c r="B2356" s="30"/>
      <c r="C2356" s="30"/>
      <c r="D2356" s="30"/>
      <c r="E2356" s="30"/>
      <c r="F2356" s="30"/>
      <c r="G2356" s="30"/>
      <c r="BD2356" s="32"/>
      <c r="BE2356" s="32"/>
      <c r="BF2356" s="32"/>
      <c r="BG2356" s="32"/>
      <c r="BH2356" s="32"/>
      <c r="BI2356" s="32"/>
      <c r="BJ2356" s="32"/>
      <c r="BK2356" s="32"/>
      <c r="BL2356" s="32"/>
      <c r="BM2356" s="32"/>
      <c r="BN2356" s="32"/>
      <c r="BO2356" s="32"/>
    </row>
    <row r="2357" spans="1:67" x14ac:dyDescent="0.25">
      <c r="A2357" s="30"/>
      <c r="B2357" s="30"/>
      <c r="C2357" s="30"/>
      <c r="D2357" s="30"/>
      <c r="E2357" s="30"/>
      <c r="F2357" s="30"/>
      <c r="G2357" s="30"/>
      <c r="BD2357" s="32"/>
      <c r="BE2357" s="32"/>
      <c r="BF2357" s="32"/>
      <c r="BG2357" s="32"/>
      <c r="BH2357" s="32"/>
      <c r="BI2357" s="32"/>
      <c r="BJ2357" s="32"/>
      <c r="BK2357" s="32"/>
      <c r="BL2357" s="32"/>
      <c r="BM2357" s="32"/>
      <c r="BN2357" s="32"/>
      <c r="BO2357" s="32"/>
    </row>
    <row r="2358" spans="1:67" x14ac:dyDescent="0.25">
      <c r="A2358" s="30"/>
      <c r="B2358" s="30"/>
      <c r="C2358" s="30"/>
      <c r="D2358" s="30"/>
      <c r="E2358" s="30"/>
      <c r="F2358" s="30"/>
      <c r="G2358" s="30"/>
      <c r="BD2358" s="32"/>
      <c r="BE2358" s="32"/>
      <c r="BF2358" s="32"/>
      <c r="BG2358" s="32"/>
      <c r="BH2358" s="32"/>
      <c r="BI2358" s="32"/>
      <c r="BJ2358" s="32"/>
      <c r="BK2358" s="32"/>
      <c r="BL2358" s="32"/>
      <c r="BM2358" s="32"/>
      <c r="BN2358" s="32"/>
      <c r="BO2358" s="32"/>
    </row>
    <row r="2359" spans="1:67" x14ac:dyDescent="0.25">
      <c r="A2359" s="30"/>
      <c r="B2359" s="30"/>
      <c r="C2359" s="30"/>
      <c r="D2359" s="30"/>
      <c r="E2359" s="30"/>
      <c r="F2359" s="30"/>
      <c r="G2359" s="30"/>
      <c r="BD2359" s="32"/>
      <c r="BE2359" s="32"/>
      <c r="BF2359" s="32"/>
      <c r="BG2359" s="32"/>
      <c r="BH2359" s="32"/>
      <c r="BI2359" s="32"/>
      <c r="BJ2359" s="32"/>
      <c r="BK2359" s="32"/>
      <c r="BL2359" s="32"/>
      <c r="BM2359" s="32"/>
      <c r="BN2359" s="32"/>
      <c r="BO2359" s="32"/>
    </row>
    <row r="2360" spans="1:67" x14ac:dyDescent="0.25">
      <c r="A2360" s="30"/>
      <c r="B2360" s="30"/>
      <c r="C2360" s="30"/>
      <c r="D2360" s="30"/>
      <c r="E2360" s="30"/>
      <c r="F2360" s="30"/>
      <c r="G2360" s="30"/>
      <c r="BD2360" s="32"/>
      <c r="BE2360" s="32"/>
      <c r="BF2360" s="32"/>
      <c r="BG2360" s="32"/>
      <c r="BH2360" s="32"/>
      <c r="BI2360" s="32"/>
      <c r="BJ2360" s="32"/>
      <c r="BK2360" s="32"/>
      <c r="BL2360" s="32"/>
      <c r="BM2360" s="32"/>
      <c r="BN2360" s="32"/>
      <c r="BO2360" s="32"/>
    </row>
    <row r="2361" spans="1:67" x14ac:dyDescent="0.25">
      <c r="A2361" s="30"/>
      <c r="B2361" s="30"/>
      <c r="C2361" s="30"/>
      <c r="D2361" s="30"/>
      <c r="E2361" s="30"/>
      <c r="F2361" s="30"/>
      <c r="G2361" s="30"/>
      <c r="BD2361" s="32"/>
      <c r="BE2361" s="32"/>
      <c r="BF2361" s="32"/>
      <c r="BG2361" s="32"/>
      <c r="BH2361" s="32"/>
      <c r="BI2361" s="32"/>
      <c r="BJ2361" s="32"/>
      <c r="BK2361" s="32"/>
      <c r="BL2361" s="32"/>
      <c r="BM2361" s="32"/>
      <c r="BN2361" s="32"/>
      <c r="BO2361" s="32"/>
    </row>
    <row r="2362" spans="1:67" x14ac:dyDescent="0.25">
      <c r="A2362" s="30"/>
      <c r="B2362" s="30"/>
      <c r="C2362" s="30"/>
      <c r="D2362" s="30"/>
      <c r="E2362" s="30"/>
      <c r="F2362" s="30"/>
      <c r="G2362" s="30"/>
      <c r="BD2362" s="32"/>
      <c r="BE2362" s="32"/>
      <c r="BF2362" s="32"/>
      <c r="BG2362" s="32"/>
      <c r="BH2362" s="32"/>
      <c r="BI2362" s="32"/>
      <c r="BJ2362" s="32"/>
      <c r="BK2362" s="32"/>
      <c r="BL2362" s="32"/>
      <c r="BM2362" s="32"/>
      <c r="BN2362" s="32"/>
      <c r="BO2362" s="32"/>
    </row>
    <row r="2363" spans="1:67" x14ac:dyDescent="0.25">
      <c r="A2363" s="30"/>
      <c r="B2363" s="30"/>
      <c r="C2363" s="30"/>
      <c r="D2363" s="30"/>
      <c r="E2363" s="30"/>
      <c r="F2363" s="30"/>
      <c r="G2363" s="30"/>
      <c r="BD2363" s="32"/>
      <c r="BE2363" s="32"/>
      <c r="BF2363" s="32"/>
      <c r="BG2363" s="32"/>
      <c r="BH2363" s="32"/>
      <c r="BI2363" s="32"/>
      <c r="BJ2363" s="32"/>
      <c r="BK2363" s="32"/>
      <c r="BL2363" s="32"/>
      <c r="BM2363" s="32"/>
      <c r="BN2363" s="32"/>
      <c r="BO2363" s="32"/>
    </row>
    <row r="2364" spans="1:67" x14ac:dyDescent="0.25">
      <c r="A2364" s="30"/>
      <c r="B2364" s="30"/>
      <c r="C2364" s="30"/>
      <c r="D2364" s="30"/>
      <c r="E2364" s="30"/>
      <c r="F2364" s="30"/>
      <c r="G2364" s="30"/>
      <c r="BD2364" s="32"/>
      <c r="BE2364" s="32"/>
      <c r="BF2364" s="32"/>
      <c r="BG2364" s="32"/>
      <c r="BH2364" s="32"/>
      <c r="BI2364" s="32"/>
      <c r="BJ2364" s="32"/>
      <c r="BK2364" s="32"/>
      <c r="BL2364" s="32"/>
      <c r="BM2364" s="32"/>
      <c r="BN2364" s="32"/>
      <c r="BO2364" s="32"/>
    </row>
    <row r="2365" spans="1:67" x14ac:dyDescent="0.25">
      <c r="A2365" s="30"/>
      <c r="B2365" s="30"/>
      <c r="C2365" s="30"/>
      <c r="D2365" s="30"/>
      <c r="E2365" s="30"/>
      <c r="F2365" s="30"/>
      <c r="G2365" s="30"/>
      <c r="BD2365" s="32"/>
      <c r="BE2365" s="32"/>
      <c r="BF2365" s="32"/>
      <c r="BG2365" s="32"/>
      <c r="BH2365" s="32"/>
      <c r="BI2365" s="32"/>
      <c r="BJ2365" s="32"/>
      <c r="BK2365" s="32"/>
      <c r="BL2365" s="32"/>
      <c r="BM2365" s="32"/>
      <c r="BN2365" s="32"/>
      <c r="BO2365" s="32"/>
    </row>
    <row r="2366" spans="1:67" x14ac:dyDescent="0.25">
      <c r="A2366" s="30"/>
      <c r="B2366" s="30"/>
      <c r="C2366" s="30"/>
      <c r="D2366" s="30"/>
      <c r="E2366" s="30"/>
      <c r="F2366" s="30"/>
      <c r="G2366" s="30"/>
      <c r="BD2366" s="32"/>
      <c r="BE2366" s="32"/>
      <c r="BF2366" s="32"/>
      <c r="BG2366" s="32"/>
      <c r="BH2366" s="32"/>
      <c r="BI2366" s="32"/>
      <c r="BJ2366" s="32"/>
      <c r="BK2366" s="32"/>
      <c r="BL2366" s="32"/>
      <c r="BM2366" s="32"/>
      <c r="BN2366" s="32"/>
      <c r="BO2366" s="32"/>
    </row>
    <row r="2367" spans="1:67" x14ac:dyDescent="0.25">
      <c r="A2367" s="30"/>
      <c r="B2367" s="30"/>
      <c r="C2367" s="30"/>
      <c r="D2367" s="30"/>
      <c r="E2367" s="30"/>
      <c r="F2367" s="30"/>
      <c r="G2367" s="30"/>
      <c r="BD2367" s="32"/>
      <c r="BE2367" s="32"/>
      <c r="BF2367" s="32"/>
      <c r="BG2367" s="32"/>
      <c r="BH2367" s="32"/>
      <c r="BI2367" s="32"/>
      <c r="BJ2367" s="32"/>
      <c r="BK2367" s="32"/>
      <c r="BL2367" s="32"/>
      <c r="BM2367" s="32"/>
      <c r="BN2367" s="32"/>
      <c r="BO2367" s="32"/>
    </row>
    <row r="2368" spans="1:67" x14ac:dyDescent="0.25">
      <c r="A2368" s="30"/>
      <c r="B2368" s="30"/>
      <c r="C2368" s="30"/>
      <c r="D2368" s="30"/>
      <c r="E2368" s="30"/>
      <c r="F2368" s="30"/>
      <c r="G2368" s="30"/>
      <c r="BD2368" s="32"/>
      <c r="BE2368" s="32"/>
      <c r="BF2368" s="32"/>
      <c r="BG2368" s="32"/>
      <c r="BH2368" s="32"/>
      <c r="BI2368" s="32"/>
      <c r="BJ2368" s="32"/>
      <c r="BK2368" s="32"/>
      <c r="BL2368" s="32"/>
      <c r="BM2368" s="32"/>
      <c r="BN2368" s="32"/>
      <c r="BO2368" s="32"/>
    </row>
    <row r="2369" spans="1:67" x14ac:dyDescent="0.25">
      <c r="A2369" s="30"/>
      <c r="B2369" s="30"/>
      <c r="C2369" s="30"/>
      <c r="D2369" s="30"/>
      <c r="E2369" s="30"/>
      <c r="F2369" s="30"/>
      <c r="G2369" s="30"/>
      <c r="BD2369" s="32"/>
      <c r="BE2369" s="32"/>
      <c r="BF2369" s="32"/>
      <c r="BG2369" s="32"/>
      <c r="BH2369" s="32"/>
      <c r="BI2369" s="32"/>
      <c r="BJ2369" s="32"/>
      <c r="BK2369" s="32"/>
      <c r="BL2369" s="32"/>
      <c r="BM2369" s="32"/>
      <c r="BN2369" s="32"/>
      <c r="BO2369" s="32"/>
    </row>
    <row r="2370" spans="1:67" x14ac:dyDescent="0.25">
      <c r="A2370" s="30"/>
      <c r="B2370" s="30"/>
      <c r="C2370" s="30"/>
      <c r="D2370" s="30"/>
      <c r="E2370" s="30"/>
      <c r="F2370" s="30"/>
      <c r="G2370" s="30"/>
      <c r="BD2370" s="32"/>
      <c r="BE2370" s="32"/>
      <c r="BF2370" s="32"/>
      <c r="BG2370" s="32"/>
      <c r="BH2370" s="32"/>
      <c r="BI2370" s="32"/>
      <c r="BJ2370" s="32"/>
      <c r="BK2370" s="32"/>
      <c r="BL2370" s="32"/>
      <c r="BM2370" s="32"/>
      <c r="BN2370" s="32"/>
      <c r="BO2370" s="32"/>
    </row>
    <row r="2371" spans="1:67" x14ac:dyDescent="0.25">
      <c r="A2371" s="30"/>
      <c r="B2371" s="30"/>
      <c r="C2371" s="30"/>
      <c r="D2371" s="30"/>
      <c r="E2371" s="30"/>
      <c r="F2371" s="30"/>
      <c r="G2371" s="30"/>
      <c r="BD2371" s="32"/>
      <c r="BE2371" s="32"/>
      <c r="BF2371" s="32"/>
      <c r="BG2371" s="32"/>
      <c r="BH2371" s="32"/>
      <c r="BI2371" s="32"/>
      <c r="BJ2371" s="32"/>
      <c r="BK2371" s="32"/>
      <c r="BL2371" s="32"/>
      <c r="BM2371" s="32"/>
      <c r="BN2371" s="32"/>
      <c r="BO2371" s="32"/>
    </row>
    <row r="2372" spans="1:67" x14ac:dyDescent="0.25">
      <c r="A2372" s="30"/>
      <c r="B2372" s="30"/>
      <c r="C2372" s="30"/>
      <c r="D2372" s="30"/>
      <c r="E2372" s="30"/>
      <c r="F2372" s="30"/>
      <c r="G2372" s="30"/>
      <c r="BD2372" s="32"/>
      <c r="BE2372" s="32"/>
      <c r="BF2372" s="32"/>
      <c r="BG2372" s="32"/>
      <c r="BH2372" s="32"/>
      <c r="BI2372" s="32"/>
      <c r="BJ2372" s="32"/>
      <c r="BK2372" s="32"/>
      <c r="BL2372" s="32"/>
      <c r="BM2372" s="32"/>
      <c r="BN2372" s="32"/>
      <c r="BO2372" s="32"/>
    </row>
    <row r="2373" spans="1:67" x14ac:dyDescent="0.25">
      <c r="A2373" s="30"/>
      <c r="B2373" s="30"/>
      <c r="C2373" s="30"/>
      <c r="D2373" s="30"/>
      <c r="E2373" s="30"/>
      <c r="F2373" s="30"/>
      <c r="G2373" s="30"/>
      <c r="BD2373" s="32"/>
      <c r="BE2373" s="32"/>
      <c r="BF2373" s="32"/>
      <c r="BG2373" s="32"/>
      <c r="BH2373" s="32"/>
      <c r="BI2373" s="32"/>
      <c r="BJ2373" s="32"/>
      <c r="BK2373" s="32"/>
      <c r="BL2373" s="32"/>
      <c r="BM2373" s="32"/>
      <c r="BN2373" s="32"/>
      <c r="BO2373" s="32"/>
    </row>
    <row r="2374" spans="1:67" x14ac:dyDescent="0.25">
      <c r="A2374" s="30"/>
      <c r="B2374" s="30"/>
      <c r="C2374" s="30"/>
      <c r="D2374" s="30"/>
      <c r="E2374" s="30"/>
      <c r="F2374" s="30"/>
      <c r="G2374" s="30"/>
      <c r="BD2374" s="32"/>
      <c r="BE2374" s="32"/>
      <c r="BF2374" s="32"/>
      <c r="BG2374" s="32"/>
      <c r="BH2374" s="32"/>
      <c r="BI2374" s="32"/>
      <c r="BJ2374" s="32"/>
      <c r="BK2374" s="32"/>
      <c r="BL2374" s="32"/>
      <c r="BM2374" s="32"/>
      <c r="BN2374" s="32"/>
      <c r="BO2374" s="32"/>
    </row>
    <row r="2375" spans="1:67" x14ac:dyDescent="0.25">
      <c r="A2375" s="30"/>
      <c r="B2375" s="30"/>
      <c r="C2375" s="30"/>
      <c r="D2375" s="30"/>
      <c r="E2375" s="30"/>
      <c r="F2375" s="30"/>
      <c r="G2375" s="30"/>
      <c r="BD2375" s="32"/>
      <c r="BE2375" s="32"/>
      <c r="BF2375" s="32"/>
      <c r="BG2375" s="32"/>
      <c r="BH2375" s="32"/>
      <c r="BI2375" s="32"/>
      <c r="BJ2375" s="32"/>
      <c r="BK2375" s="32"/>
      <c r="BL2375" s="32"/>
      <c r="BM2375" s="32"/>
      <c r="BN2375" s="32"/>
      <c r="BO2375" s="32"/>
    </row>
    <row r="2376" spans="1:67" x14ac:dyDescent="0.25">
      <c r="A2376" s="30"/>
      <c r="B2376" s="30"/>
      <c r="C2376" s="30"/>
      <c r="D2376" s="30"/>
      <c r="E2376" s="30"/>
      <c r="F2376" s="30"/>
      <c r="G2376" s="30"/>
      <c r="BD2376" s="32"/>
      <c r="BE2376" s="32"/>
      <c r="BF2376" s="32"/>
      <c r="BG2376" s="32"/>
      <c r="BH2376" s="32"/>
      <c r="BI2376" s="32"/>
      <c r="BJ2376" s="32"/>
      <c r="BK2376" s="32"/>
      <c r="BL2376" s="32"/>
      <c r="BM2376" s="32"/>
      <c r="BN2376" s="32"/>
      <c r="BO2376" s="32"/>
    </row>
    <row r="2377" spans="1:67" x14ac:dyDescent="0.25">
      <c r="A2377" s="30"/>
      <c r="B2377" s="30"/>
      <c r="C2377" s="30"/>
      <c r="D2377" s="30"/>
      <c r="E2377" s="30"/>
      <c r="F2377" s="30"/>
      <c r="G2377" s="30"/>
      <c r="BD2377" s="32"/>
      <c r="BE2377" s="32"/>
      <c r="BF2377" s="32"/>
      <c r="BG2377" s="32"/>
      <c r="BH2377" s="32"/>
      <c r="BI2377" s="32"/>
      <c r="BJ2377" s="32"/>
      <c r="BK2377" s="32"/>
      <c r="BL2377" s="32"/>
      <c r="BM2377" s="32"/>
      <c r="BN2377" s="32"/>
      <c r="BO2377" s="32"/>
    </row>
    <row r="2378" spans="1:67" x14ac:dyDescent="0.25">
      <c r="A2378" s="30"/>
      <c r="B2378" s="30"/>
      <c r="C2378" s="30"/>
      <c r="D2378" s="30"/>
      <c r="E2378" s="30"/>
      <c r="F2378" s="30"/>
      <c r="G2378" s="30"/>
      <c r="BD2378" s="32"/>
      <c r="BE2378" s="32"/>
      <c r="BF2378" s="32"/>
      <c r="BG2378" s="32"/>
      <c r="BH2378" s="32"/>
      <c r="BI2378" s="32"/>
      <c r="BJ2378" s="32"/>
      <c r="BK2378" s="32"/>
      <c r="BL2378" s="32"/>
      <c r="BM2378" s="32"/>
      <c r="BN2378" s="32"/>
      <c r="BO2378" s="32"/>
    </row>
    <row r="2379" spans="1:67" x14ac:dyDescent="0.25">
      <c r="A2379" s="30"/>
      <c r="B2379" s="30"/>
      <c r="C2379" s="30"/>
      <c r="D2379" s="30"/>
      <c r="E2379" s="30"/>
      <c r="F2379" s="30"/>
      <c r="G2379" s="30"/>
      <c r="BD2379" s="32"/>
      <c r="BE2379" s="32"/>
      <c r="BF2379" s="32"/>
      <c r="BG2379" s="32"/>
      <c r="BH2379" s="32"/>
      <c r="BI2379" s="32"/>
      <c r="BJ2379" s="32"/>
      <c r="BK2379" s="32"/>
      <c r="BL2379" s="32"/>
      <c r="BM2379" s="32"/>
      <c r="BN2379" s="32"/>
      <c r="BO2379" s="32"/>
    </row>
    <row r="2380" spans="1:67" x14ac:dyDescent="0.25">
      <c r="A2380" s="30"/>
      <c r="B2380" s="30"/>
      <c r="C2380" s="30"/>
      <c r="D2380" s="30"/>
      <c r="E2380" s="30"/>
      <c r="F2380" s="30"/>
      <c r="G2380" s="30"/>
      <c r="BD2380" s="32"/>
      <c r="BE2380" s="32"/>
      <c r="BF2380" s="32"/>
      <c r="BG2380" s="32"/>
      <c r="BH2380" s="32"/>
      <c r="BI2380" s="32"/>
      <c r="BJ2380" s="32"/>
      <c r="BK2380" s="32"/>
      <c r="BL2380" s="32"/>
      <c r="BM2380" s="32"/>
      <c r="BN2380" s="32"/>
      <c r="BO2380" s="32"/>
    </row>
    <row r="2381" spans="1:67" x14ac:dyDescent="0.25">
      <c r="A2381" s="30"/>
      <c r="B2381" s="30"/>
      <c r="C2381" s="30"/>
      <c r="D2381" s="30"/>
      <c r="E2381" s="30"/>
      <c r="F2381" s="30"/>
      <c r="G2381" s="30"/>
      <c r="BD2381" s="32"/>
      <c r="BE2381" s="32"/>
      <c r="BF2381" s="32"/>
      <c r="BG2381" s="32"/>
      <c r="BH2381" s="32"/>
      <c r="BI2381" s="32"/>
      <c r="BJ2381" s="32"/>
      <c r="BK2381" s="32"/>
      <c r="BL2381" s="32"/>
      <c r="BM2381" s="32"/>
      <c r="BN2381" s="32"/>
      <c r="BO2381" s="32"/>
    </row>
    <row r="2382" spans="1:67" x14ac:dyDescent="0.25">
      <c r="A2382" s="30"/>
      <c r="B2382" s="30"/>
      <c r="C2382" s="30"/>
      <c r="D2382" s="30"/>
      <c r="E2382" s="30"/>
      <c r="F2382" s="30"/>
      <c r="G2382" s="30"/>
      <c r="BD2382" s="32"/>
      <c r="BE2382" s="32"/>
      <c r="BF2382" s="32"/>
      <c r="BG2382" s="32"/>
      <c r="BH2382" s="32"/>
      <c r="BI2382" s="32"/>
      <c r="BJ2382" s="32"/>
      <c r="BK2382" s="32"/>
      <c r="BL2382" s="32"/>
      <c r="BM2382" s="32"/>
      <c r="BN2382" s="32"/>
      <c r="BO2382" s="32"/>
    </row>
    <row r="2383" spans="1:67" x14ac:dyDescent="0.25">
      <c r="A2383" s="30"/>
      <c r="B2383" s="30"/>
      <c r="C2383" s="30"/>
      <c r="D2383" s="30"/>
      <c r="E2383" s="30"/>
      <c r="F2383" s="30"/>
      <c r="G2383" s="30"/>
      <c r="BD2383" s="32"/>
      <c r="BE2383" s="32"/>
      <c r="BF2383" s="32"/>
      <c r="BG2383" s="32"/>
      <c r="BH2383" s="32"/>
      <c r="BI2383" s="32"/>
      <c r="BJ2383" s="32"/>
      <c r="BK2383" s="32"/>
      <c r="BL2383" s="32"/>
      <c r="BM2383" s="32"/>
      <c r="BN2383" s="32"/>
      <c r="BO2383" s="32"/>
    </row>
    <row r="2384" spans="1:67" x14ac:dyDescent="0.25">
      <c r="A2384" s="30"/>
      <c r="B2384" s="30"/>
      <c r="C2384" s="30"/>
      <c r="D2384" s="30"/>
      <c r="E2384" s="30"/>
      <c r="F2384" s="30"/>
      <c r="G2384" s="30"/>
      <c r="BD2384" s="32"/>
      <c r="BE2384" s="32"/>
      <c r="BF2384" s="32"/>
      <c r="BG2384" s="32"/>
      <c r="BH2384" s="32"/>
      <c r="BI2384" s="32"/>
      <c r="BJ2384" s="32"/>
      <c r="BK2384" s="32"/>
      <c r="BL2384" s="32"/>
      <c r="BM2384" s="32"/>
      <c r="BN2384" s="32"/>
      <c r="BO2384" s="32"/>
    </row>
    <row r="2385" spans="1:67" x14ac:dyDescent="0.25">
      <c r="A2385" s="30"/>
      <c r="B2385" s="30"/>
      <c r="C2385" s="30"/>
      <c r="D2385" s="30"/>
      <c r="E2385" s="30"/>
      <c r="F2385" s="30"/>
      <c r="G2385" s="30"/>
      <c r="BD2385" s="32"/>
      <c r="BE2385" s="32"/>
      <c r="BF2385" s="32"/>
      <c r="BG2385" s="32"/>
      <c r="BH2385" s="32"/>
      <c r="BI2385" s="32"/>
      <c r="BJ2385" s="32"/>
      <c r="BK2385" s="32"/>
      <c r="BL2385" s="32"/>
      <c r="BM2385" s="32"/>
      <c r="BN2385" s="32"/>
      <c r="BO2385" s="32"/>
    </row>
    <row r="2386" spans="1:67" x14ac:dyDescent="0.25">
      <c r="A2386" s="30"/>
      <c r="B2386" s="30"/>
      <c r="C2386" s="30"/>
      <c r="D2386" s="30"/>
      <c r="E2386" s="30"/>
      <c r="F2386" s="30"/>
      <c r="G2386" s="30"/>
      <c r="BD2386" s="32"/>
      <c r="BE2386" s="32"/>
      <c r="BF2386" s="32"/>
      <c r="BG2386" s="32"/>
      <c r="BH2386" s="32"/>
      <c r="BI2386" s="32"/>
      <c r="BJ2386" s="32"/>
      <c r="BK2386" s="32"/>
      <c r="BL2386" s="32"/>
      <c r="BM2386" s="32"/>
      <c r="BN2386" s="32"/>
      <c r="BO2386" s="32"/>
    </row>
    <row r="2387" spans="1:67" x14ac:dyDescent="0.25">
      <c r="A2387" s="30"/>
      <c r="B2387" s="30"/>
      <c r="C2387" s="30"/>
      <c r="D2387" s="30"/>
      <c r="E2387" s="30"/>
      <c r="F2387" s="30"/>
      <c r="G2387" s="30"/>
      <c r="BD2387" s="32"/>
      <c r="BE2387" s="32"/>
      <c r="BF2387" s="32"/>
      <c r="BG2387" s="32"/>
      <c r="BH2387" s="32"/>
      <c r="BI2387" s="32"/>
      <c r="BJ2387" s="32"/>
      <c r="BK2387" s="32"/>
      <c r="BL2387" s="32"/>
      <c r="BM2387" s="32"/>
      <c r="BN2387" s="32"/>
      <c r="BO2387" s="32"/>
    </row>
    <row r="2388" spans="1:67" x14ac:dyDescent="0.25">
      <c r="A2388" s="30"/>
      <c r="B2388" s="30"/>
      <c r="C2388" s="30"/>
      <c r="D2388" s="30"/>
      <c r="E2388" s="30"/>
      <c r="F2388" s="30"/>
      <c r="G2388" s="30"/>
      <c r="BD2388" s="32"/>
      <c r="BE2388" s="32"/>
      <c r="BF2388" s="32"/>
      <c r="BG2388" s="32"/>
      <c r="BH2388" s="32"/>
      <c r="BI2388" s="32"/>
      <c r="BJ2388" s="32"/>
      <c r="BK2388" s="32"/>
      <c r="BL2388" s="32"/>
      <c r="BM2388" s="32"/>
      <c r="BN2388" s="32"/>
      <c r="BO2388" s="32"/>
    </row>
    <row r="2389" spans="1:67" x14ac:dyDescent="0.25">
      <c r="A2389" s="30"/>
      <c r="B2389" s="30"/>
      <c r="C2389" s="30"/>
      <c r="D2389" s="30"/>
      <c r="E2389" s="30"/>
      <c r="F2389" s="30"/>
      <c r="G2389" s="30"/>
      <c r="BD2389" s="32"/>
      <c r="BE2389" s="32"/>
      <c r="BF2389" s="32"/>
      <c r="BG2389" s="32"/>
      <c r="BH2389" s="32"/>
      <c r="BI2389" s="32"/>
      <c r="BJ2389" s="32"/>
      <c r="BK2389" s="32"/>
      <c r="BL2389" s="32"/>
      <c r="BM2389" s="32"/>
      <c r="BN2389" s="32"/>
      <c r="BO2389" s="32"/>
    </row>
    <row r="2390" spans="1:67" x14ac:dyDescent="0.25">
      <c r="A2390" s="30"/>
      <c r="B2390" s="30"/>
      <c r="C2390" s="30"/>
      <c r="D2390" s="30"/>
      <c r="E2390" s="30"/>
      <c r="F2390" s="30"/>
      <c r="G2390" s="30"/>
      <c r="BD2390" s="32"/>
      <c r="BE2390" s="32"/>
      <c r="BF2390" s="32"/>
      <c r="BG2390" s="32"/>
      <c r="BH2390" s="32"/>
      <c r="BI2390" s="32"/>
      <c r="BJ2390" s="32"/>
      <c r="BK2390" s="32"/>
      <c r="BL2390" s="32"/>
      <c r="BM2390" s="32"/>
      <c r="BN2390" s="32"/>
      <c r="BO2390" s="32"/>
    </row>
    <row r="2391" spans="1:67" x14ac:dyDescent="0.25">
      <c r="A2391" s="30"/>
      <c r="B2391" s="30"/>
      <c r="C2391" s="30"/>
      <c r="D2391" s="30"/>
      <c r="E2391" s="30"/>
      <c r="F2391" s="30"/>
      <c r="G2391" s="30"/>
      <c r="BD2391" s="32"/>
      <c r="BE2391" s="32"/>
      <c r="BF2391" s="32"/>
      <c r="BG2391" s="32"/>
      <c r="BH2391" s="32"/>
      <c r="BI2391" s="32"/>
      <c r="BJ2391" s="32"/>
      <c r="BK2391" s="32"/>
      <c r="BL2391" s="32"/>
      <c r="BM2391" s="32"/>
      <c r="BN2391" s="32"/>
      <c r="BO2391" s="32"/>
    </row>
    <row r="2392" spans="1:67" x14ac:dyDescent="0.25">
      <c r="A2392" s="30"/>
      <c r="B2392" s="30"/>
      <c r="C2392" s="30"/>
      <c r="D2392" s="30"/>
      <c r="E2392" s="30"/>
      <c r="F2392" s="30"/>
      <c r="G2392" s="30"/>
      <c r="BD2392" s="32"/>
      <c r="BE2392" s="32"/>
      <c r="BF2392" s="32"/>
      <c r="BG2392" s="32"/>
      <c r="BH2392" s="32"/>
      <c r="BI2392" s="32"/>
      <c r="BJ2392" s="32"/>
      <c r="BK2392" s="32"/>
      <c r="BL2392" s="32"/>
      <c r="BM2392" s="32"/>
      <c r="BN2392" s="32"/>
      <c r="BO2392" s="32"/>
    </row>
    <row r="2393" spans="1:67" x14ac:dyDescent="0.25">
      <c r="A2393" s="30"/>
      <c r="B2393" s="30"/>
      <c r="C2393" s="30"/>
      <c r="D2393" s="30"/>
      <c r="E2393" s="30"/>
      <c r="F2393" s="30"/>
      <c r="G2393" s="30"/>
      <c r="BD2393" s="32"/>
      <c r="BE2393" s="32"/>
      <c r="BF2393" s="32"/>
      <c r="BG2393" s="32"/>
      <c r="BH2393" s="32"/>
      <c r="BI2393" s="32"/>
      <c r="BJ2393" s="32"/>
      <c r="BK2393" s="32"/>
      <c r="BL2393" s="32"/>
      <c r="BM2393" s="32"/>
      <c r="BN2393" s="32"/>
      <c r="BO2393" s="32"/>
    </row>
    <row r="2394" spans="1:67" x14ac:dyDescent="0.25">
      <c r="A2394" s="30"/>
      <c r="B2394" s="30"/>
      <c r="C2394" s="30"/>
      <c r="D2394" s="30"/>
      <c r="E2394" s="30"/>
      <c r="F2394" s="30"/>
      <c r="G2394" s="30"/>
      <c r="BD2394" s="32"/>
      <c r="BE2394" s="32"/>
      <c r="BF2394" s="32"/>
      <c r="BG2394" s="32"/>
      <c r="BH2394" s="32"/>
      <c r="BI2394" s="32"/>
      <c r="BJ2394" s="32"/>
      <c r="BK2394" s="32"/>
      <c r="BL2394" s="32"/>
      <c r="BM2394" s="32"/>
      <c r="BN2394" s="32"/>
      <c r="BO2394" s="32"/>
    </row>
    <row r="2395" spans="1:67" x14ac:dyDescent="0.25">
      <c r="A2395" s="30"/>
      <c r="B2395" s="30"/>
      <c r="C2395" s="30"/>
      <c r="D2395" s="30"/>
      <c r="E2395" s="30"/>
      <c r="F2395" s="30"/>
      <c r="G2395" s="30"/>
      <c r="BD2395" s="32"/>
      <c r="BE2395" s="32"/>
      <c r="BF2395" s="32"/>
      <c r="BG2395" s="32"/>
      <c r="BH2395" s="32"/>
      <c r="BI2395" s="32"/>
      <c r="BJ2395" s="32"/>
      <c r="BK2395" s="32"/>
      <c r="BL2395" s="32"/>
      <c r="BM2395" s="32"/>
      <c r="BN2395" s="32"/>
      <c r="BO2395" s="32"/>
    </row>
    <row r="2396" spans="1:67" x14ac:dyDescent="0.25">
      <c r="A2396" s="30"/>
      <c r="B2396" s="30"/>
      <c r="C2396" s="30"/>
      <c r="D2396" s="30"/>
      <c r="E2396" s="30"/>
      <c r="F2396" s="30"/>
      <c r="G2396" s="30"/>
      <c r="BD2396" s="32"/>
      <c r="BE2396" s="32"/>
      <c r="BF2396" s="32"/>
      <c r="BG2396" s="32"/>
      <c r="BH2396" s="32"/>
      <c r="BI2396" s="32"/>
      <c r="BJ2396" s="32"/>
      <c r="BK2396" s="32"/>
      <c r="BL2396" s="32"/>
      <c r="BM2396" s="32"/>
      <c r="BN2396" s="32"/>
      <c r="BO2396" s="32"/>
    </row>
    <row r="2397" spans="1:67" x14ac:dyDescent="0.25">
      <c r="A2397" s="30"/>
      <c r="B2397" s="30"/>
      <c r="C2397" s="30"/>
      <c r="D2397" s="30"/>
      <c r="E2397" s="30"/>
      <c r="F2397" s="30"/>
      <c r="G2397" s="30"/>
      <c r="BD2397" s="32"/>
      <c r="BE2397" s="32"/>
      <c r="BF2397" s="32"/>
      <c r="BG2397" s="32"/>
      <c r="BH2397" s="32"/>
      <c r="BI2397" s="32"/>
      <c r="BJ2397" s="32"/>
      <c r="BK2397" s="32"/>
      <c r="BL2397" s="32"/>
      <c r="BM2397" s="32"/>
      <c r="BN2397" s="32"/>
      <c r="BO2397" s="32"/>
    </row>
    <row r="2398" spans="1:67" x14ac:dyDescent="0.25">
      <c r="A2398" s="30"/>
      <c r="B2398" s="30"/>
      <c r="C2398" s="30"/>
      <c r="D2398" s="30"/>
      <c r="E2398" s="30"/>
      <c r="F2398" s="30"/>
      <c r="G2398" s="30"/>
      <c r="BD2398" s="32"/>
      <c r="BE2398" s="32"/>
      <c r="BF2398" s="32"/>
      <c r="BG2398" s="32"/>
      <c r="BH2398" s="32"/>
      <c r="BI2398" s="32"/>
      <c r="BJ2398" s="32"/>
      <c r="BK2398" s="32"/>
      <c r="BL2398" s="32"/>
      <c r="BM2398" s="32"/>
      <c r="BN2398" s="32"/>
      <c r="BO2398" s="32"/>
    </row>
    <row r="2399" spans="1:67" x14ac:dyDescent="0.25">
      <c r="A2399" s="30"/>
      <c r="B2399" s="30"/>
      <c r="C2399" s="30"/>
      <c r="D2399" s="30"/>
      <c r="E2399" s="30"/>
      <c r="F2399" s="30"/>
      <c r="G2399" s="30"/>
      <c r="BD2399" s="32"/>
      <c r="BE2399" s="32"/>
      <c r="BF2399" s="32"/>
      <c r="BG2399" s="32"/>
      <c r="BH2399" s="32"/>
      <c r="BI2399" s="32"/>
      <c r="BJ2399" s="32"/>
      <c r="BK2399" s="32"/>
      <c r="BL2399" s="32"/>
      <c r="BM2399" s="32"/>
      <c r="BN2399" s="32"/>
      <c r="BO2399" s="32"/>
    </row>
    <row r="2400" spans="1:67" x14ac:dyDescent="0.25">
      <c r="A2400" s="30"/>
      <c r="B2400" s="30"/>
      <c r="C2400" s="30"/>
      <c r="D2400" s="30"/>
      <c r="E2400" s="30"/>
      <c r="F2400" s="30"/>
      <c r="G2400" s="30"/>
      <c r="BD2400" s="32"/>
      <c r="BE2400" s="32"/>
      <c r="BF2400" s="32"/>
      <c r="BG2400" s="32"/>
      <c r="BH2400" s="32"/>
      <c r="BI2400" s="32"/>
      <c r="BJ2400" s="32"/>
      <c r="BK2400" s="32"/>
      <c r="BL2400" s="32"/>
      <c r="BM2400" s="32"/>
      <c r="BN2400" s="32"/>
      <c r="BO2400" s="32"/>
    </row>
    <row r="2401" spans="1:67" x14ac:dyDescent="0.25">
      <c r="A2401" s="30"/>
      <c r="B2401" s="30"/>
      <c r="C2401" s="30"/>
      <c r="D2401" s="30"/>
      <c r="E2401" s="30"/>
      <c r="F2401" s="30"/>
      <c r="G2401" s="30"/>
      <c r="BD2401" s="32"/>
      <c r="BE2401" s="32"/>
      <c r="BF2401" s="32"/>
      <c r="BG2401" s="32"/>
      <c r="BH2401" s="32"/>
      <c r="BI2401" s="32"/>
      <c r="BJ2401" s="32"/>
      <c r="BK2401" s="32"/>
      <c r="BL2401" s="32"/>
      <c r="BM2401" s="32"/>
      <c r="BN2401" s="32"/>
      <c r="BO2401" s="32"/>
    </row>
    <row r="2402" spans="1:67" x14ac:dyDescent="0.25">
      <c r="A2402" s="30"/>
      <c r="B2402" s="30"/>
      <c r="C2402" s="30"/>
      <c r="D2402" s="30"/>
      <c r="E2402" s="30"/>
      <c r="F2402" s="30"/>
      <c r="G2402" s="30"/>
      <c r="BD2402" s="32"/>
      <c r="BE2402" s="32"/>
      <c r="BF2402" s="32"/>
      <c r="BG2402" s="32"/>
      <c r="BH2402" s="32"/>
      <c r="BI2402" s="32"/>
      <c r="BJ2402" s="32"/>
      <c r="BK2402" s="32"/>
      <c r="BL2402" s="32"/>
      <c r="BM2402" s="32"/>
      <c r="BN2402" s="32"/>
      <c r="BO2402" s="32"/>
    </row>
    <row r="2403" spans="1:67" x14ac:dyDescent="0.25">
      <c r="A2403" s="30"/>
      <c r="B2403" s="30"/>
      <c r="C2403" s="30"/>
      <c r="D2403" s="30"/>
      <c r="E2403" s="30"/>
      <c r="F2403" s="30"/>
      <c r="G2403" s="30"/>
      <c r="BD2403" s="32"/>
      <c r="BE2403" s="32"/>
      <c r="BF2403" s="32"/>
      <c r="BG2403" s="32"/>
      <c r="BH2403" s="32"/>
      <c r="BI2403" s="32"/>
      <c r="BJ2403" s="32"/>
      <c r="BK2403" s="32"/>
      <c r="BL2403" s="32"/>
      <c r="BM2403" s="32"/>
      <c r="BN2403" s="32"/>
      <c r="BO2403" s="32"/>
    </row>
    <row r="2404" spans="1:67" x14ac:dyDescent="0.25">
      <c r="A2404" s="30"/>
      <c r="B2404" s="30"/>
      <c r="C2404" s="30"/>
      <c r="D2404" s="30"/>
      <c r="E2404" s="30"/>
      <c r="F2404" s="30"/>
      <c r="G2404" s="30"/>
      <c r="BD2404" s="32"/>
      <c r="BE2404" s="32"/>
      <c r="BF2404" s="32"/>
      <c r="BG2404" s="32"/>
      <c r="BH2404" s="32"/>
      <c r="BI2404" s="32"/>
      <c r="BJ2404" s="32"/>
      <c r="BK2404" s="32"/>
      <c r="BL2404" s="32"/>
      <c r="BM2404" s="32"/>
      <c r="BN2404" s="32"/>
      <c r="BO2404" s="32"/>
    </row>
    <row r="2405" spans="1:67" x14ac:dyDescent="0.25">
      <c r="A2405" s="30"/>
      <c r="B2405" s="30"/>
      <c r="C2405" s="30"/>
      <c r="D2405" s="30"/>
      <c r="E2405" s="30"/>
      <c r="F2405" s="30"/>
      <c r="G2405" s="30"/>
      <c r="BD2405" s="32"/>
      <c r="BE2405" s="32"/>
      <c r="BF2405" s="32"/>
      <c r="BG2405" s="32"/>
      <c r="BH2405" s="32"/>
      <c r="BI2405" s="32"/>
      <c r="BJ2405" s="32"/>
      <c r="BK2405" s="32"/>
      <c r="BL2405" s="32"/>
      <c r="BM2405" s="32"/>
      <c r="BN2405" s="32"/>
      <c r="BO2405" s="32"/>
    </row>
    <row r="2406" spans="1:67" x14ac:dyDescent="0.25">
      <c r="A2406" s="30"/>
      <c r="B2406" s="30"/>
      <c r="C2406" s="30"/>
      <c r="D2406" s="30"/>
      <c r="E2406" s="30"/>
      <c r="F2406" s="30"/>
      <c r="G2406" s="30"/>
      <c r="BD2406" s="32"/>
      <c r="BE2406" s="32"/>
      <c r="BF2406" s="32"/>
      <c r="BG2406" s="32"/>
      <c r="BH2406" s="32"/>
      <c r="BI2406" s="32"/>
      <c r="BJ2406" s="32"/>
      <c r="BK2406" s="32"/>
      <c r="BL2406" s="32"/>
      <c r="BM2406" s="32"/>
      <c r="BN2406" s="32"/>
      <c r="BO2406" s="32"/>
    </row>
    <row r="2407" spans="1:67" x14ac:dyDescent="0.25">
      <c r="A2407" s="30"/>
      <c r="B2407" s="30"/>
      <c r="C2407" s="30"/>
      <c r="D2407" s="30"/>
      <c r="E2407" s="30"/>
      <c r="F2407" s="30"/>
      <c r="G2407" s="30"/>
      <c r="BD2407" s="32"/>
      <c r="BE2407" s="32"/>
      <c r="BF2407" s="32"/>
      <c r="BG2407" s="32"/>
      <c r="BH2407" s="32"/>
      <c r="BI2407" s="32"/>
      <c r="BJ2407" s="32"/>
      <c r="BK2407" s="32"/>
      <c r="BL2407" s="32"/>
      <c r="BM2407" s="32"/>
      <c r="BN2407" s="32"/>
      <c r="BO2407" s="32"/>
    </row>
    <row r="2408" spans="1:67" x14ac:dyDescent="0.25">
      <c r="A2408" s="30"/>
      <c r="B2408" s="30"/>
      <c r="C2408" s="30"/>
      <c r="D2408" s="30"/>
      <c r="E2408" s="30"/>
      <c r="F2408" s="30"/>
      <c r="G2408" s="30"/>
      <c r="BD2408" s="32"/>
      <c r="BE2408" s="32"/>
      <c r="BF2408" s="32"/>
      <c r="BG2408" s="32"/>
      <c r="BH2408" s="32"/>
      <c r="BI2408" s="32"/>
      <c r="BJ2408" s="32"/>
      <c r="BK2408" s="32"/>
      <c r="BL2408" s="32"/>
      <c r="BM2408" s="32"/>
      <c r="BN2408" s="32"/>
      <c r="BO2408" s="32"/>
    </row>
    <row r="2409" spans="1:67" x14ac:dyDescent="0.25">
      <c r="A2409" s="30"/>
      <c r="B2409" s="30"/>
      <c r="C2409" s="30"/>
      <c r="D2409" s="30"/>
      <c r="E2409" s="30"/>
      <c r="F2409" s="30"/>
      <c r="G2409" s="30"/>
      <c r="BD2409" s="32"/>
      <c r="BE2409" s="32"/>
      <c r="BF2409" s="32"/>
      <c r="BG2409" s="32"/>
      <c r="BH2409" s="32"/>
      <c r="BI2409" s="32"/>
      <c r="BJ2409" s="32"/>
      <c r="BK2409" s="32"/>
      <c r="BL2409" s="32"/>
      <c r="BM2409" s="32"/>
      <c r="BN2409" s="32"/>
      <c r="BO2409" s="32"/>
    </row>
    <row r="2410" spans="1:67" x14ac:dyDescent="0.25">
      <c r="A2410" s="30"/>
      <c r="B2410" s="30"/>
      <c r="C2410" s="30"/>
      <c r="D2410" s="30"/>
      <c r="E2410" s="30"/>
      <c r="F2410" s="30"/>
      <c r="G2410" s="30"/>
      <c r="BD2410" s="32"/>
      <c r="BE2410" s="32"/>
      <c r="BF2410" s="32"/>
      <c r="BG2410" s="32"/>
      <c r="BH2410" s="32"/>
      <c r="BI2410" s="32"/>
      <c r="BJ2410" s="32"/>
      <c r="BK2410" s="32"/>
      <c r="BL2410" s="32"/>
      <c r="BM2410" s="32"/>
      <c r="BN2410" s="32"/>
      <c r="BO2410" s="32"/>
    </row>
    <row r="2411" spans="1:67" x14ac:dyDescent="0.25">
      <c r="A2411" s="30"/>
      <c r="B2411" s="30"/>
      <c r="C2411" s="30"/>
      <c r="D2411" s="30"/>
      <c r="E2411" s="30"/>
      <c r="F2411" s="30"/>
      <c r="G2411" s="30"/>
      <c r="BD2411" s="32"/>
      <c r="BE2411" s="32"/>
      <c r="BF2411" s="32"/>
      <c r="BG2411" s="32"/>
      <c r="BH2411" s="32"/>
      <c r="BI2411" s="32"/>
      <c r="BJ2411" s="32"/>
      <c r="BK2411" s="32"/>
      <c r="BL2411" s="32"/>
      <c r="BM2411" s="32"/>
      <c r="BN2411" s="32"/>
      <c r="BO2411" s="32"/>
    </row>
    <row r="2412" spans="1:67" x14ac:dyDescent="0.25">
      <c r="A2412" s="30"/>
      <c r="B2412" s="30"/>
      <c r="C2412" s="30"/>
      <c r="D2412" s="30"/>
      <c r="E2412" s="30"/>
      <c r="F2412" s="30"/>
      <c r="G2412" s="30"/>
      <c r="BD2412" s="32"/>
      <c r="BE2412" s="32"/>
      <c r="BF2412" s="32"/>
      <c r="BG2412" s="32"/>
      <c r="BH2412" s="32"/>
      <c r="BI2412" s="32"/>
      <c r="BJ2412" s="32"/>
      <c r="BK2412" s="32"/>
      <c r="BL2412" s="32"/>
      <c r="BM2412" s="32"/>
      <c r="BN2412" s="32"/>
      <c r="BO2412" s="32"/>
    </row>
    <row r="2413" spans="1:67" x14ac:dyDescent="0.25">
      <c r="A2413" s="30"/>
      <c r="B2413" s="30"/>
      <c r="C2413" s="30"/>
      <c r="D2413" s="30"/>
      <c r="E2413" s="30"/>
      <c r="F2413" s="30"/>
      <c r="G2413" s="30"/>
      <c r="BD2413" s="32"/>
      <c r="BE2413" s="32"/>
      <c r="BF2413" s="32"/>
      <c r="BG2413" s="32"/>
      <c r="BH2413" s="32"/>
      <c r="BI2413" s="32"/>
      <c r="BJ2413" s="32"/>
      <c r="BK2413" s="32"/>
      <c r="BL2413" s="32"/>
      <c r="BM2413" s="32"/>
      <c r="BN2413" s="32"/>
      <c r="BO2413" s="32"/>
    </row>
    <row r="2414" spans="1:67" x14ac:dyDescent="0.25">
      <c r="A2414" s="30"/>
      <c r="B2414" s="30"/>
      <c r="C2414" s="30"/>
      <c r="D2414" s="30"/>
      <c r="E2414" s="30"/>
      <c r="F2414" s="30"/>
      <c r="G2414" s="30"/>
      <c r="BD2414" s="32"/>
      <c r="BE2414" s="32"/>
      <c r="BF2414" s="32"/>
      <c r="BG2414" s="32"/>
      <c r="BH2414" s="32"/>
      <c r="BI2414" s="32"/>
      <c r="BJ2414" s="32"/>
      <c r="BK2414" s="32"/>
      <c r="BL2414" s="32"/>
      <c r="BM2414" s="32"/>
      <c r="BN2414" s="32"/>
      <c r="BO2414" s="32"/>
    </row>
    <row r="2415" spans="1:67" x14ac:dyDescent="0.25">
      <c r="A2415" s="30"/>
      <c r="B2415" s="30"/>
      <c r="C2415" s="30"/>
      <c r="D2415" s="30"/>
      <c r="E2415" s="30"/>
      <c r="F2415" s="30"/>
      <c r="G2415" s="30"/>
      <c r="BD2415" s="32"/>
      <c r="BE2415" s="32"/>
      <c r="BF2415" s="32"/>
      <c r="BG2415" s="32"/>
      <c r="BH2415" s="32"/>
      <c r="BI2415" s="32"/>
      <c r="BJ2415" s="32"/>
      <c r="BK2415" s="32"/>
      <c r="BL2415" s="32"/>
      <c r="BM2415" s="32"/>
      <c r="BN2415" s="32"/>
      <c r="BO2415" s="32"/>
    </row>
    <row r="2416" spans="1:67" x14ac:dyDescent="0.25">
      <c r="A2416" s="30"/>
      <c r="B2416" s="30"/>
      <c r="C2416" s="30"/>
      <c r="D2416" s="30"/>
      <c r="E2416" s="30"/>
      <c r="F2416" s="30"/>
      <c r="G2416" s="30"/>
      <c r="BD2416" s="32"/>
      <c r="BE2416" s="32"/>
      <c r="BF2416" s="32"/>
      <c r="BG2416" s="32"/>
      <c r="BH2416" s="32"/>
      <c r="BI2416" s="32"/>
      <c r="BJ2416" s="32"/>
      <c r="BK2416" s="32"/>
      <c r="BL2416" s="32"/>
      <c r="BM2416" s="32"/>
      <c r="BN2416" s="32"/>
      <c r="BO2416" s="32"/>
    </row>
    <row r="2417" spans="1:67" x14ac:dyDescent="0.25">
      <c r="A2417" s="30"/>
      <c r="B2417" s="30"/>
      <c r="C2417" s="30"/>
      <c r="D2417" s="30"/>
      <c r="E2417" s="30"/>
      <c r="F2417" s="30"/>
      <c r="G2417" s="30"/>
      <c r="BD2417" s="32"/>
      <c r="BE2417" s="32"/>
      <c r="BF2417" s="32"/>
      <c r="BG2417" s="32"/>
      <c r="BH2417" s="32"/>
      <c r="BI2417" s="32"/>
      <c r="BJ2417" s="32"/>
      <c r="BK2417" s="32"/>
      <c r="BL2417" s="32"/>
      <c r="BM2417" s="32"/>
      <c r="BN2417" s="32"/>
      <c r="BO2417" s="32"/>
    </row>
    <row r="2418" spans="1:67" x14ac:dyDescent="0.25">
      <c r="A2418" s="30"/>
      <c r="B2418" s="30"/>
      <c r="C2418" s="30"/>
      <c r="D2418" s="30"/>
      <c r="E2418" s="30"/>
      <c r="F2418" s="30"/>
      <c r="G2418" s="30"/>
      <c r="BD2418" s="32"/>
      <c r="BE2418" s="32"/>
      <c r="BF2418" s="32"/>
      <c r="BG2418" s="32"/>
      <c r="BH2418" s="32"/>
      <c r="BI2418" s="32"/>
      <c r="BJ2418" s="32"/>
      <c r="BK2418" s="32"/>
      <c r="BL2418" s="32"/>
      <c r="BM2418" s="32"/>
      <c r="BN2418" s="32"/>
      <c r="BO2418" s="32"/>
    </row>
    <row r="2419" spans="1:67" x14ac:dyDescent="0.25">
      <c r="A2419" s="30"/>
      <c r="B2419" s="30"/>
      <c r="C2419" s="30"/>
      <c r="D2419" s="30"/>
      <c r="E2419" s="30"/>
      <c r="F2419" s="30"/>
      <c r="G2419" s="30"/>
      <c r="BD2419" s="32"/>
      <c r="BE2419" s="32"/>
      <c r="BF2419" s="32"/>
      <c r="BG2419" s="32"/>
      <c r="BH2419" s="32"/>
      <c r="BI2419" s="32"/>
      <c r="BJ2419" s="32"/>
      <c r="BK2419" s="32"/>
      <c r="BL2419" s="32"/>
      <c r="BM2419" s="32"/>
      <c r="BN2419" s="32"/>
      <c r="BO2419" s="32"/>
    </row>
    <row r="2420" spans="1:67" x14ac:dyDescent="0.25">
      <c r="A2420" s="30"/>
      <c r="B2420" s="30"/>
      <c r="C2420" s="30"/>
      <c r="D2420" s="30"/>
      <c r="E2420" s="30"/>
      <c r="F2420" s="30"/>
      <c r="G2420" s="30"/>
      <c r="BD2420" s="32"/>
      <c r="BE2420" s="32"/>
      <c r="BF2420" s="32"/>
      <c r="BG2420" s="32"/>
      <c r="BH2420" s="32"/>
      <c r="BI2420" s="32"/>
      <c r="BJ2420" s="32"/>
      <c r="BK2420" s="32"/>
      <c r="BL2420" s="32"/>
      <c r="BM2420" s="32"/>
      <c r="BN2420" s="32"/>
      <c r="BO2420" s="32"/>
    </row>
    <row r="2421" spans="1:67" x14ac:dyDescent="0.25">
      <c r="A2421" s="30"/>
      <c r="B2421" s="30"/>
      <c r="C2421" s="30"/>
      <c r="D2421" s="30"/>
      <c r="E2421" s="30"/>
      <c r="F2421" s="30"/>
      <c r="G2421" s="30"/>
      <c r="BD2421" s="32"/>
      <c r="BE2421" s="32"/>
      <c r="BF2421" s="32"/>
      <c r="BG2421" s="32"/>
      <c r="BH2421" s="32"/>
      <c r="BI2421" s="32"/>
      <c r="BJ2421" s="32"/>
      <c r="BK2421" s="32"/>
      <c r="BL2421" s="32"/>
      <c r="BM2421" s="32"/>
      <c r="BN2421" s="32"/>
      <c r="BO2421" s="32"/>
    </row>
    <row r="2422" spans="1:67" x14ac:dyDescent="0.25">
      <c r="A2422" s="30"/>
      <c r="B2422" s="30"/>
      <c r="C2422" s="30"/>
      <c r="D2422" s="30"/>
      <c r="E2422" s="30"/>
      <c r="F2422" s="30"/>
      <c r="G2422" s="30"/>
      <c r="BD2422" s="32"/>
      <c r="BE2422" s="32"/>
      <c r="BF2422" s="32"/>
      <c r="BG2422" s="32"/>
      <c r="BH2422" s="32"/>
      <c r="BI2422" s="32"/>
      <c r="BJ2422" s="32"/>
      <c r="BK2422" s="32"/>
      <c r="BL2422" s="32"/>
      <c r="BM2422" s="32"/>
      <c r="BN2422" s="32"/>
      <c r="BO2422" s="32"/>
    </row>
    <row r="2423" spans="1:67" x14ac:dyDescent="0.25">
      <c r="A2423" s="30"/>
      <c r="B2423" s="30"/>
      <c r="C2423" s="30"/>
      <c r="D2423" s="30"/>
      <c r="E2423" s="30"/>
      <c r="F2423" s="30"/>
      <c r="G2423" s="30"/>
      <c r="BD2423" s="32"/>
      <c r="BE2423" s="32"/>
      <c r="BF2423" s="32"/>
      <c r="BG2423" s="32"/>
      <c r="BH2423" s="32"/>
      <c r="BI2423" s="32"/>
      <c r="BJ2423" s="32"/>
      <c r="BK2423" s="32"/>
      <c r="BL2423" s="32"/>
      <c r="BM2423" s="32"/>
      <c r="BN2423" s="32"/>
      <c r="BO2423" s="32"/>
    </row>
    <row r="2424" spans="1:67" x14ac:dyDescent="0.25">
      <c r="A2424" s="30"/>
      <c r="B2424" s="30"/>
      <c r="C2424" s="30"/>
      <c r="D2424" s="30"/>
      <c r="E2424" s="30"/>
      <c r="F2424" s="30"/>
      <c r="G2424" s="30"/>
      <c r="BD2424" s="32"/>
      <c r="BE2424" s="32"/>
      <c r="BF2424" s="32"/>
      <c r="BG2424" s="32"/>
      <c r="BH2424" s="32"/>
      <c r="BI2424" s="32"/>
      <c r="BJ2424" s="32"/>
      <c r="BK2424" s="32"/>
      <c r="BL2424" s="32"/>
      <c r="BM2424" s="32"/>
      <c r="BN2424" s="32"/>
      <c r="BO2424" s="32"/>
    </row>
    <row r="2425" spans="1:67" x14ac:dyDescent="0.25">
      <c r="A2425" s="30"/>
      <c r="B2425" s="30"/>
      <c r="C2425" s="30"/>
      <c r="D2425" s="30"/>
      <c r="E2425" s="30"/>
      <c r="F2425" s="30"/>
      <c r="G2425" s="30"/>
      <c r="BD2425" s="32"/>
      <c r="BE2425" s="32"/>
      <c r="BF2425" s="32"/>
      <c r="BG2425" s="32"/>
      <c r="BH2425" s="32"/>
      <c r="BI2425" s="32"/>
      <c r="BJ2425" s="32"/>
      <c r="BK2425" s="32"/>
      <c r="BL2425" s="32"/>
      <c r="BM2425" s="32"/>
      <c r="BN2425" s="32"/>
      <c r="BO2425" s="32"/>
    </row>
    <row r="2426" spans="1:67" x14ac:dyDescent="0.25">
      <c r="A2426" s="30"/>
      <c r="B2426" s="30"/>
      <c r="C2426" s="30"/>
      <c r="D2426" s="30"/>
      <c r="E2426" s="30"/>
      <c r="F2426" s="30"/>
      <c r="G2426" s="30"/>
      <c r="BD2426" s="32"/>
      <c r="BE2426" s="32"/>
      <c r="BF2426" s="32"/>
      <c r="BG2426" s="32"/>
      <c r="BH2426" s="32"/>
      <c r="BI2426" s="32"/>
      <c r="BJ2426" s="32"/>
      <c r="BK2426" s="32"/>
      <c r="BL2426" s="32"/>
      <c r="BM2426" s="32"/>
      <c r="BN2426" s="32"/>
      <c r="BO2426" s="32"/>
    </row>
    <row r="2427" spans="1:67" x14ac:dyDescent="0.25">
      <c r="A2427" s="30"/>
      <c r="B2427" s="30"/>
      <c r="C2427" s="30"/>
      <c r="D2427" s="30"/>
      <c r="E2427" s="30"/>
      <c r="F2427" s="30"/>
      <c r="G2427" s="30"/>
      <c r="BD2427" s="32"/>
      <c r="BE2427" s="32"/>
      <c r="BF2427" s="32"/>
      <c r="BG2427" s="32"/>
      <c r="BH2427" s="32"/>
      <c r="BI2427" s="32"/>
      <c r="BJ2427" s="32"/>
      <c r="BK2427" s="32"/>
      <c r="BL2427" s="32"/>
      <c r="BM2427" s="32"/>
      <c r="BN2427" s="32"/>
      <c r="BO2427" s="32"/>
    </row>
    <row r="2428" spans="1:67" x14ac:dyDescent="0.25">
      <c r="A2428" s="30"/>
      <c r="B2428" s="30"/>
      <c r="C2428" s="30"/>
      <c r="D2428" s="30"/>
      <c r="E2428" s="30"/>
      <c r="F2428" s="30"/>
      <c r="G2428" s="30"/>
      <c r="BD2428" s="32"/>
      <c r="BE2428" s="32"/>
      <c r="BF2428" s="32"/>
      <c r="BG2428" s="32"/>
      <c r="BH2428" s="32"/>
      <c r="BI2428" s="32"/>
      <c r="BJ2428" s="32"/>
      <c r="BK2428" s="32"/>
      <c r="BL2428" s="32"/>
      <c r="BM2428" s="32"/>
      <c r="BN2428" s="32"/>
      <c r="BO2428" s="32"/>
    </row>
    <row r="2429" spans="1:67" x14ac:dyDescent="0.25">
      <c r="A2429" s="30"/>
      <c r="B2429" s="30"/>
      <c r="C2429" s="30"/>
      <c r="D2429" s="30"/>
      <c r="E2429" s="30"/>
      <c r="F2429" s="30"/>
      <c r="G2429" s="30"/>
      <c r="BD2429" s="32"/>
      <c r="BE2429" s="32"/>
      <c r="BF2429" s="32"/>
      <c r="BG2429" s="32"/>
      <c r="BH2429" s="32"/>
      <c r="BI2429" s="32"/>
      <c r="BJ2429" s="32"/>
      <c r="BK2429" s="32"/>
      <c r="BL2429" s="32"/>
      <c r="BM2429" s="32"/>
      <c r="BN2429" s="32"/>
      <c r="BO2429" s="32"/>
    </row>
    <row r="2430" spans="1:67" x14ac:dyDescent="0.25">
      <c r="A2430" s="30"/>
      <c r="B2430" s="30"/>
      <c r="C2430" s="30"/>
      <c r="D2430" s="30"/>
      <c r="E2430" s="30"/>
      <c r="F2430" s="30"/>
      <c r="G2430" s="30"/>
      <c r="BD2430" s="32"/>
      <c r="BE2430" s="32"/>
      <c r="BF2430" s="32"/>
      <c r="BG2430" s="32"/>
      <c r="BH2430" s="32"/>
      <c r="BI2430" s="32"/>
      <c r="BJ2430" s="32"/>
      <c r="BK2430" s="32"/>
      <c r="BL2430" s="32"/>
      <c r="BM2430" s="32"/>
      <c r="BN2430" s="32"/>
      <c r="BO2430" s="32"/>
    </row>
    <row r="2431" spans="1:67" x14ac:dyDescent="0.25">
      <c r="A2431" s="30"/>
      <c r="B2431" s="30"/>
      <c r="C2431" s="30"/>
      <c r="D2431" s="30"/>
      <c r="E2431" s="30"/>
      <c r="F2431" s="30"/>
      <c r="G2431" s="30"/>
      <c r="BD2431" s="32"/>
      <c r="BE2431" s="32"/>
      <c r="BF2431" s="32"/>
      <c r="BG2431" s="32"/>
      <c r="BH2431" s="32"/>
      <c r="BI2431" s="32"/>
      <c r="BJ2431" s="32"/>
      <c r="BK2431" s="32"/>
      <c r="BL2431" s="32"/>
      <c r="BM2431" s="32"/>
      <c r="BN2431" s="32"/>
      <c r="BO2431" s="32"/>
    </row>
    <row r="2432" spans="1:67" x14ac:dyDescent="0.25">
      <c r="A2432" s="30"/>
      <c r="B2432" s="30"/>
      <c r="C2432" s="30"/>
      <c r="D2432" s="30"/>
      <c r="E2432" s="30"/>
      <c r="F2432" s="30"/>
      <c r="G2432" s="30"/>
      <c r="BD2432" s="32"/>
      <c r="BE2432" s="32"/>
      <c r="BF2432" s="32"/>
      <c r="BG2432" s="32"/>
      <c r="BH2432" s="32"/>
      <c r="BI2432" s="32"/>
      <c r="BJ2432" s="32"/>
      <c r="BK2432" s="32"/>
      <c r="BL2432" s="32"/>
      <c r="BM2432" s="32"/>
      <c r="BN2432" s="32"/>
      <c r="BO2432" s="32"/>
    </row>
    <row r="2433" spans="1:67" x14ac:dyDescent="0.25">
      <c r="A2433" s="30"/>
      <c r="B2433" s="30"/>
      <c r="C2433" s="30"/>
      <c r="D2433" s="30"/>
      <c r="E2433" s="30"/>
      <c r="F2433" s="30"/>
      <c r="G2433" s="30"/>
      <c r="BD2433" s="32"/>
      <c r="BE2433" s="32"/>
      <c r="BF2433" s="32"/>
      <c r="BG2433" s="32"/>
      <c r="BH2433" s="32"/>
      <c r="BI2433" s="32"/>
      <c r="BJ2433" s="32"/>
      <c r="BK2433" s="32"/>
      <c r="BL2433" s="32"/>
      <c r="BM2433" s="32"/>
      <c r="BN2433" s="32"/>
      <c r="BO2433" s="32"/>
    </row>
    <row r="2434" spans="1:67" x14ac:dyDescent="0.25">
      <c r="A2434" s="30"/>
      <c r="B2434" s="30"/>
      <c r="C2434" s="30"/>
      <c r="D2434" s="30"/>
      <c r="E2434" s="30"/>
      <c r="F2434" s="30"/>
      <c r="G2434" s="30"/>
      <c r="BD2434" s="32"/>
      <c r="BE2434" s="32"/>
      <c r="BF2434" s="32"/>
      <c r="BG2434" s="32"/>
      <c r="BH2434" s="32"/>
      <c r="BI2434" s="32"/>
      <c r="BJ2434" s="32"/>
      <c r="BK2434" s="32"/>
      <c r="BL2434" s="32"/>
      <c r="BM2434" s="32"/>
      <c r="BN2434" s="32"/>
      <c r="BO2434" s="32"/>
    </row>
    <row r="2435" spans="1:67" x14ac:dyDescent="0.25">
      <c r="A2435" s="30"/>
      <c r="B2435" s="30"/>
      <c r="C2435" s="30"/>
      <c r="D2435" s="30"/>
      <c r="E2435" s="30"/>
      <c r="F2435" s="30"/>
      <c r="G2435" s="30"/>
      <c r="BD2435" s="32"/>
      <c r="BE2435" s="32"/>
      <c r="BF2435" s="32"/>
      <c r="BG2435" s="32"/>
      <c r="BH2435" s="32"/>
      <c r="BI2435" s="32"/>
      <c r="BJ2435" s="32"/>
      <c r="BK2435" s="32"/>
      <c r="BL2435" s="32"/>
      <c r="BM2435" s="32"/>
      <c r="BN2435" s="32"/>
      <c r="BO2435" s="32"/>
    </row>
    <row r="2436" spans="1:67" x14ac:dyDescent="0.25">
      <c r="A2436" s="30"/>
      <c r="B2436" s="30"/>
      <c r="C2436" s="30"/>
      <c r="D2436" s="30"/>
      <c r="E2436" s="30"/>
      <c r="F2436" s="30"/>
      <c r="G2436" s="30"/>
      <c r="BD2436" s="32"/>
      <c r="BE2436" s="32"/>
      <c r="BF2436" s="32"/>
      <c r="BG2436" s="32"/>
      <c r="BH2436" s="32"/>
      <c r="BI2436" s="32"/>
      <c r="BJ2436" s="32"/>
      <c r="BK2436" s="32"/>
      <c r="BL2436" s="32"/>
      <c r="BM2436" s="32"/>
      <c r="BN2436" s="32"/>
      <c r="BO2436" s="32"/>
    </row>
    <row r="2437" spans="1:67" x14ac:dyDescent="0.25">
      <c r="A2437" s="30"/>
      <c r="B2437" s="30"/>
      <c r="C2437" s="30"/>
      <c r="D2437" s="30"/>
      <c r="E2437" s="30"/>
      <c r="F2437" s="30"/>
      <c r="G2437" s="30"/>
      <c r="BD2437" s="32"/>
      <c r="BE2437" s="32"/>
      <c r="BF2437" s="32"/>
      <c r="BG2437" s="32"/>
      <c r="BH2437" s="32"/>
      <c r="BI2437" s="32"/>
      <c r="BJ2437" s="32"/>
      <c r="BK2437" s="32"/>
      <c r="BL2437" s="32"/>
      <c r="BM2437" s="32"/>
      <c r="BN2437" s="32"/>
      <c r="BO2437" s="32"/>
    </row>
    <row r="2438" spans="1:67" x14ac:dyDescent="0.25">
      <c r="A2438" s="30"/>
      <c r="B2438" s="30"/>
      <c r="C2438" s="30"/>
      <c r="D2438" s="30"/>
      <c r="E2438" s="30"/>
      <c r="F2438" s="30"/>
      <c r="G2438" s="30"/>
      <c r="BD2438" s="32"/>
      <c r="BE2438" s="32"/>
      <c r="BF2438" s="32"/>
      <c r="BG2438" s="32"/>
      <c r="BH2438" s="32"/>
      <c r="BI2438" s="32"/>
      <c r="BJ2438" s="32"/>
      <c r="BK2438" s="32"/>
      <c r="BL2438" s="32"/>
      <c r="BM2438" s="32"/>
      <c r="BN2438" s="32"/>
      <c r="BO2438" s="32"/>
    </row>
    <row r="2439" spans="1:67" x14ac:dyDescent="0.25">
      <c r="A2439" s="30"/>
      <c r="B2439" s="30"/>
      <c r="C2439" s="30"/>
      <c r="D2439" s="30"/>
      <c r="E2439" s="30"/>
      <c r="F2439" s="30"/>
      <c r="G2439" s="30"/>
      <c r="BD2439" s="32"/>
      <c r="BE2439" s="32"/>
      <c r="BF2439" s="32"/>
      <c r="BG2439" s="32"/>
      <c r="BH2439" s="32"/>
      <c r="BI2439" s="32"/>
      <c r="BJ2439" s="32"/>
      <c r="BK2439" s="32"/>
      <c r="BL2439" s="32"/>
      <c r="BM2439" s="32"/>
      <c r="BN2439" s="32"/>
      <c r="BO2439" s="32"/>
    </row>
    <row r="2440" spans="1:67" x14ac:dyDescent="0.25">
      <c r="A2440" s="30"/>
      <c r="B2440" s="30"/>
      <c r="C2440" s="30"/>
      <c r="D2440" s="30"/>
      <c r="E2440" s="30"/>
      <c r="F2440" s="30"/>
      <c r="G2440" s="30"/>
      <c r="BD2440" s="32"/>
      <c r="BE2440" s="32"/>
      <c r="BF2440" s="32"/>
      <c r="BG2440" s="32"/>
      <c r="BH2440" s="32"/>
      <c r="BI2440" s="32"/>
      <c r="BJ2440" s="32"/>
      <c r="BK2440" s="32"/>
      <c r="BL2440" s="32"/>
      <c r="BM2440" s="32"/>
      <c r="BN2440" s="32"/>
      <c r="BO2440" s="32"/>
    </row>
    <row r="2441" spans="1:67" x14ac:dyDescent="0.25">
      <c r="A2441" s="30"/>
      <c r="B2441" s="30"/>
      <c r="C2441" s="30"/>
      <c r="D2441" s="30"/>
      <c r="E2441" s="30"/>
      <c r="F2441" s="30"/>
      <c r="G2441" s="30"/>
      <c r="BD2441" s="32"/>
      <c r="BE2441" s="32"/>
      <c r="BF2441" s="32"/>
      <c r="BG2441" s="32"/>
      <c r="BH2441" s="32"/>
      <c r="BI2441" s="32"/>
      <c r="BJ2441" s="32"/>
      <c r="BK2441" s="32"/>
      <c r="BL2441" s="32"/>
      <c r="BM2441" s="32"/>
      <c r="BN2441" s="32"/>
      <c r="BO2441" s="32"/>
    </row>
    <row r="2442" spans="1:67" x14ac:dyDescent="0.25">
      <c r="A2442" s="30"/>
      <c r="B2442" s="30"/>
      <c r="C2442" s="30"/>
      <c r="D2442" s="30"/>
      <c r="E2442" s="30"/>
      <c r="F2442" s="30"/>
      <c r="G2442" s="30"/>
      <c r="BD2442" s="32"/>
      <c r="BE2442" s="32"/>
      <c r="BF2442" s="32"/>
      <c r="BG2442" s="32"/>
      <c r="BH2442" s="32"/>
      <c r="BI2442" s="32"/>
      <c r="BJ2442" s="32"/>
      <c r="BK2442" s="32"/>
      <c r="BL2442" s="32"/>
      <c r="BM2442" s="32"/>
      <c r="BN2442" s="32"/>
      <c r="BO2442" s="32"/>
    </row>
    <row r="2443" spans="1:67" x14ac:dyDescent="0.25">
      <c r="A2443" s="30"/>
      <c r="B2443" s="30"/>
      <c r="C2443" s="30"/>
      <c r="D2443" s="30"/>
      <c r="E2443" s="30"/>
      <c r="F2443" s="30"/>
      <c r="G2443" s="30"/>
      <c r="BD2443" s="32"/>
      <c r="BE2443" s="32"/>
      <c r="BF2443" s="32"/>
      <c r="BG2443" s="32"/>
      <c r="BH2443" s="32"/>
      <c r="BI2443" s="32"/>
      <c r="BJ2443" s="32"/>
      <c r="BK2443" s="32"/>
      <c r="BL2443" s="32"/>
      <c r="BM2443" s="32"/>
      <c r="BN2443" s="32"/>
      <c r="BO2443" s="32"/>
    </row>
    <row r="2444" spans="1:67" x14ac:dyDescent="0.25">
      <c r="A2444" s="30"/>
      <c r="B2444" s="30"/>
      <c r="C2444" s="30"/>
      <c r="D2444" s="30"/>
      <c r="E2444" s="30"/>
      <c r="F2444" s="30"/>
      <c r="G2444" s="30"/>
      <c r="BD2444" s="32"/>
      <c r="BE2444" s="32"/>
      <c r="BF2444" s="32"/>
      <c r="BG2444" s="32"/>
      <c r="BH2444" s="32"/>
      <c r="BI2444" s="32"/>
      <c r="BJ2444" s="32"/>
      <c r="BK2444" s="32"/>
      <c r="BL2444" s="32"/>
      <c r="BM2444" s="32"/>
      <c r="BN2444" s="32"/>
      <c r="BO2444" s="32"/>
    </row>
    <row r="2445" spans="1:67" x14ac:dyDescent="0.25">
      <c r="A2445" s="30"/>
      <c r="B2445" s="30"/>
      <c r="C2445" s="30"/>
      <c r="D2445" s="30"/>
      <c r="E2445" s="30"/>
      <c r="F2445" s="30"/>
      <c r="G2445" s="30"/>
      <c r="BD2445" s="32"/>
      <c r="BE2445" s="32"/>
      <c r="BF2445" s="32"/>
      <c r="BG2445" s="32"/>
      <c r="BH2445" s="32"/>
      <c r="BI2445" s="32"/>
      <c r="BJ2445" s="32"/>
      <c r="BK2445" s="32"/>
      <c r="BL2445" s="32"/>
      <c r="BM2445" s="32"/>
      <c r="BN2445" s="32"/>
      <c r="BO2445" s="32"/>
    </row>
    <row r="2446" spans="1:67" x14ac:dyDescent="0.25">
      <c r="A2446" s="30"/>
      <c r="B2446" s="30"/>
      <c r="C2446" s="30"/>
      <c r="D2446" s="30"/>
      <c r="E2446" s="30"/>
      <c r="F2446" s="30"/>
      <c r="G2446" s="30"/>
      <c r="BD2446" s="32"/>
      <c r="BE2446" s="32"/>
      <c r="BF2446" s="32"/>
      <c r="BG2446" s="32"/>
      <c r="BH2446" s="32"/>
      <c r="BI2446" s="32"/>
      <c r="BJ2446" s="32"/>
      <c r="BK2446" s="32"/>
      <c r="BL2446" s="32"/>
      <c r="BM2446" s="32"/>
      <c r="BN2446" s="32"/>
      <c r="BO2446" s="32"/>
    </row>
    <row r="2447" spans="1:67" x14ac:dyDescent="0.25">
      <c r="A2447" s="30"/>
      <c r="B2447" s="30"/>
      <c r="C2447" s="30"/>
      <c r="D2447" s="30"/>
      <c r="E2447" s="30"/>
      <c r="F2447" s="30"/>
      <c r="G2447" s="30"/>
      <c r="BD2447" s="32"/>
      <c r="BE2447" s="32"/>
      <c r="BF2447" s="32"/>
      <c r="BG2447" s="32"/>
      <c r="BH2447" s="32"/>
      <c r="BI2447" s="32"/>
      <c r="BJ2447" s="32"/>
      <c r="BK2447" s="32"/>
      <c r="BL2447" s="32"/>
      <c r="BM2447" s="32"/>
      <c r="BN2447" s="32"/>
      <c r="BO2447" s="32"/>
    </row>
    <row r="2448" spans="1:67" x14ac:dyDescent="0.25">
      <c r="A2448" s="30"/>
      <c r="B2448" s="30"/>
      <c r="C2448" s="30"/>
      <c r="D2448" s="30"/>
      <c r="E2448" s="30"/>
      <c r="F2448" s="30"/>
      <c r="G2448" s="30"/>
      <c r="BD2448" s="32"/>
      <c r="BE2448" s="32"/>
      <c r="BF2448" s="32"/>
      <c r="BG2448" s="32"/>
      <c r="BH2448" s="32"/>
      <c r="BI2448" s="32"/>
      <c r="BJ2448" s="32"/>
      <c r="BK2448" s="32"/>
      <c r="BL2448" s="32"/>
      <c r="BM2448" s="32"/>
      <c r="BN2448" s="32"/>
      <c r="BO2448" s="32"/>
    </row>
    <row r="2449" spans="1:67" x14ac:dyDescent="0.25">
      <c r="A2449" s="30"/>
      <c r="B2449" s="30"/>
      <c r="C2449" s="30"/>
      <c r="D2449" s="30"/>
      <c r="E2449" s="30"/>
      <c r="F2449" s="30"/>
      <c r="G2449" s="30"/>
      <c r="BD2449" s="32"/>
      <c r="BE2449" s="32"/>
      <c r="BF2449" s="32"/>
      <c r="BG2449" s="32"/>
      <c r="BH2449" s="32"/>
      <c r="BI2449" s="32"/>
      <c r="BJ2449" s="32"/>
      <c r="BK2449" s="32"/>
      <c r="BL2449" s="32"/>
      <c r="BM2449" s="32"/>
      <c r="BN2449" s="32"/>
      <c r="BO2449" s="32"/>
    </row>
    <row r="2450" spans="1:67" x14ac:dyDescent="0.25">
      <c r="A2450" s="30"/>
      <c r="B2450" s="30"/>
      <c r="C2450" s="30"/>
      <c r="D2450" s="30"/>
      <c r="E2450" s="30"/>
      <c r="F2450" s="30"/>
      <c r="G2450" s="30"/>
      <c r="BD2450" s="32"/>
      <c r="BE2450" s="32"/>
      <c r="BF2450" s="32"/>
      <c r="BG2450" s="32"/>
      <c r="BH2450" s="32"/>
      <c r="BI2450" s="32"/>
      <c r="BJ2450" s="32"/>
      <c r="BK2450" s="32"/>
      <c r="BL2450" s="32"/>
      <c r="BM2450" s="32"/>
      <c r="BN2450" s="32"/>
      <c r="BO2450" s="32"/>
    </row>
    <row r="2451" spans="1:67" x14ac:dyDescent="0.25">
      <c r="A2451" s="30"/>
      <c r="B2451" s="30"/>
      <c r="C2451" s="30"/>
      <c r="D2451" s="30"/>
      <c r="E2451" s="30"/>
      <c r="F2451" s="30"/>
      <c r="G2451" s="30"/>
      <c r="BD2451" s="32"/>
      <c r="BE2451" s="32"/>
      <c r="BF2451" s="32"/>
      <c r="BG2451" s="32"/>
      <c r="BH2451" s="32"/>
      <c r="BI2451" s="32"/>
      <c r="BJ2451" s="32"/>
      <c r="BK2451" s="32"/>
      <c r="BL2451" s="32"/>
      <c r="BM2451" s="32"/>
      <c r="BN2451" s="32"/>
      <c r="BO2451" s="32"/>
    </row>
    <row r="2452" spans="1:67" x14ac:dyDescent="0.25">
      <c r="A2452" s="30"/>
      <c r="B2452" s="30"/>
      <c r="C2452" s="30"/>
      <c r="D2452" s="30"/>
      <c r="E2452" s="30"/>
      <c r="F2452" s="30"/>
      <c r="G2452" s="30"/>
      <c r="BD2452" s="32"/>
      <c r="BE2452" s="32"/>
      <c r="BF2452" s="32"/>
      <c r="BG2452" s="32"/>
      <c r="BH2452" s="32"/>
      <c r="BI2452" s="32"/>
      <c r="BJ2452" s="32"/>
      <c r="BK2452" s="32"/>
      <c r="BL2452" s="32"/>
      <c r="BM2452" s="32"/>
      <c r="BN2452" s="32"/>
      <c r="BO2452" s="32"/>
    </row>
    <row r="2453" spans="1:67" x14ac:dyDescent="0.25">
      <c r="A2453" s="30"/>
      <c r="B2453" s="30"/>
      <c r="C2453" s="30"/>
      <c r="D2453" s="30"/>
      <c r="E2453" s="30"/>
      <c r="F2453" s="30"/>
      <c r="G2453" s="30"/>
      <c r="BD2453" s="32"/>
      <c r="BE2453" s="32"/>
      <c r="BF2453" s="32"/>
      <c r="BG2453" s="32"/>
      <c r="BH2453" s="32"/>
      <c r="BI2453" s="32"/>
      <c r="BJ2453" s="32"/>
      <c r="BK2453" s="32"/>
      <c r="BL2453" s="32"/>
      <c r="BM2453" s="32"/>
      <c r="BN2453" s="32"/>
      <c r="BO2453" s="32"/>
    </row>
    <row r="2454" spans="1:67" x14ac:dyDescent="0.25">
      <c r="A2454" s="30"/>
      <c r="B2454" s="30"/>
      <c r="C2454" s="30"/>
      <c r="D2454" s="30"/>
      <c r="E2454" s="30"/>
      <c r="F2454" s="30"/>
      <c r="G2454" s="30"/>
      <c r="BD2454" s="32"/>
      <c r="BE2454" s="32"/>
      <c r="BF2454" s="32"/>
      <c r="BG2454" s="32"/>
      <c r="BH2454" s="32"/>
      <c r="BI2454" s="32"/>
      <c r="BJ2454" s="32"/>
      <c r="BK2454" s="32"/>
      <c r="BL2454" s="32"/>
      <c r="BM2454" s="32"/>
      <c r="BN2454" s="32"/>
      <c r="BO2454" s="32"/>
    </row>
    <row r="2455" spans="1:67" x14ac:dyDescent="0.25">
      <c r="A2455" s="30"/>
      <c r="B2455" s="30"/>
      <c r="C2455" s="30"/>
      <c r="D2455" s="30"/>
      <c r="E2455" s="30"/>
      <c r="F2455" s="30"/>
      <c r="G2455" s="30"/>
      <c r="BD2455" s="32"/>
      <c r="BE2455" s="32"/>
      <c r="BF2455" s="32"/>
      <c r="BG2455" s="32"/>
      <c r="BH2455" s="32"/>
      <c r="BI2455" s="32"/>
      <c r="BJ2455" s="32"/>
      <c r="BK2455" s="32"/>
      <c r="BL2455" s="32"/>
      <c r="BM2455" s="32"/>
      <c r="BN2455" s="32"/>
      <c r="BO2455" s="32"/>
    </row>
    <row r="2456" spans="1:67" x14ac:dyDescent="0.25">
      <c r="A2456" s="30"/>
      <c r="B2456" s="30"/>
      <c r="C2456" s="30"/>
      <c r="D2456" s="30"/>
      <c r="E2456" s="30"/>
      <c r="F2456" s="30"/>
      <c r="G2456" s="30"/>
      <c r="BD2456" s="32"/>
      <c r="BE2456" s="32"/>
      <c r="BF2456" s="32"/>
      <c r="BG2456" s="32"/>
      <c r="BH2456" s="32"/>
      <c r="BI2456" s="32"/>
      <c r="BJ2456" s="32"/>
      <c r="BK2456" s="32"/>
      <c r="BL2456" s="32"/>
      <c r="BM2456" s="32"/>
      <c r="BN2456" s="32"/>
      <c r="BO2456" s="32"/>
    </row>
    <row r="2457" spans="1:67" x14ac:dyDescent="0.25">
      <c r="A2457" s="30"/>
      <c r="B2457" s="30"/>
      <c r="C2457" s="30"/>
      <c r="D2457" s="30"/>
      <c r="E2457" s="30"/>
      <c r="F2457" s="30"/>
      <c r="G2457" s="30"/>
      <c r="BD2457" s="32"/>
      <c r="BE2457" s="32"/>
      <c r="BF2457" s="32"/>
      <c r="BG2457" s="32"/>
      <c r="BH2457" s="32"/>
      <c r="BI2457" s="32"/>
      <c r="BJ2457" s="32"/>
      <c r="BK2457" s="32"/>
      <c r="BL2457" s="32"/>
      <c r="BM2457" s="32"/>
      <c r="BN2457" s="32"/>
      <c r="BO2457" s="32"/>
    </row>
    <row r="2458" spans="1:67" x14ac:dyDescent="0.25">
      <c r="A2458" s="30"/>
      <c r="B2458" s="30"/>
      <c r="C2458" s="30"/>
      <c r="D2458" s="30"/>
      <c r="E2458" s="30"/>
      <c r="F2458" s="30"/>
      <c r="G2458" s="30"/>
      <c r="BD2458" s="32"/>
      <c r="BE2458" s="32"/>
      <c r="BF2458" s="32"/>
      <c r="BG2458" s="32"/>
      <c r="BH2458" s="32"/>
      <c r="BI2458" s="32"/>
      <c r="BJ2458" s="32"/>
      <c r="BK2458" s="32"/>
      <c r="BL2458" s="32"/>
      <c r="BM2458" s="32"/>
      <c r="BN2458" s="32"/>
      <c r="BO2458" s="32"/>
    </row>
    <row r="2459" spans="1:67" x14ac:dyDescent="0.25">
      <c r="A2459" s="30"/>
      <c r="B2459" s="30"/>
      <c r="C2459" s="30"/>
      <c r="D2459" s="30"/>
      <c r="E2459" s="30"/>
      <c r="F2459" s="30"/>
      <c r="G2459" s="30"/>
      <c r="BD2459" s="32"/>
      <c r="BE2459" s="32"/>
      <c r="BF2459" s="32"/>
      <c r="BG2459" s="32"/>
      <c r="BH2459" s="32"/>
      <c r="BI2459" s="32"/>
      <c r="BJ2459" s="32"/>
      <c r="BK2459" s="32"/>
      <c r="BL2459" s="32"/>
      <c r="BM2459" s="32"/>
      <c r="BN2459" s="32"/>
      <c r="BO2459" s="32"/>
    </row>
    <row r="2460" spans="1:67" x14ac:dyDescent="0.25">
      <c r="A2460" s="30"/>
      <c r="B2460" s="30"/>
      <c r="C2460" s="30"/>
      <c r="D2460" s="30"/>
      <c r="E2460" s="30"/>
      <c r="F2460" s="30"/>
      <c r="G2460" s="30"/>
      <c r="BD2460" s="32"/>
      <c r="BE2460" s="32"/>
      <c r="BF2460" s="32"/>
      <c r="BG2460" s="32"/>
      <c r="BH2460" s="32"/>
      <c r="BI2460" s="32"/>
      <c r="BJ2460" s="32"/>
      <c r="BK2460" s="32"/>
      <c r="BL2460" s="32"/>
      <c r="BM2460" s="32"/>
      <c r="BN2460" s="32"/>
      <c r="BO2460" s="32"/>
    </row>
    <row r="2461" spans="1:67" x14ac:dyDescent="0.25">
      <c r="A2461" s="30"/>
      <c r="B2461" s="30"/>
      <c r="C2461" s="30"/>
      <c r="D2461" s="30"/>
      <c r="E2461" s="30"/>
      <c r="F2461" s="30"/>
      <c r="G2461" s="30"/>
      <c r="BD2461" s="32"/>
      <c r="BE2461" s="32"/>
      <c r="BF2461" s="32"/>
      <c r="BG2461" s="32"/>
      <c r="BH2461" s="32"/>
      <c r="BI2461" s="32"/>
      <c r="BJ2461" s="32"/>
      <c r="BK2461" s="32"/>
      <c r="BL2461" s="32"/>
      <c r="BM2461" s="32"/>
      <c r="BN2461" s="32"/>
      <c r="BO2461" s="32"/>
    </row>
    <row r="2462" spans="1:67" x14ac:dyDescent="0.25">
      <c r="A2462" s="30"/>
      <c r="B2462" s="30"/>
      <c r="C2462" s="30"/>
      <c r="D2462" s="30"/>
      <c r="E2462" s="30"/>
      <c r="F2462" s="30"/>
      <c r="G2462" s="30"/>
      <c r="BD2462" s="32"/>
      <c r="BE2462" s="32"/>
      <c r="BF2462" s="32"/>
      <c r="BG2462" s="32"/>
      <c r="BH2462" s="32"/>
      <c r="BI2462" s="32"/>
      <c r="BJ2462" s="32"/>
      <c r="BK2462" s="32"/>
      <c r="BL2462" s="32"/>
      <c r="BM2462" s="32"/>
      <c r="BN2462" s="32"/>
      <c r="BO2462" s="32"/>
    </row>
    <row r="2463" spans="1:67" x14ac:dyDescent="0.25">
      <c r="A2463" s="30"/>
      <c r="B2463" s="30"/>
      <c r="C2463" s="30"/>
      <c r="D2463" s="30"/>
      <c r="E2463" s="30"/>
      <c r="F2463" s="30"/>
      <c r="G2463" s="30"/>
      <c r="BD2463" s="32"/>
      <c r="BE2463" s="32"/>
      <c r="BF2463" s="32"/>
      <c r="BG2463" s="32"/>
      <c r="BH2463" s="32"/>
      <c r="BI2463" s="32"/>
      <c r="BJ2463" s="32"/>
      <c r="BK2463" s="32"/>
      <c r="BL2463" s="32"/>
      <c r="BM2463" s="32"/>
      <c r="BN2463" s="32"/>
      <c r="BO2463" s="32"/>
    </row>
    <row r="2464" spans="1:67" x14ac:dyDescent="0.25">
      <c r="A2464" s="30"/>
      <c r="B2464" s="30"/>
      <c r="C2464" s="30"/>
      <c r="D2464" s="30"/>
      <c r="E2464" s="30"/>
      <c r="F2464" s="30"/>
      <c r="G2464" s="30"/>
      <c r="BD2464" s="32"/>
      <c r="BE2464" s="32"/>
      <c r="BF2464" s="32"/>
      <c r="BG2464" s="32"/>
      <c r="BH2464" s="32"/>
      <c r="BI2464" s="32"/>
      <c r="BJ2464" s="32"/>
      <c r="BK2464" s="32"/>
      <c r="BL2464" s="32"/>
      <c r="BM2464" s="32"/>
      <c r="BN2464" s="32"/>
      <c r="BO2464" s="32"/>
    </row>
    <row r="2465" spans="1:67" x14ac:dyDescent="0.25">
      <c r="A2465" s="30"/>
      <c r="B2465" s="30"/>
      <c r="C2465" s="30"/>
      <c r="D2465" s="30"/>
      <c r="E2465" s="30"/>
      <c r="F2465" s="30"/>
      <c r="G2465" s="30"/>
      <c r="BD2465" s="32"/>
      <c r="BE2465" s="32"/>
      <c r="BF2465" s="32"/>
      <c r="BG2465" s="32"/>
      <c r="BH2465" s="32"/>
      <c r="BI2465" s="32"/>
      <c r="BJ2465" s="32"/>
      <c r="BK2465" s="32"/>
      <c r="BL2465" s="32"/>
      <c r="BM2465" s="32"/>
      <c r="BN2465" s="32"/>
      <c r="BO2465" s="32"/>
    </row>
    <row r="2466" spans="1:67" x14ac:dyDescent="0.25">
      <c r="A2466" s="30"/>
      <c r="B2466" s="30"/>
      <c r="C2466" s="30"/>
      <c r="D2466" s="30"/>
      <c r="E2466" s="30"/>
      <c r="F2466" s="30"/>
      <c r="G2466" s="30"/>
      <c r="BD2466" s="32"/>
      <c r="BE2466" s="32"/>
      <c r="BF2466" s="32"/>
      <c r="BG2466" s="32"/>
      <c r="BH2466" s="32"/>
      <c r="BI2466" s="32"/>
      <c r="BJ2466" s="32"/>
      <c r="BK2466" s="32"/>
      <c r="BL2466" s="32"/>
      <c r="BM2466" s="32"/>
      <c r="BN2466" s="32"/>
      <c r="BO2466" s="32"/>
    </row>
    <row r="2467" spans="1:67" x14ac:dyDescent="0.25">
      <c r="A2467" s="30"/>
      <c r="B2467" s="30"/>
      <c r="C2467" s="30"/>
      <c r="D2467" s="30"/>
      <c r="E2467" s="30"/>
      <c r="F2467" s="30"/>
      <c r="G2467" s="30"/>
      <c r="BD2467" s="32"/>
      <c r="BE2467" s="32"/>
      <c r="BF2467" s="32"/>
      <c r="BG2467" s="32"/>
      <c r="BH2467" s="32"/>
      <c r="BI2467" s="32"/>
      <c r="BJ2467" s="32"/>
      <c r="BK2467" s="32"/>
      <c r="BL2467" s="32"/>
      <c r="BM2467" s="32"/>
      <c r="BN2467" s="32"/>
      <c r="BO2467" s="32"/>
    </row>
    <row r="2468" spans="1:67" x14ac:dyDescent="0.25">
      <c r="A2468" s="30"/>
      <c r="B2468" s="30"/>
      <c r="C2468" s="30"/>
      <c r="D2468" s="30"/>
      <c r="E2468" s="30"/>
      <c r="F2468" s="30"/>
      <c r="G2468" s="30"/>
      <c r="BD2468" s="32"/>
      <c r="BE2468" s="32"/>
      <c r="BF2468" s="32"/>
      <c r="BG2468" s="32"/>
      <c r="BH2468" s="32"/>
      <c r="BI2468" s="32"/>
      <c r="BJ2468" s="32"/>
      <c r="BK2468" s="32"/>
      <c r="BL2468" s="32"/>
      <c r="BM2468" s="32"/>
      <c r="BN2468" s="32"/>
      <c r="BO2468" s="32"/>
    </row>
    <row r="2469" spans="1:67" x14ac:dyDescent="0.25">
      <c r="A2469" s="30"/>
      <c r="B2469" s="30"/>
      <c r="C2469" s="30"/>
      <c r="D2469" s="30"/>
      <c r="E2469" s="30"/>
      <c r="F2469" s="30"/>
      <c r="G2469" s="30"/>
      <c r="BD2469" s="32"/>
      <c r="BE2469" s="32"/>
      <c r="BF2469" s="32"/>
      <c r="BG2469" s="32"/>
      <c r="BH2469" s="32"/>
      <c r="BI2469" s="32"/>
      <c r="BJ2469" s="32"/>
      <c r="BK2469" s="32"/>
      <c r="BL2469" s="32"/>
      <c r="BM2469" s="32"/>
      <c r="BN2469" s="32"/>
      <c r="BO2469" s="32"/>
    </row>
    <row r="2470" spans="1:67" x14ac:dyDescent="0.25">
      <c r="A2470" s="30"/>
      <c r="B2470" s="30"/>
      <c r="C2470" s="30"/>
      <c r="D2470" s="30"/>
      <c r="E2470" s="30"/>
      <c r="F2470" s="30"/>
      <c r="G2470" s="30"/>
      <c r="BD2470" s="32"/>
      <c r="BE2470" s="32"/>
      <c r="BF2470" s="32"/>
      <c r="BG2470" s="32"/>
      <c r="BH2470" s="32"/>
      <c r="BI2470" s="32"/>
      <c r="BJ2470" s="32"/>
      <c r="BK2470" s="32"/>
      <c r="BL2470" s="32"/>
      <c r="BM2470" s="32"/>
      <c r="BN2470" s="32"/>
      <c r="BO2470" s="32"/>
    </row>
    <row r="2471" spans="1:67" x14ac:dyDescent="0.25">
      <c r="A2471" s="30"/>
      <c r="B2471" s="30"/>
      <c r="C2471" s="30"/>
      <c r="D2471" s="30"/>
      <c r="E2471" s="30"/>
      <c r="F2471" s="30"/>
      <c r="G2471" s="30"/>
      <c r="BD2471" s="32"/>
      <c r="BE2471" s="32"/>
      <c r="BF2471" s="32"/>
      <c r="BG2471" s="32"/>
      <c r="BH2471" s="32"/>
      <c r="BI2471" s="32"/>
      <c r="BJ2471" s="32"/>
      <c r="BK2471" s="32"/>
      <c r="BL2471" s="32"/>
      <c r="BM2471" s="32"/>
      <c r="BN2471" s="32"/>
      <c r="BO2471" s="32"/>
    </row>
    <row r="2472" spans="1:67" x14ac:dyDescent="0.25">
      <c r="A2472" s="30"/>
      <c r="B2472" s="30"/>
      <c r="C2472" s="30"/>
      <c r="D2472" s="30"/>
      <c r="E2472" s="30"/>
      <c r="F2472" s="30"/>
      <c r="G2472" s="30"/>
      <c r="BD2472" s="32"/>
      <c r="BE2472" s="32"/>
      <c r="BF2472" s="32"/>
      <c r="BG2472" s="32"/>
      <c r="BH2472" s="32"/>
      <c r="BI2472" s="32"/>
      <c r="BJ2472" s="32"/>
      <c r="BK2472" s="32"/>
      <c r="BL2472" s="32"/>
      <c r="BM2472" s="32"/>
      <c r="BN2472" s="32"/>
      <c r="BO2472" s="32"/>
    </row>
    <row r="2473" spans="1:67" x14ac:dyDescent="0.25">
      <c r="A2473" s="30"/>
      <c r="B2473" s="30"/>
      <c r="C2473" s="30"/>
      <c r="D2473" s="30"/>
      <c r="E2473" s="30"/>
      <c r="F2473" s="30"/>
      <c r="G2473" s="30"/>
      <c r="BD2473" s="32"/>
      <c r="BE2473" s="32"/>
      <c r="BF2473" s="32"/>
      <c r="BG2473" s="32"/>
      <c r="BH2473" s="32"/>
      <c r="BI2473" s="32"/>
      <c r="BJ2473" s="32"/>
      <c r="BK2473" s="32"/>
      <c r="BL2473" s="32"/>
      <c r="BM2473" s="32"/>
      <c r="BN2473" s="32"/>
      <c r="BO2473" s="32"/>
    </row>
    <row r="2474" spans="1:67" x14ac:dyDescent="0.25">
      <c r="A2474" s="30"/>
      <c r="B2474" s="30"/>
      <c r="C2474" s="30"/>
      <c r="D2474" s="30"/>
      <c r="E2474" s="30"/>
      <c r="F2474" s="30"/>
      <c r="G2474" s="30"/>
      <c r="BD2474" s="32"/>
      <c r="BE2474" s="32"/>
      <c r="BF2474" s="32"/>
      <c r="BG2474" s="32"/>
      <c r="BH2474" s="32"/>
      <c r="BI2474" s="32"/>
      <c r="BJ2474" s="32"/>
      <c r="BK2474" s="32"/>
      <c r="BL2474" s="32"/>
      <c r="BM2474" s="32"/>
      <c r="BN2474" s="32"/>
      <c r="BO2474" s="32"/>
    </row>
    <row r="2475" spans="1:67" x14ac:dyDescent="0.25">
      <c r="A2475" s="30"/>
      <c r="B2475" s="30"/>
      <c r="C2475" s="30"/>
      <c r="D2475" s="30"/>
      <c r="E2475" s="30"/>
      <c r="F2475" s="30"/>
      <c r="G2475" s="30"/>
      <c r="BD2475" s="32"/>
      <c r="BE2475" s="32"/>
      <c r="BF2475" s="32"/>
      <c r="BG2475" s="32"/>
      <c r="BH2475" s="32"/>
      <c r="BI2475" s="32"/>
      <c r="BJ2475" s="32"/>
      <c r="BK2475" s="32"/>
      <c r="BL2475" s="32"/>
      <c r="BM2475" s="32"/>
      <c r="BN2475" s="32"/>
      <c r="BO2475" s="32"/>
    </row>
    <row r="2476" spans="1:67" x14ac:dyDescent="0.25">
      <c r="A2476" s="30"/>
      <c r="B2476" s="30"/>
      <c r="C2476" s="30"/>
      <c r="D2476" s="30"/>
      <c r="E2476" s="30"/>
      <c r="F2476" s="30"/>
      <c r="G2476" s="30"/>
      <c r="BD2476" s="32"/>
      <c r="BE2476" s="32"/>
      <c r="BF2476" s="32"/>
      <c r="BG2476" s="32"/>
      <c r="BH2476" s="32"/>
      <c r="BI2476" s="32"/>
      <c r="BJ2476" s="32"/>
      <c r="BK2476" s="32"/>
      <c r="BL2476" s="32"/>
      <c r="BM2476" s="32"/>
      <c r="BN2476" s="32"/>
      <c r="BO2476" s="32"/>
    </row>
    <row r="2477" spans="1:67" x14ac:dyDescent="0.25">
      <c r="A2477" s="30"/>
      <c r="B2477" s="30"/>
      <c r="C2477" s="30"/>
      <c r="D2477" s="30"/>
      <c r="E2477" s="30"/>
      <c r="F2477" s="30"/>
      <c r="G2477" s="30"/>
      <c r="BD2477" s="32"/>
      <c r="BE2477" s="32"/>
      <c r="BF2477" s="32"/>
      <c r="BG2477" s="32"/>
      <c r="BH2477" s="32"/>
      <c r="BI2477" s="32"/>
      <c r="BJ2477" s="32"/>
      <c r="BK2477" s="32"/>
      <c r="BL2477" s="32"/>
      <c r="BM2477" s="32"/>
      <c r="BN2477" s="32"/>
      <c r="BO2477" s="32"/>
    </row>
    <row r="2478" spans="1:67" x14ac:dyDescent="0.25">
      <c r="A2478" s="30"/>
      <c r="B2478" s="30"/>
      <c r="C2478" s="30"/>
      <c r="D2478" s="30"/>
      <c r="E2478" s="30"/>
      <c r="F2478" s="30"/>
      <c r="G2478" s="30"/>
      <c r="BD2478" s="32"/>
      <c r="BE2478" s="32"/>
      <c r="BF2478" s="32"/>
      <c r="BG2478" s="32"/>
      <c r="BH2478" s="32"/>
      <c r="BI2478" s="32"/>
      <c r="BJ2478" s="32"/>
      <c r="BK2478" s="32"/>
      <c r="BL2478" s="32"/>
      <c r="BM2478" s="32"/>
      <c r="BN2478" s="32"/>
      <c r="BO2478" s="32"/>
    </row>
    <row r="2479" spans="1:67" x14ac:dyDescent="0.25">
      <c r="A2479" s="30"/>
      <c r="B2479" s="30"/>
      <c r="C2479" s="30"/>
      <c r="D2479" s="30"/>
      <c r="E2479" s="30"/>
      <c r="F2479" s="30"/>
      <c r="G2479" s="30"/>
      <c r="BD2479" s="32"/>
      <c r="BE2479" s="32"/>
      <c r="BF2479" s="32"/>
      <c r="BG2479" s="32"/>
      <c r="BH2479" s="32"/>
      <c r="BI2479" s="32"/>
      <c r="BJ2479" s="32"/>
      <c r="BK2479" s="32"/>
      <c r="BL2479" s="32"/>
      <c r="BM2479" s="32"/>
      <c r="BN2479" s="32"/>
      <c r="BO2479" s="32"/>
    </row>
    <row r="2480" spans="1:67" x14ac:dyDescent="0.25">
      <c r="A2480" s="30"/>
      <c r="B2480" s="30"/>
      <c r="C2480" s="30"/>
      <c r="D2480" s="30"/>
      <c r="E2480" s="30"/>
      <c r="F2480" s="30"/>
      <c r="G2480" s="30"/>
      <c r="BD2480" s="32"/>
      <c r="BE2480" s="32"/>
      <c r="BF2480" s="32"/>
      <c r="BG2480" s="32"/>
      <c r="BH2480" s="32"/>
      <c r="BI2480" s="32"/>
      <c r="BJ2480" s="32"/>
      <c r="BK2480" s="32"/>
      <c r="BL2480" s="32"/>
      <c r="BM2480" s="32"/>
      <c r="BN2480" s="32"/>
      <c r="BO2480" s="32"/>
    </row>
    <row r="2481" spans="1:67" x14ac:dyDescent="0.25">
      <c r="A2481" s="30"/>
      <c r="B2481" s="30"/>
      <c r="C2481" s="30"/>
      <c r="D2481" s="30"/>
      <c r="E2481" s="30"/>
      <c r="F2481" s="30"/>
      <c r="G2481" s="30"/>
      <c r="BD2481" s="32"/>
      <c r="BE2481" s="32"/>
      <c r="BF2481" s="32"/>
      <c r="BG2481" s="32"/>
      <c r="BH2481" s="32"/>
      <c r="BI2481" s="32"/>
      <c r="BJ2481" s="32"/>
      <c r="BK2481" s="32"/>
      <c r="BL2481" s="32"/>
      <c r="BM2481" s="32"/>
      <c r="BN2481" s="32"/>
      <c r="BO2481" s="32"/>
    </row>
    <row r="2482" spans="1:67" x14ac:dyDescent="0.25">
      <c r="A2482" s="30"/>
      <c r="B2482" s="30"/>
      <c r="C2482" s="30"/>
      <c r="D2482" s="30"/>
      <c r="E2482" s="30"/>
      <c r="F2482" s="30"/>
      <c r="G2482" s="30"/>
      <c r="BD2482" s="32"/>
      <c r="BE2482" s="32"/>
      <c r="BF2482" s="32"/>
      <c r="BG2482" s="32"/>
      <c r="BH2482" s="32"/>
      <c r="BI2482" s="32"/>
      <c r="BJ2482" s="32"/>
      <c r="BK2482" s="32"/>
      <c r="BL2482" s="32"/>
      <c r="BM2482" s="32"/>
      <c r="BN2482" s="32"/>
      <c r="BO2482" s="32"/>
    </row>
    <row r="2483" spans="1:67" x14ac:dyDescent="0.25">
      <c r="A2483" s="30"/>
      <c r="B2483" s="30"/>
      <c r="C2483" s="30"/>
      <c r="D2483" s="30"/>
      <c r="E2483" s="30"/>
      <c r="F2483" s="30"/>
      <c r="G2483" s="30"/>
      <c r="BD2483" s="32"/>
      <c r="BE2483" s="32"/>
      <c r="BF2483" s="32"/>
      <c r="BG2483" s="32"/>
      <c r="BH2483" s="32"/>
      <c r="BI2483" s="32"/>
      <c r="BJ2483" s="32"/>
      <c r="BK2483" s="32"/>
      <c r="BL2483" s="32"/>
      <c r="BM2483" s="32"/>
      <c r="BN2483" s="32"/>
      <c r="BO2483" s="32"/>
    </row>
    <row r="2484" spans="1:67" x14ac:dyDescent="0.25">
      <c r="A2484" s="30"/>
      <c r="B2484" s="30"/>
      <c r="C2484" s="30"/>
      <c r="D2484" s="30"/>
      <c r="E2484" s="30"/>
      <c r="F2484" s="30"/>
      <c r="G2484" s="30"/>
      <c r="BD2484" s="32"/>
      <c r="BE2484" s="32"/>
      <c r="BF2484" s="32"/>
      <c r="BG2484" s="32"/>
      <c r="BH2484" s="32"/>
      <c r="BI2484" s="32"/>
      <c r="BJ2484" s="32"/>
      <c r="BK2484" s="32"/>
      <c r="BL2484" s="32"/>
      <c r="BM2484" s="32"/>
      <c r="BN2484" s="32"/>
      <c r="BO2484" s="32"/>
    </row>
    <row r="2485" spans="1:67" x14ac:dyDescent="0.25">
      <c r="A2485" s="30"/>
      <c r="B2485" s="30"/>
      <c r="C2485" s="30"/>
      <c r="D2485" s="30"/>
      <c r="E2485" s="30"/>
      <c r="F2485" s="30"/>
      <c r="G2485" s="30"/>
      <c r="BD2485" s="32"/>
      <c r="BE2485" s="32"/>
      <c r="BF2485" s="32"/>
      <c r="BG2485" s="32"/>
      <c r="BH2485" s="32"/>
      <c r="BI2485" s="32"/>
      <c r="BJ2485" s="32"/>
      <c r="BK2485" s="32"/>
      <c r="BL2485" s="32"/>
      <c r="BM2485" s="32"/>
      <c r="BN2485" s="32"/>
      <c r="BO2485" s="32"/>
    </row>
    <row r="2486" spans="1:67" x14ac:dyDescent="0.25">
      <c r="A2486" s="30"/>
      <c r="B2486" s="30"/>
      <c r="C2486" s="30"/>
      <c r="D2486" s="30"/>
      <c r="E2486" s="30"/>
      <c r="F2486" s="30"/>
      <c r="G2486" s="30"/>
      <c r="BD2486" s="32"/>
      <c r="BE2486" s="32"/>
      <c r="BF2486" s="32"/>
      <c r="BG2486" s="32"/>
      <c r="BH2486" s="32"/>
      <c r="BI2486" s="32"/>
      <c r="BJ2486" s="32"/>
      <c r="BK2486" s="32"/>
      <c r="BL2486" s="32"/>
      <c r="BM2486" s="32"/>
      <c r="BN2486" s="32"/>
      <c r="BO2486" s="32"/>
    </row>
    <row r="2487" spans="1:67" x14ac:dyDescent="0.25">
      <c r="A2487" s="30"/>
      <c r="B2487" s="30"/>
      <c r="C2487" s="30"/>
      <c r="D2487" s="30"/>
      <c r="E2487" s="30"/>
      <c r="F2487" s="30"/>
      <c r="G2487" s="30"/>
      <c r="BD2487" s="32"/>
      <c r="BE2487" s="32"/>
      <c r="BF2487" s="32"/>
      <c r="BG2487" s="32"/>
      <c r="BH2487" s="32"/>
      <c r="BI2487" s="32"/>
      <c r="BJ2487" s="32"/>
      <c r="BK2487" s="32"/>
      <c r="BL2487" s="32"/>
      <c r="BM2487" s="32"/>
      <c r="BN2487" s="32"/>
      <c r="BO2487" s="32"/>
    </row>
    <row r="2488" spans="1:67" x14ac:dyDescent="0.25">
      <c r="A2488" s="30"/>
      <c r="B2488" s="30"/>
      <c r="C2488" s="30"/>
      <c r="D2488" s="30"/>
      <c r="E2488" s="30"/>
      <c r="F2488" s="30"/>
      <c r="G2488" s="30"/>
      <c r="BD2488" s="32"/>
      <c r="BE2488" s="32"/>
      <c r="BF2488" s="32"/>
      <c r="BG2488" s="32"/>
      <c r="BH2488" s="32"/>
      <c r="BI2488" s="32"/>
      <c r="BJ2488" s="32"/>
      <c r="BK2488" s="32"/>
      <c r="BL2488" s="32"/>
      <c r="BM2488" s="32"/>
      <c r="BN2488" s="32"/>
      <c r="BO2488" s="32"/>
    </row>
    <row r="2489" spans="1:67" x14ac:dyDescent="0.25">
      <c r="A2489" s="30"/>
      <c r="B2489" s="30"/>
      <c r="C2489" s="30"/>
      <c r="D2489" s="30"/>
      <c r="E2489" s="30"/>
      <c r="F2489" s="30"/>
      <c r="G2489" s="30"/>
      <c r="BD2489" s="32"/>
      <c r="BE2489" s="32"/>
      <c r="BF2489" s="32"/>
      <c r="BG2489" s="32"/>
      <c r="BH2489" s="32"/>
      <c r="BI2489" s="32"/>
      <c r="BJ2489" s="32"/>
      <c r="BK2489" s="32"/>
      <c r="BL2489" s="32"/>
      <c r="BM2489" s="32"/>
      <c r="BN2489" s="32"/>
      <c r="BO2489" s="32"/>
    </row>
    <row r="2490" spans="1:67" x14ac:dyDescent="0.25">
      <c r="A2490" s="30"/>
      <c r="B2490" s="30"/>
      <c r="C2490" s="30"/>
      <c r="D2490" s="30"/>
      <c r="E2490" s="30"/>
      <c r="F2490" s="30"/>
      <c r="G2490" s="30"/>
      <c r="BD2490" s="32"/>
      <c r="BE2490" s="32"/>
      <c r="BF2490" s="32"/>
      <c r="BG2490" s="32"/>
      <c r="BH2490" s="32"/>
      <c r="BI2490" s="32"/>
      <c r="BJ2490" s="32"/>
      <c r="BK2490" s="32"/>
      <c r="BL2490" s="32"/>
      <c r="BM2490" s="32"/>
      <c r="BN2490" s="32"/>
      <c r="BO2490" s="32"/>
    </row>
    <row r="2491" spans="1:67" x14ac:dyDescent="0.25">
      <c r="A2491" s="30"/>
      <c r="B2491" s="30"/>
      <c r="C2491" s="30"/>
      <c r="D2491" s="30"/>
      <c r="E2491" s="30"/>
      <c r="F2491" s="30"/>
      <c r="G2491" s="30"/>
      <c r="BD2491" s="32"/>
      <c r="BE2491" s="32"/>
      <c r="BF2491" s="32"/>
      <c r="BG2491" s="32"/>
      <c r="BH2491" s="32"/>
      <c r="BI2491" s="32"/>
      <c r="BJ2491" s="32"/>
      <c r="BK2491" s="32"/>
      <c r="BL2491" s="32"/>
      <c r="BM2491" s="32"/>
      <c r="BN2491" s="32"/>
      <c r="BO2491" s="32"/>
    </row>
    <row r="2492" spans="1:67" x14ac:dyDescent="0.25">
      <c r="A2492" s="30"/>
      <c r="B2492" s="30"/>
      <c r="C2492" s="30"/>
      <c r="D2492" s="30"/>
      <c r="E2492" s="30"/>
      <c r="F2492" s="30"/>
      <c r="G2492" s="30"/>
      <c r="BD2492" s="32"/>
      <c r="BE2492" s="32"/>
      <c r="BF2492" s="32"/>
      <c r="BG2492" s="32"/>
      <c r="BH2492" s="32"/>
      <c r="BI2492" s="32"/>
      <c r="BJ2492" s="32"/>
      <c r="BK2492" s="32"/>
      <c r="BL2492" s="32"/>
      <c r="BM2492" s="32"/>
      <c r="BN2492" s="32"/>
      <c r="BO2492" s="32"/>
    </row>
    <row r="2493" spans="1:67" x14ac:dyDescent="0.25">
      <c r="A2493" s="30"/>
      <c r="B2493" s="30"/>
      <c r="C2493" s="30"/>
      <c r="D2493" s="30"/>
      <c r="E2493" s="30"/>
      <c r="F2493" s="30"/>
      <c r="G2493" s="30"/>
      <c r="BD2493" s="32"/>
      <c r="BE2493" s="32"/>
      <c r="BF2493" s="32"/>
      <c r="BG2493" s="32"/>
      <c r="BH2493" s="32"/>
      <c r="BI2493" s="32"/>
      <c r="BJ2493" s="32"/>
      <c r="BK2493" s="32"/>
      <c r="BL2493" s="32"/>
      <c r="BM2493" s="32"/>
      <c r="BN2493" s="32"/>
      <c r="BO2493" s="32"/>
    </row>
    <row r="2494" spans="1:67" x14ac:dyDescent="0.25">
      <c r="A2494" s="30"/>
      <c r="B2494" s="30"/>
      <c r="C2494" s="30"/>
      <c r="D2494" s="30"/>
      <c r="E2494" s="30"/>
      <c r="F2494" s="30"/>
      <c r="G2494" s="30"/>
      <c r="BD2494" s="32"/>
      <c r="BE2494" s="32"/>
      <c r="BF2494" s="32"/>
      <c r="BG2494" s="32"/>
      <c r="BH2494" s="32"/>
      <c r="BI2494" s="32"/>
      <c r="BJ2494" s="32"/>
      <c r="BK2494" s="32"/>
      <c r="BL2494" s="32"/>
      <c r="BM2494" s="32"/>
      <c r="BN2494" s="32"/>
      <c r="BO2494" s="32"/>
    </row>
    <row r="2495" spans="1:67" x14ac:dyDescent="0.25">
      <c r="A2495" s="30"/>
      <c r="B2495" s="30"/>
      <c r="C2495" s="30"/>
      <c r="D2495" s="30"/>
      <c r="E2495" s="30"/>
      <c r="F2495" s="30"/>
      <c r="G2495" s="30"/>
      <c r="BD2495" s="32"/>
      <c r="BE2495" s="32"/>
      <c r="BF2495" s="32"/>
      <c r="BG2495" s="32"/>
      <c r="BH2495" s="32"/>
      <c r="BI2495" s="32"/>
      <c r="BJ2495" s="32"/>
      <c r="BK2495" s="32"/>
      <c r="BL2495" s="32"/>
      <c r="BM2495" s="32"/>
      <c r="BN2495" s="32"/>
      <c r="BO2495" s="32"/>
    </row>
    <row r="2496" spans="1:67" x14ac:dyDescent="0.25">
      <c r="A2496" s="30"/>
      <c r="B2496" s="30"/>
      <c r="C2496" s="30"/>
      <c r="D2496" s="30"/>
      <c r="E2496" s="30"/>
      <c r="F2496" s="30"/>
      <c r="G2496" s="30"/>
      <c r="BD2496" s="32"/>
      <c r="BE2496" s="32"/>
      <c r="BF2496" s="32"/>
      <c r="BG2496" s="32"/>
      <c r="BH2496" s="32"/>
      <c r="BI2496" s="32"/>
      <c r="BJ2496" s="32"/>
      <c r="BK2496" s="32"/>
      <c r="BL2496" s="32"/>
      <c r="BM2496" s="32"/>
      <c r="BN2496" s="32"/>
      <c r="BO2496" s="32"/>
    </row>
    <row r="2497" spans="1:67" x14ac:dyDescent="0.25">
      <c r="A2497" s="30"/>
      <c r="B2497" s="30"/>
      <c r="C2497" s="30"/>
      <c r="D2497" s="30"/>
      <c r="E2497" s="30"/>
      <c r="F2497" s="30"/>
      <c r="G2497" s="30"/>
      <c r="BD2497" s="32"/>
      <c r="BE2497" s="32"/>
      <c r="BF2497" s="32"/>
      <c r="BG2497" s="32"/>
      <c r="BH2497" s="32"/>
      <c r="BI2497" s="32"/>
      <c r="BJ2497" s="32"/>
      <c r="BK2497" s="32"/>
      <c r="BL2497" s="32"/>
      <c r="BM2497" s="32"/>
      <c r="BN2497" s="32"/>
      <c r="BO2497" s="32"/>
    </row>
    <row r="2498" spans="1:67" x14ac:dyDescent="0.25">
      <c r="A2498" s="30"/>
      <c r="B2498" s="30"/>
      <c r="C2498" s="30"/>
      <c r="D2498" s="30"/>
      <c r="E2498" s="30"/>
      <c r="F2498" s="30"/>
      <c r="G2498" s="30"/>
      <c r="BD2498" s="32"/>
      <c r="BE2498" s="32"/>
      <c r="BF2498" s="32"/>
      <c r="BG2498" s="32"/>
      <c r="BH2498" s="32"/>
      <c r="BI2498" s="32"/>
      <c r="BJ2498" s="32"/>
      <c r="BK2498" s="32"/>
      <c r="BL2498" s="32"/>
      <c r="BM2498" s="32"/>
      <c r="BN2498" s="32"/>
      <c r="BO2498" s="32"/>
    </row>
    <row r="2499" spans="1:67" x14ac:dyDescent="0.25">
      <c r="A2499" s="30"/>
      <c r="B2499" s="30"/>
      <c r="C2499" s="30"/>
      <c r="D2499" s="30"/>
      <c r="E2499" s="30"/>
      <c r="F2499" s="30"/>
      <c r="G2499" s="30"/>
      <c r="BD2499" s="32"/>
      <c r="BE2499" s="32"/>
      <c r="BF2499" s="32"/>
      <c r="BG2499" s="32"/>
      <c r="BH2499" s="32"/>
      <c r="BI2499" s="32"/>
      <c r="BJ2499" s="32"/>
      <c r="BK2499" s="32"/>
      <c r="BL2499" s="32"/>
      <c r="BM2499" s="32"/>
      <c r="BN2499" s="32"/>
      <c r="BO2499" s="32"/>
    </row>
    <row r="2500" spans="1:67" x14ac:dyDescent="0.25">
      <c r="A2500" s="30"/>
      <c r="B2500" s="30"/>
      <c r="C2500" s="30"/>
      <c r="D2500" s="30"/>
      <c r="E2500" s="30"/>
      <c r="F2500" s="30"/>
      <c r="G2500" s="30"/>
      <c r="BD2500" s="32"/>
      <c r="BE2500" s="32"/>
      <c r="BF2500" s="32"/>
      <c r="BG2500" s="32"/>
      <c r="BH2500" s="32"/>
      <c r="BI2500" s="32"/>
      <c r="BJ2500" s="32"/>
      <c r="BK2500" s="32"/>
      <c r="BL2500" s="32"/>
      <c r="BM2500" s="32"/>
      <c r="BN2500" s="32"/>
      <c r="BO2500" s="32"/>
    </row>
    <row r="2501" spans="1:67" x14ac:dyDescent="0.25">
      <c r="A2501" s="30"/>
      <c r="B2501" s="30"/>
      <c r="C2501" s="30"/>
      <c r="D2501" s="30"/>
      <c r="E2501" s="30"/>
      <c r="F2501" s="30"/>
      <c r="G2501" s="30"/>
      <c r="BD2501" s="32"/>
      <c r="BE2501" s="32"/>
      <c r="BF2501" s="32"/>
      <c r="BG2501" s="32"/>
      <c r="BH2501" s="32"/>
      <c r="BI2501" s="32"/>
      <c r="BJ2501" s="32"/>
      <c r="BK2501" s="32"/>
      <c r="BL2501" s="32"/>
      <c r="BM2501" s="32"/>
      <c r="BN2501" s="32"/>
      <c r="BO2501" s="32"/>
    </row>
    <row r="2502" spans="1:67" x14ac:dyDescent="0.25">
      <c r="A2502" s="30"/>
      <c r="B2502" s="30"/>
      <c r="C2502" s="30"/>
      <c r="D2502" s="30"/>
      <c r="E2502" s="30"/>
      <c r="F2502" s="30"/>
      <c r="G2502" s="30"/>
      <c r="BD2502" s="32"/>
      <c r="BE2502" s="32"/>
      <c r="BF2502" s="32"/>
      <c r="BG2502" s="32"/>
      <c r="BH2502" s="32"/>
      <c r="BI2502" s="32"/>
      <c r="BJ2502" s="32"/>
      <c r="BK2502" s="32"/>
      <c r="BL2502" s="32"/>
      <c r="BM2502" s="32"/>
      <c r="BN2502" s="32"/>
      <c r="BO2502" s="32"/>
    </row>
    <row r="2503" spans="1:67" x14ac:dyDescent="0.25">
      <c r="A2503" s="30"/>
      <c r="B2503" s="30"/>
      <c r="C2503" s="30"/>
      <c r="D2503" s="30"/>
      <c r="E2503" s="30"/>
      <c r="F2503" s="30"/>
      <c r="G2503" s="30"/>
      <c r="BD2503" s="32"/>
      <c r="BE2503" s="32"/>
      <c r="BF2503" s="32"/>
      <c r="BG2503" s="32"/>
      <c r="BH2503" s="32"/>
      <c r="BI2503" s="32"/>
      <c r="BJ2503" s="32"/>
      <c r="BK2503" s="32"/>
      <c r="BL2503" s="32"/>
      <c r="BM2503" s="32"/>
      <c r="BN2503" s="32"/>
      <c r="BO2503" s="32"/>
    </row>
    <row r="2504" spans="1:67" x14ac:dyDescent="0.25">
      <c r="A2504" s="30"/>
      <c r="B2504" s="30"/>
      <c r="C2504" s="30"/>
      <c r="D2504" s="30"/>
      <c r="E2504" s="30"/>
      <c r="F2504" s="30"/>
      <c r="G2504" s="30"/>
      <c r="BD2504" s="32"/>
      <c r="BE2504" s="32"/>
      <c r="BF2504" s="32"/>
      <c r="BG2504" s="32"/>
      <c r="BH2504" s="32"/>
      <c r="BI2504" s="32"/>
      <c r="BJ2504" s="32"/>
      <c r="BK2504" s="32"/>
      <c r="BL2504" s="32"/>
      <c r="BM2504" s="32"/>
      <c r="BN2504" s="32"/>
      <c r="BO2504" s="32"/>
    </row>
    <row r="2505" spans="1:67" x14ac:dyDescent="0.25">
      <c r="A2505" s="30"/>
      <c r="B2505" s="30"/>
      <c r="C2505" s="30"/>
      <c r="D2505" s="30"/>
      <c r="E2505" s="30"/>
      <c r="F2505" s="30"/>
      <c r="G2505" s="30"/>
      <c r="BD2505" s="32"/>
      <c r="BE2505" s="32"/>
      <c r="BF2505" s="32"/>
      <c r="BG2505" s="32"/>
      <c r="BH2505" s="32"/>
      <c r="BI2505" s="32"/>
      <c r="BJ2505" s="32"/>
      <c r="BK2505" s="32"/>
      <c r="BL2505" s="32"/>
      <c r="BM2505" s="32"/>
      <c r="BN2505" s="32"/>
      <c r="BO2505" s="32"/>
    </row>
    <row r="2506" spans="1:67" x14ac:dyDescent="0.25">
      <c r="A2506" s="30"/>
      <c r="B2506" s="30"/>
      <c r="C2506" s="30"/>
      <c r="D2506" s="30"/>
      <c r="E2506" s="30"/>
      <c r="F2506" s="30"/>
      <c r="G2506" s="30"/>
      <c r="BD2506" s="32"/>
      <c r="BE2506" s="32"/>
      <c r="BF2506" s="32"/>
      <c r="BG2506" s="32"/>
      <c r="BH2506" s="32"/>
      <c r="BI2506" s="32"/>
      <c r="BJ2506" s="32"/>
      <c r="BK2506" s="32"/>
      <c r="BL2506" s="32"/>
      <c r="BM2506" s="32"/>
      <c r="BN2506" s="32"/>
      <c r="BO2506" s="32"/>
    </row>
    <row r="2507" spans="1:67" x14ac:dyDescent="0.25">
      <c r="A2507" s="30"/>
      <c r="B2507" s="30"/>
      <c r="C2507" s="30"/>
      <c r="D2507" s="30"/>
      <c r="E2507" s="30"/>
      <c r="F2507" s="30"/>
      <c r="G2507" s="30"/>
      <c r="BD2507" s="32"/>
      <c r="BE2507" s="32"/>
      <c r="BF2507" s="32"/>
      <c r="BG2507" s="32"/>
      <c r="BH2507" s="32"/>
      <c r="BI2507" s="32"/>
      <c r="BJ2507" s="32"/>
      <c r="BK2507" s="32"/>
      <c r="BL2507" s="32"/>
      <c r="BM2507" s="32"/>
      <c r="BN2507" s="32"/>
      <c r="BO2507" s="32"/>
    </row>
    <row r="2508" spans="1:67" x14ac:dyDescent="0.25">
      <c r="A2508" s="30"/>
      <c r="B2508" s="30"/>
      <c r="C2508" s="30"/>
      <c r="D2508" s="30"/>
      <c r="E2508" s="30"/>
      <c r="F2508" s="30"/>
      <c r="G2508" s="30"/>
      <c r="BD2508" s="32"/>
      <c r="BE2508" s="32"/>
      <c r="BF2508" s="32"/>
      <c r="BG2508" s="32"/>
      <c r="BH2508" s="32"/>
      <c r="BI2508" s="32"/>
      <c r="BJ2508" s="32"/>
      <c r="BK2508" s="32"/>
      <c r="BL2508" s="32"/>
      <c r="BM2508" s="32"/>
      <c r="BN2508" s="32"/>
      <c r="BO2508" s="32"/>
    </row>
    <row r="2509" spans="1:67" x14ac:dyDescent="0.25">
      <c r="A2509" s="30"/>
      <c r="B2509" s="30"/>
      <c r="C2509" s="30"/>
      <c r="D2509" s="30"/>
      <c r="E2509" s="30"/>
      <c r="F2509" s="30"/>
      <c r="G2509" s="30"/>
      <c r="BD2509" s="32"/>
      <c r="BE2509" s="32"/>
      <c r="BF2509" s="32"/>
      <c r="BG2509" s="32"/>
      <c r="BH2509" s="32"/>
      <c r="BI2509" s="32"/>
      <c r="BJ2509" s="32"/>
      <c r="BK2509" s="32"/>
      <c r="BL2509" s="32"/>
      <c r="BM2509" s="32"/>
      <c r="BN2509" s="32"/>
      <c r="BO2509" s="32"/>
    </row>
    <row r="2510" spans="1:67" x14ac:dyDescent="0.25">
      <c r="A2510" s="30"/>
      <c r="B2510" s="30"/>
      <c r="C2510" s="30"/>
      <c r="D2510" s="30"/>
      <c r="E2510" s="30"/>
      <c r="F2510" s="30"/>
      <c r="G2510" s="30"/>
      <c r="BD2510" s="32"/>
      <c r="BE2510" s="32"/>
      <c r="BF2510" s="32"/>
      <c r="BG2510" s="32"/>
      <c r="BH2510" s="32"/>
      <c r="BI2510" s="32"/>
      <c r="BJ2510" s="32"/>
      <c r="BK2510" s="32"/>
      <c r="BL2510" s="32"/>
      <c r="BM2510" s="32"/>
      <c r="BN2510" s="32"/>
      <c r="BO2510" s="32"/>
    </row>
    <row r="2511" spans="1:67" x14ac:dyDescent="0.25">
      <c r="A2511" s="30"/>
      <c r="B2511" s="30"/>
      <c r="C2511" s="30"/>
      <c r="D2511" s="30"/>
      <c r="E2511" s="30"/>
      <c r="F2511" s="30"/>
      <c r="G2511" s="30"/>
      <c r="BD2511" s="32"/>
      <c r="BE2511" s="32"/>
      <c r="BF2511" s="32"/>
      <c r="BG2511" s="32"/>
      <c r="BH2511" s="32"/>
      <c r="BI2511" s="32"/>
      <c r="BJ2511" s="32"/>
      <c r="BK2511" s="32"/>
      <c r="BL2511" s="32"/>
      <c r="BM2511" s="32"/>
      <c r="BN2511" s="32"/>
      <c r="BO2511" s="32"/>
    </row>
    <row r="2512" spans="1:67" x14ac:dyDescent="0.25">
      <c r="A2512" s="30"/>
      <c r="B2512" s="30"/>
      <c r="C2512" s="30"/>
      <c r="D2512" s="30"/>
      <c r="E2512" s="30"/>
      <c r="F2512" s="30"/>
      <c r="G2512" s="30"/>
      <c r="BD2512" s="32"/>
      <c r="BE2512" s="32"/>
      <c r="BF2512" s="32"/>
      <c r="BG2512" s="32"/>
      <c r="BH2512" s="32"/>
      <c r="BI2512" s="32"/>
      <c r="BJ2512" s="32"/>
      <c r="BK2512" s="32"/>
      <c r="BL2512" s="32"/>
      <c r="BM2512" s="32"/>
      <c r="BN2512" s="32"/>
      <c r="BO2512" s="32"/>
    </row>
    <row r="2513" spans="1:67" x14ac:dyDescent="0.25">
      <c r="A2513" s="30"/>
      <c r="B2513" s="30"/>
      <c r="C2513" s="30"/>
      <c r="D2513" s="30"/>
      <c r="E2513" s="30"/>
      <c r="F2513" s="30"/>
      <c r="G2513" s="30"/>
      <c r="BD2513" s="32"/>
      <c r="BE2513" s="32"/>
      <c r="BF2513" s="32"/>
      <c r="BG2513" s="32"/>
      <c r="BH2513" s="32"/>
      <c r="BI2513" s="32"/>
      <c r="BJ2513" s="32"/>
      <c r="BK2513" s="32"/>
      <c r="BL2513" s="32"/>
      <c r="BM2513" s="32"/>
      <c r="BN2513" s="32"/>
      <c r="BO2513" s="32"/>
    </row>
    <row r="2514" spans="1:67" x14ac:dyDescent="0.25">
      <c r="A2514" s="30"/>
      <c r="B2514" s="30"/>
      <c r="C2514" s="30"/>
      <c r="D2514" s="30"/>
      <c r="E2514" s="30"/>
      <c r="F2514" s="30"/>
      <c r="G2514" s="30"/>
      <c r="BD2514" s="32"/>
      <c r="BE2514" s="32"/>
      <c r="BF2514" s="32"/>
      <c r="BG2514" s="32"/>
      <c r="BH2514" s="32"/>
      <c r="BI2514" s="32"/>
      <c r="BJ2514" s="32"/>
      <c r="BK2514" s="32"/>
      <c r="BL2514" s="32"/>
      <c r="BM2514" s="32"/>
      <c r="BN2514" s="32"/>
      <c r="BO2514" s="32"/>
    </row>
    <row r="2515" spans="1:67" x14ac:dyDescent="0.25">
      <c r="A2515" s="30"/>
      <c r="B2515" s="30"/>
      <c r="C2515" s="30"/>
      <c r="D2515" s="30"/>
      <c r="E2515" s="30"/>
      <c r="F2515" s="30"/>
      <c r="G2515" s="30"/>
      <c r="BD2515" s="32"/>
      <c r="BE2515" s="32"/>
      <c r="BF2515" s="32"/>
      <c r="BG2515" s="32"/>
      <c r="BH2515" s="32"/>
      <c r="BI2515" s="32"/>
      <c r="BJ2515" s="32"/>
      <c r="BK2515" s="32"/>
      <c r="BL2515" s="32"/>
      <c r="BM2515" s="32"/>
      <c r="BN2515" s="32"/>
      <c r="BO2515" s="32"/>
    </row>
    <row r="2516" spans="1:67" x14ac:dyDescent="0.25">
      <c r="A2516" s="30"/>
      <c r="B2516" s="30"/>
      <c r="C2516" s="30"/>
      <c r="D2516" s="30"/>
      <c r="E2516" s="30"/>
      <c r="F2516" s="30"/>
      <c r="G2516" s="30"/>
      <c r="BD2516" s="32"/>
      <c r="BE2516" s="32"/>
      <c r="BF2516" s="32"/>
      <c r="BG2516" s="32"/>
      <c r="BH2516" s="32"/>
      <c r="BI2516" s="32"/>
      <c r="BJ2516" s="32"/>
      <c r="BK2516" s="32"/>
      <c r="BL2516" s="32"/>
      <c r="BM2516" s="32"/>
      <c r="BN2516" s="32"/>
      <c r="BO2516" s="32"/>
    </row>
    <row r="2517" spans="1:67" x14ac:dyDescent="0.25">
      <c r="A2517" s="30"/>
      <c r="B2517" s="30"/>
      <c r="C2517" s="30"/>
      <c r="D2517" s="30"/>
      <c r="E2517" s="30"/>
      <c r="F2517" s="30"/>
      <c r="G2517" s="30"/>
      <c r="BD2517" s="32"/>
      <c r="BE2517" s="32"/>
      <c r="BF2517" s="32"/>
      <c r="BG2517" s="32"/>
      <c r="BH2517" s="32"/>
      <c r="BI2517" s="32"/>
      <c r="BJ2517" s="32"/>
      <c r="BK2517" s="32"/>
      <c r="BL2517" s="32"/>
      <c r="BM2517" s="32"/>
      <c r="BN2517" s="32"/>
      <c r="BO2517" s="32"/>
    </row>
    <row r="2518" spans="1:67" x14ac:dyDescent="0.25">
      <c r="A2518" s="30"/>
      <c r="B2518" s="30"/>
      <c r="C2518" s="30"/>
      <c r="D2518" s="30"/>
      <c r="E2518" s="30"/>
      <c r="F2518" s="30"/>
      <c r="G2518" s="30"/>
      <c r="BD2518" s="32"/>
      <c r="BE2518" s="32"/>
      <c r="BF2518" s="32"/>
      <c r="BG2518" s="32"/>
      <c r="BH2518" s="32"/>
      <c r="BI2518" s="32"/>
      <c r="BJ2518" s="32"/>
      <c r="BK2518" s="32"/>
      <c r="BL2518" s="32"/>
      <c r="BM2518" s="32"/>
      <c r="BN2518" s="32"/>
      <c r="BO2518" s="32"/>
    </row>
    <row r="2519" spans="1:67" x14ac:dyDescent="0.25">
      <c r="A2519" s="30"/>
      <c r="B2519" s="30"/>
      <c r="C2519" s="30"/>
      <c r="D2519" s="30"/>
      <c r="E2519" s="30"/>
      <c r="F2519" s="30"/>
      <c r="G2519" s="30"/>
      <c r="BD2519" s="32"/>
      <c r="BE2519" s="32"/>
      <c r="BF2519" s="32"/>
      <c r="BG2519" s="32"/>
      <c r="BH2519" s="32"/>
      <c r="BI2519" s="32"/>
      <c r="BJ2519" s="32"/>
      <c r="BK2519" s="32"/>
      <c r="BL2519" s="32"/>
      <c r="BM2519" s="32"/>
      <c r="BN2519" s="32"/>
      <c r="BO2519" s="32"/>
    </row>
    <row r="2520" spans="1:67" x14ac:dyDescent="0.25">
      <c r="A2520" s="30"/>
      <c r="B2520" s="30"/>
      <c r="C2520" s="30"/>
      <c r="D2520" s="30"/>
      <c r="E2520" s="30"/>
      <c r="F2520" s="30"/>
      <c r="G2520" s="30"/>
      <c r="BD2520" s="32"/>
      <c r="BE2520" s="32"/>
      <c r="BF2520" s="32"/>
      <c r="BG2520" s="32"/>
      <c r="BH2520" s="32"/>
      <c r="BI2520" s="32"/>
      <c r="BJ2520" s="32"/>
      <c r="BK2520" s="32"/>
      <c r="BL2520" s="32"/>
      <c r="BM2520" s="32"/>
      <c r="BN2520" s="32"/>
      <c r="BO2520" s="32"/>
    </row>
    <row r="2521" spans="1:67" x14ac:dyDescent="0.25">
      <c r="A2521" s="30"/>
      <c r="B2521" s="30"/>
      <c r="C2521" s="30"/>
      <c r="D2521" s="30"/>
      <c r="E2521" s="30"/>
      <c r="F2521" s="30"/>
      <c r="G2521" s="30"/>
      <c r="BD2521" s="32"/>
      <c r="BE2521" s="32"/>
      <c r="BF2521" s="32"/>
      <c r="BG2521" s="32"/>
      <c r="BH2521" s="32"/>
      <c r="BI2521" s="32"/>
      <c r="BJ2521" s="32"/>
      <c r="BK2521" s="32"/>
      <c r="BL2521" s="32"/>
      <c r="BM2521" s="32"/>
      <c r="BN2521" s="32"/>
      <c r="BO2521" s="32"/>
    </row>
    <row r="2522" spans="1:67" x14ac:dyDescent="0.25">
      <c r="A2522" s="30"/>
      <c r="B2522" s="30"/>
      <c r="C2522" s="30"/>
      <c r="D2522" s="30"/>
      <c r="E2522" s="30"/>
      <c r="F2522" s="30"/>
      <c r="G2522" s="30"/>
      <c r="BD2522" s="32"/>
      <c r="BE2522" s="32"/>
      <c r="BF2522" s="32"/>
      <c r="BG2522" s="32"/>
      <c r="BH2522" s="32"/>
      <c r="BI2522" s="32"/>
      <c r="BJ2522" s="32"/>
      <c r="BK2522" s="32"/>
      <c r="BL2522" s="32"/>
      <c r="BM2522" s="32"/>
      <c r="BN2522" s="32"/>
      <c r="BO2522" s="32"/>
    </row>
    <row r="2523" spans="1:67" x14ac:dyDescent="0.25">
      <c r="A2523" s="30"/>
      <c r="B2523" s="30"/>
      <c r="C2523" s="30"/>
      <c r="D2523" s="30"/>
      <c r="E2523" s="30"/>
      <c r="F2523" s="30"/>
      <c r="G2523" s="30"/>
      <c r="BD2523" s="32"/>
      <c r="BE2523" s="32"/>
      <c r="BF2523" s="32"/>
      <c r="BG2523" s="32"/>
      <c r="BH2523" s="32"/>
      <c r="BI2523" s="32"/>
      <c r="BJ2523" s="32"/>
      <c r="BK2523" s="32"/>
      <c r="BL2523" s="32"/>
      <c r="BM2523" s="32"/>
      <c r="BN2523" s="32"/>
      <c r="BO2523" s="32"/>
    </row>
    <row r="2524" spans="1:67" x14ac:dyDescent="0.25">
      <c r="A2524" s="30"/>
      <c r="B2524" s="30"/>
      <c r="C2524" s="30"/>
      <c r="D2524" s="30"/>
      <c r="E2524" s="30"/>
      <c r="F2524" s="30"/>
      <c r="G2524" s="30"/>
      <c r="BD2524" s="32"/>
      <c r="BE2524" s="32"/>
      <c r="BF2524" s="32"/>
      <c r="BG2524" s="32"/>
      <c r="BH2524" s="32"/>
      <c r="BI2524" s="32"/>
      <c r="BJ2524" s="32"/>
      <c r="BK2524" s="32"/>
      <c r="BL2524" s="32"/>
      <c r="BM2524" s="32"/>
      <c r="BN2524" s="32"/>
      <c r="BO2524" s="32"/>
    </row>
    <row r="2525" spans="1:67" x14ac:dyDescent="0.25">
      <c r="A2525" s="30"/>
      <c r="B2525" s="30"/>
      <c r="C2525" s="30"/>
      <c r="D2525" s="30"/>
      <c r="E2525" s="30"/>
      <c r="F2525" s="30"/>
      <c r="G2525" s="30"/>
      <c r="BD2525" s="32"/>
      <c r="BE2525" s="32"/>
      <c r="BF2525" s="32"/>
      <c r="BG2525" s="32"/>
      <c r="BH2525" s="32"/>
      <c r="BI2525" s="32"/>
      <c r="BJ2525" s="32"/>
      <c r="BK2525" s="32"/>
      <c r="BL2525" s="32"/>
      <c r="BM2525" s="32"/>
      <c r="BN2525" s="32"/>
      <c r="BO2525" s="32"/>
    </row>
    <row r="2526" spans="1:67" x14ac:dyDescent="0.25">
      <c r="A2526" s="30"/>
      <c r="B2526" s="30"/>
      <c r="C2526" s="30"/>
      <c r="D2526" s="30"/>
      <c r="E2526" s="30"/>
      <c r="F2526" s="30"/>
      <c r="G2526" s="30"/>
      <c r="BD2526" s="32"/>
      <c r="BE2526" s="32"/>
      <c r="BF2526" s="32"/>
      <c r="BG2526" s="32"/>
      <c r="BH2526" s="32"/>
      <c r="BI2526" s="32"/>
      <c r="BJ2526" s="32"/>
      <c r="BK2526" s="32"/>
      <c r="BL2526" s="32"/>
      <c r="BM2526" s="32"/>
      <c r="BN2526" s="32"/>
      <c r="BO2526" s="32"/>
    </row>
    <row r="2527" spans="1:67" x14ac:dyDescent="0.25">
      <c r="A2527" s="30"/>
      <c r="B2527" s="30"/>
      <c r="C2527" s="30"/>
      <c r="D2527" s="30"/>
      <c r="E2527" s="30"/>
      <c r="F2527" s="30"/>
      <c r="G2527" s="30"/>
      <c r="BD2527" s="32"/>
      <c r="BE2527" s="32"/>
      <c r="BF2527" s="32"/>
      <c r="BG2527" s="32"/>
      <c r="BH2527" s="32"/>
      <c r="BI2527" s="32"/>
      <c r="BJ2527" s="32"/>
      <c r="BK2527" s="32"/>
      <c r="BL2527" s="32"/>
      <c r="BM2527" s="32"/>
      <c r="BN2527" s="32"/>
      <c r="BO2527" s="32"/>
    </row>
    <row r="2528" spans="1:67" x14ac:dyDescent="0.25">
      <c r="A2528" s="30"/>
      <c r="B2528" s="30"/>
      <c r="C2528" s="30"/>
      <c r="D2528" s="30"/>
      <c r="E2528" s="30"/>
      <c r="F2528" s="30"/>
      <c r="G2528" s="30"/>
      <c r="BD2528" s="32"/>
      <c r="BE2528" s="32"/>
      <c r="BF2528" s="32"/>
      <c r="BG2528" s="32"/>
      <c r="BH2528" s="32"/>
      <c r="BI2528" s="32"/>
      <c r="BJ2528" s="32"/>
      <c r="BK2528" s="32"/>
      <c r="BL2528" s="32"/>
      <c r="BM2528" s="32"/>
      <c r="BN2528" s="32"/>
      <c r="BO2528" s="32"/>
    </row>
    <row r="2529" spans="1:67" x14ac:dyDescent="0.25">
      <c r="A2529" s="30"/>
      <c r="B2529" s="30"/>
      <c r="C2529" s="30"/>
      <c r="D2529" s="30"/>
      <c r="E2529" s="30"/>
      <c r="F2529" s="30"/>
      <c r="G2529" s="30"/>
      <c r="BD2529" s="32"/>
      <c r="BE2529" s="32"/>
      <c r="BF2529" s="32"/>
      <c r="BG2529" s="32"/>
      <c r="BH2529" s="32"/>
      <c r="BI2529" s="32"/>
      <c r="BJ2529" s="32"/>
      <c r="BK2529" s="32"/>
      <c r="BL2529" s="32"/>
      <c r="BM2529" s="32"/>
      <c r="BN2529" s="32"/>
      <c r="BO2529" s="32"/>
    </row>
    <row r="2530" spans="1:67" x14ac:dyDescent="0.25">
      <c r="A2530" s="30"/>
      <c r="B2530" s="30"/>
      <c r="C2530" s="30"/>
      <c r="D2530" s="30"/>
      <c r="E2530" s="30"/>
      <c r="F2530" s="30"/>
      <c r="G2530" s="30"/>
      <c r="BD2530" s="32"/>
      <c r="BE2530" s="32"/>
      <c r="BF2530" s="32"/>
      <c r="BG2530" s="32"/>
      <c r="BH2530" s="32"/>
      <c r="BI2530" s="32"/>
      <c r="BJ2530" s="32"/>
      <c r="BK2530" s="32"/>
      <c r="BL2530" s="32"/>
      <c r="BM2530" s="32"/>
      <c r="BN2530" s="32"/>
      <c r="BO2530" s="32"/>
    </row>
    <row r="2531" spans="1:67" x14ac:dyDescent="0.25">
      <c r="A2531" s="30"/>
      <c r="B2531" s="30"/>
      <c r="C2531" s="30"/>
      <c r="D2531" s="30"/>
      <c r="E2531" s="30"/>
      <c r="F2531" s="30"/>
      <c r="G2531" s="30"/>
      <c r="BD2531" s="32"/>
      <c r="BE2531" s="32"/>
      <c r="BF2531" s="32"/>
      <c r="BG2531" s="32"/>
      <c r="BH2531" s="32"/>
      <c r="BI2531" s="32"/>
      <c r="BJ2531" s="32"/>
      <c r="BK2531" s="32"/>
      <c r="BL2531" s="32"/>
      <c r="BM2531" s="32"/>
      <c r="BN2531" s="32"/>
      <c r="BO2531" s="32"/>
    </row>
    <row r="2532" spans="1:67" x14ac:dyDescent="0.25">
      <c r="A2532" s="30"/>
      <c r="B2532" s="30"/>
      <c r="C2532" s="30"/>
      <c r="D2532" s="30"/>
      <c r="E2532" s="30"/>
      <c r="F2532" s="30"/>
      <c r="G2532" s="30"/>
      <c r="BD2532" s="32"/>
      <c r="BE2532" s="32"/>
      <c r="BF2532" s="32"/>
      <c r="BG2532" s="32"/>
      <c r="BH2532" s="32"/>
      <c r="BI2532" s="32"/>
      <c r="BJ2532" s="32"/>
      <c r="BK2532" s="32"/>
      <c r="BL2532" s="32"/>
      <c r="BM2532" s="32"/>
      <c r="BN2532" s="32"/>
      <c r="BO2532" s="32"/>
    </row>
    <row r="2533" spans="1:67" x14ac:dyDescent="0.25">
      <c r="A2533" s="30"/>
      <c r="B2533" s="30"/>
      <c r="C2533" s="30"/>
      <c r="D2533" s="30"/>
      <c r="E2533" s="30"/>
      <c r="F2533" s="30"/>
      <c r="G2533" s="30"/>
      <c r="BD2533" s="32"/>
      <c r="BE2533" s="32"/>
      <c r="BF2533" s="32"/>
      <c r="BG2533" s="32"/>
      <c r="BH2533" s="32"/>
      <c r="BI2533" s="32"/>
      <c r="BJ2533" s="32"/>
      <c r="BK2533" s="32"/>
      <c r="BL2533" s="32"/>
      <c r="BM2533" s="32"/>
      <c r="BN2533" s="32"/>
      <c r="BO2533" s="32"/>
    </row>
    <row r="2534" spans="1:67" x14ac:dyDescent="0.25">
      <c r="A2534" s="30"/>
      <c r="B2534" s="30"/>
      <c r="C2534" s="30"/>
      <c r="D2534" s="30"/>
      <c r="E2534" s="30"/>
      <c r="F2534" s="30"/>
      <c r="G2534" s="30"/>
      <c r="BD2534" s="32"/>
      <c r="BE2534" s="32"/>
      <c r="BF2534" s="32"/>
      <c r="BG2534" s="32"/>
      <c r="BH2534" s="32"/>
      <c r="BI2534" s="32"/>
      <c r="BJ2534" s="32"/>
      <c r="BK2534" s="32"/>
      <c r="BL2534" s="32"/>
      <c r="BM2534" s="32"/>
      <c r="BN2534" s="32"/>
      <c r="BO2534" s="32"/>
    </row>
    <row r="2535" spans="1:67" x14ac:dyDescent="0.25">
      <c r="A2535" s="30"/>
      <c r="B2535" s="30"/>
      <c r="C2535" s="30"/>
      <c r="D2535" s="30"/>
      <c r="E2535" s="30"/>
      <c r="F2535" s="30"/>
      <c r="G2535" s="30"/>
      <c r="BD2535" s="32"/>
      <c r="BE2535" s="32"/>
      <c r="BF2535" s="32"/>
      <c r="BG2535" s="32"/>
      <c r="BH2535" s="32"/>
      <c r="BI2535" s="32"/>
      <c r="BJ2535" s="32"/>
      <c r="BK2535" s="32"/>
      <c r="BL2535" s="32"/>
      <c r="BM2535" s="32"/>
      <c r="BN2535" s="32"/>
      <c r="BO2535" s="32"/>
    </row>
    <row r="2536" spans="1:67" x14ac:dyDescent="0.25">
      <c r="A2536" s="30"/>
      <c r="B2536" s="30"/>
      <c r="C2536" s="30"/>
      <c r="D2536" s="30"/>
      <c r="E2536" s="30"/>
      <c r="F2536" s="30"/>
      <c r="G2536" s="30"/>
      <c r="BD2536" s="32"/>
      <c r="BE2536" s="32"/>
      <c r="BF2536" s="32"/>
      <c r="BG2536" s="32"/>
      <c r="BH2536" s="32"/>
      <c r="BI2536" s="32"/>
      <c r="BJ2536" s="32"/>
      <c r="BK2536" s="32"/>
      <c r="BL2536" s="32"/>
      <c r="BM2536" s="32"/>
      <c r="BN2536" s="32"/>
      <c r="BO2536" s="32"/>
    </row>
    <row r="2537" spans="1:67" x14ac:dyDescent="0.25">
      <c r="A2537" s="30"/>
      <c r="B2537" s="30"/>
      <c r="C2537" s="30"/>
      <c r="D2537" s="30"/>
      <c r="E2537" s="30"/>
      <c r="F2537" s="30"/>
      <c r="G2537" s="30"/>
      <c r="BD2537" s="32"/>
      <c r="BE2537" s="32"/>
      <c r="BF2537" s="32"/>
      <c r="BG2537" s="32"/>
      <c r="BH2537" s="32"/>
      <c r="BI2537" s="32"/>
      <c r="BJ2537" s="32"/>
      <c r="BK2537" s="32"/>
      <c r="BL2537" s="32"/>
      <c r="BM2537" s="32"/>
      <c r="BN2537" s="32"/>
      <c r="BO2537" s="32"/>
    </row>
    <row r="2538" spans="1:67" x14ac:dyDescent="0.25">
      <c r="A2538" s="30"/>
      <c r="B2538" s="30"/>
      <c r="C2538" s="30"/>
      <c r="D2538" s="30"/>
      <c r="E2538" s="30"/>
      <c r="F2538" s="30"/>
      <c r="G2538" s="30"/>
      <c r="BD2538" s="32"/>
      <c r="BE2538" s="32"/>
      <c r="BF2538" s="32"/>
      <c r="BG2538" s="32"/>
      <c r="BH2538" s="32"/>
      <c r="BI2538" s="32"/>
      <c r="BJ2538" s="32"/>
      <c r="BK2538" s="32"/>
      <c r="BL2538" s="32"/>
      <c r="BM2538" s="32"/>
      <c r="BN2538" s="32"/>
      <c r="BO2538" s="32"/>
    </row>
    <row r="2539" spans="1:67" x14ac:dyDescent="0.25">
      <c r="A2539" s="30"/>
      <c r="B2539" s="30"/>
      <c r="C2539" s="30"/>
      <c r="D2539" s="30"/>
      <c r="E2539" s="30"/>
      <c r="F2539" s="30"/>
      <c r="G2539" s="30"/>
      <c r="BD2539" s="32"/>
      <c r="BE2539" s="32"/>
      <c r="BF2539" s="32"/>
      <c r="BG2539" s="32"/>
      <c r="BH2539" s="32"/>
      <c r="BI2539" s="32"/>
      <c r="BJ2539" s="32"/>
      <c r="BK2539" s="32"/>
      <c r="BL2539" s="32"/>
      <c r="BM2539" s="32"/>
      <c r="BN2539" s="32"/>
      <c r="BO2539" s="32"/>
    </row>
    <row r="2540" spans="1:67" x14ac:dyDescent="0.25">
      <c r="A2540" s="30"/>
      <c r="B2540" s="30"/>
      <c r="C2540" s="30"/>
      <c r="D2540" s="30"/>
      <c r="E2540" s="30"/>
      <c r="F2540" s="30"/>
      <c r="G2540" s="30"/>
      <c r="BD2540" s="32"/>
      <c r="BE2540" s="32"/>
      <c r="BF2540" s="32"/>
      <c r="BG2540" s="32"/>
      <c r="BH2540" s="32"/>
      <c r="BI2540" s="32"/>
      <c r="BJ2540" s="32"/>
      <c r="BK2540" s="32"/>
      <c r="BL2540" s="32"/>
      <c r="BM2540" s="32"/>
      <c r="BN2540" s="32"/>
      <c r="BO2540" s="32"/>
    </row>
    <row r="2541" spans="1:67" x14ac:dyDescent="0.25">
      <c r="A2541" s="30"/>
      <c r="B2541" s="30"/>
      <c r="C2541" s="30"/>
      <c r="D2541" s="30"/>
      <c r="E2541" s="30"/>
      <c r="F2541" s="30"/>
      <c r="G2541" s="30"/>
      <c r="BD2541" s="32"/>
      <c r="BE2541" s="32"/>
      <c r="BF2541" s="32"/>
      <c r="BG2541" s="32"/>
      <c r="BH2541" s="32"/>
      <c r="BI2541" s="32"/>
      <c r="BJ2541" s="32"/>
      <c r="BK2541" s="32"/>
      <c r="BL2541" s="32"/>
      <c r="BM2541" s="32"/>
      <c r="BN2541" s="32"/>
      <c r="BO2541" s="32"/>
    </row>
    <row r="2542" spans="1:67" x14ac:dyDescent="0.25">
      <c r="A2542" s="30"/>
      <c r="B2542" s="30"/>
      <c r="C2542" s="30"/>
      <c r="D2542" s="30"/>
      <c r="E2542" s="30"/>
      <c r="F2542" s="30"/>
      <c r="G2542" s="30"/>
      <c r="BD2542" s="32"/>
      <c r="BE2542" s="32"/>
      <c r="BF2542" s="32"/>
      <c r="BG2542" s="32"/>
      <c r="BH2542" s="32"/>
      <c r="BI2542" s="32"/>
      <c r="BJ2542" s="32"/>
      <c r="BK2542" s="32"/>
      <c r="BL2542" s="32"/>
      <c r="BM2542" s="32"/>
      <c r="BN2542" s="32"/>
      <c r="BO2542" s="32"/>
    </row>
    <row r="2543" spans="1:67" x14ac:dyDescent="0.25">
      <c r="A2543" s="30"/>
      <c r="B2543" s="30"/>
      <c r="C2543" s="30"/>
      <c r="D2543" s="30"/>
      <c r="E2543" s="30"/>
      <c r="F2543" s="30"/>
      <c r="G2543" s="30"/>
      <c r="BD2543" s="32"/>
      <c r="BE2543" s="32"/>
      <c r="BF2543" s="32"/>
      <c r="BG2543" s="32"/>
      <c r="BH2543" s="32"/>
      <c r="BI2543" s="32"/>
      <c r="BJ2543" s="32"/>
      <c r="BK2543" s="32"/>
      <c r="BL2543" s="32"/>
      <c r="BM2543" s="32"/>
      <c r="BN2543" s="32"/>
      <c r="BO2543" s="32"/>
    </row>
    <row r="2544" spans="1:67" x14ac:dyDescent="0.25">
      <c r="A2544" s="30"/>
      <c r="B2544" s="30"/>
      <c r="C2544" s="30"/>
      <c r="D2544" s="30"/>
      <c r="E2544" s="30"/>
      <c r="F2544" s="30"/>
      <c r="G2544" s="30"/>
      <c r="BD2544" s="32"/>
      <c r="BE2544" s="32"/>
      <c r="BF2544" s="32"/>
      <c r="BG2544" s="32"/>
      <c r="BH2544" s="32"/>
      <c r="BI2544" s="32"/>
      <c r="BJ2544" s="32"/>
      <c r="BK2544" s="32"/>
      <c r="BL2544" s="32"/>
      <c r="BM2544" s="32"/>
      <c r="BN2544" s="32"/>
      <c r="BO2544" s="32"/>
    </row>
    <row r="2545" spans="1:67" x14ac:dyDescent="0.25">
      <c r="A2545" s="30"/>
      <c r="B2545" s="30"/>
      <c r="C2545" s="30"/>
      <c r="D2545" s="30"/>
      <c r="E2545" s="30"/>
      <c r="F2545" s="30"/>
      <c r="G2545" s="30"/>
      <c r="BD2545" s="32"/>
      <c r="BE2545" s="32"/>
      <c r="BF2545" s="32"/>
      <c r="BG2545" s="32"/>
      <c r="BH2545" s="32"/>
      <c r="BI2545" s="32"/>
      <c r="BJ2545" s="32"/>
      <c r="BK2545" s="32"/>
      <c r="BL2545" s="32"/>
      <c r="BM2545" s="32"/>
      <c r="BN2545" s="32"/>
      <c r="BO2545" s="32"/>
    </row>
    <row r="2546" spans="1:67" x14ac:dyDescent="0.25">
      <c r="A2546" s="30"/>
      <c r="B2546" s="30"/>
      <c r="C2546" s="30"/>
      <c r="D2546" s="30"/>
      <c r="E2546" s="30"/>
      <c r="F2546" s="30"/>
      <c r="G2546" s="30"/>
      <c r="BD2546" s="32"/>
      <c r="BE2546" s="32"/>
      <c r="BF2546" s="32"/>
      <c r="BG2546" s="32"/>
      <c r="BH2546" s="32"/>
      <c r="BI2546" s="32"/>
      <c r="BJ2546" s="32"/>
      <c r="BK2546" s="32"/>
      <c r="BL2546" s="32"/>
      <c r="BM2546" s="32"/>
      <c r="BN2546" s="32"/>
      <c r="BO2546" s="32"/>
    </row>
    <row r="2547" spans="1:67" x14ac:dyDescent="0.25">
      <c r="A2547" s="30"/>
      <c r="B2547" s="30"/>
      <c r="C2547" s="30"/>
      <c r="D2547" s="30"/>
      <c r="E2547" s="30"/>
      <c r="F2547" s="30"/>
      <c r="G2547" s="30"/>
      <c r="BD2547" s="32"/>
      <c r="BE2547" s="32"/>
      <c r="BF2547" s="32"/>
      <c r="BG2547" s="32"/>
      <c r="BH2547" s="32"/>
      <c r="BI2547" s="32"/>
      <c r="BJ2547" s="32"/>
      <c r="BK2547" s="32"/>
      <c r="BL2547" s="32"/>
      <c r="BM2547" s="32"/>
      <c r="BN2547" s="32"/>
      <c r="BO2547" s="32"/>
    </row>
    <row r="2548" spans="1:67" x14ac:dyDescent="0.25">
      <c r="A2548" s="30"/>
      <c r="B2548" s="30"/>
      <c r="C2548" s="30"/>
      <c r="D2548" s="30"/>
      <c r="E2548" s="30"/>
      <c r="F2548" s="30"/>
      <c r="G2548" s="30"/>
      <c r="BD2548" s="32"/>
      <c r="BE2548" s="32"/>
      <c r="BF2548" s="32"/>
      <c r="BG2548" s="32"/>
      <c r="BH2548" s="32"/>
      <c r="BI2548" s="32"/>
      <c r="BJ2548" s="32"/>
      <c r="BK2548" s="32"/>
      <c r="BL2548" s="32"/>
      <c r="BM2548" s="32"/>
      <c r="BN2548" s="32"/>
      <c r="BO2548" s="32"/>
    </row>
    <row r="2549" spans="1:67" x14ac:dyDescent="0.25">
      <c r="A2549" s="30"/>
      <c r="B2549" s="30"/>
      <c r="C2549" s="30"/>
      <c r="D2549" s="30"/>
      <c r="E2549" s="30"/>
      <c r="F2549" s="30"/>
      <c r="G2549" s="30"/>
      <c r="BD2549" s="32"/>
      <c r="BE2549" s="32"/>
      <c r="BF2549" s="32"/>
      <c r="BG2549" s="32"/>
      <c r="BH2549" s="32"/>
      <c r="BI2549" s="32"/>
      <c r="BJ2549" s="32"/>
      <c r="BK2549" s="32"/>
      <c r="BL2549" s="32"/>
      <c r="BM2549" s="32"/>
      <c r="BN2549" s="32"/>
      <c r="BO2549" s="32"/>
    </row>
    <row r="2550" spans="1:67" x14ac:dyDescent="0.25">
      <c r="A2550" s="30"/>
      <c r="B2550" s="30"/>
      <c r="C2550" s="30"/>
      <c r="D2550" s="30"/>
      <c r="E2550" s="30"/>
      <c r="F2550" s="30"/>
      <c r="G2550" s="30"/>
      <c r="BD2550" s="32"/>
      <c r="BE2550" s="32"/>
      <c r="BF2550" s="32"/>
      <c r="BG2550" s="32"/>
      <c r="BH2550" s="32"/>
      <c r="BI2550" s="32"/>
      <c r="BJ2550" s="32"/>
      <c r="BK2550" s="32"/>
      <c r="BL2550" s="32"/>
      <c r="BM2550" s="32"/>
      <c r="BN2550" s="32"/>
      <c r="BO2550" s="32"/>
    </row>
    <row r="2551" spans="1:67" x14ac:dyDescent="0.25">
      <c r="A2551" s="30"/>
      <c r="B2551" s="30"/>
      <c r="C2551" s="30"/>
      <c r="D2551" s="30"/>
      <c r="E2551" s="30"/>
      <c r="F2551" s="30"/>
      <c r="G2551" s="30"/>
      <c r="BD2551" s="32"/>
      <c r="BE2551" s="32"/>
      <c r="BF2551" s="32"/>
      <c r="BG2551" s="32"/>
      <c r="BH2551" s="32"/>
      <c r="BI2551" s="32"/>
      <c r="BJ2551" s="32"/>
      <c r="BK2551" s="32"/>
      <c r="BL2551" s="32"/>
      <c r="BM2551" s="32"/>
      <c r="BN2551" s="32"/>
      <c r="BO2551" s="32"/>
    </row>
    <row r="2552" spans="1:67" x14ac:dyDescent="0.25">
      <c r="A2552" s="30"/>
      <c r="B2552" s="30"/>
      <c r="C2552" s="30"/>
      <c r="D2552" s="30"/>
      <c r="E2552" s="30"/>
      <c r="F2552" s="30"/>
      <c r="G2552" s="30"/>
      <c r="BD2552" s="32"/>
      <c r="BE2552" s="32"/>
      <c r="BF2552" s="32"/>
      <c r="BG2552" s="32"/>
      <c r="BH2552" s="32"/>
      <c r="BI2552" s="32"/>
      <c r="BJ2552" s="32"/>
      <c r="BK2552" s="32"/>
      <c r="BL2552" s="32"/>
      <c r="BM2552" s="32"/>
      <c r="BN2552" s="32"/>
      <c r="BO2552" s="32"/>
    </row>
    <row r="2553" spans="1:67" x14ac:dyDescent="0.25">
      <c r="A2553" s="30"/>
      <c r="B2553" s="30"/>
      <c r="C2553" s="30"/>
      <c r="D2553" s="30"/>
      <c r="E2553" s="30"/>
      <c r="F2553" s="30"/>
      <c r="G2553" s="30"/>
      <c r="BD2553" s="32"/>
      <c r="BE2553" s="32"/>
      <c r="BF2553" s="32"/>
      <c r="BG2553" s="32"/>
      <c r="BH2553" s="32"/>
      <c r="BI2553" s="32"/>
      <c r="BJ2553" s="32"/>
      <c r="BK2553" s="32"/>
      <c r="BL2553" s="32"/>
      <c r="BM2553" s="32"/>
      <c r="BN2553" s="32"/>
      <c r="BO2553" s="32"/>
    </row>
    <row r="2554" spans="1:67" x14ac:dyDescent="0.25">
      <c r="A2554" s="30"/>
      <c r="B2554" s="30"/>
      <c r="C2554" s="30"/>
      <c r="D2554" s="30"/>
      <c r="E2554" s="30"/>
      <c r="F2554" s="30"/>
      <c r="G2554" s="30"/>
      <c r="BD2554" s="32"/>
      <c r="BE2554" s="32"/>
      <c r="BF2554" s="32"/>
      <c r="BG2554" s="32"/>
      <c r="BH2554" s="32"/>
      <c r="BI2554" s="32"/>
      <c r="BJ2554" s="32"/>
      <c r="BK2554" s="32"/>
      <c r="BL2554" s="32"/>
      <c r="BM2554" s="32"/>
      <c r="BN2554" s="32"/>
      <c r="BO2554" s="32"/>
    </row>
    <row r="2555" spans="1:67" x14ac:dyDescent="0.25">
      <c r="A2555" s="30"/>
      <c r="B2555" s="30"/>
      <c r="C2555" s="30"/>
      <c r="D2555" s="30"/>
      <c r="E2555" s="30"/>
      <c r="F2555" s="30"/>
      <c r="G2555" s="30"/>
      <c r="BD2555" s="32"/>
      <c r="BE2555" s="32"/>
      <c r="BF2555" s="32"/>
      <c r="BG2555" s="32"/>
      <c r="BH2555" s="32"/>
      <c r="BI2555" s="32"/>
      <c r="BJ2555" s="32"/>
      <c r="BK2555" s="32"/>
      <c r="BL2555" s="32"/>
      <c r="BM2555" s="32"/>
      <c r="BN2555" s="32"/>
      <c r="BO2555" s="32"/>
    </row>
    <row r="2556" spans="1:67" x14ac:dyDescent="0.25">
      <c r="A2556" s="30"/>
      <c r="B2556" s="30"/>
      <c r="C2556" s="30"/>
      <c r="D2556" s="30"/>
      <c r="E2556" s="30"/>
      <c r="F2556" s="30"/>
      <c r="G2556" s="30"/>
      <c r="BD2556" s="32"/>
      <c r="BE2556" s="32"/>
      <c r="BF2556" s="32"/>
      <c r="BG2556" s="32"/>
      <c r="BH2556" s="32"/>
      <c r="BI2556" s="32"/>
      <c r="BJ2556" s="32"/>
      <c r="BK2556" s="32"/>
      <c r="BL2556" s="32"/>
      <c r="BM2556" s="32"/>
      <c r="BN2556" s="32"/>
      <c r="BO2556" s="32"/>
    </row>
    <row r="2557" spans="1:67" x14ac:dyDescent="0.25">
      <c r="A2557" s="30"/>
      <c r="B2557" s="30"/>
      <c r="C2557" s="30"/>
      <c r="D2557" s="30"/>
      <c r="E2557" s="30"/>
      <c r="F2557" s="30"/>
      <c r="G2557" s="30"/>
      <c r="BD2557" s="32"/>
      <c r="BE2557" s="32"/>
      <c r="BF2557" s="32"/>
      <c r="BG2557" s="32"/>
      <c r="BH2557" s="32"/>
      <c r="BI2557" s="32"/>
      <c r="BJ2557" s="32"/>
      <c r="BK2557" s="32"/>
      <c r="BL2557" s="32"/>
      <c r="BM2557" s="32"/>
      <c r="BN2557" s="32"/>
      <c r="BO2557" s="32"/>
    </row>
    <row r="2558" spans="1:67" x14ac:dyDescent="0.25">
      <c r="A2558" s="30"/>
      <c r="B2558" s="30"/>
      <c r="C2558" s="30"/>
      <c r="D2558" s="30"/>
      <c r="E2558" s="30"/>
      <c r="F2558" s="30"/>
      <c r="G2558" s="30"/>
      <c r="BD2558" s="32"/>
      <c r="BE2558" s="32"/>
      <c r="BF2558" s="32"/>
      <c r="BG2558" s="32"/>
      <c r="BH2558" s="32"/>
      <c r="BI2558" s="32"/>
      <c r="BJ2558" s="32"/>
      <c r="BK2558" s="32"/>
      <c r="BL2558" s="32"/>
      <c r="BM2558" s="32"/>
      <c r="BN2558" s="32"/>
      <c r="BO2558" s="32"/>
    </row>
    <row r="2559" spans="1:67" x14ac:dyDescent="0.25">
      <c r="A2559" s="30"/>
      <c r="B2559" s="30"/>
      <c r="C2559" s="30"/>
      <c r="D2559" s="30"/>
      <c r="E2559" s="30"/>
      <c r="F2559" s="30"/>
      <c r="G2559" s="30"/>
      <c r="BD2559" s="32"/>
      <c r="BE2559" s="32"/>
      <c r="BF2559" s="32"/>
      <c r="BG2559" s="32"/>
      <c r="BH2559" s="32"/>
      <c r="BI2559" s="32"/>
      <c r="BJ2559" s="32"/>
      <c r="BK2559" s="32"/>
      <c r="BL2559" s="32"/>
      <c r="BM2559" s="32"/>
      <c r="BN2559" s="32"/>
      <c r="BO2559" s="32"/>
    </row>
    <row r="2560" spans="1:67" x14ac:dyDescent="0.25">
      <c r="A2560" s="30"/>
      <c r="B2560" s="30"/>
      <c r="C2560" s="30"/>
      <c r="D2560" s="30"/>
      <c r="E2560" s="30"/>
      <c r="F2560" s="30"/>
      <c r="G2560" s="30"/>
      <c r="BD2560" s="32"/>
      <c r="BE2560" s="32"/>
      <c r="BF2560" s="32"/>
      <c r="BG2560" s="32"/>
      <c r="BH2560" s="32"/>
      <c r="BI2560" s="32"/>
      <c r="BJ2560" s="32"/>
      <c r="BK2560" s="32"/>
      <c r="BL2560" s="32"/>
      <c r="BM2560" s="32"/>
      <c r="BN2560" s="32"/>
      <c r="BO2560" s="32"/>
    </row>
    <row r="2561" spans="1:67" x14ac:dyDescent="0.25">
      <c r="A2561" s="30"/>
      <c r="B2561" s="30"/>
      <c r="C2561" s="30"/>
      <c r="D2561" s="30"/>
      <c r="E2561" s="30"/>
      <c r="F2561" s="30"/>
      <c r="G2561" s="30"/>
      <c r="BD2561" s="32"/>
      <c r="BE2561" s="32"/>
      <c r="BF2561" s="32"/>
      <c r="BG2561" s="32"/>
      <c r="BH2561" s="32"/>
      <c r="BI2561" s="32"/>
      <c r="BJ2561" s="32"/>
      <c r="BK2561" s="32"/>
      <c r="BL2561" s="32"/>
      <c r="BM2561" s="32"/>
      <c r="BN2561" s="32"/>
      <c r="BO2561" s="32"/>
    </row>
    <row r="2562" spans="1:67" x14ac:dyDescent="0.25">
      <c r="A2562" s="30"/>
      <c r="B2562" s="30"/>
      <c r="C2562" s="30"/>
      <c r="D2562" s="30"/>
      <c r="E2562" s="30"/>
      <c r="F2562" s="30"/>
      <c r="G2562" s="30"/>
      <c r="BD2562" s="32"/>
      <c r="BE2562" s="32"/>
      <c r="BF2562" s="32"/>
      <c r="BG2562" s="32"/>
      <c r="BH2562" s="32"/>
      <c r="BI2562" s="32"/>
      <c r="BJ2562" s="32"/>
      <c r="BK2562" s="32"/>
      <c r="BL2562" s="32"/>
      <c r="BM2562" s="32"/>
      <c r="BN2562" s="32"/>
      <c r="BO2562" s="32"/>
    </row>
    <row r="2563" spans="1:67" x14ac:dyDescent="0.25">
      <c r="A2563" s="30"/>
      <c r="B2563" s="30"/>
      <c r="C2563" s="30"/>
      <c r="D2563" s="30"/>
      <c r="E2563" s="30"/>
      <c r="F2563" s="30"/>
      <c r="G2563" s="30"/>
      <c r="BD2563" s="32"/>
      <c r="BE2563" s="32"/>
      <c r="BF2563" s="32"/>
      <c r="BG2563" s="32"/>
      <c r="BH2563" s="32"/>
      <c r="BI2563" s="32"/>
      <c r="BJ2563" s="32"/>
      <c r="BK2563" s="32"/>
      <c r="BL2563" s="32"/>
      <c r="BM2563" s="32"/>
      <c r="BN2563" s="32"/>
      <c r="BO2563" s="32"/>
    </row>
    <row r="2564" spans="1:67" x14ac:dyDescent="0.25">
      <c r="A2564" s="30"/>
      <c r="B2564" s="30"/>
      <c r="C2564" s="30"/>
      <c r="D2564" s="30"/>
      <c r="E2564" s="30"/>
      <c r="F2564" s="30"/>
      <c r="G2564" s="30"/>
      <c r="BD2564" s="32"/>
      <c r="BE2564" s="32"/>
      <c r="BF2564" s="32"/>
      <c r="BG2564" s="32"/>
      <c r="BH2564" s="32"/>
      <c r="BI2564" s="32"/>
      <c r="BJ2564" s="32"/>
      <c r="BK2564" s="32"/>
      <c r="BL2564" s="32"/>
      <c r="BM2564" s="32"/>
      <c r="BN2564" s="32"/>
      <c r="BO2564" s="32"/>
    </row>
    <row r="2565" spans="1:67" x14ac:dyDescent="0.25">
      <c r="A2565" s="30"/>
      <c r="B2565" s="30"/>
      <c r="C2565" s="30"/>
      <c r="D2565" s="30"/>
      <c r="E2565" s="30"/>
      <c r="F2565" s="30"/>
      <c r="G2565" s="30"/>
      <c r="BD2565" s="32"/>
      <c r="BE2565" s="32"/>
      <c r="BF2565" s="32"/>
      <c r="BG2565" s="32"/>
      <c r="BH2565" s="32"/>
      <c r="BI2565" s="32"/>
      <c r="BJ2565" s="32"/>
      <c r="BK2565" s="32"/>
      <c r="BL2565" s="32"/>
      <c r="BM2565" s="32"/>
      <c r="BN2565" s="32"/>
      <c r="BO2565" s="32"/>
    </row>
    <row r="2566" spans="1:67" x14ac:dyDescent="0.25">
      <c r="A2566" s="30"/>
      <c r="B2566" s="30"/>
      <c r="C2566" s="30"/>
      <c r="D2566" s="30"/>
      <c r="E2566" s="30"/>
      <c r="F2566" s="30"/>
      <c r="G2566" s="30"/>
      <c r="BD2566" s="32"/>
      <c r="BE2566" s="32"/>
      <c r="BF2566" s="32"/>
      <c r="BG2566" s="32"/>
      <c r="BH2566" s="32"/>
      <c r="BI2566" s="32"/>
      <c r="BJ2566" s="32"/>
      <c r="BK2566" s="32"/>
      <c r="BL2566" s="32"/>
      <c r="BM2566" s="32"/>
      <c r="BN2566" s="32"/>
      <c r="BO2566" s="32"/>
    </row>
    <row r="2567" spans="1:67" x14ac:dyDescent="0.25">
      <c r="A2567" s="30"/>
      <c r="B2567" s="30"/>
      <c r="C2567" s="30"/>
      <c r="D2567" s="30"/>
      <c r="E2567" s="30"/>
      <c r="F2567" s="30"/>
      <c r="G2567" s="30"/>
      <c r="BD2567" s="32"/>
      <c r="BE2567" s="32"/>
      <c r="BF2567" s="32"/>
      <c r="BG2567" s="32"/>
      <c r="BH2567" s="32"/>
      <c r="BI2567" s="32"/>
      <c r="BJ2567" s="32"/>
      <c r="BK2567" s="32"/>
      <c r="BL2567" s="32"/>
      <c r="BM2567" s="32"/>
      <c r="BN2567" s="32"/>
      <c r="BO2567" s="32"/>
    </row>
    <row r="2568" spans="1:67" x14ac:dyDescent="0.25">
      <c r="A2568" s="30"/>
      <c r="B2568" s="30"/>
      <c r="C2568" s="30"/>
      <c r="D2568" s="30"/>
      <c r="E2568" s="30"/>
      <c r="F2568" s="30"/>
      <c r="G2568" s="30"/>
      <c r="BD2568" s="32"/>
      <c r="BE2568" s="32"/>
      <c r="BF2568" s="32"/>
      <c r="BG2568" s="32"/>
      <c r="BH2568" s="32"/>
      <c r="BI2568" s="32"/>
      <c r="BJ2568" s="32"/>
      <c r="BK2568" s="32"/>
      <c r="BL2568" s="32"/>
      <c r="BM2568" s="32"/>
      <c r="BN2568" s="32"/>
      <c r="BO2568" s="32"/>
    </row>
    <row r="2569" spans="1:67" x14ac:dyDescent="0.25">
      <c r="A2569" s="30"/>
      <c r="B2569" s="30"/>
      <c r="C2569" s="30"/>
      <c r="D2569" s="30"/>
      <c r="E2569" s="30"/>
      <c r="F2569" s="30"/>
      <c r="G2569" s="30"/>
      <c r="BD2569" s="32"/>
      <c r="BE2569" s="32"/>
      <c r="BF2569" s="32"/>
      <c r="BG2569" s="32"/>
      <c r="BH2569" s="32"/>
      <c r="BI2569" s="32"/>
      <c r="BJ2569" s="32"/>
      <c r="BK2569" s="32"/>
      <c r="BL2569" s="32"/>
      <c r="BM2569" s="32"/>
      <c r="BN2569" s="32"/>
      <c r="BO2569" s="32"/>
    </row>
    <row r="2570" spans="1:67" x14ac:dyDescent="0.25">
      <c r="A2570" s="30"/>
      <c r="B2570" s="30"/>
      <c r="C2570" s="30"/>
      <c r="D2570" s="30"/>
      <c r="E2570" s="30"/>
      <c r="F2570" s="30"/>
      <c r="G2570" s="30"/>
      <c r="BD2570" s="32"/>
      <c r="BE2570" s="32"/>
      <c r="BF2570" s="32"/>
      <c r="BG2570" s="32"/>
      <c r="BH2570" s="32"/>
      <c r="BI2570" s="32"/>
      <c r="BJ2570" s="32"/>
      <c r="BK2570" s="32"/>
      <c r="BL2570" s="32"/>
      <c r="BM2570" s="32"/>
      <c r="BN2570" s="32"/>
      <c r="BO2570" s="32"/>
    </row>
    <row r="2571" spans="1:67" x14ac:dyDescent="0.25">
      <c r="A2571" s="30"/>
      <c r="B2571" s="30"/>
      <c r="C2571" s="30"/>
      <c r="D2571" s="30"/>
      <c r="E2571" s="30"/>
      <c r="F2571" s="30"/>
      <c r="G2571" s="30"/>
      <c r="BD2571" s="32"/>
      <c r="BE2571" s="32"/>
      <c r="BF2571" s="32"/>
      <c r="BG2571" s="32"/>
      <c r="BH2571" s="32"/>
      <c r="BI2571" s="32"/>
      <c r="BJ2571" s="32"/>
      <c r="BK2571" s="32"/>
      <c r="BL2571" s="32"/>
      <c r="BM2571" s="32"/>
      <c r="BN2571" s="32"/>
      <c r="BO2571" s="32"/>
    </row>
    <row r="2572" spans="1:67" x14ac:dyDescent="0.25">
      <c r="A2572" s="30"/>
      <c r="B2572" s="30"/>
      <c r="C2572" s="30"/>
      <c r="D2572" s="30"/>
      <c r="E2572" s="30"/>
      <c r="F2572" s="30"/>
      <c r="G2572" s="30"/>
      <c r="BD2572" s="32"/>
      <c r="BE2572" s="32"/>
      <c r="BF2572" s="32"/>
      <c r="BG2572" s="32"/>
      <c r="BH2572" s="32"/>
      <c r="BI2572" s="32"/>
      <c r="BJ2572" s="32"/>
      <c r="BK2572" s="32"/>
      <c r="BL2572" s="32"/>
      <c r="BM2572" s="32"/>
      <c r="BN2572" s="32"/>
      <c r="BO2572" s="32"/>
    </row>
    <row r="2573" spans="1:67" x14ac:dyDescent="0.25">
      <c r="A2573" s="30"/>
      <c r="B2573" s="30"/>
      <c r="C2573" s="30"/>
      <c r="D2573" s="30"/>
      <c r="E2573" s="30"/>
      <c r="F2573" s="30"/>
      <c r="G2573" s="30"/>
      <c r="BD2573" s="32"/>
      <c r="BE2573" s="32"/>
      <c r="BF2573" s="32"/>
      <c r="BG2573" s="32"/>
      <c r="BH2573" s="32"/>
      <c r="BI2573" s="32"/>
      <c r="BJ2573" s="32"/>
      <c r="BK2573" s="32"/>
      <c r="BL2573" s="32"/>
      <c r="BM2573" s="32"/>
      <c r="BN2573" s="32"/>
      <c r="BO2573" s="32"/>
    </row>
    <row r="2574" spans="1:67" x14ac:dyDescent="0.25">
      <c r="A2574" s="30"/>
      <c r="B2574" s="30"/>
      <c r="C2574" s="30"/>
      <c r="D2574" s="30"/>
      <c r="E2574" s="30"/>
      <c r="F2574" s="30"/>
      <c r="G2574" s="30"/>
      <c r="BD2574" s="32"/>
      <c r="BE2574" s="32"/>
      <c r="BF2574" s="32"/>
      <c r="BG2574" s="32"/>
      <c r="BH2574" s="32"/>
      <c r="BI2574" s="32"/>
      <c r="BJ2574" s="32"/>
      <c r="BK2574" s="32"/>
      <c r="BL2574" s="32"/>
      <c r="BM2574" s="32"/>
      <c r="BN2574" s="32"/>
      <c r="BO2574" s="32"/>
    </row>
    <row r="2575" spans="1:67" x14ac:dyDescent="0.25">
      <c r="A2575" s="30"/>
      <c r="B2575" s="30"/>
      <c r="C2575" s="30"/>
      <c r="D2575" s="30"/>
      <c r="E2575" s="30"/>
      <c r="F2575" s="30"/>
      <c r="G2575" s="30"/>
      <c r="BD2575" s="32"/>
      <c r="BE2575" s="32"/>
      <c r="BF2575" s="32"/>
      <c r="BG2575" s="32"/>
      <c r="BH2575" s="32"/>
      <c r="BI2575" s="32"/>
      <c r="BJ2575" s="32"/>
      <c r="BK2575" s="32"/>
      <c r="BL2575" s="32"/>
      <c r="BM2575" s="32"/>
      <c r="BN2575" s="32"/>
      <c r="BO2575" s="32"/>
    </row>
    <row r="2576" spans="1:67" x14ac:dyDescent="0.25">
      <c r="A2576" s="30"/>
      <c r="B2576" s="30"/>
      <c r="C2576" s="30"/>
      <c r="D2576" s="30"/>
      <c r="E2576" s="30"/>
      <c r="F2576" s="30"/>
      <c r="G2576" s="30"/>
      <c r="BD2576" s="32"/>
      <c r="BE2576" s="32"/>
      <c r="BF2576" s="32"/>
      <c r="BG2576" s="32"/>
      <c r="BH2576" s="32"/>
      <c r="BI2576" s="32"/>
      <c r="BJ2576" s="32"/>
      <c r="BK2576" s="32"/>
      <c r="BL2576" s="32"/>
      <c r="BM2576" s="32"/>
      <c r="BN2576" s="32"/>
      <c r="BO2576" s="32"/>
    </row>
    <row r="2577" spans="1:67" x14ac:dyDescent="0.25">
      <c r="A2577" s="30"/>
      <c r="B2577" s="30"/>
      <c r="C2577" s="30"/>
      <c r="D2577" s="30"/>
      <c r="E2577" s="30"/>
      <c r="F2577" s="30"/>
      <c r="G2577" s="30"/>
      <c r="BD2577" s="32"/>
      <c r="BE2577" s="32"/>
      <c r="BF2577" s="32"/>
      <c r="BG2577" s="32"/>
      <c r="BH2577" s="32"/>
      <c r="BI2577" s="32"/>
      <c r="BJ2577" s="32"/>
      <c r="BK2577" s="32"/>
      <c r="BL2577" s="32"/>
      <c r="BM2577" s="32"/>
      <c r="BN2577" s="32"/>
      <c r="BO2577" s="32"/>
    </row>
    <row r="2578" spans="1:67" x14ac:dyDescent="0.25">
      <c r="A2578" s="30"/>
      <c r="B2578" s="30"/>
      <c r="C2578" s="30"/>
      <c r="D2578" s="30"/>
      <c r="E2578" s="30"/>
      <c r="F2578" s="30"/>
      <c r="G2578" s="30"/>
      <c r="BD2578" s="32"/>
      <c r="BE2578" s="32"/>
      <c r="BF2578" s="32"/>
      <c r="BG2578" s="32"/>
      <c r="BH2578" s="32"/>
      <c r="BI2578" s="32"/>
      <c r="BJ2578" s="32"/>
      <c r="BK2578" s="32"/>
      <c r="BL2578" s="32"/>
      <c r="BM2578" s="32"/>
      <c r="BN2578" s="32"/>
      <c r="BO2578" s="32"/>
    </row>
    <row r="2579" spans="1:67" x14ac:dyDescent="0.25">
      <c r="A2579" s="30"/>
      <c r="B2579" s="30"/>
      <c r="C2579" s="30"/>
      <c r="D2579" s="30"/>
      <c r="E2579" s="30"/>
      <c r="F2579" s="30"/>
      <c r="G2579" s="30"/>
      <c r="BD2579" s="32"/>
      <c r="BE2579" s="32"/>
      <c r="BF2579" s="32"/>
      <c r="BG2579" s="32"/>
      <c r="BH2579" s="32"/>
      <c r="BI2579" s="32"/>
      <c r="BJ2579" s="32"/>
      <c r="BK2579" s="32"/>
      <c r="BL2579" s="32"/>
      <c r="BM2579" s="32"/>
      <c r="BN2579" s="32"/>
      <c r="BO2579" s="32"/>
    </row>
    <row r="2580" spans="1:67" x14ac:dyDescent="0.25">
      <c r="A2580" s="30"/>
      <c r="B2580" s="30"/>
      <c r="C2580" s="30"/>
      <c r="D2580" s="30"/>
      <c r="E2580" s="30"/>
      <c r="F2580" s="30"/>
      <c r="G2580" s="30"/>
      <c r="BD2580" s="32"/>
      <c r="BE2580" s="32"/>
      <c r="BF2580" s="32"/>
      <c r="BG2580" s="32"/>
      <c r="BH2580" s="32"/>
      <c r="BI2580" s="32"/>
      <c r="BJ2580" s="32"/>
      <c r="BK2580" s="32"/>
      <c r="BL2580" s="32"/>
      <c r="BM2580" s="32"/>
      <c r="BN2580" s="32"/>
      <c r="BO2580" s="32"/>
    </row>
    <row r="2581" spans="1:67" x14ac:dyDescent="0.25">
      <c r="A2581" s="30"/>
      <c r="B2581" s="30"/>
      <c r="C2581" s="30"/>
      <c r="D2581" s="30"/>
      <c r="E2581" s="30"/>
      <c r="F2581" s="30"/>
      <c r="G2581" s="30"/>
      <c r="BD2581" s="32"/>
      <c r="BE2581" s="32"/>
      <c r="BF2581" s="32"/>
      <c r="BG2581" s="32"/>
      <c r="BH2581" s="32"/>
      <c r="BI2581" s="32"/>
      <c r="BJ2581" s="32"/>
      <c r="BK2581" s="32"/>
      <c r="BL2581" s="32"/>
      <c r="BM2581" s="32"/>
      <c r="BN2581" s="32"/>
      <c r="BO2581" s="32"/>
    </row>
    <row r="2582" spans="1:67" x14ac:dyDescent="0.25">
      <c r="A2582" s="30"/>
      <c r="B2582" s="30"/>
      <c r="C2582" s="30"/>
      <c r="D2582" s="30"/>
      <c r="E2582" s="30"/>
      <c r="F2582" s="30"/>
      <c r="G2582" s="30"/>
      <c r="BD2582" s="32"/>
      <c r="BE2582" s="32"/>
      <c r="BF2582" s="32"/>
      <c r="BG2582" s="32"/>
      <c r="BH2582" s="32"/>
      <c r="BI2582" s="32"/>
      <c r="BJ2582" s="32"/>
      <c r="BK2582" s="32"/>
      <c r="BL2582" s="32"/>
      <c r="BM2582" s="32"/>
      <c r="BN2582" s="32"/>
      <c r="BO2582" s="32"/>
    </row>
    <row r="2583" spans="1:67" x14ac:dyDescent="0.25">
      <c r="A2583" s="30"/>
      <c r="B2583" s="30"/>
      <c r="C2583" s="30"/>
      <c r="D2583" s="30"/>
      <c r="E2583" s="30"/>
      <c r="F2583" s="30"/>
      <c r="G2583" s="30"/>
      <c r="BD2583" s="32"/>
      <c r="BE2583" s="32"/>
      <c r="BF2583" s="32"/>
      <c r="BG2583" s="32"/>
      <c r="BH2583" s="32"/>
      <c r="BI2583" s="32"/>
      <c r="BJ2583" s="32"/>
      <c r="BK2583" s="32"/>
      <c r="BL2583" s="32"/>
      <c r="BM2583" s="32"/>
      <c r="BN2583" s="32"/>
      <c r="BO2583" s="32"/>
    </row>
    <row r="2584" spans="1:67" x14ac:dyDescent="0.25">
      <c r="A2584" s="30"/>
      <c r="B2584" s="30"/>
      <c r="C2584" s="30"/>
      <c r="D2584" s="30"/>
      <c r="E2584" s="30"/>
      <c r="F2584" s="30"/>
      <c r="G2584" s="30"/>
      <c r="BD2584" s="32"/>
      <c r="BE2584" s="32"/>
      <c r="BF2584" s="32"/>
      <c r="BG2584" s="32"/>
      <c r="BH2584" s="32"/>
      <c r="BI2584" s="32"/>
      <c r="BJ2584" s="32"/>
      <c r="BK2584" s="32"/>
      <c r="BL2584" s="32"/>
      <c r="BM2584" s="32"/>
      <c r="BN2584" s="32"/>
      <c r="BO2584" s="32"/>
    </row>
    <row r="2585" spans="1:67" x14ac:dyDescent="0.25">
      <c r="A2585" s="30"/>
      <c r="B2585" s="30"/>
      <c r="C2585" s="30"/>
      <c r="D2585" s="30"/>
      <c r="E2585" s="30"/>
      <c r="F2585" s="30"/>
      <c r="G2585" s="30"/>
      <c r="BD2585" s="32"/>
      <c r="BE2585" s="32"/>
      <c r="BF2585" s="32"/>
      <c r="BG2585" s="32"/>
      <c r="BH2585" s="32"/>
      <c r="BI2585" s="32"/>
      <c r="BJ2585" s="32"/>
      <c r="BK2585" s="32"/>
      <c r="BL2585" s="32"/>
      <c r="BM2585" s="32"/>
      <c r="BN2585" s="32"/>
      <c r="BO2585" s="32"/>
    </row>
    <row r="2586" spans="1:67" x14ac:dyDescent="0.25">
      <c r="A2586" s="30"/>
      <c r="B2586" s="30"/>
      <c r="C2586" s="30"/>
      <c r="D2586" s="30"/>
      <c r="E2586" s="30"/>
      <c r="F2586" s="30"/>
      <c r="G2586" s="30"/>
      <c r="BD2586" s="32"/>
      <c r="BE2586" s="32"/>
      <c r="BF2586" s="32"/>
      <c r="BG2586" s="32"/>
      <c r="BH2586" s="32"/>
      <c r="BI2586" s="32"/>
      <c r="BJ2586" s="32"/>
      <c r="BK2586" s="32"/>
      <c r="BL2586" s="32"/>
      <c r="BM2586" s="32"/>
      <c r="BN2586" s="32"/>
      <c r="BO2586" s="32"/>
    </row>
    <row r="2587" spans="1:67" x14ac:dyDescent="0.25">
      <c r="A2587" s="30"/>
      <c r="B2587" s="30"/>
      <c r="C2587" s="30"/>
      <c r="D2587" s="30"/>
      <c r="E2587" s="30"/>
      <c r="F2587" s="30"/>
      <c r="G2587" s="30"/>
      <c r="BD2587" s="32"/>
      <c r="BE2587" s="32"/>
      <c r="BF2587" s="32"/>
      <c r="BG2587" s="32"/>
      <c r="BH2587" s="32"/>
      <c r="BI2587" s="32"/>
      <c r="BJ2587" s="32"/>
      <c r="BK2587" s="32"/>
      <c r="BL2587" s="32"/>
      <c r="BM2587" s="32"/>
      <c r="BN2587" s="32"/>
      <c r="BO2587" s="32"/>
    </row>
    <row r="2588" spans="1:67" x14ac:dyDescent="0.25">
      <c r="A2588" s="30"/>
      <c r="B2588" s="30"/>
      <c r="C2588" s="30"/>
      <c r="D2588" s="30"/>
      <c r="E2588" s="30"/>
      <c r="F2588" s="30"/>
      <c r="G2588" s="30"/>
      <c r="BD2588" s="32"/>
      <c r="BE2588" s="32"/>
      <c r="BF2588" s="32"/>
      <c r="BG2588" s="32"/>
      <c r="BH2588" s="32"/>
      <c r="BI2588" s="32"/>
      <c r="BJ2588" s="32"/>
      <c r="BK2588" s="32"/>
      <c r="BL2588" s="32"/>
      <c r="BM2588" s="32"/>
      <c r="BN2588" s="32"/>
      <c r="BO2588" s="32"/>
    </row>
    <row r="2589" spans="1:67" x14ac:dyDescent="0.25">
      <c r="A2589" s="30"/>
      <c r="B2589" s="30"/>
      <c r="C2589" s="30"/>
      <c r="D2589" s="30"/>
      <c r="E2589" s="30"/>
      <c r="F2589" s="30"/>
      <c r="G2589" s="30"/>
      <c r="BD2589" s="32"/>
      <c r="BE2589" s="32"/>
      <c r="BF2589" s="32"/>
      <c r="BG2589" s="32"/>
      <c r="BH2589" s="32"/>
      <c r="BI2589" s="32"/>
      <c r="BJ2589" s="32"/>
      <c r="BK2589" s="32"/>
      <c r="BL2589" s="32"/>
      <c r="BM2589" s="32"/>
      <c r="BN2589" s="32"/>
      <c r="BO2589" s="32"/>
    </row>
    <row r="2590" spans="1:67" x14ac:dyDescent="0.25">
      <c r="A2590" s="30"/>
      <c r="B2590" s="30"/>
      <c r="C2590" s="30"/>
      <c r="D2590" s="30"/>
      <c r="E2590" s="30"/>
      <c r="F2590" s="30"/>
      <c r="G2590" s="30"/>
      <c r="BD2590" s="32"/>
      <c r="BE2590" s="32"/>
      <c r="BF2590" s="32"/>
      <c r="BG2590" s="32"/>
      <c r="BH2590" s="32"/>
      <c r="BI2590" s="32"/>
      <c r="BJ2590" s="32"/>
      <c r="BK2590" s="32"/>
      <c r="BL2590" s="32"/>
      <c r="BM2590" s="32"/>
      <c r="BN2590" s="32"/>
      <c r="BO2590" s="32"/>
    </row>
    <row r="2591" spans="1:67" x14ac:dyDescent="0.25">
      <c r="A2591" s="30"/>
      <c r="B2591" s="30"/>
      <c r="C2591" s="30"/>
      <c r="D2591" s="30"/>
      <c r="E2591" s="30"/>
      <c r="F2591" s="30"/>
      <c r="G2591" s="30"/>
      <c r="BD2591" s="32"/>
      <c r="BE2591" s="32"/>
      <c r="BF2591" s="32"/>
      <c r="BG2591" s="32"/>
      <c r="BH2591" s="32"/>
      <c r="BI2591" s="32"/>
      <c r="BJ2591" s="32"/>
      <c r="BK2591" s="32"/>
      <c r="BL2591" s="32"/>
      <c r="BM2591" s="32"/>
      <c r="BN2591" s="32"/>
      <c r="BO2591" s="32"/>
    </row>
    <row r="2592" spans="1:67" x14ac:dyDescent="0.25">
      <c r="A2592" s="30"/>
      <c r="B2592" s="30"/>
      <c r="C2592" s="30"/>
      <c r="D2592" s="30"/>
      <c r="E2592" s="30"/>
      <c r="F2592" s="30"/>
      <c r="G2592" s="30"/>
      <c r="BD2592" s="32"/>
      <c r="BE2592" s="32"/>
      <c r="BF2592" s="32"/>
      <c r="BG2592" s="32"/>
      <c r="BH2592" s="32"/>
      <c r="BI2592" s="32"/>
      <c r="BJ2592" s="32"/>
      <c r="BK2592" s="32"/>
      <c r="BL2592" s="32"/>
      <c r="BM2592" s="32"/>
      <c r="BN2592" s="32"/>
      <c r="BO2592" s="32"/>
    </row>
    <row r="2593" spans="1:67" x14ac:dyDescent="0.25">
      <c r="A2593" s="30"/>
      <c r="B2593" s="30"/>
      <c r="C2593" s="30"/>
      <c r="D2593" s="30"/>
      <c r="E2593" s="30"/>
      <c r="F2593" s="30"/>
      <c r="G2593" s="30"/>
      <c r="BD2593" s="32"/>
      <c r="BE2593" s="32"/>
      <c r="BF2593" s="32"/>
      <c r="BG2593" s="32"/>
      <c r="BH2593" s="32"/>
      <c r="BI2593" s="32"/>
      <c r="BJ2593" s="32"/>
      <c r="BK2593" s="32"/>
      <c r="BL2593" s="32"/>
      <c r="BM2593" s="32"/>
      <c r="BN2593" s="32"/>
      <c r="BO2593" s="32"/>
    </row>
    <row r="2594" spans="1:67" x14ac:dyDescent="0.25">
      <c r="A2594" s="30"/>
      <c r="B2594" s="30"/>
      <c r="C2594" s="30"/>
      <c r="D2594" s="30"/>
      <c r="E2594" s="30"/>
      <c r="F2594" s="30"/>
      <c r="G2594" s="30"/>
      <c r="BD2594" s="32"/>
      <c r="BE2594" s="32"/>
      <c r="BF2594" s="32"/>
      <c r="BG2594" s="32"/>
      <c r="BH2594" s="32"/>
      <c r="BI2594" s="32"/>
      <c r="BJ2594" s="32"/>
      <c r="BK2594" s="32"/>
      <c r="BL2594" s="32"/>
      <c r="BM2594" s="32"/>
      <c r="BN2594" s="32"/>
      <c r="BO2594" s="32"/>
    </row>
    <row r="2595" spans="1:67" x14ac:dyDescent="0.25">
      <c r="A2595" s="30"/>
      <c r="B2595" s="30"/>
      <c r="C2595" s="30"/>
      <c r="D2595" s="30"/>
      <c r="E2595" s="30"/>
      <c r="F2595" s="30"/>
      <c r="G2595" s="30"/>
      <c r="BD2595" s="32"/>
      <c r="BE2595" s="32"/>
      <c r="BF2595" s="32"/>
      <c r="BG2595" s="32"/>
      <c r="BH2595" s="32"/>
      <c r="BI2595" s="32"/>
      <c r="BJ2595" s="32"/>
      <c r="BK2595" s="32"/>
      <c r="BL2595" s="32"/>
      <c r="BM2595" s="32"/>
      <c r="BN2595" s="32"/>
      <c r="BO2595" s="32"/>
    </row>
    <row r="2596" spans="1:67" x14ac:dyDescent="0.25">
      <c r="A2596" s="30"/>
      <c r="B2596" s="30"/>
      <c r="C2596" s="30"/>
      <c r="D2596" s="30"/>
      <c r="E2596" s="30"/>
      <c r="F2596" s="30"/>
      <c r="G2596" s="30"/>
      <c r="BD2596" s="32"/>
      <c r="BE2596" s="32"/>
      <c r="BF2596" s="32"/>
      <c r="BG2596" s="32"/>
      <c r="BH2596" s="32"/>
      <c r="BI2596" s="32"/>
      <c r="BJ2596" s="32"/>
      <c r="BK2596" s="32"/>
      <c r="BL2596" s="32"/>
      <c r="BM2596" s="32"/>
      <c r="BN2596" s="32"/>
      <c r="BO2596" s="32"/>
    </row>
    <row r="2597" spans="1:67" x14ac:dyDescent="0.25">
      <c r="A2597" s="30"/>
      <c r="B2597" s="30"/>
      <c r="C2597" s="30"/>
      <c r="D2597" s="30"/>
      <c r="E2597" s="30"/>
      <c r="F2597" s="30"/>
      <c r="G2597" s="30"/>
      <c r="BD2597" s="32"/>
      <c r="BE2597" s="32"/>
      <c r="BF2597" s="32"/>
      <c r="BG2597" s="32"/>
      <c r="BH2597" s="32"/>
      <c r="BI2597" s="32"/>
      <c r="BJ2597" s="32"/>
      <c r="BK2597" s="32"/>
      <c r="BL2597" s="32"/>
      <c r="BM2597" s="32"/>
      <c r="BN2597" s="32"/>
      <c r="BO2597" s="32"/>
    </row>
    <row r="2598" spans="1:67" x14ac:dyDescent="0.25">
      <c r="A2598" s="30"/>
      <c r="B2598" s="30"/>
      <c r="C2598" s="30"/>
      <c r="D2598" s="30"/>
      <c r="E2598" s="30"/>
      <c r="F2598" s="30"/>
      <c r="G2598" s="30"/>
      <c r="BD2598" s="32"/>
      <c r="BE2598" s="32"/>
      <c r="BF2598" s="32"/>
      <c r="BG2598" s="32"/>
      <c r="BH2598" s="32"/>
      <c r="BI2598" s="32"/>
      <c r="BJ2598" s="32"/>
      <c r="BK2598" s="32"/>
      <c r="BL2598" s="32"/>
      <c r="BM2598" s="32"/>
      <c r="BN2598" s="32"/>
      <c r="BO2598" s="32"/>
    </row>
    <row r="2599" spans="1:67" x14ac:dyDescent="0.25">
      <c r="A2599" s="30"/>
      <c r="B2599" s="30"/>
      <c r="C2599" s="30"/>
      <c r="D2599" s="30"/>
      <c r="E2599" s="30"/>
      <c r="F2599" s="30"/>
      <c r="G2599" s="30"/>
      <c r="BD2599" s="32"/>
      <c r="BE2599" s="32"/>
      <c r="BF2599" s="32"/>
      <c r="BG2599" s="32"/>
      <c r="BH2599" s="32"/>
      <c r="BI2599" s="32"/>
      <c r="BJ2599" s="32"/>
      <c r="BK2599" s="32"/>
      <c r="BL2599" s="32"/>
      <c r="BM2599" s="32"/>
      <c r="BN2599" s="32"/>
      <c r="BO2599" s="32"/>
    </row>
    <row r="2600" spans="1:67" x14ac:dyDescent="0.25">
      <c r="A2600" s="30"/>
      <c r="B2600" s="30"/>
      <c r="C2600" s="30"/>
      <c r="D2600" s="30"/>
      <c r="E2600" s="30"/>
      <c r="F2600" s="30"/>
      <c r="G2600" s="30"/>
      <c r="BD2600" s="32"/>
      <c r="BE2600" s="32"/>
      <c r="BF2600" s="32"/>
      <c r="BG2600" s="32"/>
      <c r="BH2600" s="32"/>
      <c r="BI2600" s="32"/>
      <c r="BJ2600" s="32"/>
      <c r="BK2600" s="32"/>
      <c r="BL2600" s="32"/>
      <c r="BM2600" s="32"/>
      <c r="BN2600" s="32"/>
      <c r="BO2600" s="32"/>
    </row>
    <row r="2601" spans="1:67" x14ac:dyDescent="0.25">
      <c r="A2601" s="30"/>
      <c r="B2601" s="30"/>
      <c r="C2601" s="30"/>
      <c r="D2601" s="30"/>
      <c r="E2601" s="30"/>
      <c r="F2601" s="30"/>
      <c r="G2601" s="30"/>
      <c r="BD2601" s="32"/>
      <c r="BE2601" s="32"/>
      <c r="BF2601" s="32"/>
      <c r="BG2601" s="32"/>
      <c r="BH2601" s="32"/>
      <c r="BI2601" s="32"/>
      <c r="BJ2601" s="32"/>
      <c r="BK2601" s="32"/>
      <c r="BL2601" s="32"/>
      <c r="BM2601" s="32"/>
      <c r="BN2601" s="32"/>
      <c r="BO2601" s="32"/>
    </row>
    <row r="2602" spans="1:67" x14ac:dyDescent="0.25">
      <c r="A2602" s="30"/>
      <c r="B2602" s="30"/>
      <c r="C2602" s="30"/>
      <c r="D2602" s="30"/>
      <c r="E2602" s="30"/>
      <c r="F2602" s="30"/>
      <c r="G2602" s="30"/>
      <c r="BD2602" s="32"/>
      <c r="BE2602" s="32"/>
      <c r="BF2602" s="32"/>
      <c r="BG2602" s="32"/>
      <c r="BH2602" s="32"/>
      <c r="BI2602" s="32"/>
      <c r="BJ2602" s="32"/>
      <c r="BK2602" s="32"/>
      <c r="BL2602" s="32"/>
      <c r="BM2602" s="32"/>
      <c r="BN2602" s="32"/>
      <c r="BO2602" s="32"/>
    </row>
    <row r="2603" spans="1:67" x14ac:dyDescent="0.25">
      <c r="A2603" s="30"/>
      <c r="B2603" s="30"/>
      <c r="C2603" s="30"/>
      <c r="D2603" s="30"/>
      <c r="E2603" s="30"/>
      <c r="F2603" s="30"/>
      <c r="G2603" s="30"/>
      <c r="BD2603" s="32"/>
      <c r="BE2603" s="32"/>
      <c r="BF2603" s="32"/>
      <c r="BG2603" s="32"/>
      <c r="BH2603" s="32"/>
      <c r="BI2603" s="32"/>
      <c r="BJ2603" s="32"/>
      <c r="BK2603" s="32"/>
      <c r="BL2603" s="32"/>
      <c r="BM2603" s="32"/>
      <c r="BN2603" s="32"/>
      <c r="BO2603" s="32"/>
    </row>
    <row r="2604" spans="1:67" x14ac:dyDescent="0.25">
      <c r="A2604" s="30"/>
      <c r="B2604" s="30"/>
      <c r="C2604" s="30"/>
      <c r="D2604" s="30"/>
      <c r="E2604" s="30"/>
      <c r="F2604" s="30"/>
      <c r="G2604" s="30"/>
      <c r="BD2604" s="32"/>
      <c r="BE2604" s="32"/>
      <c r="BF2604" s="32"/>
      <c r="BG2604" s="32"/>
      <c r="BH2604" s="32"/>
      <c r="BI2604" s="32"/>
      <c r="BJ2604" s="32"/>
      <c r="BK2604" s="32"/>
      <c r="BL2604" s="32"/>
      <c r="BM2604" s="32"/>
      <c r="BN2604" s="32"/>
      <c r="BO2604" s="32"/>
    </row>
    <row r="2605" spans="1:67" x14ac:dyDescent="0.25">
      <c r="A2605" s="30"/>
      <c r="B2605" s="30"/>
      <c r="C2605" s="30"/>
      <c r="D2605" s="30"/>
      <c r="E2605" s="30"/>
      <c r="F2605" s="30"/>
      <c r="G2605" s="30"/>
      <c r="BD2605" s="32"/>
      <c r="BE2605" s="32"/>
      <c r="BF2605" s="32"/>
      <c r="BG2605" s="32"/>
      <c r="BH2605" s="32"/>
      <c r="BI2605" s="32"/>
      <c r="BJ2605" s="32"/>
      <c r="BK2605" s="32"/>
      <c r="BL2605" s="32"/>
      <c r="BM2605" s="32"/>
      <c r="BN2605" s="32"/>
      <c r="BO2605" s="32"/>
    </row>
    <row r="2606" spans="1:67" x14ac:dyDescent="0.25">
      <c r="A2606" s="30"/>
      <c r="B2606" s="30"/>
      <c r="C2606" s="30"/>
      <c r="D2606" s="30"/>
      <c r="E2606" s="30"/>
      <c r="F2606" s="30"/>
      <c r="G2606" s="30"/>
      <c r="BD2606" s="32"/>
      <c r="BE2606" s="32"/>
      <c r="BF2606" s="32"/>
      <c r="BG2606" s="32"/>
      <c r="BH2606" s="32"/>
      <c r="BI2606" s="32"/>
      <c r="BJ2606" s="32"/>
      <c r="BK2606" s="32"/>
      <c r="BL2606" s="32"/>
      <c r="BM2606" s="32"/>
      <c r="BN2606" s="32"/>
      <c r="BO2606" s="32"/>
    </row>
    <row r="2607" spans="1:67" x14ac:dyDescent="0.25">
      <c r="A2607" s="30"/>
      <c r="B2607" s="30"/>
      <c r="C2607" s="30"/>
      <c r="D2607" s="30"/>
      <c r="E2607" s="30"/>
      <c r="F2607" s="30"/>
      <c r="G2607" s="30"/>
      <c r="BD2607" s="32"/>
      <c r="BE2607" s="32"/>
      <c r="BF2607" s="32"/>
      <c r="BG2607" s="32"/>
      <c r="BH2607" s="32"/>
      <c r="BI2607" s="32"/>
      <c r="BJ2607" s="32"/>
      <c r="BK2607" s="32"/>
      <c r="BL2607" s="32"/>
      <c r="BM2607" s="32"/>
      <c r="BN2607" s="32"/>
      <c r="BO2607" s="32"/>
    </row>
    <row r="2608" spans="1:67" x14ac:dyDescent="0.25">
      <c r="A2608" s="30"/>
      <c r="B2608" s="30"/>
      <c r="C2608" s="30"/>
      <c r="D2608" s="30"/>
      <c r="E2608" s="30"/>
      <c r="F2608" s="30"/>
      <c r="G2608" s="30"/>
      <c r="BD2608" s="32"/>
      <c r="BE2608" s="32"/>
      <c r="BF2608" s="32"/>
      <c r="BG2608" s="32"/>
      <c r="BH2608" s="32"/>
      <c r="BI2608" s="32"/>
      <c r="BJ2608" s="32"/>
      <c r="BK2608" s="32"/>
      <c r="BL2608" s="32"/>
      <c r="BM2608" s="32"/>
      <c r="BN2608" s="32"/>
      <c r="BO2608" s="32"/>
    </row>
    <row r="2609" spans="1:67" x14ac:dyDescent="0.25">
      <c r="A2609" s="30"/>
      <c r="B2609" s="30"/>
      <c r="C2609" s="30"/>
      <c r="D2609" s="30"/>
      <c r="E2609" s="30"/>
      <c r="F2609" s="30"/>
      <c r="G2609" s="30"/>
      <c r="BD2609" s="32"/>
      <c r="BE2609" s="32"/>
      <c r="BF2609" s="32"/>
      <c r="BG2609" s="32"/>
      <c r="BH2609" s="32"/>
      <c r="BI2609" s="32"/>
      <c r="BJ2609" s="32"/>
      <c r="BK2609" s="32"/>
      <c r="BL2609" s="32"/>
      <c r="BM2609" s="32"/>
      <c r="BN2609" s="32"/>
      <c r="BO2609" s="32"/>
    </row>
    <row r="2610" spans="1:67" x14ac:dyDescent="0.25">
      <c r="A2610" s="30"/>
      <c r="B2610" s="30"/>
      <c r="C2610" s="30"/>
      <c r="D2610" s="30"/>
      <c r="E2610" s="30"/>
      <c r="F2610" s="30"/>
      <c r="G2610" s="30"/>
      <c r="BD2610" s="32"/>
      <c r="BE2610" s="32"/>
      <c r="BF2610" s="32"/>
      <c r="BG2610" s="32"/>
      <c r="BH2610" s="32"/>
      <c r="BI2610" s="32"/>
      <c r="BJ2610" s="32"/>
      <c r="BK2610" s="32"/>
      <c r="BL2610" s="32"/>
      <c r="BM2610" s="32"/>
      <c r="BN2610" s="32"/>
      <c r="BO2610" s="32"/>
    </row>
    <row r="2611" spans="1:67" x14ac:dyDescent="0.25">
      <c r="A2611" s="30"/>
      <c r="B2611" s="30"/>
      <c r="C2611" s="30"/>
      <c r="D2611" s="30"/>
      <c r="E2611" s="30"/>
      <c r="F2611" s="30"/>
      <c r="G2611" s="30"/>
      <c r="BD2611" s="32"/>
      <c r="BE2611" s="32"/>
      <c r="BF2611" s="32"/>
      <c r="BG2611" s="32"/>
      <c r="BH2611" s="32"/>
      <c r="BI2611" s="32"/>
      <c r="BJ2611" s="32"/>
      <c r="BK2611" s="32"/>
      <c r="BL2611" s="32"/>
      <c r="BM2611" s="32"/>
      <c r="BN2611" s="32"/>
      <c r="BO2611" s="32"/>
    </row>
    <row r="2612" spans="1:67" x14ac:dyDescent="0.25">
      <c r="A2612" s="30"/>
      <c r="B2612" s="30"/>
      <c r="C2612" s="30"/>
      <c r="D2612" s="30"/>
      <c r="E2612" s="30"/>
      <c r="F2612" s="30"/>
      <c r="G2612" s="30"/>
      <c r="BD2612" s="32"/>
      <c r="BE2612" s="32"/>
      <c r="BF2612" s="32"/>
      <c r="BG2612" s="32"/>
      <c r="BH2612" s="32"/>
      <c r="BI2612" s="32"/>
      <c r="BJ2612" s="32"/>
      <c r="BK2612" s="32"/>
      <c r="BL2612" s="32"/>
      <c r="BM2612" s="32"/>
      <c r="BN2612" s="32"/>
      <c r="BO2612" s="32"/>
    </row>
    <row r="2613" spans="1:67" x14ac:dyDescent="0.25">
      <c r="A2613" s="30"/>
      <c r="B2613" s="30"/>
      <c r="C2613" s="30"/>
      <c r="D2613" s="30"/>
      <c r="E2613" s="30"/>
      <c r="F2613" s="30"/>
      <c r="G2613" s="30"/>
      <c r="BD2613" s="32"/>
      <c r="BE2613" s="32"/>
      <c r="BF2613" s="32"/>
      <c r="BG2613" s="32"/>
      <c r="BH2613" s="32"/>
      <c r="BI2613" s="32"/>
      <c r="BJ2613" s="32"/>
      <c r="BK2613" s="32"/>
      <c r="BL2613" s="32"/>
      <c r="BM2613" s="32"/>
      <c r="BN2613" s="32"/>
      <c r="BO2613" s="32"/>
    </row>
    <row r="2614" spans="1:67" x14ac:dyDescent="0.25">
      <c r="A2614" s="30"/>
      <c r="B2614" s="30"/>
      <c r="C2614" s="30"/>
      <c r="D2614" s="30"/>
      <c r="E2614" s="30"/>
      <c r="F2614" s="30"/>
      <c r="G2614" s="30"/>
      <c r="BD2614" s="32"/>
      <c r="BE2614" s="32"/>
      <c r="BF2614" s="32"/>
      <c r="BG2614" s="32"/>
      <c r="BH2614" s="32"/>
      <c r="BI2614" s="32"/>
      <c r="BJ2614" s="32"/>
      <c r="BK2614" s="32"/>
      <c r="BL2614" s="32"/>
      <c r="BM2614" s="32"/>
      <c r="BN2614" s="32"/>
      <c r="BO2614" s="32"/>
    </row>
    <row r="2615" spans="1:67" x14ac:dyDescent="0.25">
      <c r="A2615" s="30"/>
      <c r="B2615" s="30"/>
      <c r="C2615" s="30"/>
      <c r="D2615" s="30"/>
      <c r="E2615" s="30"/>
      <c r="F2615" s="30"/>
      <c r="G2615" s="30"/>
      <c r="BD2615" s="32"/>
      <c r="BE2615" s="32"/>
      <c r="BF2615" s="32"/>
      <c r="BG2615" s="32"/>
      <c r="BH2615" s="32"/>
      <c r="BI2615" s="32"/>
      <c r="BJ2615" s="32"/>
      <c r="BK2615" s="32"/>
      <c r="BL2615" s="32"/>
      <c r="BM2615" s="32"/>
      <c r="BN2615" s="32"/>
      <c r="BO2615" s="32"/>
    </row>
    <row r="2616" spans="1:67" x14ac:dyDescent="0.25">
      <c r="A2616" s="30"/>
      <c r="B2616" s="30"/>
      <c r="C2616" s="30"/>
      <c r="D2616" s="30"/>
      <c r="E2616" s="30"/>
      <c r="F2616" s="30"/>
      <c r="G2616" s="30"/>
      <c r="BD2616" s="32"/>
      <c r="BE2616" s="32"/>
      <c r="BF2616" s="32"/>
      <c r="BG2616" s="32"/>
      <c r="BH2616" s="32"/>
      <c r="BI2616" s="32"/>
      <c r="BJ2616" s="32"/>
      <c r="BK2616" s="32"/>
      <c r="BL2616" s="32"/>
      <c r="BM2616" s="32"/>
      <c r="BN2616" s="32"/>
      <c r="BO2616" s="32"/>
    </row>
    <row r="2617" spans="1:67" x14ac:dyDescent="0.25">
      <c r="A2617" s="30"/>
      <c r="B2617" s="30"/>
      <c r="C2617" s="30"/>
      <c r="D2617" s="30"/>
      <c r="E2617" s="30"/>
      <c r="F2617" s="30"/>
      <c r="G2617" s="30"/>
      <c r="BD2617" s="32"/>
      <c r="BE2617" s="32"/>
      <c r="BF2617" s="32"/>
      <c r="BG2617" s="32"/>
      <c r="BH2617" s="32"/>
      <c r="BI2617" s="32"/>
      <c r="BJ2617" s="32"/>
      <c r="BK2617" s="32"/>
      <c r="BL2617" s="32"/>
      <c r="BM2617" s="32"/>
      <c r="BN2617" s="32"/>
      <c r="BO2617" s="32"/>
    </row>
    <row r="2618" spans="1:67" x14ac:dyDescent="0.25">
      <c r="A2618" s="30"/>
      <c r="B2618" s="30"/>
      <c r="C2618" s="30"/>
      <c r="D2618" s="30"/>
      <c r="E2618" s="30"/>
      <c r="F2618" s="30"/>
      <c r="G2618" s="30"/>
      <c r="BD2618" s="32"/>
      <c r="BE2618" s="32"/>
      <c r="BF2618" s="32"/>
      <c r="BG2618" s="32"/>
      <c r="BH2618" s="32"/>
      <c r="BI2618" s="32"/>
      <c r="BJ2618" s="32"/>
      <c r="BK2618" s="32"/>
      <c r="BL2618" s="32"/>
      <c r="BM2618" s="32"/>
      <c r="BN2618" s="32"/>
      <c r="BO2618" s="32"/>
    </row>
    <row r="2619" spans="1:67" x14ac:dyDescent="0.25">
      <c r="A2619" s="30"/>
      <c r="B2619" s="30"/>
      <c r="C2619" s="30"/>
      <c r="D2619" s="30"/>
      <c r="E2619" s="30"/>
      <c r="F2619" s="30"/>
      <c r="G2619" s="30"/>
      <c r="BD2619" s="32"/>
      <c r="BE2619" s="32"/>
      <c r="BF2619" s="32"/>
      <c r="BG2619" s="32"/>
      <c r="BH2619" s="32"/>
      <c r="BI2619" s="32"/>
      <c r="BJ2619" s="32"/>
      <c r="BK2619" s="32"/>
      <c r="BL2619" s="32"/>
      <c r="BM2619" s="32"/>
      <c r="BN2619" s="32"/>
      <c r="BO2619" s="32"/>
    </row>
    <row r="2620" spans="1:67" x14ac:dyDescent="0.25">
      <c r="A2620" s="30"/>
      <c r="B2620" s="30"/>
      <c r="C2620" s="30"/>
      <c r="D2620" s="30"/>
      <c r="E2620" s="30"/>
      <c r="F2620" s="30"/>
      <c r="G2620" s="30"/>
      <c r="BD2620" s="32"/>
      <c r="BE2620" s="32"/>
      <c r="BF2620" s="32"/>
      <c r="BG2620" s="32"/>
      <c r="BH2620" s="32"/>
      <c r="BI2620" s="32"/>
      <c r="BJ2620" s="32"/>
      <c r="BK2620" s="32"/>
      <c r="BL2620" s="32"/>
      <c r="BM2620" s="32"/>
      <c r="BN2620" s="32"/>
      <c r="BO2620" s="32"/>
    </row>
    <row r="2621" spans="1:67" x14ac:dyDescent="0.25">
      <c r="A2621" s="30"/>
      <c r="B2621" s="30"/>
      <c r="C2621" s="30"/>
      <c r="D2621" s="30"/>
      <c r="E2621" s="30"/>
      <c r="F2621" s="30"/>
      <c r="G2621" s="30"/>
      <c r="BD2621" s="32"/>
      <c r="BE2621" s="32"/>
      <c r="BF2621" s="32"/>
      <c r="BG2621" s="32"/>
      <c r="BH2621" s="32"/>
      <c r="BI2621" s="32"/>
      <c r="BJ2621" s="32"/>
      <c r="BK2621" s="32"/>
      <c r="BL2621" s="32"/>
      <c r="BM2621" s="32"/>
      <c r="BN2621" s="32"/>
      <c r="BO2621" s="32"/>
    </row>
    <row r="2622" spans="1:67" x14ac:dyDescent="0.25">
      <c r="A2622" s="30"/>
      <c r="B2622" s="30"/>
      <c r="C2622" s="30"/>
      <c r="D2622" s="30"/>
      <c r="E2622" s="30"/>
      <c r="F2622" s="30"/>
      <c r="G2622" s="30"/>
      <c r="BD2622" s="32"/>
      <c r="BE2622" s="32"/>
      <c r="BF2622" s="32"/>
      <c r="BG2622" s="32"/>
      <c r="BH2622" s="32"/>
      <c r="BI2622" s="32"/>
      <c r="BJ2622" s="32"/>
      <c r="BK2622" s="32"/>
      <c r="BL2622" s="32"/>
      <c r="BM2622" s="32"/>
      <c r="BN2622" s="32"/>
      <c r="BO2622" s="32"/>
    </row>
    <row r="2623" spans="1:67" x14ac:dyDescent="0.25">
      <c r="A2623" s="30"/>
      <c r="B2623" s="30"/>
      <c r="C2623" s="30"/>
      <c r="D2623" s="30"/>
      <c r="E2623" s="30"/>
      <c r="F2623" s="30"/>
      <c r="G2623" s="30"/>
      <c r="BD2623" s="32"/>
      <c r="BE2623" s="32"/>
      <c r="BF2623" s="32"/>
      <c r="BG2623" s="32"/>
      <c r="BH2623" s="32"/>
      <c r="BI2623" s="32"/>
      <c r="BJ2623" s="32"/>
      <c r="BK2623" s="32"/>
      <c r="BL2623" s="32"/>
      <c r="BM2623" s="32"/>
      <c r="BN2623" s="32"/>
      <c r="BO2623" s="32"/>
    </row>
    <row r="2624" spans="1:67" x14ac:dyDescent="0.25">
      <c r="A2624" s="30"/>
      <c r="B2624" s="30"/>
      <c r="C2624" s="30"/>
      <c r="D2624" s="30"/>
      <c r="E2624" s="30"/>
      <c r="F2624" s="30"/>
      <c r="G2624" s="30"/>
      <c r="BD2624" s="32"/>
      <c r="BE2624" s="32"/>
      <c r="BF2624" s="32"/>
      <c r="BG2624" s="32"/>
      <c r="BH2624" s="32"/>
      <c r="BI2624" s="32"/>
      <c r="BJ2624" s="32"/>
      <c r="BK2624" s="32"/>
      <c r="BL2624" s="32"/>
      <c r="BM2624" s="32"/>
      <c r="BN2624" s="32"/>
      <c r="BO2624" s="32"/>
    </row>
    <row r="2625" spans="1:67" x14ac:dyDescent="0.25">
      <c r="A2625" s="30"/>
      <c r="B2625" s="30"/>
      <c r="C2625" s="30"/>
      <c r="D2625" s="30"/>
      <c r="E2625" s="30"/>
      <c r="F2625" s="30"/>
      <c r="G2625" s="30"/>
      <c r="BD2625" s="32"/>
      <c r="BE2625" s="32"/>
      <c r="BF2625" s="32"/>
      <c r="BG2625" s="32"/>
      <c r="BH2625" s="32"/>
      <c r="BI2625" s="32"/>
      <c r="BJ2625" s="32"/>
      <c r="BK2625" s="32"/>
      <c r="BL2625" s="32"/>
      <c r="BM2625" s="32"/>
      <c r="BN2625" s="32"/>
      <c r="BO2625" s="32"/>
    </row>
    <row r="2626" spans="1:67" x14ac:dyDescent="0.25">
      <c r="A2626" s="30"/>
      <c r="B2626" s="30"/>
      <c r="C2626" s="30"/>
      <c r="D2626" s="30"/>
      <c r="E2626" s="30"/>
      <c r="F2626" s="30"/>
      <c r="G2626" s="30"/>
      <c r="BD2626" s="32"/>
      <c r="BE2626" s="32"/>
      <c r="BF2626" s="32"/>
      <c r="BG2626" s="32"/>
      <c r="BH2626" s="32"/>
      <c r="BI2626" s="32"/>
      <c r="BJ2626" s="32"/>
      <c r="BK2626" s="32"/>
      <c r="BL2626" s="32"/>
      <c r="BM2626" s="32"/>
      <c r="BN2626" s="32"/>
      <c r="BO2626" s="32"/>
    </row>
    <row r="2627" spans="1:67" x14ac:dyDescent="0.25">
      <c r="A2627" s="30"/>
      <c r="B2627" s="30"/>
      <c r="C2627" s="30"/>
      <c r="D2627" s="30"/>
      <c r="E2627" s="30"/>
      <c r="F2627" s="30"/>
      <c r="G2627" s="30"/>
      <c r="BD2627" s="32"/>
      <c r="BE2627" s="32"/>
      <c r="BF2627" s="32"/>
      <c r="BG2627" s="32"/>
      <c r="BH2627" s="32"/>
      <c r="BI2627" s="32"/>
      <c r="BJ2627" s="32"/>
      <c r="BK2627" s="32"/>
      <c r="BL2627" s="32"/>
      <c r="BM2627" s="32"/>
      <c r="BN2627" s="32"/>
      <c r="BO2627" s="32"/>
    </row>
    <row r="2628" spans="1:67" x14ac:dyDescent="0.25">
      <c r="A2628" s="30"/>
      <c r="B2628" s="30"/>
      <c r="C2628" s="30"/>
      <c r="D2628" s="30"/>
      <c r="E2628" s="30"/>
      <c r="F2628" s="30"/>
      <c r="G2628" s="30"/>
      <c r="BD2628" s="32"/>
      <c r="BE2628" s="32"/>
      <c r="BF2628" s="32"/>
      <c r="BG2628" s="32"/>
      <c r="BH2628" s="32"/>
      <c r="BI2628" s="32"/>
      <c r="BJ2628" s="32"/>
      <c r="BK2628" s="32"/>
      <c r="BL2628" s="32"/>
      <c r="BM2628" s="32"/>
      <c r="BN2628" s="32"/>
      <c r="BO2628" s="32"/>
    </row>
    <row r="2629" spans="1:67" x14ac:dyDescent="0.25">
      <c r="A2629" s="30"/>
      <c r="B2629" s="30"/>
      <c r="C2629" s="30"/>
      <c r="D2629" s="30"/>
      <c r="E2629" s="30"/>
      <c r="F2629" s="30"/>
      <c r="G2629" s="30"/>
      <c r="BD2629" s="32"/>
      <c r="BE2629" s="32"/>
      <c r="BF2629" s="32"/>
      <c r="BG2629" s="32"/>
      <c r="BH2629" s="32"/>
      <c r="BI2629" s="32"/>
      <c r="BJ2629" s="32"/>
      <c r="BK2629" s="32"/>
      <c r="BL2629" s="32"/>
      <c r="BM2629" s="32"/>
      <c r="BN2629" s="32"/>
      <c r="BO2629" s="32"/>
    </row>
    <row r="2630" spans="1:67" x14ac:dyDescent="0.25">
      <c r="A2630" s="30"/>
      <c r="B2630" s="30"/>
      <c r="C2630" s="30"/>
      <c r="D2630" s="30"/>
      <c r="E2630" s="30"/>
      <c r="F2630" s="30"/>
      <c r="G2630" s="30"/>
      <c r="BD2630" s="32"/>
      <c r="BE2630" s="32"/>
      <c r="BF2630" s="32"/>
      <c r="BG2630" s="32"/>
      <c r="BH2630" s="32"/>
      <c r="BI2630" s="32"/>
      <c r="BJ2630" s="32"/>
      <c r="BK2630" s="32"/>
      <c r="BL2630" s="32"/>
      <c r="BM2630" s="32"/>
      <c r="BN2630" s="32"/>
      <c r="BO2630" s="32"/>
    </row>
    <row r="2631" spans="1:67" x14ac:dyDescent="0.25">
      <c r="A2631" s="30"/>
      <c r="B2631" s="30"/>
      <c r="C2631" s="30"/>
      <c r="D2631" s="30"/>
      <c r="E2631" s="30"/>
      <c r="F2631" s="30"/>
      <c r="G2631" s="30"/>
      <c r="BD2631" s="32"/>
      <c r="BE2631" s="32"/>
      <c r="BF2631" s="32"/>
      <c r="BG2631" s="32"/>
      <c r="BH2631" s="32"/>
      <c r="BI2631" s="32"/>
      <c r="BJ2631" s="32"/>
      <c r="BK2631" s="32"/>
      <c r="BL2631" s="32"/>
      <c r="BM2631" s="32"/>
      <c r="BN2631" s="32"/>
      <c r="BO2631" s="32"/>
    </row>
    <row r="2632" spans="1:67" x14ac:dyDescent="0.25">
      <c r="A2632" s="30"/>
      <c r="B2632" s="30"/>
      <c r="C2632" s="30"/>
      <c r="D2632" s="30"/>
      <c r="E2632" s="30"/>
      <c r="F2632" s="30"/>
      <c r="G2632" s="30"/>
      <c r="BD2632" s="32"/>
      <c r="BE2632" s="32"/>
      <c r="BF2632" s="32"/>
      <c r="BG2632" s="32"/>
      <c r="BH2632" s="32"/>
      <c r="BI2632" s="32"/>
      <c r="BJ2632" s="32"/>
      <c r="BK2632" s="32"/>
      <c r="BL2632" s="32"/>
      <c r="BM2632" s="32"/>
      <c r="BN2632" s="32"/>
      <c r="BO2632" s="32"/>
    </row>
    <row r="2633" spans="1:67" x14ac:dyDescent="0.25">
      <c r="A2633" s="30"/>
      <c r="B2633" s="30"/>
      <c r="C2633" s="30"/>
      <c r="D2633" s="30"/>
      <c r="E2633" s="30"/>
      <c r="F2633" s="30"/>
      <c r="G2633" s="30"/>
      <c r="BD2633" s="32"/>
      <c r="BE2633" s="32"/>
      <c r="BF2633" s="32"/>
      <c r="BG2633" s="32"/>
      <c r="BH2633" s="32"/>
      <c r="BI2633" s="32"/>
      <c r="BJ2633" s="32"/>
      <c r="BK2633" s="32"/>
      <c r="BL2633" s="32"/>
      <c r="BM2633" s="32"/>
      <c r="BN2633" s="32"/>
      <c r="BO2633" s="32"/>
    </row>
    <row r="2634" spans="1:67" x14ac:dyDescent="0.25">
      <c r="A2634" s="30"/>
      <c r="B2634" s="30"/>
      <c r="C2634" s="30"/>
      <c r="D2634" s="30"/>
      <c r="E2634" s="30"/>
      <c r="F2634" s="30"/>
      <c r="G2634" s="30"/>
      <c r="BD2634" s="32"/>
      <c r="BE2634" s="32"/>
      <c r="BF2634" s="32"/>
      <c r="BG2634" s="32"/>
      <c r="BH2634" s="32"/>
      <c r="BI2634" s="32"/>
      <c r="BJ2634" s="32"/>
      <c r="BK2634" s="32"/>
      <c r="BL2634" s="32"/>
      <c r="BM2634" s="32"/>
      <c r="BN2634" s="32"/>
      <c r="BO2634" s="32"/>
    </row>
    <row r="2635" spans="1:67" x14ac:dyDescent="0.25">
      <c r="A2635" s="30"/>
      <c r="B2635" s="30"/>
      <c r="C2635" s="30"/>
      <c r="D2635" s="30"/>
      <c r="E2635" s="30"/>
      <c r="F2635" s="30"/>
      <c r="G2635" s="30"/>
      <c r="BD2635" s="32"/>
      <c r="BE2635" s="32"/>
      <c r="BF2635" s="32"/>
      <c r="BG2635" s="32"/>
      <c r="BH2635" s="32"/>
      <c r="BI2635" s="32"/>
      <c r="BJ2635" s="32"/>
      <c r="BK2635" s="32"/>
      <c r="BL2635" s="32"/>
      <c r="BM2635" s="32"/>
      <c r="BN2635" s="32"/>
      <c r="BO2635" s="32"/>
    </row>
    <row r="2636" spans="1:67" x14ac:dyDescent="0.25">
      <c r="A2636" s="30"/>
      <c r="B2636" s="30"/>
      <c r="C2636" s="30"/>
      <c r="D2636" s="30"/>
      <c r="E2636" s="30"/>
      <c r="F2636" s="30"/>
      <c r="G2636" s="30"/>
      <c r="BD2636" s="32"/>
      <c r="BE2636" s="32"/>
      <c r="BF2636" s="32"/>
      <c r="BG2636" s="32"/>
      <c r="BH2636" s="32"/>
      <c r="BI2636" s="32"/>
      <c r="BJ2636" s="32"/>
      <c r="BK2636" s="32"/>
      <c r="BL2636" s="32"/>
      <c r="BM2636" s="32"/>
      <c r="BN2636" s="32"/>
      <c r="BO2636" s="32"/>
    </row>
    <row r="2637" spans="1:67" x14ac:dyDescent="0.25">
      <c r="A2637" s="30"/>
      <c r="B2637" s="30"/>
      <c r="C2637" s="30"/>
      <c r="D2637" s="30"/>
      <c r="E2637" s="30"/>
      <c r="F2637" s="30"/>
      <c r="G2637" s="30"/>
      <c r="BD2637" s="32"/>
      <c r="BE2637" s="32"/>
      <c r="BF2637" s="32"/>
      <c r="BG2637" s="32"/>
      <c r="BH2637" s="32"/>
      <c r="BI2637" s="32"/>
      <c r="BJ2637" s="32"/>
      <c r="BK2637" s="32"/>
      <c r="BL2637" s="32"/>
      <c r="BM2637" s="32"/>
      <c r="BN2637" s="32"/>
      <c r="BO2637" s="32"/>
    </row>
    <row r="2638" spans="1:67" x14ac:dyDescent="0.25">
      <c r="A2638" s="30"/>
      <c r="B2638" s="30"/>
      <c r="C2638" s="30"/>
      <c r="D2638" s="30"/>
      <c r="E2638" s="30"/>
      <c r="F2638" s="30"/>
      <c r="G2638" s="30"/>
      <c r="BD2638" s="32"/>
      <c r="BE2638" s="32"/>
      <c r="BF2638" s="32"/>
      <c r="BG2638" s="32"/>
      <c r="BH2638" s="32"/>
      <c r="BI2638" s="32"/>
      <c r="BJ2638" s="32"/>
      <c r="BK2638" s="32"/>
      <c r="BL2638" s="32"/>
      <c r="BM2638" s="32"/>
      <c r="BN2638" s="32"/>
      <c r="BO2638" s="32"/>
    </row>
    <row r="2639" spans="1:67" x14ac:dyDescent="0.25">
      <c r="A2639" s="30"/>
      <c r="B2639" s="30"/>
      <c r="C2639" s="30"/>
      <c r="D2639" s="30"/>
      <c r="E2639" s="30"/>
      <c r="F2639" s="30"/>
      <c r="G2639" s="30"/>
      <c r="BD2639" s="32"/>
      <c r="BE2639" s="32"/>
      <c r="BF2639" s="32"/>
      <c r="BG2639" s="32"/>
      <c r="BH2639" s="32"/>
      <c r="BI2639" s="32"/>
      <c r="BJ2639" s="32"/>
      <c r="BK2639" s="32"/>
      <c r="BL2639" s="32"/>
      <c r="BM2639" s="32"/>
      <c r="BN2639" s="32"/>
      <c r="BO2639" s="32"/>
    </row>
    <row r="2640" spans="1:67" x14ac:dyDescent="0.25">
      <c r="A2640" s="30"/>
      <c r="B2640" s="30"/>
      <c r="C2640" s="30"/>
      <c r="D2640" s="30"/>
      <c r="E2640" s="30"/>
      <c r="F2640" s="30"/>
      <c r="G2640" s="30"/>
      <c r="BD2640" s="32"/>
      <c r="BE2640" s="32"/>
      <c r="BF2640" s="32"/>
      <c r="BG2640" s="32"/>
      <c r="BH2640" s="32"/>
      <c r="BI2640" s="32"/>
      <c r="BJ2640" s="32"/>
      <c r="BK2640" s="32"/>
      <c r="BL2640" s="32"/>
      <c r="BM2640" s="32"/>
      <c r="BN2640" s="32"/>
      <c r="BO2640" s="32"/>
    </row>
    <row r="2641" spans="1:67" x14ac:dyDescent="0.25">
      <c r="A2641" s="30"/>
      <c r="B2641" s="30"/>
      <c r="C2641" s="30"/>
      <c r="D2641" s="30"/>
      <c r="E2641" s="30"/>
      <c r="F2641" s="30"/>
      <c r="G2641" s="30"/>
      <c r="BD2641" s="32"/>
      <c r="BE2641" s="32"/>
      <c r="BF2641" s="32"/>
      <c r="BG2641" s="32"/>
      <c r="BH2641" s="32"/>
      <c r="BI2641" s="32"/>
      <c r="BJ2641" s="32"/>
      <c r="BK2641" s="32"/>
      <c r="BL2641" s="32"/>
      <c r="BM2641" s="32"/>
      <c r="BN2641" s="32"/>
      <c r="BO2641" s="32"/>
    </row>
    <row r="2642" spans="1:67" x14ac:dyDescent="0.25">
      <c r="A2642" s="30"/>
      <c r="B2642" s="30"/>
      <c r="C2642" s="30"/>
      <c r="D2642" s="30"/>
      <c r="E2642" s="30"/>
      <c r="F2642" s="30"/>
      <c r="G2642" s="30"/>
      <c r="BD2642" s="32"/>
      <c r="BE2642" s="32"/>
      <c r="BF2642" s="32"/>
      <c r="BG2642" s="32"/>
      <c r="BH2642" s="32"/>
      <c r="BI2642" s="32"/>
      <c r="BJ2642" s="32"/>
      <c r="BK2642" s="32"/>
      <c r="BL2642" s="32"/>
      <c r="BM2642" s="32"/>
      <c r="BN2642" s="32"/>
      <c r="BO2642" s="32"/>
    </row>
    <row r="2643" spans="1:67" x14ac:dyDescent="0.25">
      <c r="A2643" s="30"/>
      <c r="B2643" s="30"/>
      <c r="C2643" s="30"/>
      <c r="D2643" s="30"/>
      <c r="E2643" s="30"/>
      <c r="F2643" s="30"/>
      <c r="G2643" s="30"/>
      <c r="BD2643" s="32"/>
      <c r="BE2643" s="32"/>
      <c r="BF2643" s="32"/>
      <c r="BG2643" s="32"/>
      <c r="BH2643" s="32"/>
      <c r="BI2643" s="32"/>
      <c r="BJ2643" s="32"/>
      <c r="BK2643" s="32"/>
      <c r="BL2643" s="32"/>
      <c r="BM2643" s="32"/>
      <c r="BN2643" s="32"/>
      <c r="BO2643" s="32"/>
    </row>
    <row r="2644" spans="1:67" x14ac:dyDescent="0.25">
      <c r="A2644" s="30"/>
      <c r="B2644" s="30"/>
      <c r="C2644" s="30"/>
      <c r="D2644" s="30"/>
      <c r="E2644" s="30"/>
      <c r="F2644" s="30"/>
      <c r="G2644" s="30"/>
      <c r="BD2644" s="32"/>
      <c r="BE2644" s="32"/>
      <c r="BF2644" s="32"/>
      <c r="BG2644" s="32"/>
      <c r="BH2644" s="32"/>
      <c r="BI2644" s="32"/>
      <c r="BJ2644" s="32"/>
      <c r="BK2644" s="32"/>
      <c r="BL2644" s="32"/>
      <c r="BM2644" s="32"/>
      <c r="BN2644" s="32"/>
      <c r="BO2644" s="32"/>
    </row>
    <row r="2645" spans="1:67" x14ac:dyDescent="0.25">
      <c r="A2645" s="30"/>
      <c r="B2645" s="30"/>
      <c r="C2645" s="30"/>
      <c r="D2645" s="30"/>
      <c r="E2645" s="30"/>
      <c r="F2645" s="30"/>
      <c r="G2645" s="30"/>
      <c r="BD2645" s="32"/>
      <c r="BE2645" s="32"/>
      <c r="BF2645" s="32"/>
      <c r="BG2645" s="32"/>
      <c r="BH2645" s="32"/>
      <c r="BI2645" s="32"/>
      <c r="BJ2645" s="32"/>
      <c r="BK2645" s="32"/>
      <c r="BL2645" s="32"/>
      <c r="BM2645" s="32"/>
      <c r="BN2645" s="32"/>
      <c r="BO2645" s="32"/>
    </row>
    <row r="2646" spans="1:67" x14ac:dyDescent="0.25">
      <c r="A2646" s="30"/>
      <c r="B2646" s="30"/>
      <c r="C2646" s="30"/>
      <c r="D2646" s="30"/>
      <c r="E2646" s="30"/>
      <c r="F2646" s="30"/>
      <c r="G2646" s="30"/>
      <c r="BD2646" s="32"/>
      <c r="BE2646" s="32"/>
      <c r="BF2646" s="32"/>
      <c r="BG2646" s="32"/>
      <c r="BH2646" s="32"/>
      <c r="BI2646" s="32"/>
      <c r="BJ2646" s="32"/>
      <c r="BK2646" s="32"/>
      <c r="BL2646" s="32"/>
      <c r="BM2646" s="32"/>
      <c r="BN2646" s="32"/>
      <c r="BO2646" s="32"/>
    </row>
    <row r="2647" spans="1:67" x14ac:dyDescent="0.25">
      <c r="A2647" s="30"/>
      <c r="B2647" s="30"/>
      <c r="C2647" s="30"/>
      <c r="D2647" s="30"/>
      <c r="E2647" s="30"/>
      <c r="F2647" s="30"/>
      <c r="G2647" s="30"/>
      <c r="BD2647" s="32"/>
      <c r="BE2647" s="32"/>
      <c r="BF2647" s="32"/>
      <c r="BG2647" s="32"/>
      <c r="BH2647" s="32"/>
      <c r="BI2647" s="32"/>
      <c r="BJ2647" s="32"/>
      <c r="BK2647" s="32"/>
      <c r="BL2647" s="32"/>
      <c r="BM2647" s="32"/>
      <c r="BN2647" s="32"/>
      <c r="BO2647" s="32"/>
    </row>
    <row r="2648" spans="1:67" x14ac:dyDescent="0.25">
      <c r="A2648" s="30"/>
      <c r="B2648" s="30"/>
      <c r="C2648" s="30"/>
      <c r="D2648" s="30"/>
      <c r="E2648" s="30"/>
      <c r="F2648" s="30"/>
      <c r="G2648" s="30"/>
      <c r="BD2648" s="32"/>
      <c r="BE2648" s="32"/>
      <c r="BF2648" s="32"/>
      <c r="BG2648" s="32"/>
      <c r="BH2648" s="32"/>
      <c r="BI2648" s="32"/>
      <c r="BJ2648" s="32"/>
      <c r="BK2648" s="32"/>
      <c r="BL2648" s="32"/>
      <c r="BM2648" s="32"/>
      <c r="BN2648" s="32"/>
      <c r="BO2648" s="32"/>
    </row>
    <row r="2649" spans="1:67" x14ac:dyDescent="0.25">
      <c r="A2649" s="30"/>
      <c r="B2649" s="30"/>
      <c r="C2649" s="30"/>
      <c r="D2649" s="30"/>
      <c r="E2649" s="30"/>
      <c r="F2649" s="30"/>
      <c r="G2649" s="30"/>
      <c r="BD2649" s="32"/>
      <c r="BE2649" s="32"/>
      <c r="BF2649" s="32"/>
      <c r="BG2649" s="32"/>
      <c r="BH2649" s="32"/>
      <c r="BI2649" s="32"/>
      <c r="BJ2649" s="32"/>
      <c r="BK2649" s="32"/>
      <c r="BL2649" s="32"/>
      <c r="BM2649" s="32"/>
      <c r="BN2649" s="32"/>
      <c r="BO2649" s="32"/>
    </row>
    <row r="2650" spans="1:67" x14ac:dyDescent="0.25">
      <c r="A2650" s="30"/>
      <c r="B2650" s="30"/>
      <c r="C2650" s="30"/>
      <c r="D2650" s="30"/>
      <c r="E2650" s="30"/>
      <c r="F2650" s="30"/>
      <c r="G2650" s="30"/>
      <c r="BD2650" s="32"/>
      <c r="BE2650" s="32"/>
      <c r="BF2650" s="32"/>
      <c r="BG2650" s="32"/>
      <c r="BH2650" s="32"/>
      <c r="BI2650" s="32"/>
      <c r="BJ2650" s="32"/>
      <c r="BK2650" s="32"/>
      <c r="BL2650" s="32"/>
      <c r="BM2650" s="32"/>
      <c r="BN2650" s="32"/>
      <c r="BO2650" s="32"/>
    </row>
    <row r="2651" spans="1:67" x14ac:dyDescent="0.25">
      <c r="A2651" s="30"/>
      <c r="B2651" s="30"/>
      <c r="C2651" s="30"/>
      <c r="D2651" s="30"/>
      <c r="E2651" s="30"/>
      <c r="F2651" s="30"/>
      <c r="G2651" s="30"/>
      <c r="BD2651" s="32"/>
      <c r="BE2651" s="32"/>
      <c r="BF2651" s="32"/>
      <c r="BG2651" s="32"/>
      <c r="BH2651" s="32"/>
      <c r="BI2651" s="32"/>
      <c r="BJ2651" s="32"/>
      <c r="BK2651" s="32"/>
      <c r="BL2651" s="32"/>
      <c r="BM2651" s="32"/>
      <c r="BN2651" s="32"/>
      <c r="BO2651" s="32"/>
    </row>
    <row r="2652" spans="1:67" x14ac:dyDescent="0.25">
      <c r="A2652" s="30"/>
      <c r="B2652" s="30"/>
      <c r="C2652" s="30"/>
      <c r="D2652" s="30"/>
      <c r="E2652" s="30"/>
      <c r="F2652" s="30"/>
      <c r="G2652" s="30"/>
      <c r="BD2652" s="32"/>
      <c r="BE2652" s="32"/>
      <c r="BF2652" s="32"/>
      <c r="BG2652" s="32"/>
      <c r="BH2652" s="32"/>
      <c r="BI2652" s="32"/>
      <c r="BJ2652" s="32"/>
      <c r="BK2652" s="32"/>
      <c r="BL2652" s="32"/>
      <c r="BM2652" s="32"/>
      <c r="BN2652" s="32"/>
      <c r="BO2652" s="32"/>
    </row>
    <row r="2653" spans="1:67" x14ac:dyDescent="0.25">
      <c r="A2653" s="30"/>
      <c r="B2653" s="30"/>
      <c r="C2653" s="30"/>
      <c r="D2653" s="30"/>
      <c r="E2653" s="30"/>
      <c r="F2653" s="30"/>
      <c r="G2653" s="30"/>
      <c r="BD2653" s="32"/>
      <c r="BE2653" s="32"/>
      <c r="BF2653" s="32"/>
      <c r="BG2653" s="32"/>
      <c r="BH2653" s="32"/>
      <c r="BI2653" s="32"/>
      <c r="BJ2653" s="32"/>
      <c r="BK2653" s="32"/>
      <c r="BL2653" s="32"/>
      <c r="BM2653" s="32"/>
      <c r="BN2653" s="32"/>
      <c r="BO2653" s="32"/>
    </row>
    <row r="2654" spans="1:67" x14ac:dyDescent="0.25">
      <c r="A2654" s="30"/>
      <c r="B2654" s="30"/>
      <c r="C2654" s="30"/>
      <c r="D2654" s="30"/>
      <c r="E2654" s="30"/>
      <c r="F2654" s="30"/>
      <c r="G2654" s="30"/>
      <c r="BD2654" s="32"/>
      <c r="BE2654" s="32"/>
      <c r="BF2654" s="32"/>
      <c r="BG2654" s="32"/>
      <c r="BH2654" s="32"/>
      <c r="BI2654" s="32"/>
      <c r="BJ2654" s="32"/>
      <c r="BK2654" s="32"/>
      <c r="BL2654" s="32"/>
      <c r="BM2654" s="32"/>
      <c r="BN2654" s="32"/>
      <c r="BO2654" s="32"/>
    </row>
    <row r="2655" spans="1:67" x14ac:dyDescent="0.25">
      <c r="A2655" s="30"/>
      <c r="B2655" s="30"/>
      <c r="C2655" s="30"/>
      <c r="D2655" s="30"/>
      <c r="E2655" s="30"/>
      <c r="F2655" s="30"/>
      <c r="G2655" s="30"/>
      <c r="BD2655" s="32"/>
      <c r="BE2655" s="32"/>
      <c r="BF2655" s="32"/>
      <c r="BG2655" s="32"/>
      <c r="BH2655" s="32"/>
      <c r="BI2655" s="32"/>
      <c r="BJ2655" s="32"/>
      <c r="BK2655" s="32"/>
      <c r="BL2655" s="32"/>
      <c r="BM2655" s="32"/>
      <c r="BN2655" s="32"/>
      <c r="BO2655" s="32"/>
    </row>
    <row r="2656" spans="1:67" x14ac:dyDescent="0.25">
      <c r="A2656" s="30"/>
      <c r="B2656" s="30"/>
      <c r="C2656" s="30"/>
      <c r="D2656" s="30"/>
      <c r="E2656" s="30"/>
      <c r="F2656" s="30"/>
      <c r="G2656" s="30"/>
      <c r="BD2656" s="32"/>
      <c r="BE2656" s="32"/>
      <c r="BF2656" s="32"/>
      <c r="BG2656" s="32"/>
      <c r="BH2656" s="32"/>
      <c r="BI2656" s="32"/>
      <c r="BJ2656" s="32"/>
      <c r="BK2656" s="32"/>
      <c r="BL2656" s="32"/>
      <c r="BM2656" s="32"/>
      <c r="BN2656" s="32"/>
      <c r="BO2656" s="32"/>
    </row>
    <row r="2657" spans="1:67" x14ac:dyDescent="0.25">
      <c r="A2657" s="30"/>
      <c r="B2657" s="30"/>
      <c r="C2657" s="30"/>
      <c r="D2657" s="30"/>
      <c r="E2657" s="30"/>
      <c r="F2657" s="30"/>
      <c r="G2657" s="30"/>
      <c r="BD2657" s="32"/>
      <c r="BE2657" s="32"/>
      <c r="BF2657" s="32"/>
      <c r="BG2657" s="32"/>
      <c r="BH2657" s="32"/>
      <c r="BI2657" s="32"/>
      <c r="BJ2657" s="32"/>
      <c r="BK2657" s="32"/>
      <c r="BL2657" s="32"/>
      <c r="BM2657" s="32"/>
      <c r="BN2657" s="32"/>
      <c r="BO2657" s="32"/>
    </row>
    <row r="2658" spans="1:67" x14ac:dyDescent="0.25">
      <c r="A2658" s="30"/>
      <c r="B2658" s="30"/>
      <c r="C2658" s="30"/>
      <c r="D2658" s="30"/>
      <c r="E2658" s="30"/>
      <c r="F2658" s="30"/>
      <c r="G2658" s="30"/>
      <c r="BD2658" s="32"/>
      <c r="BE2658" s="32"/>
      <c r="BF2658" s="32"/>
      <c r="BG2658" s="32"/>
      <c r="BH2658" s="32"/>
      <c r="BI2658" s="32"/>
      <c r="BJ2658" s="32"/>
      <c r="BK2658" s="32"/>
      <c r="BL2658" s="32"/>
      <c r="BM2658" s="32"/>
      <c r="BN2658" s="32"/>
      <c r="BO2658" s="32"/>
    </row>
    <row r="2659" spans="1:67" x14ac:dyDescent="0.25">
      <c r="A2659" s="30"/>
      <c r="B2659" s="30"/>
      <c r="C2659" s="30"/>
      <c r="D2659" s="30"/>
      <c r="E2659" s="30"/>
      <c r="F2659" s="30"/>
      <c r="G2659" s="30"/>
      <c r="BD2659" s="32"/>
      <c r="BE2659" s="32"/>
      <c r="BF2659" s="32"/>
      <c r="BG2659" s="32"/>
      <c r="BH2659" s="32"/>
      <c r="BI2659" s="32"/>
      <c r="BJ2659" s="32"/>
      <c r="BK2659" s="32"/>
      <c r="BL2659" s="32"/>
      <c r="BM2659" s="32"/>
      <c r="BN2659" s="32"/>
      <c r="BO2659" s="32"/>
    </row>
    <row r="2660" spans="1:67" x14ac:dyDescent="0.25">
      <c r="A2660" s="30"/>
      <c r="B2660" s="30"/>
      <c r="C2660" s="30"/>
      <c r="D2660" s="30"/>
      <c r="E2660" s="30"/>
      <c r="F2660" s="30"/>
      <c r="G2660" s="30"/>
      <c r="BD2660" s="32"/>
      <c r="BE2660" s="32"/>
      <c r="BF2660" s="32"/>
      <c r="BG2660" s="32"/>
      <c r="BH2660" s="32"/>
      <c r="BI2660" s="32"/>
      <c r="BJ2660" s="32"/>
      <c r="BK2660" s="32"/>
      <c r="BL2660" s="32"/>
      <c r="BM2660" s="32"/>
      <c r="BN2660" s="32"/>
      <c r="BO2660" s="32"/>
    </row>
    <row r="2661" spans="1:67" x14ac:dyDescent="0.25">
      <c r="A2661" s="30"/>
      <c r="B2661" s="30"/>
      <c r="C2661" s="30"/>
      <c r="D2661" s="30"/>
      <c r="E2661" s="30"/>
      <c r="F2661" s="30"/>
      <c r="G2661" s="30"/>
      <c r="BD2661" s="32"/>
      <c r="BE2661" s="32"/>
      <c r="BF2661" s="32"/>
      <c r="BG2661" s="32"/>
      <c r="BH2661" s="32"/>
      <c r="BI2661" s="32"/>
      <c r="BJ2661" s="32"/>
      <c r="BK2661" s="32"/>
      <c r="BL2661" s="32"/>
      <c r="BM2661" s="32"/>
      <c r="BN2661" s="32"/>
      <c r="BO2661" s="32"/>
    </row>
    <row r="2662" spans="1:67" x14ac:dyDescent="0.25">
      <c r="A2662" s="30"/>
      <c r="B2662" s="30"/>
      <c r="C2662" s="30"/>
      <c r="D2662" s="30"/>
      <c r="E2662" s="30"/>
      <c r="F2662" s="30"/>
      <c r="G2662" s="30"/>
      <c r="BD2662" s="32"/>
      <c r="BE2662" s="32"/>
      <c r="BF2662" s="32"/>
      <c r="BG2662" s="32"/>
      <c r="BH2662" s="32"/>
      <c r="BI2662" s="32"/>
      <c r="BJ2662" s="32"/>
      <c r="BK2662" s="32"/>
      <c r="BL2662" s="32"/>
      <c r="BM2662" s="32"/>
      <c r="BN2662" s="32"/>
      <c r="BO2662" s="32"/>
    </row>
    <row r="2663" spans="1:67" x14ac:dyDescent="0.25">
      <c r="A2663" s="30"/>
      <c r="B2663" s="30"/>
      <c r="C2663" s="30"/>
      <c r="D2663" s="30"/>
      <c r="E2663" s="30"/>
      <c r="F2663" s="30"/>
      <c r="G2663" s="30"/>
      <c r="BD2663" s="32"/>
      <c r="BE2663" s="32"/>
      <c r="BF2663" s="32"/>
      <c r="BG2663" s="32"/>
      <c r="BH2663" s="32"/>
      <c r="BI2663" s="32"/>
      <c r="BJ2663" s="32"/>
      <c r="BK2663" s="32"/>
      <c r="BL2663" s="32"/>
      <c r="BM2663" s="32"/>
      <c r="BN2663" s="32"/>
      <c r="BO2663" s="32"/>
    </row>
    <row r="2664" spans="1:67" x14ac:dyDescent="0.25">
      <c r="A2664" s="30"/>
      <c r="B2664" s="30"/>
      <c r="C2664" s="30"/>
      <c r="D2664" s="30"/>
      <c r="E2664" s="30"/>
      <c r="F2664" s="30"/>
      <c r="G2664" s="30"/>
      <c r="BD2664" s="32"/>
      <c r="BE2664" s="32"/>
      <c r="BF2664" s="32"/>
      <c r="BG2664" s="32"/>
      <c r="BH2664" s="32"/>
      <c r="BI2664" s="32"/>
      <c r="BJ2664" s="32"/>
      <c r="BK2664" s="32"/>
      <c r="BL2664" s="32"/>
      <c r="BM2664" s="32"/>
      <c r="BN2664" s="32"/>
      <c r="BO2664" s="32"/>
    </row>
    <row r="2665" spans="1:67" x14ac:dyDescent="0.25">
      <c r="A2665" s="30"/>
      <c r="B2665" s="30"/>
      <c r="C2665" s="30"/>
      <c r="D2665" s="30"/>
      <c r="E2665" s="30"/>
      <c r="F2665" s="30"/>
      <c r="G2665" s="30"/>
      <c r="BD2665" s="32"/>
      <c r="BE2665" s="32"/>
      <c r="BF2665" s="32"/>
      <c r="BG2665" s="32"/>
      <c r="BH2665" s="32"/>
      <c r="BI2665" s="32"/>
      <c r="BJ2665" s="32"/>
      <c r="BK2665" s="32"/>
      <c r="BL2665" s="32"/>
      <c r="BM2665" s="32"/>
      <c r="BN2665" s="32"/>
      <c r="BO2665" s="32"/>
    </row>
    <row r="2666" spans="1:67" x14ac:dyDescent="0.25">
      <c r="A2666" s="30"/>
      <c r="B2666" s="30"/>
      <c r="C2666" s="30"/>
      <c r="D2666" s="30"/>
      <c r="E2666" s="30"/>
      <c r="F2666" s="30"/>
      <c r="G2666" s="30"/>
      <c r="BD2666" s="32"/>
      <c r="BE2666" s="32"/>
      <c r="BF2666" s="32"/>
      <c r="BG2666" s="32"/>
      <c r="BH2666" s="32"/>
      <c r="BI2666" s="32"/>
      <c r="BJ2666" s="32"/>
      <c r="BK2666" s="32"/>
      <c r="BL2666" s="32"/>
      <c r="BM2666" s="32"/>
      <c r="BN2666" s="32"/>
      <c r="BO2666" s="32"/>
    </row>
    <row r="2667" spans="1:67" x14ac:dyDescent="0.25">
      <c r="A2667" s="30"/>
      <c r="B2667" s="30"/>
      <c r="C2667" s="30"/>
      <c r="D2667" s="30"/>
      <c r="E2667" s="30"/>
      <c r="F2667" s="30"/>
      <c r="G2667" s="30"/>
      <c r="BD2667" s="32"/>
      <c r="BE2667" s="32"/>
      <c r="BF2667" s="32"/>
      <c r="BG2667" s="32"/>
      <c r="BH2667" s="32"/>
      <c r="BI2667" s="32"/>
      <c r="BJ2667" s="32"/>
      <c r="BK2667" s="32"/>
      <c r="BL2667" s="32"/>
      <c r="BM2667" s="32"/>
      <c r="BN2667" s="32"/>
      <c r="BO2667" s="32"/>
    </row>
    <row r="2668" spans="1:67" x14ac:dyDescent="0.25">
      <c r="A2668" s="30"/>
      <c r="B2668" s="30"/>
      <c r="C2668" s="30"/>
      <c r="D2668" s="30"/>
      <c r="E2668" s="30"/>
      <c r="F2668" s="30"/>
      <c r="G2668" s="30"/>
      <c r="BD2668" s="32"/>
      <c r="BE2668" s="32"/>
      <c r="BF2668" s="32"/>
      <c r="BG2668" s="32"/>
      <c r="BH2668" s="32"/>
      <c r="BI2668" s="32"/>
      <c r="BJ2668" s="32"/>
      <c r="BK2668" s="32"/>
      <c r="BL2668" s="32"/>
      <c r="BM2668" s="32"/>
      <c r="BN2668" s="32"/>
      <c r="BO2668" s="32"/>
    </row>
    <row r="2669" spans="1:67" x14ac:dyDescent="0.25">
      <c r="A2669" s="30"/>
      <c r="B2669" s="30"/>
      <c r="C2669" s="30"/>
      <c r="D2669" s="30"/>
      <c r="E2669" s="30"/>
      <c r="F2669" s="30"/>
      <c r="G2669" s="30"/>
      <c r="BD2669" s="32"/>
      <c r="BE2669" s="32"/>
      <c r="BF2669" s="32"/>
      <c r="BG2669" s="32"/>
      <c r="BH2669" s="32"/>
      <c r="BI2669" s="32"/>
      <c r="BJ2669" s="32"/>
      <c r="BK2669" s="32"/>
      <c r="BL2669" s="32"/>
      <c r="BM2669" s="32"/>
      <c r="BN2669" s="32"/>
      <c r="BO2669" s="32"/>
    </row>
    <row r="2670" spans="1:67" x14ac:dyDescent="0.25">
      <c r="A2670" s="30"/>
      <c r="B2670" s="30"/>
      <c r="C2670" s="30"/>
      <c r="D2670" s="30"/>
      <c r="E2670" s="30"/>
      <c r="F2670" s="30"/>
      <c r="G2670" s="30"/>
      <c r="BD2670" s="32"/>
      <c r="BE2670" s="32"/>
      <c r="BF2670" s="32"/>
      <c r="BG2670" s="32"/>
      <c r="BH2670" s="32"/>
      <c r="BI2670" s="32"/>
      <c r="BJ2670" s="32"/>
      <c r="BK2670" s="32"/>
      <c r="BL2670" s="32"/>
      <c r="BM2670" s="32"/>
      <c r="BN2670" s="32"/>
      <c r="BO2670" s="32"/>
    </row>
    <row r="2671" spans="1:67" x14ac:dyDescent="0.25">
      <c r="A2671" s="30"/>
      <c r="B2671" s="30"/>
      <c r="C2671" s="30"/>
      <c r="D2671" s="30"/>
      <c r="E2671" s="30"/>
      <c r="F2671" s="30"/>
      <c r="G2671" s="30"/>
      <c r="BD2671" s="32"/>
      <c r="BE2671" s="32"/>
      <c r="BF2671" s="32"/>
      <c r="BG2671" s="32"/>
      <c r="BH2671" s="32"/>
      <c r="BI2671" s="32"/>
      <c r="BJ2671" s="32"/>
      <c r="BK2671" s="32"/>
      <c r="BL2671" s="32"/>
      <c r="BM2671" s="32"/>
      <c r="BN2671" s="32"/>
      <c r="BO2671" s="32"/>
    </row>
    <row r="2672" spans="1:67" x14ac:dyDescent="0.25">
      <c r="A2672" s="30"/>
      <c r="B2672" s="30"/>
      <c r="C2672" s="30"/>
      <c r="D2672" s="30"/>
      <c r="E2672" s="30"/>
      <c r="F2672" s="30"/>
      <c r="G2672" s="30"/>
      <c r="BD2672" s="32"/>
      <c r="BE2672" s="32"/>
      <c r="BF2672" s="32"/>
      <c r="BG2672" s="32"/>
      <c r="BH2672" s="32"/>
      <c r="BI2672" s="32"/>
      <c r="BJ2672" s="32"/>
      <c r="BK2672" s="32"/>
      <c r="BL2672" s="32"/>
      <c r="BM2672" s="32"/>
      <c r="BN2672" s="32"/>
      <c r="BO2672" s="32"/>
    </row>
    <row r="2673" spans="1:67" x14ac:dyDescent="0.25">
      <c r="A2673" s="30"/>
      <c r="B2673" s="30"/>
      <c r="C2673" s="30"/>
      <c r="D2673" s="30"/>
      <c r="E2673" s="30"/>
      <c r="F2673" s="30"/>
      <c r="G2673" s="30"/>
      <c r="BD2673" s="32"/>
      <c r="BE2673" s="32"/>
      <c r="BF2673" s="32"/>
      <c r="BG2673" s="32"/>
      <c r="BH2673" s="32"/>
      <c r="BI2673" s="32"/>
      <c r="BJ2673" s="32"/>
      <c r="BK2673" s="32"/>
      <c r="BL2673" s="32"/>
      <c r="BM2673" s="32"/>
      <c r="BN2673" s="32"/>
      <c r="BO2673" s="32"/>
    </row>
    <row r="2674" spans="1:67" x14ac:dyDescent="0.25">
      <c r="A2674" s="30"/>
      <c r="B2674" s="30"/>
      <c r="C2674" s="30"/>
      <c r="D2674" s="30"/>
      <c r="E2674" s="30"/>
      <c r="F2674" s="30"/>
      <c r="G2674" s="30"/>
      <c r="BD2674" s="32"/>
      <c r="BE2674" s="32"/>
      <c r="BF2674" s="32"/>
      <c r="BG2674" s="32"/>
      <c r="BH2674" s="32"/>
      <c r="BI2674" s="32"/>
      <c r="BJ2674" s="32"/>
      <c r="BK2674" s="32"/>
      <c r="BL2674" s="32"/>
      <c r="BM2674" s="32"/>
      <c r="BN2674" s="32"/>
      <c r="BO2674" s="32"/>
    </row>
    <row r="2675" spans="1:67" x14ac:dyDescent="0.25">
      <c r="A2675" s="30"/>
      <c r="B2675" s="30"/>
      <c r="C2675" s="30"/>
      <c r="D2675" s="30"/>
      <c r="E2675" s="30"/>
      <c r="F2675" s="30"/>
      <c r="G2675" s="30"/>
      <c r="BD2675" s="32"/>
      <c r="BE2675" s="32"/>
      <c r="BF2675" s="32"/>
      <c r="BG2675" s="32"/>
      <c r="BH2675" s="32"/>
      <c r="BI2675" s="32"/>
      <c r="BJ2675" s="32"/>
      <c r="BK2675" s="32"/>
      <c r="BL2675" s="32"/>
      <c r="BM2675" s="32"/>
      <c r="BN2675" s="32"/>
      <c r="BO2675" s="32"/>
    </row>
    <row r="2676" spans="1:67" x14ac:dyDescent="0.25">
      <c r="A2676" s="30"/>
      <c r="B2676" s="30"/>
      <c r="C2676" s="30"/>
      <c r="D2676" s="30"/>
      <c r="E2676" s="30"/>
      <c r="F2676" s="30"/>
      <c r="G2676" s="30"/>
      <c r="BD2676" s="32"/>
      <c r="BE2676" s="32"/>
      <c r="BF2676" s="32"/>
      <c r="BG2676" s="32"/>
      <c r="BH2676" s="32"/>
      <c r="BI2676" s="32"/>
      <c r="BJ2676" s="32"/>
      <c r="BK2676" s="32"/>
      <c r="BL2676" s="32"/>
      <c r="BM2676" s="32"/>
      <c r="BN2676" s="32"/>
      <c r="BO2676" s="32"/>
    </row>
    <row r="2677" spans="1:67" x14ac:dyDescent="0.25">
      <c r="A2677" s="30"/>
      <c r="B2677" s="30"/>
      <c r="C2677" s="30"/>
      <c r="D2677" s="30"/>
      <c r="E2677" s="30"/>
      <c r="F2677" s="30"/>
      <c r="G2677" s="30"/>
      <c r="BD2677" s="32"/>
      <c r="BE2677" s="32"/>
      <c r="BF2677" s="32"/>
      <c r="BG2677" s="32"/>
      <c r="BH2677" s="32"/>
      <c r="BI2677" s="32"/>
      <c r="BJ2677" s="32"/>
      <c r="BK2677" s="32"/>
      <c r="BL2677" s="32"/>
      <c r="BM2677" s="32"/>
      <c r="BN2677" s="32"/>
      <c r="BO2677" s="32"/>
    </row>
    <row r="2678" spans="1:67" x14ac:dyDescent="0.25">
      <c r="A2678" s="30"/>
      <c r="B2678" s="30"/>
      <c r="C2678" s="30"/>
      <c r="D2678" s="30"/>
      <c r="E2678" s="30"/>
      <c r="F2678" s="30"/>
      <c r="G2678" s="30"/>
      <c r="BD2678" s="32"/>
      <c r="BE2678" s="32"/>
      <c r="BF2678" s="32"/>
      <c r="BG2678" s="32"/>
      <c r="BH2678" s="32"/>
      <c r="BI2678" s="32"/>
      <c r="BJ2678" s="32"/>
      <c r="BK2678" s="32"/>
      <c r="BL2678" s="32"/>
      <c r="BM2678" s="32"/>
      <c r="BN2678" s="32"/>
      <c r="BO2678" s="32"/>
    </row>
    <row r="2679" spans="1:67" x14ac:dyDescent="0.25">
      <c r="A2679" s="30"/>
      <c r="B2679" s="30"/>
      <c r="C2679" s="30"/>
      <c r="D2679" s="30"/>
      <c r="E2679" s="30"/>
      <c r="F2679" s="30"/>
      <c r="G2679" s="30"/>
      <c r="BD2679" s="32"/>
      <c r="BE2679" s="32"/>
      <c r="BF2679" s="32"/>
      <c r="BG2679" s="32"/>
      <c r="BH2679" s="32"/>
      <c r="BI2679" s="32"/>
      <c r="BJ2679" s="32"/>
      <c r="BK2679" s="32"/>
      <c r="BL2679" s="32"/>
      <c r="BM2679" s="32"/>
      <c r="BN2679" s="32"/>
      <c r="BO2679" s="32"/>
    </row>
    <row r="2680" spans="1:67" x14ac:dyDescent="0.25">
      <c r="A2680" s="30"/>
      <c r="B2680" s="30"/>
      <c r="C2680" s="30"/>
      <c r="D2680" s="30"/>
      <c r="E2680" s="30"/>
      <c r="F2680" s="30"/>
      <c r="G2680" s="30"/>
      <c r="BD2680" s="32"/>
      <c r="BE2680" s="32"/>
      <c r="BF2680" s="32"/>
      <c r="BG2680" s="32"/>
      <c r="BH2680" s="32"/>
      <c r="BI2680" s="32"/>
      <c r="BJ2680" s="32"/>
      <c r="BK2680" s="32"/>
      <c r="BL2680" s="32"/>
      <c r="BM2680" s="32"/>
      <c r="BN2680" s="32"/>
      <c r="BO2680" s="32"/>
    </row>
    <row r="2681" spans="1:67" x14ac:dyDescent="0.25">
      <c r="A2681" s="30"/>
      <c r="B2681" s="30"/>
      <c r="C2681" s="30"/>
      <c r="D2681" s="30"/>
      <c r="E2681" s="30"/>
      <c r="F2681" s="30"/>
      <c r="G2681" s="30"/>
      <c r="BD2681" s="32"/>
      <c r="BE2681" s="32"/>
      <c r="BF2681" s="32"/>
      <c r="BG2681" s="32"/>
      <c r="BH2681" s="32"/>
      <c r="BI2681" s="32"/>
      <c r="BJ2681" s="32"/>
      <c r="BK2681" s="32"/>
      <c r="BL2681" s="32"/>
      <c r="BM2681" s="32"/>
      <c r="BN2681" s="32"/>
      <c r="BO2681" s="32"/>
    </row>
    <row r="2682" spans="1:67" x14ac:dyDescent="0.25">
      <c r="A2682" s="30"/>
      <c r="B2682" s="30"/>
      <c r="C2682" s="30"/>
      <c r="D2682" s="30"/>
      <c r="E2682" s="30"/>
      <c r="F2682" s="30"/>
      <c r="G2682" s="30"/>
      <c r="BD2682" s="32"/>
      <c r="BE2682" s="32"/>
      <c r="BF2682" s="32"/>
      <c r="BG2682" s="32"/>
      <c r="BH2682" s="32"/>
      <c r="BI2682" s="32"/>
      <c r="BJ2682" s="32"/>
      <c r="BK2682" s="32"/>
      <c r="BL2682" s="32"/>
      <c r="BM2682" s="32"/>
      <c r="BN2682" s="32"/>
      <c r="BO2682" s="32"/>
    </row>
    <row r="2683" spans="1:67" x14ac:dyDescent="0.25">
      <c r="A2683" s="30"/>
      <c r="B2683" s="30"/>
      <c r="C2683" s="30"/>
      <c r="D2683" s="30"/>
      <c r="E2683" s="30"/>
      <c r="F2683" s="30"/>
      <c r="G2683" s="30"/>
      <c r="BD2683" s="32"/>
      <c r="BE2683" s="32"/>
      <c r="BF2683" s="32"/>
      <c r="BG2683" s="32"/>
      <c r="BH2683" s="32"/>
      <c r="BI2683" s="32"/>
      <c r="BJ2683" s="32"/>
      <c r="BK2683" s="32"/>
      <c r="BL2683" s="32"/>
      <c r="BM2683" s="32"/>
      <c r="BN2683" s="32"/>
      <c r="BO2683" s="32"/>
    </row>
    <row r="2684" spans="1:67" x14ac:dyDescent="0.25">
      <c r="A2684" s="30"/>
      <c r="B2684" s="30"/>
      <c r="C2684" s="30"/>
      <c r="D2684" s="30"/>
      <c r="E2684" s="30"/>
      <c r="F2684" s="30"/>
      <c r="G2684" s="30"/>
      <c r="BD2684" s="32"/>
      <c r="BE2684" s="32"/>
      <c r="BF2684" s="32"/>
      <c r="BG2684" s="32"/>
      <c r="BH2684" s="32"/>
      <c r="BI2684" s="32"/>
      <c r="BJ2684" s="32"/>
      <c r="BK2684" s="32"/>
      <c r="BL2684" s="32"/>
      <c r="BM2684" s="32"/>
      <c r="BN2684" s="32"/>
      <c r="BO2684" s="32"/>
    </row>
    <row r="2685" spans="1:67" x14ac:dyDescent="0.25">
      <c r="A2685" s="30"/>
      <c r="B2685" s="30"/>
      <c r="C2685" s="30"/>
      <c r="D2685" s="30"/>
      <c r="E2685" s="30"/>
      <c r="F2685" s="30"/>
      <c r="G2685" s="30"/>
      <c r="BD2685" s="32"/>
      <c r="BE2685" s="32"/>
      <c r="BF2685" s="32"/>
      <c r="BG2685" s="32"/>
      <c r="BH2685" s="32"/>
      <c r="BI2685" s="32"/>
      <c r="BJ2685" s="32"/>
      <c r="BK2685" s="32"/>
      <c r="BL2685" s="32"/>
      <c r="BM2685" s="32"/>
      <c r="BN2685" s="32"/>
      <c r="BO2685" s="32"/>
    </row>
    <row r="2686" spans="1:67" x14ac:dyDescent="0.25">
      <c r="A2686" s="30"/>
      <c r="B2686" s="30"/>
      <c r="C2686" s="30"/>
      <c r="D2686" s="30"/>
      <c r="E2686" s="30"/>
      <c r="F2686" s="30"/>
      <c r="G2686" s="30"/>
      <c r="BD2686" s="32"/>
      <c r="BE2686" s="32"/>
      <c r="BF2686" s="32"/>
      <c r="BG2686" s="32"/>
      <c r="BH2686" s="32"/>
      <c r="BI2686" s="32"/>
      <c r="BJ2686" s="32"/>
      <c r="BK2686" s="32"/>
      <c r="BL2686" s="32"/>
      <c r="BM2686" s="32"/>
      <c r="BN2686" s="32"/>
      <c r="BO2686" s="32"/>
    </row>
    <row r="2687" spans="1:67" x14ac:dyDescent="0.25">
      <c r="A2687" s="30"/>
      <c r="B2687" s="30"/>
      <c r="C2687" s="30"/>
      <c r="D2687" s="30"/>
      <c r="E2687" s="30"/>
      <c r="F2687" s="30"/>
      <c r="G2687" s="30"/>
      <c r="BD2687" s="32"/>
      <c r="BE2687" s="32"/>
      <c r="BF2687" s="32"/>
      <c r="BG2687" s="32"/>
      <c r="BH2687" s="32"/>
      <c r="BI2687" s="32"/>
      <c r="BJ2687" s="32"/>
      <c r="BK2687" s="32"/>
      <c r="BL2687" s="32"/>
      <c r="BM2687" s="32"/>
      <c r="BN2687" s="32"/>
      <c r="BO2687" s="32"/>
    </row>
    <row r="2688" spans="1:67" x14ac:dyDescent="0.25">
      <c r="A2688" s="30"/>
      <c r="B2688" s="30"/>
      <c r="C2688" s="30"/>
      <c r="D2688" s="30"/>
      <c r="E2688" s="30"/>
      <c r="F2688" s="30"/>
      <c r="G2688" s="30"/>
      <c r="BD2688" s="32"/>
      <c r="BE2688" s="32"/>
      <c r="BF2688" s="32"/>
      <c r="BG2688" s="32"/>
      <c r="BH2688" s="32"/>
      <c r="BI2688" s="32"/>
      <c r="BJ2688" s="32"/>
      <c r="BK2688" s="32"/>
      <c r="BL2688" s="32"/>
      <c r="BM2688" s="32"/>
      <c r="BN2688" s="32"/>
      <c r="BO2688" s="32"/>
    </row>
    <row r="2689" spans="1:67" x14ac:dyDescent="0.25">
      <c r="A2689" s="30"/>
      <c r="B2689" s="30"/>
      <c r="C2689" s="30"/>
      <c r="D2689" s="30"/>
      <c r="E2689" s="30"/>
      <c r="F2689" s="30"/>
      <c r="G2689" s="30"/>
      <c r="BD2689" s="32"/>
      <c r="BE2689" s="32"/>
      <c r="BF2689" s="32"/>
      <c r="BG2689" s="32"/>
      <c r="BH2689" s="32"/>
      <c r="BI2689" s="32"/>
      <c r="BJ2689" s="32"/>
      <c r="BK2689" s="32"/>
      <c r="BL2689" s="32"/>
      <c r="BM2689" s="32"/>
      <c r="BN2689" s="32"/>
      <c r="BO2689" s="32"/>
    </row>
    <row r="2690" spans="1:67" x14ac:dyDescent="0.25">
      <c r="A2690" s="30"/>
      <c r="B2690" s="30"/>
      <c r="C2690" s="30"/>
      <c r="D2690" s="30"/>
      <c r="E2690" s="30"/>
      <c r="F2690" s="30"/>
      <c r="G2690" s="30"/>
      <c r="BD2690" s="32"/>
      <c r="BE2690" s="32"/>
      <c r="BF2690" s="32"/>
      <c r="BG2690" s="32"/>
      <c r="BH2690" s="32"/>
      <c r="BI2690" s="32"/>
      <c r="BJ2690" s="32"/>
      <c r="BK2690" s="32"/>
      <c r="BL2690" s="32"/>
      <c r="BM2690" s="32"/>
      <c r="BN2690" s="32"/>
      <c r="BO2690" s="32"/>
    </row>
    <row r="2691" spans="1:67" x14ac:dyDescent="0.25">
      <c r="A2691" s="30"/>
      <c r="B2691" s="30"/>
      <c r="C2691" s="30"/>
      <c r="D2691" s="30"/>
      <c r="E2691" s="30"/>
      <c r="F2691" s="30"/>
      <c r="G2691" s="30"/>
      <c r="BD2691" s="32"/>
      <c r="BE2691" s="32"/>
      <c r="BF2691" s="32"/>
      <c r="BG2691" s="32"/>
      <c r="BH2691" s="32"/>
      <c r="BI2691" s="32"/>
      <c r="BJ2691" s="32"/>
      <c r="BK2691" s="32"/>
      <c r="BL2691" s="32"/>
      <c r="BM2691" s="32"/>
      <c r="BN2691" s="32"/>
      <c r="BO2691" s="32"/>
    </row>
    <row r="2692" spans="1:67" x14ac:dyDescent="0.25">
      <c r="A2692" s="30"/>
      <c r="B2692" s="30"/>
      <c r="C2692" s="30"/>
      <c r="D2692" s="30"/>
      <c r="E2692" s="30"/>
      <c r="F2692" s="30"/>
      <c r="G2692" s="30"/>
      <c r="BD2692" s="32"/>
      <c r="BE2692" s="32"/>
      <c r="BF2692" s="32"/>
      <c r="BG2692" s="32"/>
      <c r="BH2692" s="32"/>
      <c r="BI2692" s="32"/>
      <c r="BJ2692" s="32"/>
      <c r="BK2692" s="32"/>
      <c r="BL2692" s="32"/>
      <c r="BM2692" s="32"/>
      <c r="BN2692" s="32"/>
      <c r="BO2692" s="32"/>
    </row>
    <row r="2693" spans="1:67" x14ac:dyDescent="0.25">
      <c r="A2693" s="30"/>
      <c r="B2693" s="30"/>
      <c r="C2693" s="30"/>
      <c r="D2693" s="30"/>
      <c r="E2693" s="30"/>
      <c r="F2693" s="30"/>
      <c r="G2693" s="30"/>
      <c r="BD2693" s="32"/>
      <c r="BE2693" s="32"/>
      <c r="BF2693" s="32"/>
      <c r="BG2693" s="32"/>
      <c r="BH2693" s="32"/>
      <c r="BI2693" s="32"/>
      <c r="BJ2693" s="32"/>
      <c r="BK2693" s="32"/>
      <c r="BL2693" s="32"/>
      <c r="BM2693" s="32"/>
      <c r="BN2693" s="32"/>
      <c r="BO2693" s="32"/>
    </row>
    <row r="2694" spans="1:67" x14ac:dyDescent="0.25">
      <c r="A2694" s="30"/>
      <c r="B2694" s="30"/>
      <c r="C2694" s="30"/>
      <c r="D2694" s="30"/>
      <c r="E2694" s="30"/>
      <c r="F2694" s="30"/>
      <c r="G2694" s="30"/>
      <c r="BD2694" s="32"/>
      <c r="BE2694" s="32"/>
      <c r="BF2694" s="32"/>
      <c r="BG2694" s="32"/>
      <c r="BH2694" s="32"/>
      <c r="BI2694" s="32"/>
      <c r="BJ2694" s="32"/>
      <c r="BK2694" s="32"/>
      <c r="BL2694" s="32"/>
      <c r="BM2694" s="32"/>
      <c r="BN2694" s="32"/>
      <c r="BO2694" s="32"/>
    </row>
    <row r="2695" spans="1:67" x14ac:dyDescent="0.25">
      <c r="A2695" s="30"/>
      <c r="B2695" s="30"/>
      <c r="C2695" s="30"/>
      <c r="D2695" s="30"/>
      <c r="E2695" s="30"/>
      <c r="F2695" s="30"/>
      <c r="G2695" s="30"/>
      <c r="BD2695" s="32"/>
      <c r="BE2695" s="32"/>
      <c r="BF2695" s="32"/>
      <c r="BG2695" s="32"/>
      <c r="BH2695" s="32"/>
      <c r="BI2695" s="32"/>
      <c r="BJ2695" s="32"/>
      <c r="BK2695" s="32"/>
      <c r="BL2695" s="32"/>
      <c r="BM2695" s="32"/>
      <c r="BN2695" s="32"/>
      <c r="BO2695" s="32"/>
    </row>
    <row r="2696" spans="1:67" x14ac:dyDescent="0.25">
      <c r="A2696" s="30"/>
      <c r="B2696" s="30"/>
      <c r="C2696" s="30"/>
      <c r="D2696" s="30"/>
      <c r="E2696" s="30"/>
      <c r="F2696" s="30"/>
      <c r="G2696" s="30"/>
      <c r="BD2696" s="32"/>
      <c r="BE2696" s="32"/>
      <c r="BF2696" s="32"/>
      <c r="BG2696" s="32"/>
      <c r="BH2696" s="32"/>
      <c r="BI2696" s="32"/>
      <c r="BJ2696" s="32"/>
      <c r="BK2696" s="32"/>
      <c r="BL2696" s="32"/>
      <c r="BM2696" s="32"/>
      <c r="BN2696" s="32"/>
      <c r="BO2696" s="32"/>
    </row>
    <row r="2697" spans="1:67" x14ac:dyDescent="0.25">
      <c r="A2697" s="30"/>
      <c r="B2697" s="30"/>
      <c r="C2697" s="30"/>
      <c r="D2697" s="30"/>
      <c r="E2697" s="30"/>
      <c r="F2697" s="30"/>
      <c r="G2697" s="30"/>
      <c r="BD2697" s="32"/>
      <c r="BE2697" s="32"/>
      <c r="BF2697" s="32"/>
      <c r="BG2697" s="32"/>
      <c r="BH2697" s="32"/>
      <c r="BI2697" s="32"/>
      <c r="BJ2697" s="32"/>
      <c r="BK2697" s="32"/>
      <c r="BL2697" s="32"/>
      <c r="BM2697" s="32"/>
      <c r="BN2697" s="32"/>
      <c r="BO2697" s="32"/>
    </row>
    <row r="2698" spans="1:67" x14ac:dyDescent="0.25">
      <c r="A2698" s="30"/>
      <c r="B2698" s="30"/>
      <c r="C2698" s="30"/>
      <c r="D2698" s="30"/>
      <c r="E2698" s="30"/>
      <c r="F2698" s="30"/>
      <c r="G2698" s="30"/>
      <c r="BD2698" s="32"/>
      <c r="BE2698" s="32"/>
      <c r="BF2698" s="32"/>
      <c r="BG2698" s="32"/>
      <c r="BH2698" s="32"/>
      <c r="BI2698" s="32"/>
      <c r="BJ2698" s="32"/>
      <c r="BK2698" s="32"/>
      <c r="BL2698" s="32"/>
      <c r="BM2698" s="32"/>
      <c r="BN2698" s="32"/>
      <c r="BO2698" s="32"/>
    </row>
    <row r="2699" spans="1:67" x14ac:dyDescent="0.25">
      <c r="A2699" s="30"/>
      <c r="B2699" s="30"/>
      <c r="C2699" s="30"/>
      <c r="D2699" s="30"/>
      <c r="E2699" s="30"/>
      <c r="F2699" s="30"/>
      <c r="G2699" s="30"/>
      <c r="BD2699" s="32"/>
      <c r="BE2699" s="32"/>
      <c r="BF2699" s="32"/>
      <c r="BG2699" s="32"/>
      <c r="BH2699" s="32"/>
      <c r="BI2699" s="32"/>
      <c r="BJ2699" s="32"/>
      <c r="BK2699" s="32"/>
      <c r="BL2699" s="32"/>
      <c r="BM2699" s="32"/>
      <c r="BN2699" s="32"/>
      <c r="BO2699" s="32"/>
    </row>
    <row r="2700" spans="1:67" x14ac:dyDescent="0.25">
      <c r="A2700" s="30"/>
      <c r="B2700" s="30"/>
      <c r="C2700" s="30"/>
      <c r="D2700" s="30"/>
      <c r="E2700" s="30"/>
      <c r="F2700" s="30"/>
      <c r="G2700" s="30"/>
      <c r="BD2700" s="32"/>
      <c r="BE2700" s="32"/>
      <c r="BF2700" s="32"/>
      <c r="BG2700" s="32"/>
      <c r="BH2700" s="32"/>
      <c r="BI2700" s="32"/>
      <c r="BJ2700" s="32"/>
      <c r="BK2700" s="32"/>
      <c r="BL2700" s="32"/>
      <c r="BM2700" s="32"/>
      <c r="BN2700" s="32"/>
      <c r="BO2700" s="32"/>
    </row>
    <row r="2701" spans="1:67" x14ac:dyDescent="0.25">
      <c r="A2701" s="30"/>
      <c r="B2701" s="30"/>
      <c r="C2701" s="30"/>
      <c r="D2701" s="30"/>
      <c r="E2701" s="30"/>
      <c r="F2701" s="30"/>
      <c r="G2701" s="30"/>
      <c r="BD2701" s="32"/>
      <c r="BE2701" s="32"/>
      <c r="BF2701" s="32"/>
      <c r="BG2701" s="32"/>
      <c r="BH2701" s="32"/>
      <c r="BI2701" s="32"/>
      <c r="BJ2701" s="32"/>
      <c r="BK2701" s="32"/>
      <c r="BL2701" s="32"/>
      <c r="BM2701" s="32"/>
      <c r="BN2701" s="32"/>
      <c r="BO2701" s="32"/>
    </row>
    <row r="2702" spans="1:67" x14ac:dyDescent="0.25">
      <c r="A2702" s="30"/>
      <c r="B2702" s="30"/>
      <c r="C2702" s="30"/>
      <c r="D2702" s="30"/>
      <c r="E2702" s="30"/>
      <c r="F2702" s="30"/>
      <c r="G2702" s="30"/>
      <c r="BD2702" s="32"/>
      <c r="BE2702" s="32"/>
      <c r="BF2702" s="32"/>
      <c r="BG2702" s="32"/>
      <c r="BH2702" s="32"/>
      <c r="BI2702" s="32"/>
      <c r="BJ2702" s="32"/>
      <c r="BK2702" s="32"/>
      <c r="BL2702" s="32"/>
      <c r="BM2702" s="32"/>
      <c r="BN2702" s="32"/>
      <c r="BO2702" s="32"/>
    </row>
    <row r="2703" spans="1:67" x14ac:dyDescent="0.25">
      <c r="A2703" s="30"/>
      <c r="B2703" s="30"/>
      <c r="C2703" s="30"/>
      <c r="D2703" s="30"/>
      <c r="E2703" s="30"/>
      <c r="F2703" s="30"/>
      <c r="G2703" s="30"/>
      <c r="BD2703" s="32"/>
      <c r="BE2703" s="32"/>
      <c r="BF2703" s="32"/>
      <c r="BG2703" s="32"/>
      <c r="BH2703" s="32"/>
      <c r="BI2703" s="32"/>
      <c r="BJ2703" s="32"/>
      <c r="BK2703" s="32"/>
      <c r="BL2703" s="32"/>
      <c r="BM2703" s="32"/>
      <c r="BN2703" s="32"/>
      <c r="BO2703" s="32"/>
    </row>
    <row r="2704" spans="1:67" x14ac:dyDescent="0.25">
      <c r="A2704" s="30"/>
      <c r="B2704" s="30"/>
      <c r="C2704" s="30"/>
      <c r="D2704" s="30"/>
      <c r="E2704" s="30"/>
      <c r="F2704" s="30"/>
      <c r="G2704" s="30"/>
      <c r="BD2704" s="32"/>
      <c r="BE2704" s="32"/>
      <c r="BF2704" s="32"/>
      <c r="BG2704" s="32"/>
      <c r="BH2704" s="32"/>
      <c r="BI2704" s="32"/>
      <c r="BJ2704" s="32"/>
      <c r="BK2704" s="32"/>
      <c r="BL2704" s="32"/>
      <c r="BM2704" s="32"/>
      <c r="BN2704" s="32"/>
      <c r="BO2704" s="32"/>
    </row>
    <row r="2705" spans="1:67" x14ac:dyDescent="0.25">
      <c r="A2705" s="30"/>
      <c r="B2705" s="30"/>
      <c r="C2705" s="30"/>
      <c r="D2705" s="30"/>
      <c r="E2705" s="30"/>
      <c r="F2705" s="30"/>
      <c r="G2705" s="30"/>
      <c r="BD2705" s="32"/>
      <c r="BE2705" s="32"/>
      <c r="BF2705" s="32"/>
      <c r="BG2705" s="32"/>
      <c r="BH2705" s="32"/>
      <c r="BI2705" s="32"/>
      <c r="BJ2705" s="32"/>
      <c r="BK2705" s="32"/>
      <c r="BL2705" s="32"/>
      <c r="BM2705" s="32"/>
      <c r="BN2705" s="32"/>
      <c r="BO2705" s="32"/>
    </row>
    <row r="2706" spans="1:67" x14ac:dyDescent="0.25">
      <c r="A2706" s="30"/>
      <c r="B2706" s="30"/>
      <c r="C2706" s="30"/>
      <c r="D2706" s="30"/>
      <c r="E2706" s="30"/>
      <c r="F2706" s="30"/>
      <c r="G2706" s="30"/>
      <c r="BD2706" s="32"/>
      <c r="BE2706" s="32"/>
      <c r="BF2706" s="32"/>
      <c r="BG2706" s="32"/>
      <c r="BH2706" s="32"/>
      <c r="BI2706" s="32"/>
      <c r="BJ2706" s="32"/>
      <c r="BK2706" s="32"/>
      <c r="BL2706" s="32"/>
      <c r="BM2706" s="32"/>
      <c r="BN2706" s="32"/>
      <c r="BO2706" s="32"/>
    </row>
    <row r="2707" spans="1:67" x14ac:dyDescent="0.25">
      <c r="A2707" s="30"/>
      <c r="B2707" s="30"/>
      <c r="C2707" s="30"/>
      <c r="D2707" s="30"/>
      <c r="E2707" s="30"/>
      <c r="F2707" s="30"/>
      <c r="G2707" s="30"/>
      <c r="BD2707" s="32"/>
      <c r="BE2707" s="32"/>
      <c r="BF2707" s="32"/>
      <c r="BG2707" s="32"/>
      <c r="BH2707" s="32"/>
      <c r="BI2707" s="32"/>
      <c r="BJ2707" s="32"/>
      <c r="BK2707" s="32"/>
      <c r="BL2707" s="32"/>
      <c r="BM2707" s="32"/>
      <c r="BN2707" s="32"/>
      <c r="BO2707" s="32"/>
    </row>
    <row r="2708" spans="1:67" x14ac:dyDescent="0.25">
      <c r="A2708" s="30"/>
      <c r="B2708" s="30"/>
      <c r="C2708" s="30"/>
      <c r="D2708" s="30"/>
      <c r="E2708" s="30"/>
      <c r="F2708" s="30"/>
      <c r="G2708" s="30"/>
      <c r="BD2708" s="32"/>
      <c r="BE2708" s="32"/>
      <c r="BF2708" s="32"/>
      <c r="BG2708" s="32"/>
      <c r="BH2708" s="32"/>
      <c r="BI2708" s="32"/>
      <c r="BJ2708" s="32"/>
      <c r="BK2708" s="32"/>
      <c r="BL2708" s="32"/>
      <c r="BM2708" s="32"/>
      <c r="BN2708" s="32"/>
      <c r="BO2708" s="32"/>
    </row>
    <row r="2709" spans="1:67" x14ac:dyDescent="0.25">
      <c r="A2709" s="30"/>
      <c r="B2709" s="30"/>
      <c r="C2709" s="30"/>
      <c r="D2709" s="30"/>
      <c r="E2709" s="30"/>
      <c r="F2709" s="30"/>
      <c r="G2709" s="30"/>
      <c r="BD2709" s="32"/>
      <c r="BE2709" s="32"/>
      <c r="BF2709" s="32"/>
      <c r="BG2709" s="32"/>
      <c r="BH2709" s="32"/>
      <c r="BI2709" s="32"/>
      <c r="BJ2709" s="32"/>
      <c r="BK2709" s="32"/>
      <c r="BL2709" s="32"/>
      <c r="BM2709" s="32"/>
      <c r="BN2709" s="32"/>
      <c r="BO2709" s="32"/>
    </row>
    <row r="2710" spans="1:67" x14ac:dyDescent="0.25">
      <c r="A2710" s="30"/>
      <c r="B2710" s="30"/>
      <c r="C2710" s="30"/>
      <c r="D2710" s="30"/>
      <c r="E2710" s="30"/>
      <c r="F2710" s="30"/>
      <c r="G2710" s="30"/>
      <c r="BD2710" s="32"/>
      <c r="BE2710" s="32"/>
      <c r="BF2710" s="32"/>
      <c r="BG2710" s="32"/>
      <c r="BH2710" s="32"/>
      <c r="BI2710" s="32"/>
      <c r="BJ2710" s="32"/>
      <c r="BK2710" s="32"/>
      <c r="BL2710" s="32"/>
      <c r="BM2710" s="32"/>
      <c r="BN2710" s="32"/>
      <c r="BO2710" s="32"/>
    </row>
    <row r="2711" spans="1:67" x14ac:dyDescent="0.25">
      <c r="A2711" s="30"/>
      <c r="B2711" s="30"/>
      <c r="C2711" s="30"/>
      <c r="D2711" s="30"/>
      <c r="E2711" s="30"/>
      <c r="F2711" s="30"/>
      <c r="G2711" s="30"/>
      <c r="BD2711" s="32"/>
      <c r="BE2711" s="32"/>
      <c r="BF2711" s="32"/>
      <c r="BG2711" s="32"/>
      <c r="BH2711" s="32"/>
      <c r="BI2711" s="32"/>
      <c r="BJ2711" s="32"/>
      <c r="BK2711" s="32"/>
      <c r="BL2711" s="32"/>
      <c r="BM2711" s="32"/>
      <c r="BN2711" s="32"/>
      <c r="BO2711" s="32"/>
    </row>
    <row r="2712" spans="1:67" x14ac:dyDescent="0.25">
      <c r="A2712" s="30"/>
      <c r="B2712" s="30"/>
      <c r="C2712" s="30"/>
      <c r="D2712" s="30"/>
      <c r="E2712" s="30"/>
      <c r="F2712" s="30"/>
      <c r="G2712" s="30"/>
      <c r="BD2712" s="32"/>
      <c r="BE2712" s="32"/>
      <c r="BF2712" s="32"/>
      <c r="BG2712" s="32"/>
      <c r="BH2712" s="32"/>
      <c r="BI2712" s="32"/>
      <c r="BJ2712" s="32"/>
      <c r="BK2712" s="32"/>
      <c r="BL2712" s="32"/>
      <c r="BM2712" s="32"/>
      <c r="BN2712" s="32"/>
      <c r="BO2712" s="32"/>
    </row>
    <row r="2713" spans="1:67" x14ac:dyDescent="0.25">
      <c r="A2713" s="30"/>
      <c r="B2713" s="30"/>
      <c r="C2713" s="30"/>
      <c r="D2713" s="30"/>
      <c r="E2713" s="30"/>
      <c r="F2713" s="30"/>
      <c r="G2713" s="30"/>
      <c r="BD2713" s="32"/>
      <c r="BE2713" s="32"/>
      <c r="BF2713" s="32"/>
      <c r="BG2713" s="32"/>
      <c r="BH2713" s="32"/>
      <c r="BI2713" s="32"/>
      <c r="BJ2713" s="32"/>
      <c r="BK2713" s="32"/>
      <c r="BL2713" s="32"/>
      <c r="BM2713" s="32"/>
      <c r="BN2713" s="32"/>
      <c r="BO2713" s="32"/>
    </row>
    <row r="2714" spans="1:67" x14ac:dyDescent="0.25">
      <c r="A2714" s="30"/>
      <c r="B2714" s="30"/>
      <c r="C2714" s="30"/>
      <c r="D2714" s="30"/>
      <c r="E2714" s="30"/>
      <c r="F2714" s="30"/>
      <c r="G2714" s="30"/>
      <c r="BD2714" s="32"/>
      <c r="BE2714" s="32"/>
      <c r="BF2714" s="32"/>
      <c r="BG2714" s="32"/>
      <c r="BH2714" s="32"/>
      <c r="BI2714" s="32"/>
      <c r="BJ2714" s="32"/>
      <c r="BK2714" s="32"/>
      <c r="BL2714" s="32"/>
      <c r="BM2714" s="32"/>
      <c r="BN2714" s="32"/>
      <c r="BO2714" s="32"/>
    </row>
    <row r="2715" spans="1:67" x14ac:dyDescent="0.25">
      <c r="A2715" s="30"/>
      <c r="B2715" s="30"/>
      <c r="C2715" s="30"/>
      <c r="D2715" s="30"/>
      <c r="E2715" s="30"/>
      <c r="F2715" s="30"/>
      <c r="G2715" s="30"/>
      <c r="BD2715" s="32"/>
      <c r="BE2715" s="32"/>
      <c r="BF2715" s="32"/>
      <c r="BG2715" s="32"/>
      <c r="BH2715" s="32"/>
      <c r="BI2715" s="32"/>
      <c r="BJ2715" s="32"/>
      <c r="BK2715" s="32"/>
      <c r="BL2715" s="32"/>
      <c r="BM2715" s="32"/>
      <c r="BN2715" s="32"/>
      <c r="BO2715" s="32"/>
    </row>
    <row r="2716" spans="1:67" x14ac:dyDescent="0.25">
      <c r="A2716" s="30"/>
      <c r="B2716" s="30"/>
      <c r="C2716" s="30"/>
      <c r="D2716" s="30"/>
      <c r="E2716" s="30"/>
      <c r="F2716" s="30"/>
      <c r="G2716" s="30"/>
      <c r="BD2716" s="32"/>
      <c r="BE2716" s="32"/>
      <c r="BF2716" s="32"/>
      <c r="BG2716" s="32"/>
      <c r="BH2716" s="32"/>
      <c r="BI2716" s="32"/>
      <c r="BJ2716" s="32"/>
      <c r="BK2716" s="32"/>
      <c r="BL2716" s="32"/>
      <c r="BM2716" s="32"/>
      <c r="BN2716" s="32"/>
      <c r="BO2716" s="32"/>
    </row>
    <row r="2717" spans="1:67" x14ac:dyDescent="0.25">
      <c r="A2717" s="30"/>
      <c r="B2717" s="30"/>
      <c r="C2717" s="30"/>
      <c r="D2717" s="30"/>
      <c r="E2717" s="30"/>
      <c r="F2717" s="30"/>
      <c r="G2717" s="30"/>
      <c r="BD2717" s="32"/>
      <c r="BE2717" s="32"/>
      <c r="BF2717" s="32"/>
      <c r="BG2717" s="32"/>
      <c r="BH2717" s="32"/>
      <c r="BI2717" s="32"/>
      <c r="BJ2717" s="32"/>
      <c r="BK2717" s="32"/>
      <c r="BL2717" s="32"/>
      <c r="BM2717" s="32"/>
      <c r="BN2717" s="32"/>
      <c r="BO2717" s="32"/>
    </row>
    <row r="2718" spans="1:67" x14ac:dyDescent="0.25">
      <c r="A2718" s="30"/>
      <c r="B2718" s="30"/>
      <c r="C2718" s="30"/>
      <c r="D2718" s="30"/>
      <c r="E2718" s="30"/>
      <c r="F2718" s="30"/>
      <c r="G2718" s="30"/>
      <c r="BD2718" s="32"/>
      <c r="BE2718" s="32"/>
      <c r="BF2718" s="32"/>
      <c r="BG2718" s="32"/>
      <c r="BH2718" s="32"/>
      <c r="BI2718" s="32"/>
      <c r="BJ2718" s="32"/>
      <c r="BK2718" s="32"/>
      <c r="BL2718" s="32"/>
      <c r="BM2718" s="32"/>
      <c r="BN2718" s="32"/>
      <c r="BO2718" s="32"/>
    </row>
    <row r="2719" spans="1:67" x14ac:dyDescent="0.25">
      <c r="A2719" s="30"/>
      <c r="B2719" s="30"/>
      <c r="C2719" s="30"/>
      <c r="D2719" s="30"/>
      <c r="E2719" s="30"/>
      <c r="F2719" s="30"/>
      <c r="G2719" s="30"/>
      <c r="BD2719" s="32"/>
      <c r="BE2719" s="32"/>
      <c r="BF2719" s="32"/>
      <c r="BG2719" s="32"/>
      <c r="BH2719" s="32"/>
      <c r="BI2719" s="32"/>
      <c r="BJ2719" s="32"/>
      <c r="BK2719" s="32"/>
      <c r="BL2719" s="32"/>
      <c r="BM2719" s="32"/>
      <c r="BN2719" s="32"/>
      <c r="BO2719" s="32"/>
    </row>
    <row r="2720" spans="1:67" x14ac:dyDescent="0.25">
      <c r="A2720" s="30"/>
      <c r="B2720" s="30"/>
      <c r="C2720" s="30"/>
      <c r="D2720" s="30"/>
      <c r="E2720" s="30"/>
      <c r="F2720" s="30"/>
      <c r="G2720" s="30"/>
      <c r="BD2720" s="32"/>
      <c r="BE2720" s="32"/>
      <c r="BF2720" s="32"/>
      <c r="BG2720" s="32"/>
      <c r="BH2720" s="32"/>
      <c r="BI2720" s="32"/>
      <c r="BJ2720" s="32"/>
      <c r="BK2720" s="32"/>
      <c r="BL2720" s="32"/>
      <c r="BM2720" s="32"/>
      <c r="BN2720" s="32"/>
      <c r="BO2720" s="32"/>
    </row>
    <row r="2721" spans="1:67" x14ac:dyDescent="0.25">
      <c r="A2721" s="30"/>
      <c r="B2721" s="30"/>
      <c r="C2721" s="30"/>
      <c r="D2721" s="30"/>
      <c r="E2721" s="30"/>
      <c r="F2721" s="30"/>
      <c r="G2721" s="30"/>
      <c r="BD2721" s="32"/>
      <c r="BE2721" s="32"/>
      <c r="BF2721" s="32"/>
      <c r="BG2721" s="32"/>
      <c r="BH2721" s="32"/>
      <c r="BI2721" s="32"/>
      <c r="BJ2721" s="32"/>
      <c r="BK2721" s="32"/>
      <c r="BL2721" s="32"/>
      <c r="BM2721" s="32"/>
      <c r="BN2721" s="32"/>
      <c r="BO2721" s="32"/>
    </row>
    <row r="2722" spans="1:67" x14ac:dyDescent="0.25">
      <c r="A2722" s="30"/>
      <c r="B2722" s="30"/>
      <c r="C2722" s="30"/>
      <c r="D2722" s="30"/>
      <c r="E2722" s="30"/>
      <c r="F2722" s="30"/>
      <c r="G2722" s="30"/>
      <c r="BD2722" s="32"/>
      <c r="BE2722" s="32"/>
      <c r="BF2722" s="32"/>
      <c r="BG2722" s="32"/>
      <c r="BH2722" s="32"/>
      <c r="BI2722" s="32"/>
      <c r="BJ2722" s="32"/>
      <c r="BK2722" s="32"/>
      <c r="BL2722" s="32"/>
      <c r="BM2722" s="32"/>
      <c r="BN2722" s="32"/>
      <c r="BO2722" s="32"/>
    </row>
    <row r="2723" spans="1:67" x14ac:dyDescent="0.25">
      <c r="A2723" s="30"/>
      <c r="B2723" s="30"/>
      <c r="C2723" s="30"/>
      <c r="D2723" s="30"/>
      <c r="E2723" s="30"/>
      <c r="F2723" s="30"/>
      <c r="G2723" s="30"/>
      <c r="BD2723" s="32"/>
      <c r="BE2723" s="32"/>
      <c r="BF2723" s="32"/>
      <c r="BG2723" s="32"/>
      <c r="BH2723" s="32"/>
      <c r="BI2723" s="32"/>
      <c r="BJ2723" s="32"/>
      <c r="BK2723" s="32"/>
      <c r="BL2723" s="32"/>
      <c r="BM2723" s="32"/>
      <c r="BN2723" s="32"/>
      <c r="BO2723" s="32"/>
    </row>
    <row r="2724" spans="1:67" x14ac:dyDescent="0.25">
      <c r="A2724" s="30"/>
      <c r="B2724" s="30"/>
      <c r="C2724" s="30"/>
      <c r="D2724" s="30"/>
      <c r="E2724" s="30"/>
      <c r="F2724" s="30"/>
      <c r="G2724" s="30"/>
      <c r="BD2724" s="32"/>
      <c r="BE2724" s="32"/>
      <c r="BF2724" s="32"/>
      <c r="BG2724" s="32"/>
      <c r="BH2724" s="32"/>
      <c r="BI2724" s="32"/>
      <c r="BJ2724" s="32"/>
      <c r="BK2724" s="32"/>
      <c r="BL2724" s="32"/>
      <c r="BM2724" s="32"/>
      <c r="BN2724" s="32"/>
      <c r="BO2724" s="32"/>
    </row>
    <row r="2725" spans="1:67" x14ac:dyDescent="0.25">
      <c r="A2725" s="30"/>
      <c r="B2725" s="30"/>
      <c r="C2725" s="30"/>
      <c r="D2725" s="30"/>
      <c r="E2725" s="30"/>
      <c r="F2725" s="30"/>
      <c r="G2725" s="30"/>
      <c r="BD2725" s="32"/>
      <c r="BE2725" s="32"/>
      <c r="BF2725" s="32"/>
      <c r="BG2725" s="32"/>
      <c r="BH2725" s="32"/>
      <c r="BI2725" s="32"/>
      <c r="BJ2725" s="32"/>
      <c r="BK2725" s="32"/>
      <c r="BL2725" s="32"/>
      <c r="BM2725" s="32"/>
      <c r="BN2725" s="32"/>
      <c r="BO2725" s="32"/>
    </row>
    <row r="2726" spans="1:67" x14ac:dyDescent="0.25">
      <c r="A2726" s="30"/>
      <c r="B2726" s="30"/>
      <c r="C2726" s="30"/>
      <c r="D2726" s="30"/>
      <c r="E2726" s="30"/>
      <c r="F2726" s="30"/>
      <c r="G2726" s="30"/>
      <c r="BD2726" s="32"/>
      <c r="BE2726" s="32"/>
      <c r="BF2726" s="32"/>
      <c r="BG2726" s="32"/>
      <c r="BH2726" s="32"/>
      <c r="BI2726" s="32"/>
      <c r="BJ2726" s="32"/>
      <c r="BK2726" s="32"/>
      <c r="BL2726" s="32"/>
      <c r="BM2726" s="32"/>
      <c r="BN2726" s="32"/>
      <c r="BO2726" s="32"/>
    </row>
    <row r="2727" spans="1:67" x14ac:dyDescent="0.25">
      <c r="A2727" s="30"/>
      <c r="B2727" s="30"/>
      <c r="C2727" s="30"/>
      <c r="D2727" s="30"/>
      <c r="E2727" s="30"/>
      <c r="F2727" s="30"/>
      <c r="G2727" s="30"/>
      <c r="BD2727" s="32"/>
      <c r="BE2727" s="32"/>
      <c r="BF2727" s="32"/>
      <c r="BG2727" s="32"/>
      <c r="BH2727" s="32"/>
      <c r="BI2727" s="32"/>
      <c r="BJ2727" s="32"/>
      <c r="BK2727" s="32"/>
      <c r="BL2727" s="32"/>
      <c r="BM2727" s="32"/>
      <c r="BN2727" s="32"/>
      <c r="BO2727" s="32"/>
    </row>
    <row r="2728" spans="1:67" x14ac:dyDescent="0.25">
      <c r="A2728" s="30"/>
      <c r="B2728" s="30"/>
      <c r="C2728" s="30"/>
      <c r="D2728" s="30"/>
      <c r="E2728" s="30"/>
      <c r="F2728" s="30"/>
      <c r="G2728" s="30"/>
      <c r="BD2728" s="32"/>
      <c r="BE2728" s="32"/>
      <c r="BF2728" s="32"/>
      <c r="BG2728" s="32"/>
      <c r="BH2728" s="32"/>
      <c r="BI2728" s="32"/>
      <c r="BJ2728" s="32"/>
      <c r="BK2728" s="32"/>
      <c r="BL2728" s="32"/>
      <c r="BM2728" s="32"/>
      <c r="BN2728" s="32"/>
      <c r="BO2728" s="32"/>
    </row>
    <row r="2729" spans="1:67" x14ac:dyDescent="0.25">
      <c r="A2729" s="30"/>
      <c r="B2729" s="30"/>
      <c r="C2729" s="30"/>
      <c r="D2729" s="30"/>
      <c r="E2729" s="30"/>
      <c r="F2729" s="30"/>
      <c r="G2729" s="30"/>
      <c r="BD2729" s="32"/>
      <c r="BE2729" s="32"/>
      <c r="BF2729" s="32"/>
      <c r="BG2729" s="32"/>
      <c r="BH2729" s="32"/>
      <c r="BI2729" s="32"/>
      <c r="BJ2729" s="32"/>
      <c r="BK2729" s="32"/>
      <c r="BL2729" s="32"/>
      <c r="BM2729" s="32"/>
      <c r="BN2729" s="32"/>
      <c r="BO2729" s="32"/>
    </row>
    <row r="2730" spans="1:67" x14ac:dyDescent="0.25">
      <c r="A2730" s="30"/>
      <c r="B2730" s="30"/>
      <c r="C2730" s="30"/>
      <c r="D2730" s="30"/>
      <c r="E2730" s="30"/>
      <c r="F2730" s="30"/>
      <c r="G2730" s="30"/>
      <c r="BD2730" s="32"/>
      <c r="BE2730" s="32"/>
      <c r="BF2730" s="32"/>
      <c r="BG2730" s="32"/>
      <c r="BH2730" s="32"/>
      <c r="BI2730" s="32"/>
      <c r="BJ2730" s="32"/>
      <c r="BK2730" s="32"/>
      <c r="BL2730" s="32"/>
      <c r="BM2730" s="32"/>
      <c r="BN2730" s="32"/>
      <c r="BO2730" s="32"/>
    </row>
    <row r="2731" spans="1:67" x14ac:dyDescent="0.25">
      <c r="A2731" s="30"/>
      <c r="B2731" s="30"/>
      <c r="C2731" s="30"/>
      <c r="D2731" s="30"/>
      <c r="E2731" s="30"/>
      <c r="F2731" s="30"/>
      <c r="G2731" s="30"/>
      <c r="BD2731" s="32"/>
      <c r="BE2731" s="32"/>
      <c r="BF2731" s="32"/>
      <c r="BG2731" s="32"/>
      <c r="BH2731" s="32"/>
      <c r="BI2731" s="32"/>
      <c r="BJ2731" s="32"/>
      <c r="BK2731" s="32"/>
      <c r="BL2731" s="32"/>
      <c r="BM2731" s="32"/>
      <c r="BN2731" s="32"/>
      <c r="BO2731" s="32"/>
    </row>
    <row r="2732" spans="1:67" x14ac:dyDescent="0.25">
      <c r="A2732" s="30"/>
      <c r="B2732" s="30"/>
      <c r="C2732" s="30"/>
      <c r="D2732" s="30"/>
      <c r="E2732" s="30"/>
      <c r="F2732" s="30"/>
      <c r="G2732" s="30"/>
      <c r="BD2732" s="32"/>
      <c r="BE2732" s="32"/>
      <c r="BF2732" s="32"/>
      <c r="BG2732" s="32"/>
      <c r="BH2732" s="32"/>
      <c r="BI2732" s="32"/>
      <c r="BJ2732" s="32"/>
      <c r="BK2732" s="32"/>
      <c r="BL2732" s="32"/>
      <c r="BM2732" s="32"/>
      <c r="BN2732" s="32"/>
      <c r="BO2732" s="32"/>
    </row>
    <row r="2733" spans="1:67" x14ac:dyDescent="0.25">
      <c r="A2733" s="30"/>
      <c r="B2733" s="30"/>
      <c r="C2733" s="30"/>
      <c r="D2733" s="30"/>
      <c r="E2733" s="30"/>
      <c r="F2733" s="30"/>
      <c r="G2733" s="30"/>
      <c r="BD2733" s="32"/>
      <c r="BE2733" s="32"/>
      <c r="BF2733" s="32"/>
      <c r="BG2733" s="32"/>
      <c r="BH2733" s="32"/>
      <c r="BI2733" s="32"/>
      <c r="BJ2733" s="32"/>
      <c r="BK2733" s="32"/>
      <c r="BL2733" s="32"/>
      <c r="BM2733" s="32"/>
      <c r="BN2733" s="32"/>
      <c r="BO2733" s="32"/>
    </row>
    <row r="2734" spans="1:67" x14ac:dyDescent="0.25">
      <c r="A2734" s="30"/>
      <c r="B2734" s="30"/>
      <c r="C2734" s="30"/>
      <c r="D2734" s="30"/>
      <c r="E2734" s="30"/>
      <c r="F2734" s="30"/>
      <c r="G2734" s="30"/>
      <c r="BD2734" s="32"/>
      <c r="BE2734" s="32"/>
      <c r="BF2734" s="32"/>
      <c r="BG2734" s="32"/>
      <c r="BH2734" s="32"/>
      <c r="BI2734" s="32"/>
      <c r="BJ2734" s="32"/>
      <c r="BK2734" s="32"/>
      <c r="BL2734" s="32"/>
      <c r="BM2734" s="32"/>
      <c r="BN2734" s="32"/>
      <c r="BO2734" s="32"/>
    </row>
    <row r="2735" spans="1:67" x14ac:dyDescent="0.25">
      <c r="A2735" s="30"/>
      <c r="B2735" s="30"/>
      <c r="C2735" s="30"/>
      <c r="D2735" s="30"/>
      <c r="E2735" s="30"/>
      <c r="F2735" s="30"/>
      <c r="G2735" s="30"/>
      <c r="BD2735" s="32"/>
      <c r="BE2735" s="32"/>
      <c r="BF2735" s="32"/>
      <c r="BG2735" s="32"/>
      <c r="BH2735" s="32"/>
      <c r="BI2735" s="32"/>
      <c r="BJ2735" s="32"/>
      <c r="BK2735" s="32"/>
      <c r="BL2735" s="32"/>
      <c r="BM2735" s="32"/>
      <c r="BN2735" s="32"/>
      <c r="BO2735" s="32"/>
    </row>
    <row r="2736" spans="1:67" x14ac:dyDescent="0.25">
      <c r="A2736" s="30"/>
      <c r="B2736" s="30"/>
      <c r="C2736" s="30"/>
      <c r="D2736" s="30"/>
      <c r="E2736" s="30"/>
      <c r="F2736" s="30"/>
      <c r="G2736" s="30"/>
      <c r="BD2736" s="32"/>
      <c r="BE2736" s="32"/>
      <c r="BF2736" s="32"/>
      <c r="BG2736" s="32"/>
      <c r="BH2736" s="32"/>
      <c r="BI2736" s="32"/>
      <c r="BJ2736" s="32"/>
      <c r="BK2736" s="32"/>
      <c r="BL2736" s="32"/>
      <c r="BM2736" s="32"/>
      <c r="BN2736" s="32"/>
      <c r="BO2736" s="32"/>
    </row>
    <row r="2737" spans="1:67" x14ac:dyDescent="0.25">
      <c r="A2737" s="30"/>
      <c r="B2737" s="30"/>
      <c r="C2737" s="30"/>
      <c r="D2737" s="30"/>
      <c r="E2737" s="30"/>
      <c r="F2737" s="30"/>
      <c r="G2737" s="30"/>
      <c r="BD2737" s="32"/>
      <c r="BE2737" s="32"/>
      <c r="BF2737" s="32"/>
      <c r="BG2737" s="32"/>
      <c r="BH2737" s="32"/>
      <c r="BI2737" s="32"/>
      <c r="BJ2737" s="32"/>
      <c r="BK2737" s="32"/>
      <c r="BL2737" s="32"/>
      <c r="BM2737" s="32"/>
      <c r="BN2737" s="32"/>
      <c r="BO2737" s="32"/>
    </row>
    <row r="2738" spans="1:67" x14ac:dyDescent="0.25">
      <c r="A2738" s="30"/>
      <c r="B2738" s="30"/>
      <c r="C2738" s="30"/>
      <c r="D2738" s="30"/>
      <c r="E2738" s="30"/>
      <c r="F2738" s="30"/>
      <c r="G2738" s="30"/>
      <c r="BD2738" s="32"/>
      <c r="BE2738" s="32"/>
      <c r="BF2738" s="32"/>
      <c r="BG2738" s="32"/>
      <c r="BH2738" s="32"/>
      <c r="BI2738" s="32"/>
      <c r="BJ2738" s="32"/>
      <c r="BK2738" s="32"/>
      <c r="BL2738" s="32"/>
      <c r="BM2738" s="32"/>
      <c r="BN2738" s="32"/>
      <c r="BO2738" s="32"/>
    </row>
    <row r="2739" spans="1:67" x14ac:dyDescent="0.25">
      <c r="A2739" s="30"/>
      <c r="B2739" s="30"/>
      <c r="C2739" s="30"/>
      <c r="D2739" s="30"/>
      <c r="E2739" s="30"/>
      <c r="F2739" s="30"/>
      <c r="G2739" s="30"/>
      <c r="BD2739" s="32"/>
      <c r="BE2739" s="32"/>
      <c r="BF2739" s="32"/>
      <c r="BG2739" s="32"/>
      <c r="BH2739" s="32"/>
      <c r="BI2739" s="32"/>
      <c r="BJ2739" s="32"/>
      <c r="BK2739" s="32"/>
      <c r="BL2739" s="32"/>
      <c r="BM2739" s="32"/>
      <c r="BN2739" s="32"/>
      <c r="BO2739" s="32"/>
    </row>
    <row r="2740" spans="1:67" x14ac:dyDescent="0.25">
      <c r="A2740" s="30"/>
      <c r="B2740" s="30"/>
      <c r="C2740" s="30"/>
      <c r="D2740" s="30"/>
      <c r="E2740" s="30"/>
      <c r="F2740" s="30"/>
      <c r="G2740" s="30"/>
      <c r="BD2740" s="32"/>
      <c r="BE2740" s="32"/>
      <c r="BF2740" s="32"/>
      <c r="BG2740" s="32"/>
      <c r="BH2740" s="32"/>
      <c r="BI2740" s="32"/>
      <c r="BJ2740" s="32"/>
      <c r="BK2740" s="32"/>
      <c r="BL2740" s="32"/>
      <c r="BM2740" s="32"/>
      <c r="BN2740" s="32"/>
      <c r="BO2740" s="32"/>
    </row>
    <row r="2741" spans="1:67" x14ac:dyDescent="0.25">
      <c r="A2741" s="30"/>
      <c r="B2741" s="30"/>
      <c r="C2741" s="30"/>
      <c r="D2741" s="30"/>
      <c r="E2741" s="30"/>
      <c r="F2741" s="30"/>
      <c r="G2741" s="30"/>
      <c r="BD2741" s="32"/>
      <c r="BE2741" s="32"/>
      <c r="BF2741" s="32"/>
      <c r="BG2741" s="32"/>
      <c r="BH2741" s="32"/>
      <c r="BI2741" s="32"/>
      <c r="BJ2741" s="32"/>
      <c r="BK2741" s="32"/>
      <c r="BL2741" s="32"/>
      <c r="BM2741" s="32"/>
      <c r="BN2741" s="32"/>
      <c r="BO2741" s="32"/>
    </row>
    <row r="2742" spans="1:67" x14ac:dyDescent="0.25">
      <c r="A2742" s="30"/>
      <c r="B2742" s="30"/>
      <c r="C2742" s="30"/>
      <c r="D2742" s="30"/>
      <c r="E2742" s="30"/>
      <c r="F2742" s="30"/>
      <c r="G2742" s="30"/>
      <c r="BD2742" s="32"/>
      <c r="BE2742" s="32"/>
      <c r="BF2742" s="32"/>
      <c r="BG2742" s="32"/>
      <c r="BH2742" s="32"/>
      <c r="BI2742" s="32"/>
      <c r="BJ2742" s="32"/>
      <c r="BK2742" s="32"/>
      <c r="BL2742" s="32"/>
      <c r="BM2742" s="32"/>
      <c r="BN2742" s="32"/>
      <c r="BO2742" s="32"/>
    </row>
    <row r="2743" spans="1:67" x14ac:dyDescent="0.25">
      <c r="A2743" s="30"/>
      <c r="B2743" s="30"/>
      <c r="C2743" s="30"/>
      <c r="D2743" s="30"/>
      <c r="E2743" s="30"/>
      <c r="F2743" s="30"/>
      <c r="G2743" s="30"/>
      <c r="BD2743" s="32"/>
      <c r="BE2743" s="32"/>
      <c r="BF2743" s="32"/>
      <c r="BG2743" s="32"/>
      <c r="BH2743" s="32"/>
      <c r="BI2743" s="32"/>
      <c r="BJ2743" s="32"/>
      <c r="BK2743" s="32"/>
      <c r="BL2743" s="32"/>
      <c r="BM2743" s="32"/>
      <c r="BN2743" s="32"/>
      <c r="BO2743" s="32"/>
    </row>
    <row r="2744" spans="1:67" x14ac:dyDescent="0.25">
      <c r="A2744" s="30"/>
      <c r="B2744" s="30"/>
      <c r="C2744" s="30"/>
      <c r="D2744" s="30"/>
      <c r="E2744" s="30"/>
      <c r="F2744" s="30"/>
      <c r="G2744" s="30"/>
      <c r="BD2744" s="32"/>
      <c r="BE2744" s="32"/>
      <c r="BF2744" s="32"/>
      <c r="BG2744" s="32"/>
      <c r="BH2744" s="32"/>
      <c r="BI2744" s="32"/>
      <c r="BJ2744" s="32"/>
      <c r="BK2744" s="32"/>
      <c r="BL2744" s="32"/>
      <c r="BM2744" s="32"/>
      <c r="BN2744" s="32"/>
      <c r="BO2744" s="32"/>
    </row>
    <row r="2745" spans="1:67" x14ac:dyDescent="0.25">
      <c r="A2745" s="30"/>
      <c r="B2745" s="30"/>
      <c r="C2745" s="30"/>
      <c r="D2745" s="30"/>
      <c r="E2745" s="30"/>
      <c r="F2745" s="30"/>
      <c r="G2745" s="30"/>
      <c r="BD2745" s="32"/>
      <c r="BE2745" s="32"/>
      <c r="BF2745" s="32"/>
      <c r="BG2745" s="32"/>
      <c r="BH2745" s="32"/>
      <c r="BI2745" s="32"/>
      <c r="BJ2745" s="32"/>
      <c r="BK2745" s="32"/>
      <c r="BL2745" s="32"/>
      <c r="BM2745" s="32"/>
      <c r="BN2745" s="32"/>
      <c r="BO2745" s="32"/>
    </row>
    <row r="2746" spans="1:67" x14ac:dyDescent="0.25">
      <c r="A2746" s="30"/>
      <c r="B2746" s="30"/>
      <c r="C2746" s="30"/>
      <c r="D2746" s="30"/>
      <c r="E2746" s="30"/>
      <c r="F2746" s="30"/>
      <c r="G2746" s="30"/>
      <c r="BD2746" s="32"/>
      <c r="BE2746" s="32"/>
      <c r="BF2746" s="32"/>
      <c r="BG2746" s="32"/>
      <c r="BH2746" s="32"/>
      <c r="BI2746" s="32"/>
      <c r="BJ2746" s="32"/>
      <c r="BK2746" s="32"/>
      <c r="BL2746" s="32"/>
      <c r="BM2746" s="32"/>
      <c r="BN2746" s="32"/>
      <c r="BO2746" s="32"/>
    </row>
    <row r="2747" spans="1:67" x14ac:dyDescent="0.25">
      <c r="A2747" s="30"/>
      <c r="B2747" s="30"/>
      <c r="C2747" s="30"/>
      <c r="D2747" s="30"/>
      <c r="E2747" s="30"/>
      <c r="F2747" s="30"/>
      <c r="G2747" s="30"/>
      <c r="BD2747" s="32"/>
      <c r="BE2747" s="32"/>
      <c r="BF2747" s="32"/>
      <c r="BG2747" s="32"/>
      <c r="BH2747" s="32"/>
      <c r="BI2747" s="32"/>
      <c r="BJ2747" s="32"/>
      <c r="BK2747" s="32"/>
      <c r="BL2747" s="32"/>
      <c r="BM2747" s="32"/>
      <c r="BN2747" s="32"/>
      <c r="BO2747" s="32"/>
    </row>
    <row r="2748" spans="1:67" x14ac:dyDescent="0.25">
      <c r="A2748" s="30"/>
      <c r="B2748" s="30"/>
      <c r="C2748" s="30"/>
      <c r="D2748" s="30"/>
      <c r="E2748" s="30"/>
      <c r="F2748" s="30"/>
      <c r="G2748" s="30"/>
      <c r="BD2748" s="32"/>
      <c r="BE2748" s="32"/>
      <c r="BF2748" s="32"/>
      <c r="BG2748" s="32"/>
      <c r="BH2748" s="32"/>
      <c r="BI2748" s="32"/>
      <c r="BJ2748" s="32"/>
      <c r="BK2748" s="32"/>
      <c r="BL2748" s="32"/>
      <c r="BM2748" s="32"/>
      <c r="BN2748" s="32"/>
      <c r="BO2748" s="32"/>
    </row>
    <row r="2749" spans="1:67" x14ac:dyDescent="0.25">
      <c r="A2749" s="30"/>
      <c r="B2749" s="30"/>
      <c r="C2749" s="30"/>
      <c r="D2749" s="30"/>
      <c r="E2749" s="30"/>
      <c r="F2749" s="30"/>
      <c r="G2749" s="30"/>
      <c r="BD2749" s="32"/>
      <c r="BE2749" s="32"/>
      <c r="BF2749" s="32"/>
      <c r="BG2749" s="32"/>
      <c r="BH2749" s="32"/>
      <c r="BI2749" s="32"/>
      <c r="BJ2749" s="32"/>
      <c r="BK2749" s="32"/>
      <c r="BL2749" s="32"/>
      <c r="BM2749" s="32"/>
      <c r="BN2749" s="32"/>
      <c r="BO2749" s="32"/>
    </row>
    <row r="2750" spans="1:67" x14ac:dyDescent="0.25">
      <c r="A2750" s="30"/>
      <c r="B2750" s="30"/>
      <c r="C2750" s="30"/>
      <c r="D2750" s="30"/>
      <c r="E2750" s="30"/>
      <c r="F2750" s="30"/>
      <c r="G2750" s="30"/>
      <c r="BD2750" s="32"/>
      <c r="BE2750" s="32"/>
      <c r="BF2750" s="32"/>
      <c r="BG2750" s="32"/>
      <c r="BH2750" s="32"/>
      <c r="BI2750" s="32"/>
      <c r="BJ2750" s="32"/>
      <c r="BK2750" s="32"/>
      <c r="BL2750" s="32"/>
      <c r="BM2750" s="32"/>
      <c r="BN2750" s="32"/>
      <c r="BO2750" s="32"/>
    </row>
    <row r="2751" spans="1:67" x14ac:dyDescent="0.25">
      <c r="A2751" s="30"/>
      <c r="B2751" s="30"/>
      <c r="C2751" s="30"/>
      <c r="D2751" s="30"/>
      <c r="E2751" s="30"/>
      <c r="F2751" s="30"/>
      <c r="G2751" s="30"/>
      <c r="BD2751" s="32"/>
      <c r="BE2751" s="32"/>
      <c r="BF2751" s="32"/>
      <c r="BG2751" s="32"/>
      <c r="BH2751" s="32"/>
      <c r="BI2751" s="32"/>
      <c r="BJ2751" s="32"/>
      <c r="BK2751" s="32"/>
      <c r="BL2751" s="32"/>
      <c r="BM2751" s="32"/>
      <c r="BN2751" s="32"/>
      <c r="BO2751" s="32"/>
    </row>
    <row r="2752" spans="1:67" x14ac:dyDescent="0.25">
      <c r="A2752" s="30"/>
      <c r="B2752" s="30"/>
      <c r="C2752" s="30"/>
      <c r="D2752" s="30"/>
      <c r="E2752" s="30"/>
      <c r="F2752" s="30"/>
      <c r="G2752" s="30"/>
      <c r="BD2752" s="32"/>
      <c r="BE2752" s="32"/>
      <c r="BF2752" s="32"/>
      <c r="BG2752" s="32"/>
      <c r="BH2752" s="32"/>
      <c r="BI2752" s="32"/>
      <c r="BJ2752" s="32"/>
      <c r="BK2752" s="32"/>
      <c r="BL2752" s="32"/>
      <c r="BM2752" s="32"/>
      <c r="BN2752" s="32"/>
      <c r="BO2752" s="32"/>
    </row>
    <row r="2753" spans="1:67" x14ac:dyDescent="0.25">
      <c r="A2753" s="30"/>
      <c r="B2753" s="30"/>
      <c r="C2753" s="30"/>
      <c r="D2753" s="30"/>
      <c r="E2753" s="30"/>
      <c r="F2753" s="30"/>
      <c r="G2753" s="30"/>
      <c r="BD2753" s="32"/>
      <c r="BE2753" s="32"/>
      <c r="BF2753" s="32"/>
      <c r="BG2753" s="32"/>
      <c r="BH2753" s="32"/>
      <c r="BI2753" s="32"/>
      <c r="BJ2753" s="32"/>
      <c r="BK2753" s="32"/>
      <c r="BL2753" s="32"/>
      <c r="BM2753" s="32"/>
      <c r="BN2753" s="32"/>
      <c r="BO2753" s="32"/>
    </row>
    <row r="2754" spans="1:67" x14ac:dyDescent="0.25">
      <c r="A2754" s="30"/>
      <c r="B2754" s="30"/>
      <c r="C2754" s="30"/>
      <c r="D2754" s="30"/>
      <c r="E2754" s="30"/>
      <c r="F2754" s="30"/>
      <c r="G2754" s="30"/>
      <c r="BD2754" s="32"/>
      <c r="BE2754" s="32"/>
      <c r="BF2754" s="32"/>
      <c r="BG2754" s="32"/>
      <c r="BH2754" s="32"/>
      <c r="BI2754" s="32"/>
      <c r="BJ2754" s="32"/>
      <c r="BK2754" s="32"/>
      <c r="BL2754" s="32"/>
      <c r="BM2754" s="32"/>
      <c r="BN2754" s="32"/>
      <c r="BO2754" s="32"/>
    </row>
    <row r="2755" spans="1:67" x14ac:dyDescent="0.25">
      <c r="A2755" s="30"/>
      <c r="B2755" s="30"/>
      <c r="C2755" s="30"/>
      <c r="D2755" s="30"/>
      <c r="E2755" s="30"/>
      <c r="F2755" s="30"/>
      <c r="G2755" s="30"/>
      <c r="BD2755" s="32"/>
      <c r="BE2755" s="32"/>
      <c r="BF2755" s="32"/>
      <c r="BG2755" s="32"/>
      <c r="BH2755" s="32"/>
      <c r="BI2755" s="32"/>
      <c r="BJ2755" s="32"/>
      <c r="BK2755" s="32"/>
      <c r="BL2755" s="32"/>
      <c r="BM2755" s="32"/>
      <c r="BN2755" s="32"/>
      <c r="BO2755" s="32"/>
    </row>
    <row r="2756" spans="1:67" x14ac:dyDescent="0.25">
      <c r="A2756" s="30"/>
      <c r="B2756" s="30"/>
      <c r="C2756" s="30"/>
      <c r="D2756" s="30"/>
      <c r="E2756" s="30"/>
      <c r="F2756" s="30"/>
      <c r="G2756" s="30"/>
      <c r="BD2756" s="32"/>
      <c r="BE2756" s="32"/>
      <c r="BF2756" s="32"/>
      <c r="BG2756" s="32"/>
      <c r="BH2756" s="32"/>
      <c r="BI2756" s="32"/>
      <c r="BJ2756" s="32"/>
      <c r="BK2756" s="32"/>
      <c r="BL2756" s="32"/>
      <c r="BM2756" s="32"/>
      <c r="BN2756" s="32"/>
      <c r="BO2756" s="32"/>
    </row>
    <row r="2757" spans="1:67" x14ac:dyDescent="0.25">
      <c r="A2757" s="30"/>
      <c r="B2757" s="30"/>
      <c r="C2757" s="30"/>
      <c r="D2757" s="30"/>
      <c r="E2757" s="30"/>
      <c r="F2757" s="30"/>
      <c r="G2757" s="30"/>
      <c r="BD2757" s="32"/>
      <c r="BE2757" s="32"/>
      <c r="BF2757" s="32"/>
      <c r="BG2757" s="32"/>
      <c r="BH2757" s="32"/>
      <c r="BI2757" s="32"/>
      <c r="BJ2757" s="32"/>
      <c r="BK2757" s="32"/>
      <c r="BL2757" s="32"/>
      <c r="BM2757" s="32"/>
      <c r="BN2757" s="32"/>
      <c r="BO2757" s="32"/>
    </row>
    <row r="2758" spans="1:67" x14ac:dyDescent="0.25">
      <c r="A2758" s="30"/>
      <c r="B2758" s="30"/>
      <c r="C2758" s="30"/>
      <c r="D2758" s="30"/>
      <c r="E2758" s="30"/>
      <c r="F2758" s="30"/>
      <c r="G2758" s="30"/>
      <c r="BD2758" s="32"/>
      <c r="BE2758" s="32"/>
      <c r="BF2758" s="32"/>
      <c r="BG2758" s="32"/>
      <c r="BH2758" s="32"/>
      <c r="BI2758" s="32"/>
      <c r="BJ2758" s="32"/>
      <c r="BK2758" s="32"/>
      <c r="BL2758" s="32"/>
      <c r="BM2758" s="32"/>
      <c r="BN2758" s="32"/>
      <c r="BO2758" s="32"/>
    </row>
    <row r="2759" spans="1:67" x14ac:dyDescent="0.25">
      <c r="A2759" s="30"/>
      <c r="B2759" s="30"/>
      <c r="C2759" s="30"/>
      <c r="D2759" s="30"/>
      <c r="E2759" s="30"/>
      <c r="F2759" s="30"/>
      <c r="G2759" s="30"/>
      <c r="BD2759" s="32"/>
      <c r="BE2759" s="32"/>
      <c r="BF2759" s="32"/>
      <c r="BG2759" s="32"/>
      <c r="BH2759" s="32"/>
      <c r="BI2759" s="32"/>
      <c r="BJ2759" s="32"/>
      <c r="BK2759" s="32"/>
      <c r="BL2759" s="32"/>
      <c r="BM2759" s="32"/>
      <c r="BN2759" s="32"/>
      <c r="BO2759" s="32"/>
    </row>
    <row r="2760" spans="1:67" x14ac:dyDescent="0.25">
      <c r="A2760" s="30"/>
      <c r="B2760" s="30"/>
      <c r="C2760" s="30"/>
      <c r="D2760" s="30"/>
      <c r="E2760" s="30"/>
      <c r="F2760" s="30"/>
      <c r="G2760" s="30"/>
      <c r="BD2760" s="32"/>
      <c r="BE2760" s="32"/>
      <c r="BF2760" s="32"/>
      <c r="BG2760" s="32"/>
      <c r="BH2760" s="32"/>
      <c r="BI2760" s="32"/>
      <c r="BJ2760" s="32"/>
      <c r="BK2760" s="32"/>
      <c r="BL2760" s="32"/>
      <c r="BM2760" s="32"/>
      <c r="BN2760" s="32"/>
      <c r="BO2760" s="32"/>
    </row>
    <row r="2761" spans="1:67" x14ac:dyDescent="0.25">
      <c r="A2761" s="30"/>
      <c r="B2761" s="30"/>
      <c r="C2761" s="30"/>
      <c r="D2761" s="30"/>
      <c r="E2761" s="30"/>
      <c r="F2761" s="30"/>
      <c r="G2761" s="30"/>
      <c r="BD2761" s="32"/>
      <c r="BE2761" s="32"/>
      <c r="BF2761" s="32"/>
      <c r="BG2761" s="32"/>
      <c r="BH2761" s="32"/>
      <c r="BI2761" s="32"/>
      <c r="BJ2761" s="32"/>
      <c r="BK2761" s="32"/>
      <c r="BL2761" s="32"/>
      <c r="BM2761" s="32"/>
      <c r="BN2761" s="32"/>
      <c r="BO2761" s="32"/>
    </row>
    <row r="2762" spans="1:67" x14ac:dyDescent="0.25">
      <c r="A2762" s="30"/>
      <c r="B2762" s="30"/>
      <c r="C2762" s="30"/>
      <c r="D2762" s="30"/>
      <c r="E2762" s="30"/>
      <c r="F2762" s="30"/>
      <c r="G2762" s="30"/>
      <c r="BD2762" s="32"/>
      <c r="BE2762" s="32"/>
      <c r="BF2762" s="32"/>
      <c r="BG2762" s="32"/>
      <c r="BH2762" s="32"/>
      <c r="BI2762" s="32"/>
      <c r="BJ2762" s="32"/>
      <c r="BK2762" s="32"/>
      <c r="BL2762" s="32"/>
      <c r="BM2762" s="32"/>
      <c r="BN2762" s="32"/>
      <c r="BO2762" s="32"/>
    </row>
    <row r="2763" spans="1:67" x14ac:dyDescent="0.25">
      <c r="A2763" s="30"/>
      <c r="B2763" s="30"/>
      <c r="C2763" s="30"/>
      <c r="D2763" s="30"/>
      <c r="E2763" s="30"/>
      <c r="F2763" s="30"/>
      <c r="G2763" s="30"/>
      <c r="BD2763" s="32"/>
      <c r="BE2763" s="32"/>
      <c r="BF2763" s="32"/>
      <c r="BG2763" s="32"/>
      <c r="BH2763" s="32"/>
      <c r="BI2763" s="32"/>
      <c r="BJ2763" s="32"/>
      <c r="BK2763" s="32"/>
      <c r="BL2763" s="32"/>
      <c r="BM2763" s="32"/>
      <c r="BN2763" s="32"/>
      <c r="BO2763" s="32"/>
    </row>
    <row r="2764" spans="1:67" x14ac:dyDescent="0.25">
      <c r="A2764" s="30"/>
      <c r="B2764" s="30"/>
      <c r="C2764" s="30"/>
      <c r="D2764" s="30"/>
      <c r="E2764" s="30"/>
      <c r="F2764" s="30"/>
      <c r="G2764" s="30"/>
      <c r="BD2764" s="32"/>
      <c r="BE2764" s="32"/>
      <c r="BF2764" s="32"/>
      <c r="BG2764" s="32"/>
      <c r="BH2764" s="32"/>
      <c r="BI2764" s="32"/>
      <c r="BJ2764" s="32"/>
      <c r="BK2764" s="32"/>
      <c r="BL2764" s="32"/>
      <c r="BM2764" s="32"/>
      <c r="BN2764" s="32"/>
      <c r="BO2764" s="32"/>
    </row>
    <row r="2765" spans="1:67" x14ac:dyDescent="0.25">
      <c r="A2765" s="30"/>
      <c r="B2765" s="30"/>
      <c r="C2765" s="30"/>
      <c r="D2765" s="30"/>
      <c r="E2765" s="30"/>
      <c r="F2765" s="30"/>
      <c r="G2765" s="30"/>
      <c r="BD2765" s="32"/>
      <c r="BE2765" s="32"/>
      <c r="BF2765" s="32"/>
      <c r="BG2765" s="32"/>
      <c r="BH2765" s="32"/>
      <c r="BI2765" s="32"/>
      <c r="BJ2765" s="32"/>
      <c r="BK2765" s="32"/>
      <c r="BL2765" s="32"/>
      <c r="BM2765" s="32"/>
      <c r="BN2765" s="32"/>
      <c r="BO2765" s="32"/>
    </row>
    <row r="2766" spans="1:67" x14ac:dyDescent="0.25">
      <c r="A2766" s="30"/>
      <c r="B2766" s="30"/>
      <c r="C2766" s="30"/>
      <c r="D2766" s="30"/>
      <c r="E2766" s="30"/>
      <c r="F2766" s="30"/>
      <c r="G2766" s="30"/>
      <c r="BD2766" s="32"/>
      <c r="BE2766" s="32"/>
      <c r="BF2766" s="32"/>
      <c r="BG2766" s="32"/>
      <c r="BH2766" s="32"/>
      <c r="BI2766" s="32"/>
      <c r="BJ2766" s="32"/>
      <c r="BK2766" s="32"/>
      <c r="BL2766" s="32"/>
      <c r="BM2766" s="32"/>
      <c r="BN2766" s="32"/>
      <c r="BO2766" s="32"/>
    </row>
    <row r="2767" spans="1:67" x14ac:dyDescent="0.25">
      <c r="A2767" s="30"/>
      <c r="B2767" s="30"/>
      <c r="C2767" s="30"/>
      <c r="D2767" s="30"/>
      <c r="E2767" s="30"/>
      <c r="F2767" s="30"/>
      <c r="G2767" s="30"/>
      <c r="BD2767" s="32"/>
      <c r="BE2767" s="32"/>
      <c r="BF2767" s="32"/>
      <c r="BG2767" s="32"/>
      <c r="BH2767" s="32"/>
      <c r="BI2767" s="32"/>
      <c r="BJ2767" s="32"/>
      <c r="BK2767" s="32"/>
      <c r="BL2767" s="32"/>
      <c r="BM2767" s="32"/>
      <c r="BN2767" s="32"/>
      <c r="BO2767" s="32"/>
    </row>
    <row r="2768" spans="1:67" x14ac:dyDescent="0.25">
      <c r="A2768" s="30"/>
      <c r="B2768" s="30"/>
      <c r="C2768" s="30"/>
      <c r="D2768" s="30"/>
      <c r="E2768" s="30"/>
      <c r="F2768" s="30"/>
      <c r="G2768" s="30"/>
      <c r="BD2768" s="32"/>
      <c r="BE2768" s="32"/>
      <c r="BF2768" s="32"/>
      <c r="BG2768" s="32"/>
      <c r="BH2768" s="32"/>
      <c r="BI2768" s="32"/>
      <c r="BJ2768" s="32"/>
      <c r="BK2768" s="32"/>
      <c r="BL2768" s="32"/>
      <c r="BM2768" s="32"/>
      <c r="BN2768" s="32"/>
      <c r="BO2768" s="32"/>
    </row>
    <row r="2769" spans="1:67" x14ac:dyDescent="0.25">
      <c r="A2769" s="30"/>
      <c r="B2769" s="30"/>
      <c r="C2769" s="30"/>
      <c r="D2769" s="30"/>
      <c r="E2769" s="30"/>
      <c r="F2769" s="30"/>
      <c r="G2769" s="30"/>
      <c r="BD2769" s="32"/>
      <c r="BE2769" s="32"/>
      <c r="BF2769" s="32"/>
      <c r="BG2769" s="32"/>
      <c r="BH2769" s="32"/>
      <c r="BI2769" s="32"/>
      <c r="BJ2769" s="32"/>
      <c r="BK2769" s="32"/>
      <c r="BL2769" s="32"/>
      <c r="BM2769" s="32"/>
      <c r="BN2769" s="32"/>
      <c r="BO2769" s="32"/>
    </row>
    <row r="2770" spans="1:67" x14ac:dyDescent="0.25">
      <c r="A2770" s="30"/>
      <c r="B2770" s="30"/>
      <c r="C2770" s="30"/>
      <c r="D2770" s="30"/>
      <c r="E2770" s="30"/>
      <c r="F2770" s="30"/>
      <c r="G2770" s="30"/>
      <c r="BD2770" s="32"/>
      <c r="BE2770" s="32"/>
      <c r="BF2770" s="32"/>
      <c r="BG2770" s="32"/>
      <c r="BH2770" s="32"/>
      <c r="BI2770" s="32"/>
      <c r="BJ2770" s="32"/>
      <c r="BK2770" s="32"/>
      <c r="BL2770" s="32"/>
      <c r="BM2770" s="32"/>
      <c r="BN2770" s="32"/>
      <c r="BO2770" s="32"/>
    </row>
    <row r="2771" spans="1:67" x14ac:dyDescent="0.25">
      <c r="A2771" s="30"/>
      <c r="B2771" s="30"/>
      <c r="C2771" s="30"/>
      <c r="D2771" s="30"/>
      <c r="E2771" s="30"/>
      <c r="F2771" s="30"/>
      <c r="G2771" s="30"/>
      <c r="BD2771" s="32"/>
      <c r="BE2771" s="32"/>
      <c r="BF2771" s="32"/>
      <c r="BG2771" s="32"/>
      <c r="BH2771" s="32"/>
      <c r="BI2771" s="32"/>
      <c r="BJ2771" s="32"/>
      <c r="BK2771" s="32"/>
      <c r="BL2771" s="32"/>
      <c r="BM2771" s="32"/>
      <c r="BN2771" s="32"/>
      <c r="BO2771" s="32"/>
    </row>
    <row r="2772" spans="1:67" x14ac:dyDescent="0.25">
      <c r="A2772" s="30"/>
      <c r="B2772" s="30"/>
      <c r="C2772" s="30"/>
      <c r="D2772" s="30"/>
      <c r="E2772" s="30"/>
      <c r="F2772" s="30"/>
      <c r="G2772" s="30"/>
      <c r="BD2772" s="32"/>
      <c r="BE2772" s="32"/>
      <c r="BF2772" s="32"/>
      <c r="BG2772" s="32"/>
      <c r="BH2772" s="32"/>
      <c r="BI2772" s="32"/>
      <c r="BJ2772" s="32"/>
      <c r="BK2772" s="32"/>
      <c r="BL2772" s="32"/>
      <c r="BM2772" s="32"/>
      <c r="BN2772" s="32"/>
      <c r="BO2772" s="32"/>
    </row>
    <row r="2773" spans="1:67" x14ac:dyDescent="0.25">
      <c r="A2773" s="30"/>
      <c r="B2773" s="30"/>
      <c r="C2773" s="30"/>
      <c r="D2773" s="30"/>
      <c r="E2773" s="30"/>
      <c r="F2773" s="30"/>
      <c r="G2773" s="30"/>
      <c r="BD2773" s="32"/>
      <c r="BE2773" s="32"/>
      <c r="BF2773" s="32"/>
      <c r="BG2773" s="32"/>
      <c r="BH2773" s="32"/>
      <c r="BI2773" s="32"/>
      <c r="BJ2773" s="32"/>
      <c r="BK2773" s="32"/>
      <c r="BL2773" s="32"/>
      <c r="BM2773" s="32"/>
      <c r="BN2773" s="32"/>
      <c r="BO2773" s="32"/>
    </row>
    <row r="2774" spans="1:67" x14ac:dyDescent="0.25">
      <c r="A2774" s="30"/>
      <c r="B2774" s="30"/>
      <c r="C2774" s="30"/>
      <c r="D2774" s="30"/>
      <c r="E2774" s="30"/>
      <c r="F2774" s="30"/>
      <c r="G2774" s="30"/>
      <c r="BD2774" s="32"/>
      <c r="BE2774" s="32"/>
      <c r="BF2774" s="32"/>
      <c r="BG2774" s="32"/>
      <c r="BH2774" s="32"/>
      <c r="BI2774" s="32"/>
      <c r="BJ2774" s="32"/>
      <c r="BK2774" s="32"/>
      <c r="BL2774" s="32"/>
      <c r="BM2774" s="32"/>
      <c r="BN2774" s="32"/>
      <c r="BO2774" s="32"/>
    </row>
    <row r="2775" spans="1:67" x14ac:dyDescent="0.25">
      <c r="A2775" s="30"/>
      <c r="B2775" s="30"/>
      <c r="C2775" s="30"/>
      <c r="D2775" s="30"/>
      <c r="E2775" s="30"/>
      <c r="F2775" s="30"/>
      <c r="G2775" s="30"/>
      <c r="BD2775" s="32"/>
      <c r="BE2775" s="32"/>
      <c r="BF2775" s="32"/>
      <c r="BG2775" s="32"/>
      <c r="BH2775" s="32"/>
      <c r="BI2775" s="32"/>
      <c r="BJ2775" s="32"/>
      <c r="BK2775" s="32"/>
      <c r="BL2775" s="32"/>
      <c r="BM2775" s="32"/>
      <c r="BN2775" s="32"/>
      <c r="BO2775" s="32"/>
    </row>
    <row r="2776" spans="1:67" x14ac:dyDescent="0.25">
      <c r="A2776" s="30"/>
      <c r="B2776" s="30"/>
      <c r="C2776" s="30"/>
      <c r="D2776" s="30"/>
      <c r="E2776" s="30"/>
      <c r="F2776" s="30"/>
      <c r="G2776" s="30"/>
      <c r="BD2776" s="32"/>
      <c r="BE2776" s="32"/>
      <c r="BF2776" s="32"/>
      <c r="BG2776" s="32"/>
      <c r="BH2776" s="32"/>
      <c r="BI2776" s="32"/>
      <c r="BJ2776" s="32"/>
      <c r="BK2776" s="32"/>
      <c r="BL2776" s="32"/>
      <c r="BM2776" s="32"/>
      <c r="BN2776" s="32"/>
      <c r="BO2776" s="32"/>
    </row>
    <row r="2777" spans="1:67" x14ac:dyDescent="0.25">
      <c r="A2777" s="30"/>
      <c r="B2777" s="30"/>
      <c r="C2777" s="30"/>
      <c r="D2777" s="30"/>
      <c r="E2777" s="30"/>
      <c r="F2777" s="30"/>
      <c r="G2777" s="30"/>
      <c r="BD2777" s="32"/>
      <c r="BE2777" s="32"/>
      <c r="BF2777" s="32"/>
      <c r="BG2777" s="32"/>
      <c r="BH2777" s="32"/>
      <c r="BI2777" s="32"/>
      <c r="BJ2777" s="32"/>
      <c r="BK2777" s="32"/>
      <c r="BL2777" s="32"/>
      <c r="BM2777" s="32"/>
      <c r="BN2777" s="32"/>
      <c r="BO2777" s="32"/>
    </row>
    <row r="2778" spans="1:67" x14ac:dyDescent="0.25">
      <c r="A2778" s="30"/>
      <c r="B2778" s="30"/>
      <c r="C2778" s="30"/>
      <c r="D2778" s="30"/>
      <c r="E2778" s="30"/>
      <c r="F2778" s="30"/>
      <c r="G2778" s="30"/>
      <c r="BD2778" s="32"/>
      <c r="BE2778" s="32"/>
      <c r="BF2778" s="32"/>
      <c r="BG2778" s="32"/>
      <c r="BH2778" s="32"/>
      <c r="BI2778" s="32"/>
      <c r="BJ2778" s="32"/>
      <c r="BK2778" s="32"/>
      <c r="BL2778" s="32"/>
      <c r="BM2778" s="32"/>
      <c r="BN2778" s="32"/>
      <c r="BO2778" s="32"/>
    </row>
    <row r="2779" spans="1:67" x14ac:dyDescent="0.25">
      <c r="A2779" s="30"/>
      <c r="B2779" s="30"/>
      <c r="C2779" s="30"/>
      <c r="D2779" s="30"/>
      <c r="E2779" s="30"/>
      <c r="F2779" s="30"/>
      <c r="G2779" s="30"/>
      <c r="BD2779" s="32"/>
      <c r="BE2779" s="32"/>
      <c r="BF2779" s="32"/>
      <c r="BG2779" s="32"/>
      <c r="BH2779" s="32"/>
      <c r="BI2779" s="32"/>
      <c r="BJ2779" s="32"/>
      <c r="BK2779" s="32"/>
      <c r="BL2779" s="32"/>
      <c r="BM2779" s="32"/>
      <c r="BN2779" s="32"/>
      <c r="BO2779" s="32"/>
    </row>
    <row r="2780" spans="1:67" x14ac:dyDescent="0.25">
      <c r="A2780" s="30"/>
      <c r="B2780" s="30"/>
      <c r="C2780" s="30"/>
      <c r="D2780" s="30"/>
      <c r="E2780" s="30"/>
      <c r="F2780" s="30"/>
      <c r="G2780" s="30"/>
      <c r="BD2780" s="32"/>
      <c r="BE2780" s="32"/>
      <c r="BF2780" s="32"/>
      <c r="BG2780" s="32"/>
      <c r="BH2780" s="32"/>
      <c r="BI2780" s="32"/>
      <c r="BJ2780" s="32"/>
      <c r="BK2780" s="32"/>
      <c r="BL2780" s="32"/>
      <c r="BM2780" s="32"/>
      <c r="BN2780" s="32"/>
      <c r="BO2780" s="32"/>
    </row>
    <row r="2781" spans="1:67" x14ac:dyDescent="0.25">
      <c r="A2781" s="30"/>
      <c r="B2781" s="30"/>
      <c r="C2781" s="30"/>
      <c r="D2781" s="30"/>
      <c r="E2781" s="30"/>
      <c r="F2781" s="30"/>
      <c r="G2781" s="30"/>
      <c r="BD2781" s="32"/>
      <c r="BE2781" s="32"/>
      <c r="BF2781" s="32"/>
      <c r="BG2781" s="32"/>
      <c r="BH2781" s="32"/>
      <c r="BI2781" s="32"/>
      <c r="BJ2781" s="32"/>
      <c r="BK2781" s="32"/>
      <c r="BL2781" s="32"/>
      <c r="BM2781" s="32"/>
      <c r="BN2781" s="32"/>
      <c r="BO2781" s="32"/>
    </row>
    <row r="2782" spans="1:67" x14ac:dyDescent="0.25">
      <c r="A2782" s="30"/>
      <c r="B2782" s="30"/>
      <c r="C2782" s="30"/>
      <c r="D2782" s="30"/>
      <c r="E2782" s="30"/>
      <c r="F2782" s="30"/>
      <c r="G2782" s="30"/>
      <c r="BD2782" s="32"/>
      <c r="BE2782" s="32"/>
      <c r="BF2782" s="32"/>
      <c r="BG2782" s="32"/>
      <c r="BH2782" s="32"/>
      <c r="BI2782" s="32"/>
      <c r="BJ2782" s="32"/>
      <c r="BK2782" s="32"/>
      <c r="BL2782" s="32"/>
      <c r="BM2782" s="32"/>
      <c r="BN2782" s="32"/>
      <c r="BO2782" s="32"/>
    </row>
    <row r="2783" spans="1:67" x14ac:dyDescent="0.25">
      <c r="A2783" s="30"/>
      <c r="B2783" s="30"/>
      <c r="C2783" s="30"/>
      <c r="D2783" s="30"/>
      <c r="E2783" s="30"/>
      <c r="F2783" s="30"/>
      <c r="G2783" s="30"/>
      <c r="BD2783" s="32"/>
      <c r="BE2783" s="32"/>
      <c r="BF2783" s="32"/>
      <c r="BG2783" s="32"/>
      <c r="BH2783" s="32"/>
      <c r="BI2783" s="32"/>
      <c r="BJ2783" s="32"/>
      <c r="BK2783" s="32"/>
      <c r="BL2783" s="32"/>
      <c r="BM2783" s="32"/>
      <c r="BN2783" s="32"/>
      <c r="BO2783" s="32"/>
    </row>
    <row r="2784" spans="1:67" x14ac:dyDescent="0.25">
      <c r="A2784" s="30"/>
      <c r="B2784" s="30"/>
      <c r="C2784" s="30"/>
      <c r="D2784" s="30"/>
      <c r="E2784" s="30"/>
      <c r="F2784" s="30"/>
      <c r="G2784" s="30"/>
      <c r="BD2784" s="32"/>
      <c r="BE2784" s="32"/>
      <c r="BF2784" s="32"/>
      <c r="BG2784" s="32"/>
      <c r="BH2784" s="32"/>
      <c r="BI2784" s="32"/>
      <c r="BJ2784" s="32"/>
      <c r="BK2784" s="32"/>
      <c r="BL2784" s="32"/>
      <c r="BM2784" s="32"/>
      <c r="BN2784" s="32"/>
      <c r="BO2784" s="32"/>
    </row>
    <row r="2785" spans="1:67" x14ac:dyDescent="0.25">
      <c r="A2785" s="30"/>
      <c r="B2785" s="30"/>
      <c r="C2785" s="30"/>
      <c r="D2785" s="30"/>
      <c r="E2785" s="30"/>
      <c r="F2785" s="30"/>
      <c r="G2785" s="30"/>
      <c r="BD2785" s="32"/>
      <c r="BE2785" s="32"/>
      <c r="BF2785" s="32"/>
      <c r="BG2785" s="32"/>
      <c r="BH2785" s="32"/>
      <c r="BI2785" s="32"/>
      <c r="BJ2785" s="32"/>
      <c r="BK2785" s="32"/>
      <c r="BL2785" s="32"/>
      <c r="BM2785" s="32"/>
      <c r="BN2785" s="32"/>
      <c r="BO2785" s="32"/>
    </row>
    <row r="2786" spans="1:67" x14ac:dyDescent="0.25">
      <c r="A2786" s="30"/>
      <c r="B2786" s="30"/>
      <c r="C2786" s="30"/>
      <c r="D2786" s="30"/>
      <c r="E2786" s="30"/>
      <c r="F2786" s="30"/>
      <c r="G2786" s="30"/>
      <c r="BD2786" s="32"/>
      <c r="BE2786" s="32"/>
      <c r="BF2786" s="32"/>
      <c r="BG2786" s="32"/>
      <c r="BH2786" s="32"/>
      <c r="BI2786" s="32"/>
      <c r="BJ2786" s="32"/>
      <c r="BK2786" s="32"/>
      <c r="BL2786" s="32"/>
      <c r="BM2786" s="32"/>
      <c r="BN2786" s="32"/>
      <c r="BO2786" s="32"/>
    </row>
    <row r="2787" spans="1:67" x14ac:dyDescent="0.25">
      <c r="A2787" s="30"/>
      <c r="B2787" s="30"/>
      <c r="C2787" s="30"/>
      <c r="D2787" s="30"/>
      <c r="E2787" s="30"/>
      <c r="F2787" s="30"/>
      <c r="G2787" s="30"/>
      <c r="BD2787" s="32"/>
      <c r="BE2787" s="32"/>
      <c r="BF2787" s="32"/>
      <c r="BG2787" s="32"/>
      <c r="BH2787" s="32"/>
      <c r="BI2787" s="32"/>
      <c r="BJ2787" s="32"/>
      <c r="BK2787" s="32"/>
      <c r="BL2787" s="32"/>
      <c r="BM2787" s="32"/>
      <c r="BN2787" s="32"/>
      <c r="BO2787" s="32"/>
    </row>
    <row r="2788" spans="1:67" x14ac:dyDescent="0.25">
      <c r="A2788" s="30"/>
      <c r="B2788" s="30"/>
      <c r="C2788" s="30"/>
      <c r="D2788" s="30"/>
      <c r="E2788" s="30"/>
      <c r="F2788" s="30"/>
      <c r="G2788" s="30"/>
      <c r="BD2788" s="32"/>
      <c r="BE2788" s="32"/>
      <c r="BF2788" s="32"/>
      <c r="BG2788" s="32"/>
      <c r="BH2788" s="32"/>
      <c r="BI2788" s="32"/>
      <c r="BJ2788" s="32"/>
      <c r="BK2788" s="32"/>
      <c r="BL2788" s="32"/>
      <c r="BM2788" s="32"/>
      <c r="BN2788" s="32"/>
      <c r="BO2788" s="32"/>
    </row>
    <row r="2789" spans="1:67" x14ac:dyDescent="0.25">
      <c r="A2789" s="30"/>
      <c r="B2789" s="30"/>
      <c r="C2789" s="30"/>
      <c r="D2789" s="30"/>
      <c r="E2789" s="30"/>
      <c r="F2789" s="30"/>
      <c r="G2789" s="30"/>
      <c r="BD2789" s="32"/>
      <c r="BE2789" s="32"/>
      <c r="BF2789" s="32"/>
      <c r="BG2789" s="32"/>
      <c r="BH2789" s="32"/>
      <c r="BI2789" s="32"/>
      <c r="BJ2789" s="32"/>
      <c r="BK2789" s="32"/>
      <c r="BL2789" s="32"/>
      <c r="BM2789" s="32"/>
      <c r="BN2789" s="32"/>
      <c r="BO2789" s="32"/>
    </row>
    <row r="2790" spans="1:67" x14ac:dyDescent="0.25">
      <c r="A2790" s="30"/>
      <c r="B2790" s="30"/>
      <c r="C2790" s="30"/>
      <c r="D2790" s="30"/>
      <c r="E2790" s="30"/>
      <c r="F2790" s="30"/>
      <c r="G2790" s="30"/>
      <c r="BD2790" s="32"/>
      <c r="BE2790" s="32"/>
      <c r="BF2790" s="32"/>
      <c r="BG2790" s="32"/>
      <c r="BH2790" s="32"/>
      <c r="BI2790" s="32"/>
      <c r="BJ2790" s="32"/>
      <c r="BK2790" s="32"/>
      <c r="BL2790" s="32"/>
      <c r="BM2790" s="32"/>
      <c r="BN2790" s="32"/>
      <c r="BO2790" s="32"/>
    </row>
    <row r="2791" spans="1:67" x14ac:dyDescent="0.25">
      <c r="A2791" s="30"/>
      <c r="B2791" s="30"/>
      <c r="C2791" s="30"/>
      <c r="D2791" s="30"/>
      <c r="E2791" s="30"/>
      <c r="F2791" s="30"/>
      <c r="G2791" s="30"/>
      <c r="BD2791" s="32"/>
      <c r="BE2791" s="32"/>
      <c r="BF2791" s="32"/>
      <c r="BG2791" s="32"/>
      <c r="BH2791" s="32"/>
      <c r="BI2791" s="32"/>
      <c r="BJ2791" s="32"/>
      <c r="BK2791" s="32"/>
      <c r="BL2791" s="32"/>
      <c r="BM2791" s="32"/>
      <c r="BN2791" s="32"/>
      <c r="BO2791" s="32"/>
    </row>
    <row r="2792" spans="1:67" x14ac:dyDescent="0.25">
      <c r="A2792" s="30"/>
      <c r="B2792" s="30"/>
      <c r="C2792" s="30"/>
      <c r="D2792" s="30"/>
      <c r="E2792" s="30"/>
      <c r="F2792" s="30"/>
      <c r="G2792" s="30"/>
      <c r="BD2792" s="32"/>
      <c r="BE2792" s="32"/>
      <c r="BF2792" s="32"/>
      <c r="BG2792" s="32"/>
      <c r="BH2792" s="32"/>
      <c r="BI2792" s="32"/>
      <c r="BJ2792" s="32"/>
      <c r="BK2792" s="32"/>
      <c r="BL2792" s="32"/>
      <c r="BM2792" s="32"/>
      <c r="BN2792" s="32"/>
      <c r="BO2792" s="32"/>
    </row>
    <row r="2793" spans="1:67" x14ac:dyDescent="0.25">
      <c r="A2793" s="30"/>
      <c r="B2793" s="30"/>
      <c r="C2793" s="30"/>
      <c r="D2793" s="30"/>
      <c r="E2793" s="30"/>
      <c r="F2793" s="30"/>
      <c r="G2793" s="30"/>
      <c r="BD2793" s="32"/>
      <c r="BE2793" s="32"/>
      <c r="BF2793" s="32"/>
      <c r="BG2793" s="32"/>
      <c r="BH2793" s="32"/>
      <c r="BI2793" s="32"/>
      <c r="BJ2793" s="32"/>
      <c r="BK2793" s="32"/>
      <c r="BL2793" s="32"/>
      <c r="BM2793" s="32"/>
      <c r="BN2793" s="32"/>
      <c r="BO2793" s="32"/>
    </row>
    <row r="2794" spans="1:67" x14ac:dyDescent="0.25">
      <c r="A2794" s="30"/>
      <c r="B2794" s="30"/>
      <c r="C2794" s="30"/>
      <c r="D2794" s="30"/>
      <c r="E2794" s="30"/>
      <c r="F2794" s="30"/>
      <c r="G2794" s="30"/>
      <c r="BD2794" s="32"/>
      <c r="BE2794" s="32"/>
      <c r="BF2794" s="32"/>
      <c r="BG2794" s="32"/>
      <c r="BH2794" s="32"/>
      <c r="BI2794" s="32"/>
      <c r="BJ2794" s="32"/>
      <c r="BK2794" s="32"/>
      <c r="BL2794" s="32"/>
      <c r="BM2794" s="32"/>
      <c r="BN2794" s="32"/>
      <c r="BO2794" s="32"/>
    </row>
    <row r="2795" spans="1:67" x14ac:dyDescent="0.25">
      <c r="A2795" s="30"/>
      <c r="B2795" s="30"/>
      <c r="C2795" s="30"/>
      <c r="D2795" s="30"/>
      <c r="E2795" s="30"/>
      <c r="F2795" s="30"/>
      <c r="G2795" s="30"/>
      <c r="BD2795" s="32"/>
      <c r="BE2795" s="32"/>
      <c r="BF2795" s="32"/>
      <c r="BG2795" s="32"/>
      <c r="BH2795" s="32"/>
      <c r="BI2795" s="32"/>
      <c r="BJ2795" s="32"/>
      <c r="BK2795" s="32"/>
      <c r="BL2795" s="32"/>
      <c r="BM2795" s="32"/>
      <c r="BN2795" s="32"/>
      <c r="BO2795" s="32"/>
    </row>
    <row r="2796" spans="1:67" x14ac:dyDescent="0.25">
      <c r="A2796" s="30"/>
      <c r="B2796" s="30"/>
      <c r="C2796" s="30"/>
      <c r="D2796" s="30"/>
      <c r="E2796" s="30"/>
      <c r="F2796" s="30"/>
      <c r="G2796" s="30"/>
      <c r="BD2796" s="32"/>
      <c r="BE2796" s="32"/>
      <c r="BF2796" s="32"/>
      <c r="BG2796" s="32"/>
      <c r="BH2796" s="32"/>
      <c r="BI2796" s="32"/>
      <c r="BJ2796" s="32"/>
      <c r="BK2796" s="32"/>
      <c r="BL2796" s="32"/>
      <c r="BM2796" s="32"/>
      <c r="BN2796" s="32"/>
      <c r="BO2796" s="32"/>
    </row>
    <row r="2797" spans="1:67" x14ac:dyDescent="0.25">
      <c r="A2797" s="30"/>
      <c r="B2797" s="30"/>
      <c r="C2797" s="30"/>
      <c r="D2797" s="30"/>
      <c r="E2797" s="30"/>
      <c r="F2797" s="30"/>
      <c r="G2797" s="30"/>
      <c r="BD2797" s="32"/>
      <c r="BE2797" s="32"/>
      <c r="BF2797" s="32"/>
      <c r="BG2797" s="32"/>
      <c r="BH2797" s="32"/>
      <c r="BI2797" s="32"/>
      <c r="BJ2797" s="32"/>
      <c r="BK2797" s="32"/>
      <c r="BL2797" s="32"/>
      <c r="BM2797" s="32"/>
      <c r="BN2797" s="32"/>
      <c r="BO2797" s="32"/>
    </row>
    <row r="2798" spans="1:67" x14ac:dyDescent="0.25">
      <c r="A2798" s="30"/>
      <c r="B2798" s="30"/>
      <c r="C2798" s="30"/>
      <c r="D2798" s="30"/>
      <c r="E2798" s="30"/>
      <c r="F2798" s="30"/>
      <c r="G2798" s="30"/>
      <c r="BD2798" s="32"/>
      <c r="BE2798" s="32"/>
      <c r="BF2798" s="32"/>
      <c r="BG2798" s="32"/>
      <c r="BH2798" s="32"/>
      <c r="BI2798" s="32"/>
      <c r="BJ2798" s="32"/>
      <c r="BK2798" s="32"/>
      <c r="BL2798" s="32"/>
      <c r="BM2798" s="32"/>
      <c r="BN2798" s="32"/>
      <c r="BO2798" s="32"/>
    </row>
    <row r="2799" spans="1:67" x14ac:dyDescent="0.25">
      <c r="A2799" s="30"/>
      <c r="B2799" s="30"/>
      <c r="C2799" s="30"/>
      <c r="D2799" s="30"/>
      <c r="E2799" s="30"/>
      <c r="F2799" s="30"/>
      <c r="G2799" s="30"/>
      <c r="BD2799" s="32"/>
      <c r="BE2799" s="32"/>
      <c r="BF2799" s="32"/>
      <c r="BG2799" s="32"/>
      <c r="BH2799" s="32"/>
      <c r="BI2799" s="32"/>
      <c r="BJ2799" s="32"/>
      <c r="BK2799" s="32"/>
      <c r="BL2799" s="32"/>
      <c r="BM2799" s="32"/>
      <c r="BN2799" s="32"/>
      <c r="BO2799" s="32"/>
    </row>
    <row r="2800" spans="1:67" x14ac:dyDescent="0.25">
      <c r="A2800" s="30"/>
      <c r="B2800" s="30"/>
      <c r="C2800" s="30"/>
      <c r="D2800" s="30"/>
      <c r="E2800" s="30"/>
      <c r="F2800" s="30"/>
      <c r="G2800" s="30"/>
      <c r="BD2800" s="32"/>
      <c r="BE2800" s="32"/>
      <c r="BF2800" s="32"/>
      <c r="BG2800" s="32"/>
      <c r="BH2800" s="32"/>
      <c r="BI2800" s="32"/>
      <c r="BJ2800" s="32"/>
      <c r="BK2800" s="32"/>
      <c r="BL2800" s="32"/>
      <c r="BM2800" s="32"/>
      <c r="BN2800" s="32"/>
      <c r="BO2800" s="32"/>
    </row>
    <row r="2801" spans="1:67" x14ac:dyDescent="0.25">
      <c r="A2801" s="30"/>
      <c r="B2801" s="30"/>
      <c r="C2801" s="30"/>
      <c r="D2801" s="30"/>
      <c r="E2801" s="30"/>
      <c r="F2801" s="30"/>
      <c r="G2801" s="30"/>
      <c r="BD2801" s="32"/>
      <c r="BE2801" s="32"/>
      <c r="BF2801" s="32"/>
      <c r="BG2801" s="32"/>
      <c r="BH2801" s="32"/>
      <c r="BI2801" s="32"/>
      <c r="BJ2801" s="32"/>
      <c r="BK2801" s="32"/>
      <c r="BL2801" s="32"/>
      <c r="BM2801" s="32"/>
      <c r="BN2801" s="32"/>
      <c r="BO2801" s="32"/>
    </row>
    <row r="2802" spans="1:67" x14ac:dyDescent="0.25">
      <c r="A2802" s="30"/>
      <c r="B2802" s="30"/>
      <c r="C2802" s="30"/>
      <c r="D2802" s="30"/>
      <c r="E2802" s="30"/>
      <c r="F2802" s="30"/>
      <c r="G2802" s="30"/>
      <c r="BD2802" s="32"/>
      <c r="BE2802" s="32"/>
      <c r="BF2802" s="32"/>
      <c r="BG2802" s="32"/>
      <c r="BH2802" s="32"/>
      <c r="BI2802" s="32"/>
      <c r="BJ2802" s="32"/>
      <c r="BK2802" s="32"/>
      <c r="BL2802" s="32"/>
      <c r="BM2802" s="32"/>
      <c r="BN2802" s="32"/>
      <c r="BO2802" s="32"/>
    </row>
    <row r="2803" spans="1:67" x14ac:dyDescent="0.25">
      <c r="A2803" s="30"/>
      <c r="B2803" s="30"/>
      <c r="C2803" s="30"/>
      <c r="D2803" s="30"/>
      <c r="E2803" s="30"/>
      <c r="F2803" s="30"/>
      <c r="G2803" s="30"/>
      <c r="BD2803" s="32"/>
      <c r="BE2803" s="32"/>
      <c r="BF2803" s="32"/>
      <c r="BG2803" s="32"/>
      <c r="BH2803" s="32"/>
      <c r="BI2803" s="32"/>
      <c r="BJ2803" s="32"/>
      <c r="BK2803" s="32"/>
      <c r="BL2803" s="32"/>
      <c r="BM2803" s="32"/>
      <c r="BN2803" s="32"/>
      <c r="BO2803" s="32"/>
    </row>
    <row r="2804" spans="1:67" x14ac:dyDescent="0.25">
      <c r="A2804" s="30"/>
      <c r="B2804" s="30"/>
      <c r="C2804" s="30"/>
      <c r="D2804" s="30"/>
      <c r="E2804" s="30"/>
      <c r="F2804" s="30"/>
      <c r="G2804" s="30"/>
      <c r="BD2804" s="32"/>
      <c r="BE2804" s="32"/>
      <c r="BF2804" s="32"/>
      <c r="BG2804" s="32"/>
      <c r="BH2804" s="32"/>
      <c r="BI2804" s="32"/>
      <c r="BJ2804" s="32"/>
      <c r="BK2804" s="32"/>
      <c r="BL2804" s="32"/>
      <c r="BM2804" s="32"/>
      <c r="BN2804" s="32"/>
      <c r="BO2804" s="32"/>
    </row>
    <row r="2805" spans="1:67" x14ac:dyDescent="0.25">
      <c r="A2805" s="30"/>
      <c r="B2805" s="30"/>
      <c r="C2805" s="30"/>
      <c r="D2805" s="30"/>
      <c r="E2805" s="30"/>
      <c r="F2805" s="30"/>
      <c r="G2805" s="30"/>
      <c r="BD2805" s="32"/>
      <c r="BE2805" s="32"/>
      <c r="BF2805" s="32"/>
      <c r="BG2805" s="32"/>
      <c r="BH2805" s="32"/>
      <c r="BI2805" s="32"/>
      <c r="BJ2805" s="32"/>
      <c r="BK2805" s="32"/>
      <c r="BL2805" s="32"/>
      <c r="BM2805" s="32"/>
      <c r="BN2805" s="32"/>
      <c r="BO2805" s="32"/>
    </row>
    <row r="2806" spans="1:67" x14ac:dyDescent="0.25">
      <c r="A2806" s="30"/>
      <c r="B2806" s="30"/>
      <c r="C2806" s="30"/>
      <c r="D2806" s="30"/>
      <c r="E2806" s="30"/>
      <c r="F2806" s="30"/>
      <c r="G2806" s="30"/>
      <c r="BD2806" s="32"/>
      <c r="BE2806" s="32"/>
      <c r="BF2806" s="32"/>
      <c r="BG2806" s="32"/>
      <c r="BH2806" s="32"/>
      <c r="BI2806" s="32"/>
      <c r="BJ2806" s="32"/>
      <c r="BK2806" s="32"/>
      <c r="BL2806" s="32"/>
      <c r="BM2806" s="32"/>
      <c r="BN2806" s="32"/>
      <c r="BO2806" s="32"/>
    </row>
    <row r="2807" spans="1:67" x14ac:dyDescent="0.25">
      <c r="A2807" s="30"/>
      <c r="B2807" s="30"/>
      <c r="C2807" s="30"/>
      <c r="D2807" s="30"/>
      <c r="E2807" s="30"/>
      <c r="F2807" s="30"/>
      <c r="G2807" s="30"/>
      <c r="BD2807" s="32"/>
      <c r="BE2807" s="32"/>
      <c r="BF2807" s="32"/>
      <c r="BG2807" s="32"/>
      <c r="BH2807" s="32"/>
      <c r="BI2807" s="32"/>
      <c r="BJ2807" s="32"/>
      <c r="BK2807" s="32"/>
      <c r="BL2807" s="32"/>
      <c r="BM2807" s="32"/>
      <c r="BN2807" s="32"/>
      <c r="BO2807" s="32"/>
    </row>
    <row r="2808" spans="1:67" x14ac:dyDescent="0.25">
      <c r="A2808" s="30"/>
      <c r="B2808" s="30"/>
      <c r="C2808" s="30"/>
      <c r="D2808" s="30"/>
      <c r="E2808" s="30"/>
      <c r="F2808" s="30"/>
      <c r="G2808" s="30"/>
      <c r="BD2808" s="32"/>
      <c r="BE2808" s="32"/>
      <c r="BF2808" s="32"/>
      <c r="BG2808" s="32"/>
      <c r="BH2808" s="32"/>
      <c r="BI2808" s="32"/>
      <c r="BJ2808" s="32"/>
      <c r="BK2808" s="32"/>
      <c r="BL2808" s="32"/>
      <c r="BM2808" s="32"/>
      <c r="BN2808" s="32"/>
      <c r="BO2808" s="32"/>
    </row>
    <row r="2809" spans="1:67" x14ac:dyDescent="0.25">
      <c r="A2809" s="30"/>
      <c r="B2809" s="30"/>
      <c r="C2809" s="30"/>
      <c r="D2809" s="30"/>
      <c r="E2809" s="30"/>
      <c r="F2809" s="30"/>
      <c r="G2809" s="30"/>
      <c r="BD2809" s="32"/>
      <c r="BE2809" s="32"/>
      <c r="BF2809" s="32"/>
      <c r="BG2809" s="32"/>
      <c r="BH2809" s="32"/>
      <c r="BI2809" s="32"/>
      <c r="BJ2809" s="32"/>
      <c r="BK2809" s="32"/>
      <c r="BL2809" s="32"/>
      <c r="BM2809" s="32"/>
      <c r="BN2809" s="32"/>
      <c r="BO2809" s="32"/>
    </row>
    <row r="2810" spans="1:67" x14ac:dyDescent="0.25">
      <c r="A2810" s="30"/>
      <c r="B2810" s="30"/>
      <c r="C2810" s="30"/>
      <c r="D2810" s="30"/>
      <c r="E2810" s="30"/>
      <c r="F2810" s="30"/>
      <c r="G2810" s="30"/>
      <c r="BD2810" s="32"/>
      <c r="BE2810" s="32"/>
      <c r="BF2810" s="32"/>
      <c r="BG2810" s="32"/>
      <c r="BH2810" s="32"/>
      <c r="BI2810" s="32"/>
      <c r="BJ2810" s="32"/>
      <c r="BK2810" s="32"/>
      <c r="BL2810" s="32"/>
      <c r="BM2810" s="32"/>
      <c r="BN2810" s="32"/>
      <c r="BO2810" s="32"/>
    </row>
    <row r="2811" spans="1:67" x14ac:dyDescent="0.25">
      <c r="A2811" s="30"/>
      <c r="B2811" s="30"/>
      <c r="C2811" s="30"/>
      <c r="D2811" s="30"/>
      <c r="E2811" s="30"/>
      <c r="F2811" s="30"/>
      <c r="G2811" s="30"/>
      <c r="BD2811" s="32"/>
      <c r="BE2811" s="32"/>
      <c r="BF2811" s="32"/>
      <c r="BG2811" s="32"/>
      <c r="BH2811" s="32"/>
      <c r="BI2811" s="32"/>
      <c r="BJ2811" s="32"/>
      <c r="BK2811" s="32"/>
      <c r="BL2811" s="32"/>
      <c r="BM2811" s="32"/>
      <c r="BN2811" s="32"/>
      <c r="BO2811" s="32"/>
    </row>
    <row r="2812" spans="1:67" x14ac:dyDescent="0.25">
      <c r="A2812" s="30"/>
      <c r="B2812" s="30"/>
      <c r="C2812" s="30"/>
      <c r="D2812" s="30"/>
      <c r="E2812" s="30"/>
      <c r="F2812" s="30"/>
      <c r="G2812" s="30"/>
      <c r="BD2812" s="32"/>
      <c r="BE2812" s="32"/>
      <c r="BF2812" s="32"/>
      <c r="BG2812" s="32"/>
      <c r="BH2812" s="32"/>
      <c r="BI2812" s="32"/>
      <c r="BJ2812" s="32"/>
      <c r="BK2812" s="32"/>
      <c r="BL2812" s="32"/>
      <c r="BM2812" s="32"/>
      <c r="BN2812" s="32"/>
      <c r="BO2812" s="32"/>
    </row>
    <row r="2813" spans="1:67" x14ac:dyDescent="0.25">
      <c r="A2813" s="30"/>
      <c r="B2813" s="30"/>
      <c r="C2813" s="30"/>
      <c r="D2813" s="30"/>
      <c r="E2813" s="30"/>
      <c r="F2813" s="30"/>
      <c r="G2813" s="30"/>
      <c r="BD2813" s="32"/>
      <c r="BE2813" s="32"/>
      <c r="BF2813" s="32"/>
      <c r="BG2813" s="32"/>
      <c r="BH2813" s="32"/>
      <c r="BI2813" s="32"/>
      <c r="BJ2813" s="32"/>
      <c r="BK2813" s="32"/>
      <c r="BL2813" s="32"/>
      <c r="BM2813" s="32"/>
      <c r="BN2813" s="32"/>
      <c r="BO2813" s="32"/>
    </row>
    <row r="2814" spans="1:67" x14ac:dyDescent="0.25">
      <c r="A2814" s="30"/>
      <c r="B2814" s="30"/>
      <c r="C2814" s="30"/>
      <c r="D2814" s="30"/>
      <c r="E2814" s="30"/>
      <c r="F2814" s="30"/>
      <c r="G2814" s="30"/>
      <c r="BD2814" s="32"/>
      <c r="BE2814" s="32"/>
      <c r="BF2814" s="32"/>
      <c r="BG2814" s="32"/>
      <c r="BH2814" s="32"/>
      <c r="BI2814" s="32"/>
      <c r="BJ2814" s="32"/>
      <c r="BK2814" s="32"/>
      <c r="BL2814" s="32"/>
      <c r="BM2814" s="32"/>
      <c r="BN2814" s="32"/>
      <c r="BO2814" s="32"/>
    </row>
    <row r="2815" spans="1:67" x14ac:dyDescent="0.25">
      <c r="A2815" s="30"/>
      <c r="B2815" s="30"/>
      <c r="C2815" s="30"/>
      <c r="D2815" s="30"/>
      <c r="E2815" s="30"/>
      <c r="F2815" s="30"/>
      <c r="G2815" s="30"/>
      <c r="BD2815" s="32"/>
      <c r="BE2815" s="32"/>
      <c r="BF2815" s="32"/>
      <c r="BG2815" s="32"/>
      <c r="BH2815" s="32"/>
      <c r="BI2815" s="32"/>
      <c r="BJ2815" s="32"/>
      <c r="BK2815" s="32"/>
      <c r="BL2815" s="32"/>
      <c r="BM2815" s="32"/>
      <c r="BN2815" s="32"/>
      <c r="BO2815" s="32"/>
    </row>
    <row r="2816" spans="1:67" x14ac:dyDescent="0.25">
      <c r="A2816" s="30"/>
      <c r="B2816" s="30"/>
      <c r="C2816" s="30"/>
      <c r="D2816" s="30"/>
      <c r="E2816" s="30"/>
      <c r="F2816" s="30"/>
      <c r="G2816" s="30"/>
      <c r="BD2816" s="32"/>
      <c r="BE2816" s="32"/>
      <c r="BF2816" s="32"/>
      <c r="BG2816" s="32"/>
      <c r="BH2816" s="32"/>
      <c r="BI2816" s="32"/>
      <c r="BJ2816" s="32"/>
      <c r="BK2816" s="32"/>
      <c r="BL2816" s="32"/>
      <c r="BM2816" s="32"/>
      <c r="BN2816" s="32"/>
      <c r="BO2816" s="32"/>
    </row>
    <row r="2817" spans="1:67" x14ac:dyDescent="0.25">
      <c r="A2817" s="30"/>
      <c r="B2817" s="30"/>
      <c r="C2817" s="30"/>
      <c r="D2817" s="30"/>
      <c r="E2817" s="30"/>
      <c r="F2817" s="30"/>
      <c r="G2817" s="30"/>
      <c r="BD2817" s="32"/>
      <c r="BE2817" s="32"/>
      <c r="BF2817" s="32"/>
      <c r="BG2817" s="32"/>
      <c r="BH2817" s="32"/>
      <c r="BI2817" s="32"/>
      <c r="BJ2817" s="32"/>
      <c r="BK2817" s="32"/>
      <c r="BL2817" s="32"/>
      <c r="BM2817" s="32"/>
      <c r="BN2817" s="32"/>
      <c r="BO2817" s="32"/>
    </row>
    <row r="2818" spans="1:67" x14ac:dyDescent="0.25">
      <c r="A2818" s="30"/>
      <c r="B2818" s="30"/>
      <c r="C2818" s="30"/>
      <c r="D2818" s="30"/>
      <c r="E2818" s="30"/>
      <c r="F2818" s="30"/>
      <c r="G2818" s="30"/>
      <c r="BD2818" s="32"/>
      <c r="BE2818" s="32"/>
      <c r="BF2818" s="32"/>
      <c r="BG2818" s="32"/>
      <c r="BH2818" s="32"/>
      <c r="BI2818" s="32"/>
      <c r="BJ2818" s="32"/>
      <c r="BK2818" s="32"/>
      <c r="BL2818" s="32"/>
      <c r="BM2818" s="32"/>
      <c r="BN2818" s="32"/>
      <c r="BO2818" s="32"/>
    </row>
    <row r="2819" spans="1:67" x14ac:dyDescent="0.25">
      <c r="A2819" s="30"/>
      <c r="B2819" s="30"/>
      <c r="C2819" s="30"/>
      <c r="D2819" s="30"/>
      <c r="E2819" s="30"/>
      <c r="F2819" s="30"/>
      <c r="G2819" s="30"/>
      <c r="BD2819" s="32"/>
      <c r="BE2819" s="32"/>
      <c r="BF2819" s="32"/>
      <c r="BG2819" s="32"/>
      <c r="BH2819" s="32"/>
      <c r="BI2819" s="32"/>
      <c r="BJ2819" s="32"/>
      <c r="BK2819" s="32"/>
      <c r="BL2819" s="32"/>
      <c r="BM2819" s="32"/>
      <c r="BN2819" s="32"/>
      <c r="BO2819" s="32"/>
    </row>
    <row r="2820" spans="1:67" x14ac:dyDescent="0.25">
      <c r="A2820" s="30"/>
      <c r="B2820" s="30"/>
      <c r="C2820" s="30"/>
      <c r="D2820" s="30"/>
      <c r="E2820" s="30"/>
      <c r="F2820" s="30"/>
      <c r="G2820" s="30"/>
      <c r="BD2820" s="32"/>
      <c r="BE2820" s="32"/>
      <c r="BF2820" s="32"/>
      <c r="BG2820" s="32"/>
      <c r="BH2820" s="32"/>
      <c r="BI2820" s="32"/>
      <c r="BJ2820" s="32"/>
      <c r="BK2820" s="32"/>
      <c r="BL2820" s="32"/>
      <c r="BM2820" s="32"/>
      <c r="BN2820" s="32"/>
      <c r="BO2820" s="32"/>
    </row>
    <row r="2821" spans="1:67" x14ac:dyDescent="0.25">
      <c r="A2821" s="30"/>
      <c r="B2821" s="30"/>
      <c r="C2821" s="30"/>
      <c r="D2821" s="30"/>
      <c r="E2821" s="30"/>
      <c r="F2821" s="30"/>
      <c r="G2821" s="30"/>
      <c r="BD2821" s="32"/>
      <c r="BE2821" s="32"/>
      <c r="BF2821" s="32"/>
      <c r="BG2821" s="32"/>
      <c r="BH2821" s="32"/>
      <c r="BI2821" s="32"/>
      <c r="BJ2821" s="32"/>
      <c r="BK2821" s="32"/>
      <c r="BL2821" s="32"/>
      <c r="BM2821" s="32"/>
      <c r="BN2821" s="32"/>
      <c r="BO2821" s="32"/>
    </row>
    <row r="2822" spans="1:67" x14ac:dyDescent="0.25">
      <c r="A2822" s="30"/>
      <c r="B2822" s="30"/>
      <c r="C2822" s="30"/>
      <c r="D2822" s="30"/>
      <c r="E2822" s="30"/>
      <c r="F2822" s="30"/>
      <c r="G2822" s="30"/>
      <c r="BD2822" s="32"/>
      <c r="BE2822" s="32"/>
      <c r="BF2822" s="32"/>
      <c r="BG2822" s="32"/>
      <c r="BH2822" s="32"/>
      <c r="BI2822" s="32"/>
      <c r="BJ2822" s="32"/>
      <c r="BK2822" s="32"/>
      <c r="BL2822" s="32"/>
      <c r="BM2822" s="32"/>
      <c r="BN2822" s="32"/>
      <c r="BO2822" s="32"/>
    </row>
    <row r="2823" spans="1:67" x14ac:dyDescent="0.25">
      <c r="A2823" s="30"/>
      <c r="B2823" s="30"/>
      <c r="C2823" s="30"/>
      <c r="D2823" s="30"/>
      <c r="E2823" s="30"/>
      <c r="F2823" s="30"/>
      <c r="G2823" s="30"/>
      <c r="BD2823" s="32"/>
      <c r="BE2823" s="32"/>
      <c r="BF2823" s="32"/>
      <c r="BG2823" s="32"/>
      <c r="BH2823" s="32"/>
      <c r="BI2823" s="32"/>
      <c r="BJ2823" s="32"/>
      <c r="BK2823" s="32"/>
      <c r="BL2823" s="32"/>
      <c r="BM2823" s="32"/>
      <c r="BN2823" s="32"/>
      <c r="BO2823" s="32"/>
    </row>
    <row r="2824" spans="1:67" x14ac:dyDescent="0.25">
      <c r="A2824" s="30"/>
      <c r="B2824" s="30"/>
      <c r="C2824" s="30"/>
      <c r="D2824" s="30"/>
      <c r="E2824" s="30"/>
      <c r="F2824" s="30"/>
      <c r="G2824" s="30"/>
      <c r="BD2824" s="32"/>
      <c r="BE2824" s="32"/>
      <c r="BF2824" s="32"/>
      <c r="BG2824" s="32"/>
      <c r="BH2824" s="32"/>
      <c r="BI2824" s="32"/>
      <c r="BJ2824" s="32"/>
      <c r="BK2824" s="32"/>
      <c r="BL2824" s="32"/>
      <c r="BM2824" s="32"/>
      <c r="BN2824" s="32"/>
      <c r="BO2824" s="32"/>
    </row>
    <row r="2825" spans="1:67" x14ac:dyDescent="0.25">
      <c r="A2825" s="30"/>
      <c r="B2825" s="30"/>
      <c r="C2825" s="30"/>
      <c r="D2825" s="30"/>
      <c r="E2825" s="30"/>
      <c r="F2825" s="30"/>
      <c r="G2825" s="30"/>
      <c r="BD2825" s="32"/>
      <c r="BE2825" s="32"/>
      <c r="BF2825" s="32"/>
      <c r="BG2825" s="32"/>
      <c r="BH2825" s="32"/>
      <c r="BI2825" s="32"/>
      <c r="BJ2825" s="32"/>
      <c r="BK2825" s="32"/>
      <c r="BL2825" s="32"/>
      <c r="BM2825" s="32"/>
      <c r="BN2825" s="32"/>
      <c r="BO2825" s="32"/>
    </row>
    <row r="2826" spans="1:67" x14ac:dyDescent="0.25">
      <c r="A2826" s="30"/>
      <c r="B2826" s="30"/>
      <c r="C2826" s="30"/>
      <c r="D2826" s="30"/>
      <c r="E2826" s="30"/>
      <c r="F2826" s="30"/>
      <c r="G2826" s="30"/>
      <c r="BD2826" s="32"/>
      <c r="BE2826" s="32"/>
      <c r="BF2826" s="32"/>
      <c r="BG2826" s="32"/>
      <c r="BH2826" s="32"/>
      <c r="BI2826" s="32"/>
      <c r="BJ2826" s="32"/>
      <c r="BK2826" s="32"/>
      <c r="BL2826" s="32"/>
      <c r="BM2826" s="32"/>
      <c r="BN2826" s="32"/>
      <c r="BO2826" s="32"/>
    </row>
    <row r="2827" spans="1:67" x14ac:dyDescent="0.25">
      <c r="A2827" s="30"/>
      <c r="B2827" s="30"/>
      <c r="C2827" s="30"/>
      <c r="D2827" s="30"/>
      <c r="E2827" s="30"/>
      <c r="F2827" s="30"/>
      <c r="G2827" s="30"/>
      <c r="BD2827" s="32"/>
      <c r="BE2827" s="32"/>
      <c r="BF2827" s="32"/>
      <c r="BG2827" s="32"/>
      <c r="BH2827" s="32"/>
      <c r="BI2827" s="32"/>
      <c r="BJ2827" s="32"/>
      <c r="BK2827" s="32"/>
      <c r="BL2827" s="32"/>
      <c r="BM2827" s="32"/>
      <c r="BN2827" s="32"/>
      <c r="BO2827" s="32"/>
    </row>
    <row r="2828" spans="1:67" x14ac:dyDescent="0.25">
      <c r="A2828" s="30"/>
      <c r="B2828" s="30"/>
      <c r="C2828" s="30"/>
      <c r="D2828" s="30"/>
      <c r="E2828" s="30"/>
      <c r="F2828" s="30"/>
      <c r="G2828" s="30"/>
      <c r="BD2828" s="32"/>
      <c r="BE2828" s="32"/>
      <c r="BF2828" s="32"/>
      <c r="BG2828" s="32"/>
      <c r="BH2828" s="32"/>
      <c r="BI2828" s="32"/>
      <c r="BJ2828" s="32"/>
      <c r="BK2828" s="32"/>
      <c r="BL2828" s="32"/>
      <c r="BM2828" s="32"/>
      <c r="BN2828" s="32"/>
      <c r="BO2828" s="32"/>
    </row>
    <row r="2829" spans="1:67" x14ac:dyDescent="0.25">
      <c r="A2829" s="30"/>
      <c r="B2829" s="30"/>
      <c r="C2829" s="30"/>
      <c r="D2829" s="30"/>
      <c r="E2829" s="30"/>
      <c r="F2829" s="30"/>
      <c r="G2829" s="30"/>
      <c r="BD2829" s="32"/>
      <c r="BE2829" s="32"/>
      <c r="BF2829" s="32"/>
      <c r="BG2829" s="32"/>
      <c r="BH2829" s="32"/>
      <c r="BI2829" s="32"/>
      <c r="BJ2829" s="32"/>
      <c r="BK2829" s="32"/>
      <c r="BL2829" s="32"/>
      <c r="BM2829" s="32"/>
      <c r="BN2829" s="32"/>
      <c r="BO2829" s="32"/>
    </row>
    <row r="2830" spans="1:67" x14ac:dyDescent="0.25">
      <c r="A2830" s="30"/>
      <c r="B2830" s="30"/>
      <c r="C2830" s="30"/>
      <c r="D2830" s="30"/>
      <c r="E2830" s="30"/>
      <c r="F2830" s="30"/>
      <c r="G2830" s="30"/>
      <c r="BD2830" s="32"/>
      <c r="BE2830" s="32"/>
      <c r="BF2830" s="32"/>
      <c r="BG2830" s="32"/>
      <c r="BH2830" s="32"/>
      <c r="BI2830" s="32"/>
      <c r="BJ2830" s="32"/>
      <c r="BK2830" s="32"/>
      <c r="BL2830" s="32"/>
      <c r="BM2830" s="32"/>
      <c r="BN2830" s="32"/>
      <c r="BO2830" s="32"/>
    </row>
    <row r="2831" spans="1:67" x14ac:dyDescent="0.25">
      <c r="A2831" s="30"/>
      <c r="B2831" s="30"/>
      <c r="C2831" s="30"/>
      <c r="D2831" s="30"/>
      <c r="E2831" s="30"/>
      <c r="F2831" s="30"/>
      <c r="G2831" s="30"/>
      <c r="BD2831" s="32"/>
      <c r="BE2831" s="32"/>
      <c r="BF2831" s="32"/>
      <c r="BG2831" s="32"/>
      <c r="BH2831" s="32"/>
      <c r="BI2831" s="32"/>
      <c r="BJ2831" s="32"/>
      <c r="BK2831" s="32"/>
      <c r="BL2831" s="32"/>
      <c r="BM2831" s="32"/>
      <c r="BN2831" s="32"/>
      <c r="BO2831" s="32"/>
    </row>
    <row r="2832" spans="1:67" x14ac:dyDescent="0.25">
      <c r="A2832" s="30"/>
      <c r="B2832" s="30"/>
      <c r="C2832" s="30"/>
      <c r="D2832" s="30"/>
      <c r="E2832" s="30"/>
      <c r="F2832" s="30"/>
      <c r="G2832" s="30"/>
      <c r="BD2832" s="32"/>
      <c r="BE2832" s="32"/>
      <c r="BF2832" s="32"/>
      <c r="BG2832" s="32"/>
      <c r="BH2832" s="32"/>
      <c r="BI2832" s="32"/>
      <c r="BJ2832" s="32"/>
      <c r="BK2832" s="32"/>
      <c r="BL2832" s="32"/>
      <c r="BM2832" s="32"/>
      <c r="BN2832" s="32"/>
      <c r="BO2832" s="32"/>
    </row>
    <row r="2833" spans="1:67" x14ac:dyDescent="0.25">
      <c r="A2833" s="30"/>
      <c r="B2833" s="30"/>
      <c r="C2833" s="30"/>
      <c r="D2833" s="30"/>
      <c r="E2833" s="30"/>
      <c r="F2833" s="30"/>
      <c r="G2833" s="30"/>
      <c r="BD2833" s="32"/>
      <c r="BE2833" s="32"/>
      <c r="BF2833" s="32"/>
      <c r="BG2833" s="32"/>
      <c r="BH2833" s="32"/>
      <c r="BI2833" s="32"/>
      <c r="BJ2833" s="32"/>
      <c r="BK2833" s="32"/>
      <c r="BL2833" s="32"/>
      <c r="BM2833" s="32"/>
      <c r="BN2833" s="32"/>
      <c r="BO2833" s="32"/>
    </row>
    <row r="2834" spans="1:67" x14ac:dyDescent="0.25">
      <c r="A2834" s="30"/>
      <c r="B2834" s="30"/>
      <c r="C2834" s="30"/>
      <c r="D2834" s="30"/>
      <c r="E2834" s="30"/>
      <c r="F2834" s="30"/>
      <c r="G2834" s="30"/>
      <c r="BD2834" s="32"/>
      <c r="BE2834" s="32"/>
      <c r="BF2834" s="32"/>
      <c r="BG2834" s="32"/>
      <c r="BH2834" s="32"/>
      <c r="BI2834" s="32"/>
      <c r="BJ2834" s="32"/>
      <c r="BK2834" s="32"/>
      <c r="BL2834" s="32"/>
      <c r="BM2834" s="32"/>
      <c r="BN2834" s="32"/>
      <c r="BO2834" s="32"/>
    </row>
    <row r="2835" spans="1:67" x14ac:dyDescent="0.25">
      <c r="A2835" s="30"/>
      <c r="B2835" s="30"/>
      <c r="C2835" s="30"/>
      <c r="D2835" s="30"/>
      <c r="E2835" s="30"/>
      <c r="F2835" s="30"/>
      <c r="G2835" s="30"/>
      <c r="BD2835" s="32"/>
      <c r="BE2835" s="32"/>
      <c r="BF2835" s="32"/>
      <c r="BG2835" s="32"/>
      <c r="BH2835" s="32"/>
      <c r="BI2835" s="32"/>
      <c r="BJ2835" s="32"/>
      <c r="BK2835" s="32"/>
      <c r="BL2835" s="32"/>
      <c r="BM2835" s="32"/>
      <c r="BN2835" s="32"/>
      <c r="BO2835" s="32"/>
    </row>
    <row r="2836" spans="1:67" x14ac:dyDescent="0.25">
      <c r="A2836" s="30"/>
      <c r="B2836" s="30"/>
      <c r="C2836" s="30"/>
      <c r="D2836" s="30"/>
      <c r="E2836" s="30"/>
      <c r="F2836" s="30"/>
      <c r="G2836" s="30"/>
      <c r="BD2836" s="32"/>
      <c r="BE2836" s="32"/>
      <c r="BF2836" s="32"/>
      <c r="BG2836" s="32"/>
      <c r="BH2836" s="32"/>
      <c r="BI2836" s="32"/>
      <c r="BJ2836" s="32"/>
      <c r="BK2836" s="32"/>
      <c r="BL2836" s="32"/>
      <c r="BM2836" s="32"/>
      <c r="BN2836" s="32"/>
      <c r="BO2836" s="32"/>
    </row>
    <row r="2837" spans="1:67" x14ac:dyDescent="0.25">
      <c r="A2837" s="30"/>
      <c r="B2837" s="30"/>
      <c r="C2837" s="30"/>
      <c r="D2837" s="30"/>
      <c r="E2837" s="30"/>
      <c r="F2837" s="30"/>
      <c r="G2837" s="30"/>
      <c r="BD2837" s="32"/>
      <c r="BE2837" s="32"/>
      <c r="BF2837" s="32"/>
      <c r="BG2837" s="32"/>
      <c r="BH2837" s="32"/>
      <c r="BI2837" s="32"/>
      <c r="BJ2837" s="32"/>
      <c r="BK2837" s="32"/>
      <c r="BL2837" s="32"/>
      <c r="BM2837" s="32"/>
      <c r="BN2837" s="32"/>
      <c r="BO2837" s="32"/>
    </row>
    <row r="2838" spans="1:67" x14ac:dyDescent="0.25">
      <c r="A2838" s="30"/>
      <c r="B2838" s="30"/>
      <c r="C2838" s="30"/>
      <c r="D2838" s="30"/>
      <c r="E2838" s="30"/>
      <c r="F2838" s="30"/>
      <c r="G2838" s="30"/>
      <c r="BD2838" s="32"/>
      <c r="BE2838" s="32"/>
      <c r="BF2838" s="32"/>
      <c r="BG2838" s="32"/>
      <c r="BH2838" s="32"/>
      <c r="BI2838" s="32"/>
      <c r="BJ2838" s="32"/>
      <c r="BK2838" s="32"/>
      <c r="BL2838" s="32"/>
      <c r="BM2838" s="32"/>
      <c r="BN2838" s="32"/>
      <c r="BO2838" s="32"/>
    </row>
    <row r="2839" spans="1:67" x14ac:dyDescent="0.25">
      <c r="A2839" s="30"/>
      <c r="B2839" s="30"/>
      <c r="C2839" s="30"/>
      <c r="D2839" s="30"/>
      <c r="E2839" s="30"/>
      <c r="F2839" s="30"/>
      <c r="G2839" s="30"/>
      <c r="BD2839" s="32"/>
      <c r="BE2839" s="32"/>
      <c r="BF2839" s="32"/>
      <c r="BG2839" s="32"/>
      <c r="BH2839" s="32"/>
      <c r="BI2839" s="32"/>
      <c r="BJ2839" s="32"/>
      <c r="BK2839" s="32"/>
      <c r="BL2839" s="32"/>
      <c r="BM2839" s="32"/>
      <c r="BN2839" s="32"/>
      <c r="BO2839" s="32"/>
    </row>
    <row r="2840" spans="1:67" x14ac:dyDescent="0.25">
      <c r="A2840" s="30"/>
      <c r="B2840" s="30"/>
      <c r="C2840" s="30"/>
      <c r="D2840" s="30"/>
      <c r="E2840" s="30"/>
      <c r="F2840" s="30"/>
      <c r="G2840" s="30"/>
      <c r="BD2840" s="32"/>
      <c r="BE2840" s="32"/>
      <c r="BF2840" s="32"/>
      <c r="BG2840" s="32"/>
      <c r="BH2840" s="32"/>
      <c r="BI2840" s="32"/>
      <c r="BJ2840" s="32"/>
      <c r="BK2840" s="32"/>
      <c r="BL2840" s="32"/>
      <c r="BM2840" s="32"/>
      <c r="BN2840" s="32"/>
      <c r="BO2840" s="32"/>
    </row>
    <row r="2841" spans="1:67" x14ac:dyDescent="0.25">
      <c r="A2841" s="30"/>
      <c r="B2841" s="30"/>
      <c r="C2841" s="30"/>
      <c r="D2841" s="30"/>
      <c r="E2841" s="30"/>
      <c r="F2841" s="30"/>
      <c r="G2841" s="30"/>
      <c r="BD2841" s="32"/>
      <c r="BE2841" s="32"/>
      <c r="BF2841" s="32"/>
      <c r="BG2841" s="32"/>
      <c r="BH2841" s="32"/>
      <c r="BI2841" s="32"/>
      <c r="BJ2841" s="32"/>
      <c r="BK2841" s="32"/>
      <c r="BL2841" s="32"/>
      <c r="BM2841" s="32"/>
      <c r="BN2841" s="32"/>
      <c r="BO2841" s="32"/>
    </row>
    <row r="2842" spans="1:67" x14ac:dyDescent="0.25">
      <c r="A2842" s="30"/>
      <c r="B2842" s="30"/>
      <c r="C2842" s="30"/>
      <c r="D2842" s="30"/>
      <c r="E2842" s="30"/>
      <c r="F2842" s="30"/>
      <c r="G2842" s="30"/>
      <c r="BD2842" s="32"/>
      <c r="BE2842" s="32"/>
      <c r="BF2842" s="32"/>
      <c r="BG2842" s="32"/>
      <c r="BH2842" s="32"/>
      <c r="BI2842" s="32"/>
      <c r="BJ2842" s="32"/>
      <c r="BK2842" s="32"/>
      <c r="BL2842" s="32"/>
      <c r="BM2842" s="32"/>
      <c r="BN2842" s="32"/>
      <c r="BO2842" s="32"/>
    </row>
    <row r="2843" spans="1:67" x14ac:dyDescent="0.25">
      <c r="A2843" s="30"/>
      <c r="B2843" s="30"/>
      <c r="C2843" s="30"/>
      <c r="D2843" s="30"/>
      <c r="E2843" s="30"/>
      <c r="F2843" s="30"/>
      <c r="G2843" s="30"/>
      <c r="BD2843" s="32"/>
      <c r="BE2843" s="32"/>
      <c r="BF2843" s="32"/>
      <c r="BG2843" s="32"/>
      <c r="BH2843" s="32"/>
      <c r="BI2843" s="32"/>
      <c r="BJ2843" s="32"/>
      <c r="BK2843" s="32"/>
      <c r="BL2843" s="32"/>
      <c r="BM2843" s="32"/>
      <c r="BN2843" s="32"/>
      <c r="BO2843" s="32"/>
    </row>
    <row r="2844" spans="1:67" x14ac:dyDescent="0.25">
      <c r="A2844" s="30"/>
      <c r="B2844" s="30"/>
      <c r="C2844" s="30"/>
      <c r="D2844" s="30"/>
      <c r="E2844" s="30"/>
      <c r="F2844" s="30"/>
      <c r="G2844" s="30"/>
      <c r="BD2844" s="32"/>
      <c r="BE2844" s="32"/>
      <c r="BF2844" s="32"/>
      <c r="BG2844" s="32"/>
      <c r="BH2844" s="32"/>
      <c r="BI2844" s="32"/>
      <c r="BJ2844" s="32"/>
      <c r="BK2844" s="32"/>
      <c r="BL2844" s="32"/>
      <c r="BM2844" s="32"/>
      <c r="BN2844" s="32"/>
      <c r="BO2844" s="32"/>
    </row>
    <row r="2845" spans="1:67" x14ac:dyDescent="0.25">
      <c r="A2845" s="30"/>
      <c r="B2845" s="30"/>
      <c r="C2845" s="30"/>
      <c r="D2845" s="30"/>
      <c r="E2845" s="30"/>
      <c r="F2845" s="30"/>
      <c r="G2845" s="30"/>
      <c r="BD2845" s="32"/>
      <c r="BE2845" s="32"/>
      <c r="BF2845" s="32"/>
      <c r="BG2845" s="32"/>
      <c r="BH2845" s="32"/>
      <c r="BI2845" s="32"/>
      <c r="BJ2845" s="32"/>
      <c r="BK2845" s="32"/>
      <c r="BL2845" s="32"/>
      <c r="BM2845" s="32"/>
      <c r="BN2845" s="32"/>
      <c r="BO2845" s="32"/>
    </row>
    <row r="2846" spans="1:67" x14ac:dyDescent="0.25">
      <c r="A2846" s="30"/>
      <c r="B2846" s="30"/>
      <c r="C2846" s="30"/>
      <c r="D2846" s="30"/>
      <c r="E2846" s="30"/>
      <c r="F2846" s="30"/>
      <c r="G2846" s="30"/>
      <c r="BD2846" s="32"/>
      <c r="BE2846" s="32"/>
      <c r="BF2846" s="32"/>
      <c r="BG2846" s="32"/>
      <c r="BH2846" s="32"/>
      <c r="BI2846" s="32"/>
      <c r="BJ2846" s="32"/>
      <c r="BK2846" s="32"/>
      <c r="BL2846" s="32"/>
      <c r="BM2846" s="32"/>
      <c r="BN2846" s="32"/>
      <c r="BO2846" s="32"/>
    </row>
    <row r="2847" spans="1:67" x14ac:dyDescent="0.25">
      <c r="A2847" s="30"/>
      <c r="B2847" s="30"/>
      <c r="C2847" s="30"/>
      <c r="D2847" s="30"/>
      <c r="E2847" s="30"/>
      <c r="F2847" s="30"/>
      <c r="G2847" s="30"/>
      <c r="BD2847" s="32"/>
      <c r="BE2847" s="32"/>
      <c r="BF2847" s="32"/>
      <c r="BG2847" s="32"/>
      <c r="BH2847" s="32"/>
      <c r="BI2847" s="32"/>
      <c r="BJ2847" s="32"/>
      <c r="BK2847" s="32"/>
      <c r="BL2847" s="32"/>
      <c r="BM2847" s="32"/>
      <c r="BN2847" s="32"/>
      <c r="BO2847" s="32"/>
    </row>
    <row r="2848" spans="1:67" x14ac:dyDescent="0.25">
      <c r="A2848" s="30"/>
      <c r="B2848" s="30"/>
      <c r="C2848" s="30"/>
      <c r="D2848" s="30"/>
      <c r="E2848" s="30"/>
      <c r="F2848" s="30"/>
      <c r="G2848" s="30"/>
      <c r="BD2848" s="32"/>
      <c r="BE2848" s="32"/>
      <c r="BF2848" s="32"/>
      <c r="BG2848" s="32"/>
      <c r="BH2848" s="32"/>
      <c r="BI2848" s="32"/>
      <c r="BJ2848" s="32"/>
      <c r="BK2848" s="32"/>
      <c r="BL2848" s="32"/>
      <c r="BM2848" s="32"/>
      <c r="BN2848" s="32"/>
      <c r="BO2848" s="32"/>
    </row>
    <row r="2849" spans="1:67" x14ac:dyDescent="0.25">
      <c r="A2849" s="30"/>
      <c r="B2849" s="30"/>
      <c r="C2849" s="30"/>
      <c r="D2849" s="30"/>
      <c r="E2849" s="30"/>
      <c r="F2849" s="30"/>
      <c r="G2849" s="30"/>
      <c r="BD2849" s="32"/>
      <c r="BE2849" s="32"/>
      <c r="BF2849" s="32"/>
      <c r="BG2849" s="32"/>
      <c r="BH2849" s="32"/>
      <c r="BI2849" s="32"/>
      <c r="BJ2849" s="32"/>
      <c r="BK2849" s="32"/>
      <c r="BL2849" s="32"/>
      <c r="BM2849" s="32"/>
      <c r="BN2849" s="32"/>
      <c r="BO2849" s="32"/>
    </row>
    <row r="2850" spans="1:67" x14ac:dyDescent="0.25">
      <c r="A2850" s="30"/>
      <c r="B2850" s="30"/>
      <c r="C2850" s="30"/>
      <c r="D2850" s="30"/>
      <c r="E2850" s="30"/>
      <c r="F2850" s="30"/>
      <c r="G2850" s="30"/>
      <c r="BD2850" s="32"/>
      <c r="BE2850" s="32"/>
      <c r="BF2850" s="32"/>
      <c r="BG2850" s="32"/>
      <c r="BH2850" s="32"/>
      <c r="BI2850" s="32"/>
      <c r="BJ2850" s="32"/>
      <c r="BK2850" s="32"/>
      <c r="BL2850" s="32"/>
      <c r="BM2850" s="32"/>
      <c r="BN2850" s="32"/>
      <c r="BO2850" s="32"/>
    </row>
    <row r="2851" spans="1:67" x14ac:dyDescent="0.25">
      <c r="A2851" s="30"/>
      <c r="B2851" s="30"/>
      <c r="C2851" s="30"/>
      <c r="D2851" s="30"/>
      <c r="E2851" s="30"/>
      <c r="F2851" s="30"/>
      <c r="G2851" s="30"/>
      <c r="BD2851" s="32"/>
      <c r="BE2851" s="32"/>
      <c r="BF2851" s="32"/>
      <c r="BG2851" s="32"/>
      <c r="BH2851" s="32"/>
      <c r="BI2851" s="32"/>
      <c r="BJ2851" s="32"/>
      <c r="BK2851" s="32"/>
      <c r="BL2851" s="32"/>
      <c r="BM2851" s="32"/>
      <c r="BN2851" s="32"/>
      <c r="BO2851" s="32"/>
    </row>
    <row r="2852" spans="1:67" x14ac:dyDescent="0.25">
      <c r="A2852" s="30"/>
      <c r="B2852" s="30"/>
      <c r="C2852" s="30"/>
      <c r="D2852" s="30"/>
      <c r="E2852" s="30"/>
      <c r="F2852" s="30"/>
      <c r="G2852" s="30"/>
      <c r="BD2852" s="32"/>
      <c r="BE2852" s="32"/>
      <c r="BF2852" s="32"/>
      <c r="BG2852" s="32"/>
      <c r="BH2852" s="32"/>
      <c r="BI2852" s="32"/>
      <c r="BJ2852" s="32"/>
      <c r="BK2852" s="32"/>
      <c r="BL2852" s="32"/>
      <c r="BM2852" s="32"/>
      <c r="BN2852" s="32"/>
      <c r="BO2852" s="32"/>
    </row>
    <row r="2853" spans="1:67" x14ac:dyDescent="0.25">
      <c r="A2853" s="30"/>
      <c r="B2853" s="30"/>
      <c r="C2853" s="30"/>
      <c r="D2853" s="30"/>
      <c r="E2853" s="30"/>
      <c r="F2853" s="30"/>
      <c r="G2853" s="30"/>
      <c r="BD2853" s="32"/>
      <c r="BE2853" s="32"/>
      <c r="BF2853" s="32"/>
      <c r="BG2853" s="32"/>
      <c r="BH2853" s="32"/>
      <c r="BI2853" s="32"/>
      <c r="BJ2853" s="32"/>
      <c r="BK2853" s="32"/>
      <c r="BL2853" s="32"/>
      <c r="BM2853" s="32"/>
      <c r="BN2853" s="32"/>
      <c r="BO2853" s="32"/>
    </row>
    <row r="2854" spans="1:67" x14ac:dyDescent="0.25">
      <c r="A2854" s="30"/>
      <c r="B2854" s="30"/>
      <c r="C2854" s="30"/>
      <c r="D2854" s="30"/>
      <c r="E2854" s="30"/>
      <c r="F2854" s="30"/>
      <c r="G2854" s="30"/>
      <c r="BD2854" s="32"/>
      <c r="BE2854" s="32"/>
      <c r="BF2854" s="32"/>
      <c r="BG2854" s="32"/>
      <c r="BH2854" s="32"/>
      <c r="BI2854" s="32"/>
      <c r="BJ2854" s="32"/>
      <c r="BK2854" s="32"/>
      <c r="BL2854" s="32"/>
      <c r="BM2854" s="32"/>
      <c r="BN2854" s="32"/>
      <c r="BO2854" s="32"/>
    </row>
    <row r="2855" spans="1:67" x14ac:dyDescent="0.25">
      <c r="A2855" s="30"/>
      <c r="B2855" s="30"/>
      <c r="C2855" s="30"/>
      <c r="D2855" s="30"/>
      <c r="E2855" s="30"/>
      <c r="F2855" s="30"/>
      <c r="G2855" s="30"/>
      <c r="BD2855" s="32"/>
      <c r="BE2855" s="32"/>
      <c r="BF2855" s="32"/>
      <c r="BG2855" s="32"/>
      <c r="BH2855" s="32"/>
      <c r="BI2855" s="32"/>
      <c r="BJ2855" s="32"/>
      <c r="BK2855" s="32"/>
      <c r="BL2855" s="32"/>
      <c r="BM2855" s="32"/>
      <c r="BN2855" s="32"/>
      <c r="BO2855" s="32"/>
    </row>
    <row r="2856" spans="1:67" x14ac:dyDescent="0.25">
      <c r="A2856" s="30"/>
      <c r="B2856" s="30"/>
      <c r="C2856" s="30"/>
      <c r="D2856" s="30"/>
      <c r="E2856" s="30"/>
      <c r="F2856" s="30"/>
      <c r="G2856" s="30"/>
      <c r="BD2856" s="32"/>
      <c r="BE2856" s="32"/>
      <c r="BF2856" s="32"/>
      <c r="BG2856" s="32"/>
      <c r="BH2856" s="32"/>
      <c r="BI2856" s="32"/>
      <c r="BJ2856" s="32"/>
      <c r="BK2856" s="32"/>
      <c r="BL2856" s="32"/>
      <c r="BM2856" s="32"/>
      <c r="BN2856" s="32"/>
      <c r="BO2856" s="32"/>
    </row>
    <row r="2857" spans="1:67" x14ac:dyDescent="0.25">
      <c r="A2857" s="30"/>
      <c r="B2857" s="30"/>
      <c r="C2857" s="30"/>
      <c r="D2857" s="30"/>
      <c r="E2857" s="30"/>
      <c r="F2857" s="30"/>
      <c r="G2857" s="30"/>
      <c r="BD2857" s="32"/>
      <c r="BE2857" s="32"/>
      <c r="BF2857" s="32"/>
      <c r="BG2857" s="32"/>
      <c r="BH2857" s="32"/>
      <c r="BI2857" s="32"/>
      <c r="BJ2857" s="32"/>
      <c r="BK2857" s="32"/>
      <c r="BL2857" s="32"/>
      <c r="BM2857" s="32"/>
      <c r="BN2857" s="32"/>
      <c r="BO2857" s="32"/>
    </row>
    <row r="2858" spans="1:67" x14ac:dyDescent="0.25">
      <c r="A2858" s="30"/>
      <c r="B2858" s="30"/>
      <c r="C2858" s="30"/>
      <c r="D2858" s="30"/>
      <c r="E2858" s="30"/>
      <c r="F2858" s="30"/>
      <c r="G2858" s="30"/>
      <c r="BD2858" s="32"/>
      <c r="BE2858" s="32"/>
      <c r="BF2858" s="32"/>
      <c r="BG2858" s="32"/>
      <c r="BH2858" s="32"/>
      <c r="BI2858" s="32"/>
      <c r="BJ2858" s="32"/>
      <c r="BK2858" s="32"/>
      <c r="BL2858" s="32"/>
      <c r="BM2858" s="32"/>
      <c r="BN2858" s="32"/>
      <c r="BO2858" s="32"/>
    </row>
    <row r="2859" spans="1:67" x14ac:dyDescent="0.25">
      <c r="A2859" s="30"/>
      <c r="B2859" s="30"/>
      <c r="C2859" s="30"/>
      <c r="D2859" s="30"/>
      <c r="E2859" s="30"/>
      <c r="F2859" s="30"/>
      <c r="G2859" s="30"/>
      <c r="BD2859" s="32"/>
      <c r="BE2859" s="32"/>
      <c r="BF2859" s="32"/>
      <c r="BG2859" s="32"/>
      <c r="BH2859" s="32"/>
      <c r="BI2859" s="32"/>
      <c r="BJ2859" s="32"/>
      <c r="BK2859" s="32"/>
      <c r="BL2859" s="32"/>
      <c r="BM2859" s="32"/>
      <c r="BN2859" s="32"/>
      <c r="BO2859" s="32"/>
    </row>
    <row r="2860" spans="1:67" x14ac:dyDescent="0.25">
      <c r="A2860" s="30"/>
      <c r="B2860" s="30"/>
      <c r="C2860" s="30"/>
      <c r="D2860" s="30"/>
      <c r="E2860" s="30"/>
      <c r="F2860" s="30"/>
      <c r="G2860" s="30"/>
      <c r="BD2860" s="32"/>
      <c r="BE2860" s="32"/>
      <c r="BF2860" s="32"/>
      <c r="BG2860" s="32"/>
      <c r="BH2860" s="32"/>
      <c r="BI2860" s="32"/>
      <c r="BJ2860" s="32"/>
      <c r="BK2860" s="32"/>
      <c r="BL2860" s="32"/>
      <c r="BM2860" s="32"/>
      <c r="BN2860" s="32"/>
      <c r="BO2860" s="32"/>
    </row>
    <row r="2861" spans="1:67" x14ac:dyDescent="0.25">
      <c r="A2861" s="30"/>
      <c r="B2861" s="30"/>
      <c r="C2861" s="30"/>
      <c r="D2861" s="30"/>
      <c r="E2861" s="30"/>
      <c r="F2861" s="30"/>
      <c r="G2861" s="30"/>
      <c r="BD2861" s="32"/>
      <c r="BE2861" s="32"/>
      <c r="BF2861" s="32"/>
      <c r="BG2861" s="32"/>
      <c r="BH2861" s="32"/>
      <c r="BI2861" s="32"/>
      <c r="BJ2861" s="32"/>
      <c r="BK2861" s="32"/>
      <c r="BL2861" s="32"/>
      <c r="BM2861" s="32"/>
      <c r="BN2861" s="32"/>
      <c r="BO2861" s="32"/>
    </row>
    <row r="2862" spans="1:67" x14ac:dyDescent="0.25">
      <c r="A2862" s="30"/>
      <c r="B2862" s="30"/>
      <c r="C2862" s="30"/>
      <c r="D2862" s="30"/>
      <c r="E2862" s="30"/>
      <c r="F2862" s="30"/>
      <c r="G2862" s="30"/>
      <c r="BD2862" s="32"/>
      <c r="BE2862" s="32"/>
      <c r="BF2862" s="32"/>
      <c r="BG2862" s="32"/>
      <c r="BH2862" s="32"/>
      <c r="BI2862" s="32"/>
      <c r="BJ2862" s="32"/>
      <c r="BK2862" s="32"/>
      <c r="BL2862" s="32"/>
      <c r="BM2862" s="32"/>
      <c r="BN2862" s="32"/>
      <c r="BO2862" s="32"/>
    </row>
    <row r="2863" spans="1:67" x14ac:dyDescent="0.25">
      <c r="A2863" s="30"/>
      <c r="B2863" s="30"/>
      <c r="C2863" s="30"/>
      <c r="D2863" s="30"/>
      <c r="E2863" s="30"/>
      <c r="F2863" s="30"/>
      <c r="G2863" s="30"/>
      <c r="BD2863" s="32"/>
      <c r="BE2863" s="32"/>
      <c r="BF2863" s="32"/>
      <c r="BG2863" s="32"/>
      <c r="BH2863" s="32"/>
      <c r="BI2863" s="32"/>
      <c r="BJ2863" s="32"/>
      <c r="BK2863" s="32"/>
      <c r="BL2863" s="32"/>
      <c r="BM2863" s="32"/>
      <c r="BN2863" s="32"/>
      <c r="BO2863" s="32"/>
    </row>
    <row r="2864" spans="1:67" x14ac:dyDescent="0.25">
      <c r="A2864" s="30"/>
      <c r="B2864" s="30"/>
      <c r="C2864" s="30"/>
      <c r="D2864" s="30"/>
      <c r="E2864" s="30"/>
      <c r="F2864" s="30"/>
      <c r="G2864" s="30"/>
      <c r="BD2864" s="32"/>
      <c r="BE2864" s="32"/>
      <c r="BF2864" s="32"/>
      <c r="BG2864" s="32"/>
      <c r="BH2864" s="32"/>
      <c r="BI2864" s="32"/>
      <c r="BJ2864" s="32"/>
      <c r="BK2864" s="32"/>
      <c r="BL2864" s="32"/>
      <c r="BM2864" s="32"/>
      <c r="BN2864" s="32"/>
      <c r="BO2864" s="32"/>
    </row>
    <row r="2865" spans="1:67" x14ac:dyDescent="0.25">
      <c r="A2865" s="30"/>
      <c r="B2865" s="30"/>
      <c r="C2865" s="30"/>
      <c r="D2865" s="30"/>
      <c r="E2865" s="30"/>
      <c r="F2865" s="30"/>
      <c r="G2865" s="30"/>
      <c r="BD2865" s="32"/>
      <c r="BE2865" s="32"/>
      <c r="BF2865" s="32"/>
      <c r="BG2865" s="32"/>
      <c r="BH2865" s="32"/>
      <c r="BI2865" s="32"/>
      <c r="BJ2865" s="32"/>
      <c r="BK2865" s="32"/>
      <c r="BL2865" s="32"/>
      <c r="BM2865" s="32"/>
      <c r="BN2865" s="32"/>
      <c r="BO2865" s="32"/>
    </row>
    <row r="2866" spans="1:67" x14ac:dyDescent="0.25">
      <c r="A2866" s="30"/>
      <c r="B2866" s="30"/>
      <c r="C2866" s="30"/>
      <c r="D2866" s="30"/>
      <c r="E2866" s="30"/>
      <c r="F2866" s="30"/>
      <c r="G2866" s="30"/>
      <c r="BD2866" s="32"/>
      <c r="BE2866" s="32"/>
      <c r="BF2866" s="32"/>
      <c r="BG2866" s="32"/>
      <c r="BH2866" s="32"/>
      <c r="BI2866" s="32"/>
      <c r="BJ2866" s="32"/>
      <c r="BK2866" s="32"/>
      <c r="BL2866" s="32"/>
      <c r="BM2866" s="32"/>
      <c r="BN2866" s="32"/>
      <c r="BO2866" s="32"/>
    </row>
    <row r="2867" spans="1:67" x14ac:dyDescent="0.25">
      <c r="A2867" s="30"/>
      <c r="B2867" s="30"/>
      <c r="C2867" s="30"/>
      <c r="D2867" s="30"/>
      <c r="E2867" s="30"/>
      <c r="F2867" s="30"/>
      <c r="G2867" s="30"/>
      <c r="BD2867" s="32"/>
      <c r="BE2867" s="32"/>
      <c r="BF2867" s="32"/>
      <c r="BG2867" s="32"/>
      <c r="BH2867" s="32"/>
      <c r="BI2867" s="32"/>
      <c r="BJ2867" s="32"/>
      <c r="BK2867" s="32"/>
      <c r="BL2867" s="32"/>
      <c r="BM2867" s="32"/>
      <c r="BN2867" s="32"/>
      <c r="BO2867" s="32"/>
    </row>
    <row r="2868" spans="1:67" x14ac:dyDescent="0.25">
      <c r="A2868" s="30"/>
      <c r="B2868" s="30"/>
      <c r="C2868" s="30"/>
      <c r="D2868" s="30"/>
      <c r="E2868" s="30"/>
      <c r="F2868" s="30"/>
      <c r="G2868" s="30"/>
      <c r="BD2868" s="32"/>
      <c r="BE2868" s="32"/>
      <c r="BF2868" s="32"/>
      <c r="BG2868" s="32"/>
      <c r="BH2868" s="32"/>
      <c r="BI2868" s="32"/>
      <c r="BJ2868" s="32"/>
      <c r="BK2868" s="32"/>
      <c r="BL2868" s="32"/>
      <c r="BM2868" s="32"/>
      <c r="BN2868" s="32"/>
      <c r="BO2868" s="32"/>
    </row>
    <row r="2869" spans="1:67" x14ac:dyDescent="0.25">
      <c r="A2869" s="30"/>
      <c r="B2869" s="30"/>
      <c r="C2869" s="30"/>
      <c r="D2869" s="30"/>
      <c r="E2869" s="30"/>
      <c r="F2869" s="30"/>
      <c r="G2869" s="30"/>
      <c r="BD2869" s="32"/>
      <c r="BE2869" s="32"/>
      <c r="BF2869" s="32"/>
      <c r="BG2869" s="32"/>
      <c r="BH2869" s="32"/>
      <c r="BI2869" s="32"/>
      <c r="BJ2869" s="32"/>
      <c r="BK2869" s="32"/>
      <c r="BL2869" s="32"/>
      <c r="BM2869" s="32"/>
      <c r="BN2869" s="32"/>
      <c r="BO2869" s="32"/>
    </row>
    <row r="2870" spans="1:67" x14ac:dyDescent="0.25">
      <c r="A2870" s="30"/>
      <c r="B2870" s="30"/>
      <c r="C2870" s="30"/>
      <c r="D2870" s="30"/>
      <c r="E2870" s="30"/>
      <c r="F2870" s="30"/>
      <c r="G2870" s="30"/>
      <c r="BD2870" s="32"/>
      <c r="BE2870" s="32"/>
      <c r="BF2870" s="32"/>
      <c r="BG2870" s="32"/>
      <c r="BH2870" s="32"/>
      <c r="BI2870" s="32"/>
      <c r="BJ2870" s="32"/>
      <c r="BK2870" s="32"/>
      <c r="BL2870" s="32"/>
      <c r="BM2870" s="32"/>
      <c r="BN2870" s="32"/>
      <c r="BO2870" s="32"/>
    </row>
    <row r="2871" spans="1:67" x14ac:dyDescent="0.25">
      <c r="A2871" s="30"/>
      <c r="B2871" s="30"/>
      <c r="C2871" s="30"/>
      <c r="D2871" s="30"/>
      <c r="E2871" s="30"/>
      <c r="F2871" s="30"/>
      <c r="G2871" s="30"/>
      <c r="BD2871" s="32"/>
      <c r="BE2871" s="32"/>
      <c r="BF2871" s="32"/>
      <c r="BG2871" s="32"/>
      <c r="BH2871" s="32"/>
      <c r="BI2871" s="32"/>
      <c r="BJ2871" s="32"/>
      <c r="BK2871" s="32"/>
      <c r="BL2871" s="32"/>
      <c r="BM2871" s="32"/>
      <c r="BN2871" s="32"/>
      <c r="BO2871" s="32"/>
    </row>
    <row r="2872" spans="1:67" x14ac:dyDescent="0.25">
      <c r="A2872" s="30"/>
      <c r="B2872" s="30"/>
      <c r="C2872" s="30"/>
      <c r="D2872" s="30"/>
      <c r="E2872" s="30"/>
      <c r="F2872" s="30"/>
      <c r="G2872" s="30"/>
      <c r="BD2872" s="32"/>
      <c r="BE2872" s="32"/>
      <c r="BF2872" s="32"/>
      <c r="BG2872" s="32"/>
      <c r="BH2872" s="32"/>
      <c r="BI2872" s="32"/>
      <c r="BJ2872" s="32"/>
      <c r="BK2872" s="32"/>
      <c r="BL2872" s="32"/>
      <c r="BM2872" s="32"/>
      <c r="BN2872" s="32"/>
      <c r="BO2872" s="32"/>
    </row>
    <row r="2873" spans="1:67" x14ac:dyDescent="0.25">
      <c r="A2873" s="30"/>
      <c r="B2873" s="30"/>
      <c r="C2873" s="30"/>
      <c r="D2873" s="30"/>
      <c r="E2873" s="30"/>
      <c r="F2873" s="30"/>
      <c r="G2873" s="30"/>
      <c r="BD2873" s="32"/>
      <c r="BE2873" s="32"/>
      <c r="BF2873" s="32"/>
      <c r="BG2873" s="32"/>
      <c r="BH2873" s="32"/>
      <c r="BI2873" s="32"/>
      <c r="BJ2873" s="32"/>
      <c r="BK2873" s="32"/>
      <c r="BL2873" s="32"/>
      <c r="BM2873" s="32"/>
      <c r="BN2873" s="32"/>
      <c r="BO2873" s="32"/>
    </row>
    <row r="2874" spans="1:67" x14ac:dyDescent="0.25">
      <c r="A2874" s="30"/>
      <c r="B2874" s="30"/>
      <c r="C2874" s="30"/>
      <c r="D2874" s="30"/>
      <c r="E2874" s="30"/>
      <c r="F2874" s="30"/>
      <c r="G2874" s="30"/>
      <c r="BD2874" s="32"/>
      <c r="BE2874" s="32"/>
      <c r="BF2874" s="32"/>
      <c r="BG2874" s="32"/>
      <c r="BH2874" s="32"/>
      <c r="BI2874" s="32"/>
      <c r="BJ2874" s="32"/>
      <c r="BK2874" s="32"/>
      <c r="BL2874" s="32"/>
      <c r="BM2874" s="32"/>
      <c r="BN2874" s="32"/>
      <c r="BO2874" s="32"/>
    </row>
    <row r="2875" spans="1:67" x14ac:dyDescent="0.25">
      <c r="A2875" s="30"/>
      <c r="B2875" s="30"/>
      <c r="C2875" s="30"/>
      <c r="D2875" s="30"/>
      <c r="E2875" s="30"/>
      <c r="F2875" s="30"/>
      <c r="G2875" s="30"/>
      <c r="BD2875" s="32"/>
      <c r="BE2875" s="32"/>
      <c r="BF2875" s="32"/>
      <c r="BG2875" s="32"/>
      <c r="BH2875" s="32"/>
      <c r="BI2875" s="32"/>
      <c r="BJ2875" s="32"/>
      <c r="BK2875" s="32"/>
      <c r="BL2875" s="32"/>
      <c r="BM2875" s="32"/>
      <c r="BN2875" s="32"/>
      <c r="BO2875" s="32"/>
    </row>
    <row r="2876" spans="1:67" x14ac:dyDescent="0.25">
      <c r="A2876" s="30"/>
      <c r="B2876" s="30"/>
      <c r="C2876" s="30"/>
      <c r="D2876" s="30"/>
      <c r="E2876" s="30"/>
      <c r="F2876" s="30"/>
      <c r="G2876" s="30"/>
      <c r="BD2876" s="32"/>
      <c r="BE2876" s="32"/>
      <c r="BF2876" s="32"/>
      <c r="BG2876" s="32"/>
      <c r="BH2876" s="32"/>
      <c r="BI2876" s="32"/>
      <c r="BJ2876" s="32"/>
      <c r="BK2876" s="32"/>
      <c r="BL2876" s="32"/>
      <c r="BM2876" s="32"/>
      <c r="BN2876" s="32"/>
      <c r="BO2876" s="32"/>
    </row>
    <row r="2877" spans="1:67" x14ac:dyDescent="0.25">
      <c r="A2877" s="30"/>
      <c r="B2877" s="30"/>
      <c r="C2877" s="30"/>
      <c r="D2877" s="30"/>
      <c r="E2877" s="30"/>
      <c r="F2877" s="30"/>
      <c r="G2877" s="30"/>
      <c r="BD2877" s="32"/>
      <c r="BE2877" s="32"/>
      <c r="BF2877" s="32"/>
      <c r="BG2877" s="32"/>
      <c r="BH2877" s="32"/>
      <c r="BI2877" s="32"/>
      <c r="BJ2877" s="32"/>
      <c r="BK2877" s="32"/>
      <c r="BL2877" s="32"/>
      <c r="BM2877" s="32"/>
      <c r="BN2877" s="32"/>
      <c r="BO2877" s="32"/>
    </row>
    <row r="2878" spans="1:67" x14ac:dyDescent="0.25">
      <c r="A2878" s="30"/>
      <c r="B2878" s="30"/>
      <c r="C2878" s="30"/>
      <c r="D2878" s="30"/>
      <c r="E2878" s="30"/>
      <c r="F2878" s="30"/>
      <c r="G2878" s="30"/>
      <c r="BD2878" s="32"/>
      <c r="BE2878" s="32"/>
      <c r="BF2878" s="32"/>
      <c r="BG2878" s="32"/>
      <c r="BH2878" s="32"/>
      <c r="BI2878" s="32"/>
      <c r="BJ2878" s="32"/>
      <c r="BK2878" s="32"/>
      <c r="BL2878" s="32"/>
      <c r="BM2878" s="32"/>
      <c r="BN2878" s="32"/>
      <c r="BO2878" s="32"/>
    </row>
    <row r="2879" spans="1:67" x14ac:dyDescent="0.25">
      <c r="A2879" s="30"/>
      <c r="B2879" s="30"/>
      <c r="C2879" s="30"/>
      <c r="D2879" s="30"/>
      <c r="E2879" s="30"/>
      <c r="F2879" s="30"/>
      <c r="G2879" s="30"/>
      <c r="BD2879" s="32"/>
      <c r="BE2879" s="32"/>
      <c r="BF2879" s="32"/>
      <c r="BG2879" s="32"/>
      <c r="BH2879" s="32"/>
      <c r="BI2879" s="32"/>
      <c r="BJ2879" s="32"/>
      <c r="BK2879" s="32"/>
      <c r="BL2879" s="32"/>
      <c r="BM2879" s="32"/>
      <c r="BN2879" s="32"/>
      <c r="BO2879" s="32"/>
    </row>
    <row r="2880" spans="1:67" x14ac:dyDescent="0.25">
      <c r="A2880" s="30"/>
      <c r="B2880" s="30"/>
      <c r="C2880" s="30"/>
      <c r="D2880" s="30"/>
      <c r="E2880" s="30"/>
      <c r="F2880" s="30"/>
      <c r="G2880" s="30"/>
      <c r="BD2880" s="32"/>
      <c r="BE2880" s="32"/>
      <c r="BF2880" s="32"/>
      <c r="BG2880" s="32"/>
      <c r="BH2880" s="32"/>
      <c r="BI2880" s="32"/>
      <c r="BJ2880" s="32"/>
      <c r="BK2880" s="32"/>
      <c r="BL2880" s="32"/>
      <c r="BM2880" s="32"/>
      <c r="BN2880" s="32"/>
      <c r="BO2880" s="32"/>
    </row>
    <row r="2881" spans="1:67" x14ac:dyDescent="0.25">
      <c r="A2881" s="30"/>
      <c r="B2881" s="30"/>
      <c r="C2881" s="30"/>
      <c r="D2881" s="30"/>
      <c r="E2881" s="30"/>
      <c r="F2881" s="30"/>
      <c r="G2881" s="30"/>
      <c r="BD2881" s="32"/>
      <c r="BE2881" s="32"/>
      <c r="BF2881" s="32"/>
      <c r="BG2881" s="32"/>
      <c r="BH2881" s="32"/>
      <c r="BI2881" s="32"/>
      <c r="BJ2881" s="32"/>
      <c r="BK2881" s="32"/>
      <c r="BL2881" s="32"/>
      <c r="BM2881" s="32"/>
      <c r="BN2881" s="32"/>
      <c r="BO2881" s="32"/>
    </row>
    <row r="2882" spans="1:67" x14ac:dyDescent="0.25">
      <c r="A2882" s="30"/>
      <c r="B2882" s="30"/>
      <c r="C2882" s="30"/>
      <c r="D2882" s="30"/>
      <c r="E2882" s="30"/>
      <c r="F2882" s="30"/>
      <c r="G2882" s="30"/>
      <c r="BD2882" s="32"/>
      <c r="BE2882" s="32"/>
      <c r="BF2882" s="32"/>
      <c r="BG2882" s="32"/>
      <c r="BH2882" s="32"/>
      <c r="BI2882" s="32"/>
      <c r="BJ2882" s="32"/>
      <c r="BK2882" s="32"/>
      <c r="BL2882" s="32"/>
      <c r="BM2882" s="32"/>
      <c r="BN2882" s="32"/>
      <c r="BO2882" s="32"/>
    </row>
    <row r="2883" spans="1:67" x14ac:dyDescent="0.25">
      <c r="A2883" s="30"/>
      <c r="B2883" s="30"/>
      <c r="C2883" s="30"/>
      <c r="D2883" s="30"/>
      <c r="E2883" s="30"/>
      <c r="F2883" s="30"/>
      <c r="G2883" s="30"/>
      <c r="BD2883" s="32"/>
      <c r="BE2883" s="32"/>
      <c r="BF2883" s="32"/>
      <c r="BG2883" s="32"/>
      <c r="BH2883" s="32"/>
      <c r="BI2883" s="32"/>
      <c r="BJ2883" s="32"/>
      <c r="BK2883" s="32"/>
      <c r="BL2883" s="32"/>
      <c r="BM2883" s="32"/>
      <c r="BN2883" s="32"/>
      <c r="BO2883" s="32"/>
    </row>
    <row r="2884" spans="1:67" x14ac:dyDescent="0.25">
      <c r="A2884" s="30"/>
      <c r="B2884" s="30"/>
      <c r="C2884" s="30"/>
      <c r="D2884" s="30"/>
      <c r="E2884" s="30"/>
      <c r="F2884" s="30"/>
      <c r="G2884" s="30"/>
      <c r="BD2884" s="32"/>
      <c r="BE2884" s="32"/>
      <c r="BF2884" s="32"/>
      <c r="BG2884" s="32"/>
      <c r="BH2884" s="32"/>
      <c r="BI2884" s="32"/>
      <c r="BJ2884" s="32"/>
      <c r="BK2884" s="32"/>
      <c r="BL2884" s="32"/>
      <c r="BM2884" s="32"/>
      <c r="BN2884" s="32"/>
      <c r="BO2884" s="32"/>
    </row>
    <row r="2885" spans="1:67" x14ac:dyDescent="0.25">
      <c r="A2885" s="30"/>
      <c r="B2885" s="30"/>
      <c r="C2885" s="30"/>
      <c r="D2885" s="30"/>
      <c r="E2885" s="30"/>
      <c r="F2885" s="30"/>
      <c r="G2885" s="30"/>
      <c r="BD2885" s="32"/>
      <c r="BE2885" s="32"/>
      <c r="BF2885" s="32"/>
      <c r="BG2885" s="32"/>
      <c r="BH2885" s="32"/>
      <c r="BI2885" s="32"/>
      <c r="BJ2885" s="32"/>
      <c r="BK2885" s="32"/>
      <c r="BL2885" s="32"/>
      <c r="BM2885" s="32"/>
      <c r="BN2885" s="32"/>
      <c r="BO2885" s="32"/>
    </row>
    <row r="2886" spans="1:67" x14ac:dyDescent="0.25">
      <c r="A2886" s="30"/>
      <c r="B2886" s="30"/>
      <c r="C2886" s="30"/>
      <c r="D2886" s="30"/>
      <c r="E2886" s="30"/>
      <c r="F2886" s="30"/>
      <c r="G2886" s="30"/>
      <c r="BD2886" s="32"/>
      <c r="BE2886" s="32"/>
      <c r="BF2886" s="32"/>
      <c r="BG2886" s="32"/>
      <c r="BH2886" s="32"/>
      <c r="BI2886" s="32"/>
      <c r="BJ2886" s="32"/>
      <c r="BK2886" s="32"/>
      <c r="BL2886" s="32"/>
      <c r="BM2886" s="32"/>
      <c r="BN2886" s="32"/>
      <c r="BO2886" s="32"/>
    </row>
    <row r="2887" spans="1:67" x14ac:dyDescent="0.25">
      <c r="A2887" s="30"/>
      <c r="B2887" s="30"/>
      <c r="C2887" s="30"/>
      <c r="D2887" s="30"/>
      <c r="E2887" s="30"/>
      <c r="F2887" s="30"/>
      <c r="G2887" s="30"/>
      <c r="BD2887" s="32"/>
      <c r="BE2887" s="32"/>
      <c r="BF2887" s="32"/>
      <c r="BG2887" s="32"/>
      <c r="BH2887" s="32"/>
      <c r="BI2887" s="32"/>
      <c r="BJ2887" s="32"/>
      <c r="BK2887" s="32"/>
      <c r="BL2887" s="32"/>
      <c r="BM2887" s="32"/>
      <c r="BN2887" s="32"/>
      <c r="BO2887" s="32"/>
    </row>
    <row r="2888" spans="1:67" x14ac:dyDescent="0.25">
      <c r="A2888" s="30"/>
      <c r="B2888" s="30"/>
      <c r="C2888" s="30"/>
      <c r="D2888" s="30"/>
      <c r="E2888" s="30"/>
      <c r="F2888" s="30"/>
      <c r="G2888" s="30"/>
      <c r="BD2888" s="32"/>
      <c r="BE2888" s="32"/>
      <c r="BF2888" s="32"/>
      <c r="BG2888" s="32"/>
      <c r="BH2888" s="32"/>
      <c r="BI2888" s="32"/>
      <c r="BJ2888" s="32"/>
      <c r="BK2888" s="32"/>
      <c r="BL2888" s="32"/>
      <c r="BM2888" s="32"/>
      <c r="BN2888" s="32"/>
      <c r="BO2888" s="32"/>
    </row>
    <row r="2889" spans="1:67" x14ac:dyDescent="0.25">
      <c r="A2889" s="30"/>
      <c r="B2889" s="30"/>
      <c r="C2889" s="30"/>
      <c r="D2889" s="30"/>
      <c r="E2889" s="30"/>
      <c r="F2889" s="30"/>
      <c r="G2889" s="30"/>
      <c r="BD2889" s="32"/>
      <c r="BE2889" s="32"/>
      <c r="BF2889" s="32"/>
      <c r="BG2889" s="32"/>
      <c r="BH2889" s="32"/>
      <c r="BI2889" s="32"/>
      <c r="BJ2889" s="32"/>
      <c r="BK2889" s="32"/>
      <c r="BL2889" s="32"/>
      <c r="BM2889" s="32"/>
      <c r="BN2889" s="32"/>
      <c r="BO2889" s="32"/>
    </row>
    <row r="2890" spans="1:67" x14ac:dyDescent="0.25">
      <c r="A2890" s="30"/>
      <c r="B2890" s="30"/>
      <c r="C2890" s="30"/>
      <c r="D2890" s="30"/>
      <c r="E2890" s="30"/>
      <c r="F2890" s="30"/>
      <c r="G2890" s="30"/>
      <c r="BD2890" s="32"/>
      <c r="BE2890" s="32"/>
      <c r="BF2890" s="32"/>
      <c r="BG2890" s="32"/>
      <c r="BH2890" s="32"/>
      <c r="BI2890" s="32"/>
      <c r="BJ2890" s="32"/>
      <c r="BK2890" s="32"/>
      <c r="BL2890" s="32"/>
      <c r="BM2890" s="32"/>
      <c r="BN2890" s="32"/>
      <c r="BO2890" s="32"/>
    </row>
    <row r="2891" spans="1:67" x14ac:dyDescent="0.25">
      <c r="A2891" s="30"/>
      <c r="B2891" s="30"/>
      <c r="C2891" s="30"/>
      <c r="D2891" s="30"/>
      <c r="E2891" s="30"/>
      <c r="F2891" s="30"/>
      <c r="G2891" s="30"/>
      <c r="BD2891" s="32"/>
      <c r="BE2891" s="32"/>
      <c r="BF2891" s="32"/>
      <c r="BG2891" s="32"/>
      <c r="BH2891" s="32"/>
      <c r="BI2891" s="32"/>
      <c r="BJ2891" s="32"/>
      <c r="BK2891" s="32"/>
      <c r="BL2891" s="32"/>
      <c r="BM2891" s="32"/>
      <c r="BN2891" s="32"/>
      <c r="BO2891" s="32"/>
    </row>
    <row r="2892" spans="1:67" x14ac:dyDescent="0.25">
      <c r="A2892" s="30"/>
      <c r="B2892" s="30"/>
      <c r="C2892" s="30"/>
      <c r="D2892" s="30"/>
      <c r="E2892" s="30"/>
      <c r="F2892" s="30"/>
      <c r="G2892" s="30"/>
      <c r="BD2892" s="32"/>
      <c r="BE2892" s="32"/>
      <c r="BF2892" s="32"/>
      <c r="BG2892" s="32"/>
      <c r="BH2892" s="32"/>
      <c r="BI2892" s="32"/>
      <c r="BJ2892" s="32"/>
      <c r="BK2892" s="32"/>
      <c r="BL2892" s="32"/>
      <c r="BM2892" s="32"/>
      <c r="BN2892" s="32"/>
      <c r="BO2892" s="32"/>
    </row>
    <row r="2893" spans="1:67" x14ac:dyDescent="0.25">
      <c r="A2893" s="30"/>
      <c r="B2893" s="30"/>
      <c r="C2893" s="30"/>
      <c r="D2893" s="30"/>
      <c r="E2893" s="30"/>
      <c r="F2893" s="30"/>
      <c r="G2893" s="30"/>
      <c r="BD2893" s="32"/>
      <c r="BE2893" s="32"/>
      <c r="BF2893" s="32"/>
      <c r="BG2893" s="32"/>
      <c r="BH2893" s="32"/>
      <c r="BI2893" s="32"/>
      <c r="BJ2893" s="32"/>
      <c r="BK2893" s="32"/>
      <c r="BL2893" s="32"/>
      <c r="BM2893" s="32"/>
      <c r="BN2893" s="32"/>
      <c r="BO2893" s="32"/>
    </row>
    <row r="2894" spans="1:67" x14ac:dyDescent="0.25">
      <c r="A2894" s="30"/>
      <c r="B2894" s="30"/>
      <c r="C2894" s="30"/>
      <c r="D2894" s="30"/>
      <c r="E2894" s="30"/>
      <c r="F2894" s="30"/>
      <c r="G2894" s="30"/>
      <c r="BD2894" s="32"/>
      <c r="BE2894" s="32"/>
      <c r="BF2894" s="32"/>
      <c r="BG2894" s="32"/>
      <c r="BH2894" s="32"/>
      <c r="BI2894" s="32"/>
      <c r="BJ2894" s="32"/>
      <c r="BK2894" s="32"/>
      <c r="BL2894" s="32"/>
      <c r="BM2894" s="32"/>
      <c r="BN2894" s="32"/>
      <c r="BO2894" s="32"/>
    </row>
    <row r="2895" spans="1:67" x14ac:dyDescent="0.25">
      <c r="A2895" s="30"/>
      <c r="B2895" s="30"/>
      <c r="C2895" s="30"/>
      <c r="D2895" s="30"/>
      <c r="E2895" s="30"/>
      <c r="F2895" s="30"/>
      <c r="G2895" s="30"/>
      <c r="BD2895" s="32"/>
      <c r="BE2895" s="32"/>
      <c r="BF2895" s="32"/>
      <c r="BG2895" s="32"/>
      <c r="BH2895" s="32"/>
      <c r="BI2895" s="32"/>
      <c r="BJ2895" s="32"/>
      <c r="BK2895" s="32"/>
      <c r="BL2895" s="32"/>
      <c r="BM2895" s="32"/>
      <c r="BN2895" s="32"/>
      <c r="BO2895" s="32"/>
    </row>
    <row r="2896" spans="1:67" x14ac:dyDescent="0.25">
      <c r="A2896" s="30"/>
      <c r="B2896" s="30"/>
      <c r="C2896" s="30"/>
      <c r="D2896" s="30"/>
      <c r="E2896" s="30"/>
      <c r="F2896" s="30"/>
      <c r="G2896" s="30"/>
      <c r="BD2896" s="32"/>
      <c r="BE2896" s="32"/>
      <c r="BF2896" s="32"/>
      <c r="BG2896" s="32"/>
      <c r="BH2896" s="32"/>
      <c r="BI2896" s="32"/>
      <c r="BJ2896" s="32"/>
      <c r="BK2896" s="32"/>
      <c r="BL2896" s="32"/>
      <c r="BM2896" s="32"/>
      <c r="BN2896" s="32"/>
      <c r="BO2896" s="32"/>
    </row>
    <row r="2897" spans="1:67" x14ac:dyDescent="0.25">
      <c r="A2897" s="30"/>
      <c r="B2897" s="30"/>
      <c r="C2897" s="30"/>
      <c r="D2897" s="30"/>
      <c r="E2897" s="30"/>
      <c r="F2897" s="30"/>
      <c r="G2897" s="30"/>
      <c r="BD2897" s="32"/>
      <c r="BE2897" s="32"/>
      <c r="BF2897" s="32"/>
      <c r="BG2897" s="32"/>
      <c r="BH2897" s="32"/>
      <c r="BI2897" s="32"/>
      <c r="BJ2897" s="32"/>
      <c r="BK2897" s="32"/>
      <c r="BL2897" s="32"/>
      <c r="BM2897" s="32"/>
      <c r="BN2897" s="32"/>
      <c r="BO2897" s="32"/>
    </row>
    <row r="2898" spans="1:67" x14ac:dyDescent="0.25">
      <c r="A2898" s="30"/>
      <c r="B2898" s="30"/>
      <c r="C2898" s="30"/>
      <c r="D2898" s="30"/>
      <c r="E2898" s="30"/>
      <c r="F2898" s="30"/>
      <c r="G2898" s="30"/>
      <c r="BD2898" s="32"/>
      <c r="BE2898" s="32"/>
      <c r="BF2898" s="32"/>
      <c r="BG2898" s="32"/>
      <c r="BH2898" s="32"/>
      <c r="BI2898" s="32"/>
      <c r="BJ2898" s="32"/>
      <c r="BK2898" s="32"/>
      <c r="BL2898" s="32"/>
      <c r="BM2898" s="32"/>
      <c r="BN2898" s="32"/>
      <c r="BO2898" s="32"/>
    </row>
    <row r="2899" spans="1:67" x14ac:dyDescent="0.25">
      <c r="A2899" s="30"/>
      <c r="B2899" s="30"/>
      <c r="C2899" s="30"/>
      <c r="D2899" s="30"/>
      <c r="E2899" s="30"/>
      <c r="F2899" s="30"/>
      <c r="G2899" s="30"/>
      <c r="BD2899" s="32"/>
      <c r="BE2899" s="32"/>
      <c r="BF2899" s="32"/>
      <c r="BG2899" s="32"/>
      <c r="BH2899" s="32"/>
      <c r="BI2899" s="32"/>
      <c r="BJ2899" s="32"/>
      <c r="BK2899" s="32"/>
      <c r="BL2899" s="32"/>
      <c r="BM2899" s="32"/>
      <c r="BN2899" s="32"/>
      <c r="BO2899" s="32"/>
    </row>
    <row r="2900" spans="1:67" x14ac:dyDescent="0.25">
      <c r="A2900" s="30"/>
      <c r="B2900" s="30"/>
      <c r="C2900" s="30"/>
      <c r="D2900" s="30"/>
      <c r="E2900" s="30"/>
      <c r="F2900" s="30"/>
      <c r="G2900" s="30"/>
      <c r="BD2900" s="32"/>
      <c r="BE2900" s="32"/>
      <c r="BF2900" s="32"/>
      <c r="BG2900" s="32"/>
      <c r="BH2900" s="32"/>
      <c r="BI2900" s="32"/>
      <c r="BJ2900" s="32"/>
      <c r="BK2900" s="32"/>
      <c r="BL2900" s="32"/>
      <c r="BM2900" s="32"/>
      <c r="BN2900" s="32"/>
      <c r="BO2900" s="32"/>
    </row>
    <row r="2901" spans="1:67" x14ac:dyDescent="0.25">
      <c r="A2901" s="30"/>
      <c r="B2901" s="30"/>
      <c r="C2901" s="30"/>
      <c r="D2901" s="30"/>
      <c r="E2901" s="30"/>
      <c r="F2901" s="30"/>
      <c r="G2901" s="30"/>
      <c r="BD2901" s="32"/>
      <c r="BE2901" s="32"/>
      <c r="BF2901" s="32"/>
      <c r="BG2901" s="32"/>
      <c r="BH2901" s="32"/>
      <c r="BI2901" s="32"/>
      <c r="BJ2901" s="32"/>
      <c r="BK2901" s="32"/>
      <c r="BL2901" s="32"/>
      <c r="BM2901" s="32"/>
      <c r="BN2901" s="32"/>
      <c r="BO2901" s="32"/>
    </row>
    <row r="2902" spans="1:67" x14ac:dyDescent="0.25">
      <c r="A2902" s="30"/>
      <c r="B2902" s="30"/>
      <c r="C2902" s="30"/>
      <c r="D2902" s="30"/>
      <c r="E2902" s="30"/>
      <c r="F2902" s="30"/>
      <c r="G2902" s="30"/>
      <c r="BD2902" s="32"/>
      <c r="BE2902" s="32"/>
      <c r="BF2902" s="32"/>
      <c r="BG2902" s="32"/>
      <c r="BH2902" s="32"/>
      <c r="BI2902" s="32"/>
      <c r="BJ2902" s="32"/>
      <c r="BK2902" s="32"/>
      <c r="BL2902" s="32"/>
      <c r="BM2902" s="32"/>
      <c r="BN2902" s="32"/>
      <c r="BO2902" s="32"/>
    </row>
    <row r="2903" spans="1:67" x14ac:dyDescent="0.25">
      <c r="A2903" s="30"/>
      <c r="B2903" s="30"/>
      <c r="C2903" s="30"/>
      <c r="D2903" s="30"/>
      <c r="E2903" s="30"/>
      <c r="F2903" s="30"/>
      <c r="G2903" s="30"/>
      <c r="BD2903" s="32"/>
      <c r="BE2903" s="32"/>
      <c r="BF2903" s="32"/>
      <c r="BG2903" s="32"/>
      <c r="BH2903" s="32"/>
      <c r="BI2903" s="32"/>
      <c r="BJ2903" s="32"/>
      <c r="BK2903" s="32"/>
      <c r="BL2903" s="32"/>
      <c r="BM2903" s="32"/>
      <c r="BN2903" s="32"/>
      <c r="BO2903" s="32"/>
    </row>
    <row r="2904" spans="1:67" x14ac:dyDescent="0.25">
      <c r="A2904" s="30"/>
      <c r="B2904" s="30"/>
      <c r="C2904" s="30"/>
      <c r="D2904" s="30"/>
      <c r="E2904" s="30"/>
      <c r="F2904" s="30"/>
      <c r="G2904" s="30"/>
      <c r="BD2904" s="32"/>
      <c r="BE2904" s="32"/>
      <c r="BF2904" s="32"/>
      <c r="BG2904" s="32"/>
      <c r="BH2904" s="32"/>
      <c r="BI2904" s="32"/>
      <c r="BJ2904" s="32"/>
      <c r="BK2904" s="32"/>
      <c r="BL2904" s="32"/>
      <c r="BM2904" s="32"/>
      <c r="BN2904" s="32"/>
      <c r="BO2904" s="32"/>
    </row>
    <row r="2905" spans="1:67" x14ac:dyDescent="0.25">
      <c r="A2905" s="30"/>
      <c r="B2905" s="30"/>
      <c r="C2905" s="30"/>
      <c r="D2905" s="30"/>
      <c r="E2905" s="30"/>
      <c r="F2905" s="30"/>
      <c r="G2905" s="30"/>
      <c r="BD2905" s="32"/>
      <c r="BE2905" s="32"/>
      <c r="BF2905" s="32"/>
      <c r="BG2905" s="32"/>
      <c r="BH2905" s="32"/>
      <c r="BI2905" s="32"/>
      <c r="BJ2905" s="32"/>
      <c r="BK2905" s="32"/>
      <c r="BL2905" s="32"/>
      <c r="BM2905" s="32"/>
      <c r="BN2905" s="32"/>
      <c r="BO2905" s="32"/>
    </row>
    <row r="2906" spans="1:67" x14ac:dyDescent="0.25">
      <c r="A2906" s="30"/>
      <c r="B2906" s="30"/>
      <c r="C2906" s="30"/>
      <c r="D2906" s="30"/>
      <c r="E2906" s="30"/>
      <c r="F2906" s="30"/>
      <c r="G2906" s="30"/>
      <c r="BD2906" s="32"/>
      <c r="BE2906" s="32"/>
      <c r="BF2906" s="32"/>
      <c r="BG2906" s="32"/>
      <c r="BH2906" s="32"/>
      <c r="BI2906" s="32"/>
      <c r="BJ2906" s="32"/>
      <c r="BK2906" s="32"/>
      <c r="BL2906" s="32"/>
      <c r="BM2906" s="32"/>
      <c r="BN2906" s="32"/>
      <c r="BO2906" s="32"/>
    </row>
    <row r="2907" spans="1:67" x14ac:dyDescent="0.25">
      <c r="A2907" s="30"/>
      <c r="B2907" s="30"/>
      <c r="C2907" s="30"/>
      <c r="D2907" s="30"/>
      <c r="E2907" s="30"/>
      <c r="F2907" s="30"/>
      <c r="G2907" s="30"/>
      <c r="BD2907" s="32"/>
      <c r="BE2907" s="32"/>
      <c r="BF2907" s="32"/>
      <c r="BG2907" s="32"/>
      <c r="BH2907" s="32"/>
      <c r="BI2907" s="32"/>
      <c r="BJ2907" s="32"/>
      <c r="BK2907" s="32"/>
      <c r="BL2907" s="32"/>
      <c r="BM2907" s="32"/>
      <c r="BN2907" s="32"/>
      <c r="BO2907" s="32"/>
    </row>
    <row r="2908" spans="1:67" x14ac:dyDescent="0.25">
      <c r="A2908" s="30"/>
      <c r="B2908" s="30"/>
      <c r="C2908" s="30"/>
      <c r="D2908" s="30"/>
      <c r="E2908" s="30"/>
      <c r="F2908" s="30"/>
      <c r="G2908" s="30"/>
      <c r="BD2908" s="32"/>
      <c r="BE2908" s="32"/>
      <c r="BF2908" s="32"/>
      <c r="BG2908" s="32"/>
      <c r="BH2908" s="32"/>
      <c r="BI2908" s="32"/>
      <c r="BJ2908" s="32"/>
      <c r="BK2908" s="32"/>
      <c r="BL2908" s="32"/>
      <c r="BM2908" s="32"/>
      <c r="BN2908" s="32"/>
      <c r="BO2908" s="32"/>
    </row>
    <row r="2909" spans="1:67" x14ac:dyDescent="0.25">
      <c r="A2909" s="30"/>
      <c r="B2909" s="30"/>
      <c r="C2909" s="30"/>
      <c r="D2909" s="30"/>
      <c r="E2909" s="30"/>
      <c r="F2909" s="30"/>
      <c r="G2909" s="30"/>
      <c r="BD2909" s="32"/>
      <c r="BE2909" s="32"/>
      <c r="BF2909" s="32"/>
      <c r="BG2909" s="32"/>
      <c r="BH2909" s="32"/>
      <c r="BI2909" s="32"/>
      <c r="BJ2909" s="32"/>
      <c r="BK2909" s="32"/>
      <c r="BL2909" s="32"/>
      <c r="BM2909" s="32"/>
      <c r="BN2909" s="32"/>
      <c r="BO2909" s="32"/>
    </row>
    <row r="2910" spans="1:67" x14ac:dyDescent="0.25">
      <c r="A2910" s="30"/>
      <c r="B2910" s="30"/>
      <c r="C2910" s="30"/>
      <c r="D2910" s="30"/>
      <c r="E2910" s="30"/>
      <c r="F2910" s="30"/>
      <c r="G2910" s="30"/>
      <c r="BD2910" s="32"/>
      <c r="BE2910" s="32"/>
      <c r="BF2910" s="32"/>
      <c r="BG2910" s="32"/>
      <c r="BH2910" s="32"/>
      <c r="BI2910" s="32"/>
      <c r="BJ2910" s="32"/>
      <c r="BK2910" s="32"/>
      <c r="BL2910" s="32"/>
      <c r="BM2910" s="32"/>
      <c r="BN2910" s="32"/>
      <c r="BO2910" s="32"/>
    </row>
    <row r="2911" spans="1:67" x14ac:dyDescent="0.25">
      <c r="A2911" s="30"/>
      <c r="B2911" s="30"/>
      <c r="C2911" s="30"/>
      <c r="D2911" s="30"/>
      <c r="E2911" s="30"/>
      <c r="F2911" s="30"/>
      <c r="G2911" s="30"/>
      <c r="BD2911" s="32"/>
      <c r="BE2911" s="32"/>
      <c r="BF2911" s="32"/>
      <c r="BG2911" s="32"/>
      <c r="BH2911" s="32"/>
      <c r="BI2911" s="32"/>
      <c r="BJ2911" s="32"/>
      <c r="BK2911" s="32"/>
      <c r="BL2911" s="32"/>
      <c r="BM2911" s="32"/>
      <c r="BN2911" s="32"/>
      <c r="BO2911" s="32"/>
    </row>
    <row r="2912" spans="1:67" x14ac:dyDescent="0.25">
      <c r="A2912" s="30"/>
      <c r="B2912" s="30"/>
      <c r="C2912" s="30"/>
      <c r="D2912" s="30"/>
      <c r="E2912" s="30"/>
      <c r="F2912" s="30"/>
      <c r="G2912" s="30"/>
      <c r="BD2912" s="32"/>
      <c r="BE2912" s="32"/>
      <c r="BF2912" s="32"/>
      <c r="BG2912" s="32"/>
      <c r="BH2912" s="32"/>
      <c r="BI2912" s="32"/>
      <c r="BJ2912" s="32"/>
      <c r="BK2912" s="32"/>
      <c r="BL2912" s="32"/>
      <c r="BM2912" s="32"/>
      <c r="BN2912" s="32"/>
      <c r="BO2912" s="32"/>
    </row>
    <row r="2913" spans="1:67" x14ac:dyDescent="0.25">
      <c r="A2913" s="30"/>
      <c r="B2913" s="30"/>
      <c r="C2913" s="30"/>
      <c r="D2913" s="30"/>
      <c r="E2913" s="30"/>
      <c r="F2913" s="30"/>
      <c r="G2913" s="30"/>
      <c r="BD2913" s="32"/>
      <c r="BE2913" s="32"/>
      <c r="BF2913" s="32"/>
      <c r="BG2913" s="32"/>
      <c r="BH2913" s="32"/>
      <c r="BI2913" s="32"/>
      <c r="BJ2913" s="32"/>
      <c r="BK2913" s="32"/>
      <c r="BL2913" s="32"/>
      <c r="BM2913" s="32"/>
      <c r="BN2913" s="32"/>
      <c r="BO2913" s="32"/>
    </row>
    <row r="2914" spans="1:67" x14ac:dyDescent="0.25">
      <c r="A2914" s="30"/>
      <c r="B2914" s="30"/>
      <c r="C2914" s="30"/>
      <c r="D2914" s="30"/>
      <c r="E2914" s="30"/>
      <c r="F2914" s="30"/>
      <c r="G2914" s="30"/>
      <c r="BD2914" s="32"/>
      <c r="BE2914" s="32"/>
      <c r="BF2914" s="32"/>
      <c r="BG2914" s="32"/>
      <c r="BH2914" s="32"/>
      <c r="BI2914" s="32"/>
      <c r="BJ2914" s="32"/>
      <c r="BK2914" s="32"/>
      <c r="BL2914" s="32"/>
      <c r="BM2914" s="32"/>
      <c r="BN2914" s="32"/>
      <c r="BO2914" s="32"/>
    </row>
    <row r="2915" spans="1:67" x14ac:dyDescent="0.25">
      <c r="A2915" s="30"/>
      <c r="B2915" s="30"/>
      <c r="C2915" s="30"/>
      <c r="D2915" s="30"/>
      <c r="E2915" s="30"/>
      <c r="F2915" s="30"/>
      <c r="G2915" s="30"/>
      <c r="BD2915" s="32"/>
      <c r="BE2915" s="32"/>
      <c r="BF2915" s="32"/>
      <c r="BG2915" s="32"/>
      <c r="BH2915" s="32"/>
      <c r="BI2915" s="32"/>
      <c r="BJ2915" s="32"/>
      <c r="BK2915" s="32"/>
      <c r="BL2915" s="32"/>
      <c r="BM2915" s="32"/>
      <c r="BN2915" s="32"/>
      <c r="BO2915" s="32"/>
    </row>
    <row r="2916" spans="1:67" x14ac:dyDescent="0.25">
      <c r="A2916" s="30"/>
      <c r="B2916" s="30"/>
      <c r="C2916" s="30"/>
      <c r="D2916" s="30"/>
      <c r="E2916" s="30"/>
      <c r="F2916" s="30"/>
      <c r="G2916" s="30"/>
      <c r="BD2916" s="32"/>
      <c r="BE2916" s="32"/>
      <c r="BF2916" s="32"/>
      <c r="BG2916" s="32"/>
      <c r="BH2916" s="32"/>
      <c r="BI2916" s="32"/>
      <c r="BJ2916" s="32"/>
      <c r="BK2916" s="32"/>
      <c r="BL2916" s="32"/>
      <c r="BM2916" s="32"/>
      <c r="BN2916" s="32"/>
      <c r="BO2916" s="32"/>
    </row>
    <row r="2917" spans="1:67" x14ac:dyDescent="0.25">
      <c r="A2917" s="30"/>
      <c r="B2917" s="30"/>
      <c r="C2917" s="30"/>
      <c r="D2917" s="30"/>
      <c r="E2917" s="30"/>
      <c r="F2917" s="30"/>
      <c r="G2917" s="30"/>
      <c r="BD2917" s="32"/>
      <c r="BE2917" s="32"/>
      <c r="BF2917" s="32"/>
      <c r="BG2917" s="32"/>
      <c r="BH2917" s="32"/>
      <c r="BI2917" s="32"/>
      <c r="BJ2917" s="32"/>
      <c r="BK2917" s="32"/>
      <c r="BL2917" s="32"/>
      <c r="BM2917" s="32"/>
      <c r="BN2917" s="32"/>
      <c r="BO2917" s="32"/>
    </row>
    <row r="2918" spans="1:67" x14ac:dyDescent="0.25">
      <c r="A2918" s="30"/>
      <c r="B2918" s="30"/>
      <c r="C2918" s="30"/>
      <c r="D2918" s="30"/>
      <c r="E2918" s="30"/>
      <c r="F2918" s="30"/>
      <c r="G2918" s="30"/>
      <c r="BD2918" s="32"/>
      <c r="BE2918" s="32"/>
      <c r="BF2918" s="32"/>
      <c r="BG2918" s="32"/>
      <c r="BH2918" s="32"/>
      <c r="BI2918" s="32"/>
      <c r="BJ2918" s="32"/>
      <c r="BK2918" s="32"/>
      <c r="BL2918" s="32"/>
      <c r="BM2918" s="32"/>
      <c r="BN2918" s="32"/>
      <c r="BO2918" s="32"/>
    </row>
    <row r="2919" spans="1:67" x14ac:dyDescent="0.25">
      <c r="A2919" s="30"/>
      <c r="B2919" s="30"/>
      <c r="C2919" s="30"/>
      <c r="D2919" s="30"/>
      <c r="E2919" s="30"/>
      <c r="F2919" s="30"/>
      <c r="G2919" s="30"/>
      <c r="BD2919" s="32"/>
      <c r="BE2919" s="32"/>
      <c r="BF2919" s="32"/>
      <c r="BG2919" s="32"/>
      <c r="BH2919" s="32"/>
      <c r="BI2919" s="32"/>
      <c r="BJ2919" s="32"/>
      <c r="BK2919" s="32"/>
      <c r="BL2919" s="32"/>
      <c r="BM2919" s="32"/>
      <c r="BN2919" s="32"/>
      <c r="BO2919" s="32"/>
    </row>
    <row r="2920" spans="1:67" x14ac:dyDescent="0.25">
      <c r="A2920" s="30"/>
      <c r="B2920" s="30"/>
      <c r="C2920" s="30"/>
      <c r="D2920" s="30"/>
      <c r="E2920" s="30"/>
      <c r="F2920" s="30"/>
      <c r="G2920" s="30"/>
      <c r="BD2920" s="32"/>
      <c r="BE2920" s="32"/>
      <c r="BF2920" s="32"/>
      <c r="BG2920" s="32"/>
      <c r="BH2920" s="32"/>
      <c r="BI2920" s="32"/>
      <c r="BJ2920" s="32"/>
      <c r="BK2920" s="32"/>
      <c r="BL2920" s="32"/>
      <c r="BM2920" s="32"/>
      <c r="BN2920" s="32"/>
      <c r="BO2920" s="32"/>
    </row>
    <row r="2921" spans="1:67" x14ac:dyDescent="0.25">
      <c r="A2921" s="30"/>
      <c r="B2921" s="30"/>
      <c r="C2921" s="30"/>
      <c r="D2921" s="30"/>
      <c r="E2921" s="30"/>
      <c r="F2921" s="30"/>
      <c r="G2921" s="30"/>
      <c r="BD2921" s="32"/>
      <c r="BE2921" s="32"/>
      <c r="BF2921" s="32"/>
      <c r="BG2921" s="32"/>
      <c r="BH2921" s="32"/>
      <c r="BI2921" s="32"/>
      <c r="BJ2921" s="32"/>
      <c r="BK2921" s="32"/>
      <c r="BL2921" s="32"/>
      <c r="BM2921" s="32"/>
      <c r="BN2921" s="32"/>
      <c r="BO2921" s="32"/>
    </row>
    <row r="2922" spans="1:67" x14ac:dyDescent="0.25">
      <c r="A2922" s="30"/>
      <c r="B2922" s="30"/>
      <c r="C2922" s="30"/>
      <c r="D2922" s="30"/>
      <c r="E2922" s="30"/>
      <c r="F2922" s="30"/>
      <c r="G2922" s="30"/>
      <c r="BD2922" s="32"/>
      <c r="BE2922" s="32"/>
      <c r="BF2922" s="32"/>
      <c r="BG2922" s="32"/>
      <c r="BH2922" s="32"/>
      <c r="BI2922" s="32"/>
      <c r="BJ2922" s="32"/>
      <c r="BK2922" s="32"/>
      <c r="BL2922" s="32"/>
      <c r="BM2922" s="32"/>
      <c r="BN2922" s="32"/>
      <c r="BO2922" s="32"/>
    </row>
    <row r="2923" spans="1:67" x14ac:dyDescent="0.25">
      <c r="A2923" s="30"/>
      <c r="B2923" s="30"/>
      <c r="C2923" s="30"/>
      <c r="D2923" s="30"/>
      <c r="E2923" s="30"/>
      <c r="F2923" s="30"/>
      <c r="G2923" s="30"/>
      <c r="BD2923" s="32"/>
      <c r="BE2923" s="32"/>
      <c r="BF2923" s="32"/>
      <c r="BG2923" s="32"/>
      <c r="BH2923" s="32"/>
      <c r="BI2923" s="32"/>
      <c r="BJ2923" s="32"/>
      <c r="BK2923" s="32"/>
      <c r="BL2923" s="32"/>
      <c r="BM2923" s="32"/>
      <c r="BN2923" s="32"/>
      <c r="BO2923" s="32"/>
    </row>
    <row r="2924" spans="1:67" x14ac:dyDescent="0.25">
      <c r="A2924" s="30"/>
      <c r="B2924" s="30"/>
      <c r="C2924" s="30"/>
      <c r="D2924" s="30"/>
      <c r="E2924" s="30"/>
      <c r="F2924" s="30"/>
      <c r="G2924" s="30"/>
      <c r="BD2924" s="32"/>
      <c r="BE2924" s="32"/>
      <c r="BF2924" s="32"/>
      <c r="BG2924" s="32"/>
      <c r="BH2924" s="32"/>
      <c r="BI2924" s="32"/>
      <c r="BJ2924" s="32"/>
      <c r="BK2924" s="32"/>
      <c r="BL2924" s="32"/>
      <c r="BM2924" s="32"/>
      <c r="BN2924" s="32"/>
      <c r="BO2924" s="32"/>
    </row>
    <row r="2925" spans="1:67" x14ac:dyDescent="0.25">
      <c r="A2925" s="30"/>
      <c r="B2925" s="30"/>
      <c r="C2925" s="30"/>
      <c r="D2925" s="30"/>
      <c r="E2925" s="30"/>
      <c r="F2925" s="30"/>
      <c r="G2925" s="30"/>
      <c r="BD2925" s="32"/>
      <c r="BE2925" s="32"/>
      <c r="BF2925" s="32"/>
      <c r="BG2925" s="32"/>
      <c r="BH2925" s="32"/>
      <c r="BI2925" s="32"/>
      <c r="BJ2925" s="32"/>
      <c r="BK2925" s="32"/>
      <c r="BL2925" s="32"/>
      <c r="BM2925" s="32"/>
      <c r="BN2925" s="32"/>
      <c r="BO2925" s="32"/>
    </row>
    <row r="2926" spans="1:67" x14ac:dyDescent="0.25">
      <c r="A2926" s="30"/>
      <c r="B2926" s="30"/>
      <c r="C2926" s="30"/>
      <c r="D2926" s="30"/>
      <c r="E2926" s="30"/>
      <c r="F2926" s="30"/>
      <c r="G2926" s="30"/>
      <c r="BD2926" s="32"/>
      <c r="BE2926" s="32"/>
      <c r="BF2926" s="32"/>
      <c r="BG2926" s="32"/>
      <c r="BH2926" s="32"/>
      <c r="BI2926" s="32"/>
      <c r="BJ2926" s="32"/>
      <c r="BK2926" s="32"/>
      <c r="BL2926" s="32"/>
      <c r="BM2926" s="32"/>
      <c r="BN2926" s="32"/>
      <c r="BO2926" s="32"/>
    </row>
    <row r="2927" spans="1:67" x14ac:dyDescent="0.25">
      <c r="A2927" s="30"/>
      <c r="B2927" s="30"/>
      <c r="C2927" s="30"/>
      <c r="D2927" s="30"/>
      <c r="E2927" s="30"/>
      <c r="F2927" s="30"/>
      <c r="G2927" s="30"/>
      <c r="BD2927" s="32"/>
      <c r="BE2927" s="32"/>
      <c r="BF2927" s="32"/>
      <c r="BG2927" s="32"/>
      <c r="BH2927" s="32"/>
      <c r="BI2927" s="32"/>
      <c r="BJ2927" s="32"/>
      <c r="BK2927" s="32"/>
      <c r="BL2927" s="32"/>
      <c r="BM2927" s="32"/>
      <c r="BN2927" s="32"/>
      <c r="BO2927" s="32"/>
    </row>
    <row r="2928" spans="1:67" x14ac:dyDescent="0.25">
      <c r="A2928" s="30"/>
      <c r="B2928" s="30"/>
      <c r="C2928" s="30"/>
      <c r="D2928" s="30"/>
      <c r="E2928" s="30"/>
      <c r="F2928" s="30"/>
      <c r="G2928" s="30"/>
      <c r="BD2928" s="32"/>
      <c r="BE2928" s="32"/>
      <c r="BF2928" s="32"/>
      <c r="BG2928" s="32"/>
      <c r="BH2928" s="32"/>
      <c r="BI2928" s="32"/>
      <c r="BJ2928" s="32"/>
      <c r="BK2928" s="32"/>
      <c r="BL2928" s="32"/>
      <c r="BM2928" s="32"/>
      <c r="BN2928" s="32"/>
      <c r="BO2928" s="32"/>
    </row>
    <row r="2929" spans="1:67" x14ac:dyDescent="0.25">
      <c r="A2929" s="30"/>
      <c r="B2929" s="30"/>
      <c r="C2929" s="30"/>
      <c r="D2929" s="30"/>
      <c r="E2929" s="30"/>
      <c r="F2929" s="30"/>
      <c r="G2929" s="30"/>
      <c r="BD2929" s="32"/>
      <c r="BE2929" s="32"/>
      <c r="BF2929" s="32"/>
      <c r="BG2929" s="32"/>
      <c r="BH2929" s="32"/>
      <c r="BI2929" s="32"/>
      <c r="BJ2929" s="32"/>
      <c r="BK2929" s="32"/>
      <c r="BL2929" s="32"/>
      <c r="BM2929" s="32"/>
      <c r="BN2929" s="32"/>
      <c r="BO2929" s="32"/>
    </row>
    <row r="2930" spans="1:67" x14ac:dyDescent="0.25">
      <c r="A2930" s="30"/>
      <c r="B2930" s="30"/>
      <c r="C2930" s="30"/>
      <c r="D2930" s="30"/>
      <c r="E2930" s="30"/>
      <c r="F2930" s="30"/>
      <c r="G2930" s="30"/>
      <c r="BD2930" s="32"/>
      <c r="BE2930" s="32"/>
      <c r="BF2930" s="32"/>
      <c r="BG2930" s="32"/>
      <c r="BH2930" s="32"/>
      <c r="BI2930" s="32"/>
      <c r="BJ2930" s="32"/>
      <c r="BK2930" s="32"/>
      <c r="BL2930" s="32"/>
      <c r="BM2930" s="32"/>
      <c r="BN2930" s="32"/>
      <c r="BO2930" s="32"/>
    </row>
    <row r="2931" spans="1:67" x14ac:dyDescent="0.25">
      <c r="A2931" s="30"/>
      <c r="B2931" s="30"/>
      <c r="C2931" s="30"/>
      <c r="D2931" s="30"/>
      <c r="E2931" s="30"/>
      <c r="F2931" s="30"/>
      <c r="G2931" s="30"/>
      <c r="BD2931" s="32"/>
      <c r="BE2931" s="32"/>
      <c r="BF2931" s="32"/>
      <c r="BG2931" s="32"/>
      <c r="BH2931" s="32"/>
      <c r="BI2931" s="32"/>
      <c r="BJ2931" s="32"/>
      <c r="BK2931" s="32"/>
      <c r="BL2931" s="32"/>
      <c r="BM2931" s="32"/>
      <c r="BN2931" s="32"/>
      <c r="BO2931" s="32"/>
    </row>
    <row r="2932" spans="1:67" x14ac:dyDescent="0.25">
      <c r="A2932" s="30"/>
      <c r="B2932" s="30"/>
      <c r="C2932" s="30"/>
      <c r="D2932" s="30"/>
      <c r="E2932" s="30"/>
      <c r="F2932" s="30"/>
      <c r="G2932" s="30"/>
      <c r="BD2932" s="32"/>
      <c r="BE2932" s="32"/>
      <c r="BF2932" s="32"/>
      <c r="BG2932" s="32"/>
      <c r="BH2932" s="32"/>
      <c r="BI2932" s="32"/>
      <c r="BJ2932" s="32"/>
      <c r="BK2932" s="32"/>
      <c r="BL2932" s="32"/>
      <c r="BM2932" s="32"/>
      <c r="BN2932" s="32"/>
      <c r="BO2932" s="32"/>
    </row>
    <row r="2933" spans="1:67" x14ac:dyDescent="0.25">
      <c r="A2933" s="30"/>
      <c r="B2933" s="30"/>
      <c r="C2933" s="30"/>
      <c r="D2933" s="30"/>
      <c r="E2933" s="30"/>
      <c r="F2933" s="30"/>
      <c r="G2933" s="30"/>
      <c r="BD2933" s="32"/>
      <c r="BE2933" s="32"/>
      <c r="BF2933" s="32"/>
      <c r="BG2933" s="32"/>
      <c r="BH2933" s="32"/>
      <c r="BI2933" s="32"/>
      <c r="BJ2933" s="32"/>
      <c r="BK2933" s="32"/>
      <c r="BL2933" s="32"/>
      <c r="BM2933" s="32"/>
      <c r="BN2933" s="32"/>
      <c r="BO2933" s="32"/>
    </row>
    <row r="2934" spans="1:67" x14ac:dyDescent="0.25">
      <c r="A2934" s="30"/>
      <c r="B2934" s="30"/>
      <c r="C2934" s="30"/>
      <c r="D2934" s="30"/>
      <c r="E2934" s="30"/>
      <c r="F2934" s="30"/>
      <c r="G2934" s="30"/>
      <c r="BD2934" s="32"/>
      <c r="BE2934" s="32"/>
      <c r="BF2934" s="32"/>
      <c r="BG2934" s="32"/>
      <c r="BH2934" s="32"/>
      <c r="BI2934" s="32"/>
      <c r="BJ2934" s="32"/>
      <c r="BK2934" s="32"/>
      <c r="BL2934" s="32"/>
      <c r="BM2934" s="32"/>
      <c r="BN2934" s="32"/>
      <c r="BO2934" s="32"/>
    </row>
    <row r="2935" spans="1:67" x14ac:dyDescent="0.25">
      <c r="A2935" s="30"/>
      <c r="B2935" s="30"/>
      <c r="C2935" s="30"/>
      <c r="D2935" s="30"/>
      <c r="E2935" s="30"/>
      <c r="F2935" s="30"/>
      <c r="G2935" s="30"/>
      <c r="BD2935" s="32"/>
      <c r="BE2935" s="32"/>
      <c r="BF2935" s="32"/>
      <c r="BG2935" s="32"/>
      <c r="BH2935" s="32"/>
      <c r="BI2935" s="32"/>
      <c r="BJ2935" s="32"/>
      <c r="BK2935" s="32"/>
      <c r="BL2935" s="32"/>
      <c r="BM2935" s="32"/>
      <c r="BN2935" s="32"/>
      <c r="BO2935" s="32"/>
    </row>
    <row r="2936" spans="1:67" x14ac:dyDescent="0.25">
      <c r="A2936" s="30"/>
      <c r="B2936" s="30"/>
      <c r="C2936" s="30"/>
      <c r="D2936" s="30"/>
      <c r="E2936" s="30"/>
      <c r="F2936" s="30"/>
      <c r="G2936" s="30"/>
      <c r="BD2936" s="32"/>
      <c r="BE2936" s="32"/>
      <c r="BF2936" s="32"/>
      <c r="BG2936" s="32"/>
      <c r="BH2936" s="32"/>
      <c r="BI2936" s="32"/>
      <c r="BJ2936" s="32"/>
      <c r="BK2936" s="32"/>
      <c r="BL2936" s="32"/>
      <c r="BM2936" s="32"/>
      <c r="BN2936" s="32"/>
      <c r="BO2936" s="32"/>
    </row>
    <row r="2937" spans="1:67" x14ac:dyDescent="0.25">
      <c r="A2937" s="30"/>
      <c r="B2937" s="30"/>
      <c r="C2937" s="30"/>
      <c r="D2937" s="30"/>
      <c r="E2937" s="30"/>
      <c r="F2937" s="30"/>
      <c r="G2937" s="30"/>
      <c r="BD2937" s="32"/>
      <c r="BE2937" s="32"/>
      <c r="BF2937" s="32"/>
      <c r="BG2937" s="32"/>
      <c r="BH2937" s="32"/>
      <c r="BI2937" s="32"/>
      <c r="BJ2937" s="32"/>
      <c r="BK2937" s="32"/>
      <c r="BL2937" s="32"/>
      <c r="BM2937" s="32"/>
      <c r="BN2937" s="32"/>
      <c r="BO2937" s="32"/>
    </row>
    <row r="2938" spans="1:67" x14ac:dyDescent="0.25">
      <c r="A2938" s="30"/>
      <c r="B2938" s="30"/>
      <c r="C2938" s="30"/>
      <c r="D2938" s="30"/>
      <c r="E2938" s="30"/>
      <c r="F2938" s="30"/>
      <c r="G2938" s="30"/>
      <c r="BD2938" s="32"/>
      <c r="BE2938" s="32"/>
      <c r="BF2938" s="32"/>
      <c r="BG2938" s="32"/>
      <c r="BH2938" s="32"/>
      <c r="BI2938" s="32"/>
      <c r="BJ2938" s="32"/>
      <c r="BK2938" s="32"/>
      <c r="BL2938" s="32"/>
      <c r="BM2938" s="32"/>
      <c r="BN2938" s="32"/>
      <c r="BO2938" s="32"/>
    </row>
    <row r="2939" spans="1:67" x14ac:dyDescent="0.25">
      <c r="A2939" s="30"/>
      <c r="B2939" s="30"/>
      <c r="C2939" s="30"/>
      <c r="D2939" s="30"/>
      <c r="E2939" s="30"/>
      <c r="F2939" s="30"/>
      <c r="G2939" s="30"/>
      <c r="BD2939" s="32"/>
      <c r="BE2939" s="32"/>
      <c r="BF2939" s="32"/>
      <c r="BG2939" s="32"/>
      <c r="BH2939" s="32"/>
      <c r="BI2939" s="32"/>
      <c r="BJ2939" s="32"/>
      <c r="BK2939" s="32"/>
      <c r="BL2939" s="32"/>
      <c r="BM2939" s="32"/>
      <c r="BN2939" s="32"/>
      <c r="BO2939" s="32"/>
    </row>
    <row r="2940" spans="1:67" x14ac:dyDescent="0.25">
      <c r="A2940" s="30"/>
      <c r="B2940" s="30"/>
      <c r="C2940" s="30"/>
      <c r="D2940" s="30"/>
      <c r="E2940" s="30"/>
      <c r="F2940" s="30"/>
      <c r="G2940" s="30"/>
      <c r="BD2940" s="32"/>
      <c r="BE2940" s="32"/>
      <c r="BF2940" s="32"/>
      <c r="BG2940" s="32"/>
      <c r="BH2940" s="32"/>
      <c r="BI2940" s="32"/>
      <c r="BJ2940" s="32"/>
      <c r="BK2940" s="32"/>
      <c r="BL2940" s="32"/>
      <c r="BM2940" s="32"/>
      <c r="BN2940" s="32"/>
      <c r="BO2940" s="32"/>
    </row>
    <row r="2941" spans="1:67" x14ac:dyDescent="0.25">
      <c r="A2941" s="30"/>
      <c r="B2941" s="30"/>
      <c r="C2941" s="30"/>
      <c r="D2941" s="30"/>
      <c r="E2941" s="30"/>
      <c r="F2941" s="30"/>
      <c r="G2941" s="30"/>
      <c r="BD2941" s="32"/>
      <c r="BE2941" s="32"/>
      <c r="BF2941" s="32"/>
      <c r="BG2941" s="32"/>
      <c r="BH2941" s="32"/>
      <c r="BI2941" s="32"/>
      <c r="BJ2941" s="32"/>
      <c r="BK2941" s="32"/>
      <c r="BL2941" s="32"/>
      <c r="BM2941" s="32"/>
      <c r="BN2941" s="32"/>
      <c r="BO2941" s="32"/>
    </row>
    <row r="2942" spans="1:67" x14ac:dyDescent="0.25">
      <c r="A2942" s="30"/>
      <c r="B2942" s="30"/>
      <c r="C2942" s="30"/>
      <c r="D2942" s="30"/>
      <c r="E2942" s="30"/>
      <c r="F2942" s="30"/>
      <c r="G2942" s="30"/>
      <c r="BD2942" s="32"/>
      <c r="BE2942" s="32"/>
      <c r="BF2942" s="32"/>
      <c r="BG2942" s="32"/>
      <c r="BH2942" s="32"/>
      <c r="BI2942" s="32"/>
      <c r="BJ2942" s="32"/>
      <c r="BK2942" s="32"/>
      <c r="BL2942" s="32"/>
      <c r="BM2942" s="32"/>
      <c r="BN2942" s="32"/>
      <c r="BO2942" s="32"/>
    </row>
    <row r="2943" spans="1:67" x14ac:dyDescent="0.25">
      <c r="A2943" s="30"/>
      <c r="B2943" s="30"/>
      <c r="C2943" s="30"/>
      <c r="D2943" s="30"/>
      <c r="E2943" s="30"/>
      <c r="F2943" s="30"/>
      <c r="G2943" s="30"/>
      <c r="BD2943" s="32"/>
      <c r="BE2943" s="32"/>
      <c r="BF2943" s="32"/>
      <c r="BG2943" s="32"/>
      <c r="BH2943" s="32"/>
      <c r="BI2943" s="32"/>
      <c r="BJ2943" s="32"/>
      <c r="BK2943" s="32"/>
      <c r="BL2943" s="32"/>
      <c r="BM2943" s="32"/>
      <c r="BN2943" s="32"/>
      <c r="BO2943" s="32"/>
    </row>
    <row r="2944" spans="1:67" x14ac:dyDescent="0.25">
      <c r="A2944" s="30"/>
      <c r="B2944" s="30"/>
      <c r="C2944" s="30"/>
      <c r="D2944" s="30"/>
      <c r="E2944" s="30"/>
      <c r="F2944" s="30"/>
      <c r="G2944" s="30"/>
      <c r="BD2944" s="32"/>
      <c r="BE2944" s="32"/>
      <c r="BF2944" s="32"/>
      <c r="BG2944" s="32"/>
      <c r="BH2944" s="32"/>
      <c r="BI2944" s="32"/>
      <c r="BJ2944" s="32"/>
      <c r="BK2944" s="32"/>
      <c r="BL2944" s="32"/>
      <c r="BM2944" s="32"/>
      <c r="BN2944" s="32"/>
      <c r="BO2944" s="32"/>
    </row>
    <row r="2945" spans="1:67" x14ac:dyDescent="0.25">
      <c r="A2945" s="30"/>
      <c r="B2945" s="30"/>
      <c r="C2945" s="30"/>
      <c r="D2945" s="30"/>
      <c r="E2945" s="30"/>
      <c r="F2945" s="30"/>
      <c r="G2945" s="30"/>
      <c r="BD2945" s="32"/>
      <c r="BE2945" s="32"/>
      <c r="BF2945" s="32"/>
      <c r="BG2945" s="32"/>
      <c r="BH2945" s="32"/>
      <c r="BI2945" s="32"/>
      <c r="BJ2945" s="32"/>
      <c r="BK2945" s="32"/>
      <c r="BL2945" s="32"/>
      <c r="BM2945" s="32"/>
      <c r="BN2945" s="32"/>
      <c r="BO2945" s="32"/>
    </row>
    <row r="2946" spans="1:67" x14ac:dyDescent="0.25">
      <c r="A2946" s="30"/>
      <c r="B2946" s="30"/>
      <c r="C2946" s="30"/>
      <c r="D2946" s="30"/>
      <c r="E2946" s="30"/>
      <c r="F2946" s="30"/>
      <c r="G2946" s="30"/>
      <c r="BD2946" s="32"/>
      <c r="BE2946" s="32"/>
      <c r="BF2946" s="32"/>
      <c r="BG2946" s="32"/>
      <c r="BH2946" s="32"/>
      <c r="BI2946" s="32"/>
      <c r="BJ2946" s="32"/>
      <c r="BK2946" s="32"/>
      <c r="BL2946" s="32"/>
      <c r="BM2946" s="32"/>
      <c r="BN2946" s="32"/>
      <c r="BO2946" s="32"/>
    </row>
    <row r="2947" spans="1:67" x14ac:dyDescent="0.25">
      <c r="A2947" s="30"/>
      <c r="B2947" s="30"/>
      <c r="C2947" s="30"/>
      <c r="D2947" s="30"/>
      <c r="E2947" s="30"/>
      <c r="F2947" s="30"/>
      <c r="G2947" s="30"/>
      <c r="BD2947" s="32"/>
      <c r="BE2947" s="32"/>
      <c r="BF2947" s="32"/>
      <c r="BG2947" s="32"/>
      <c r="BH2947" s="32"/>
      <c r="BI2947" s="32"/>
      <c r="BJ2947" s="32"/>
      <c r="BK2947" s="32"/>
      <c r="BL2947" s="32"/>
      <c r="BM2947" s="32"/>
      <c r="BN2947" s="32"/>
      <c r="BO2947" s="32"/>
    </row>
    <row r="2948" spans="1:67" x14ac:dyDescent="0.25">
      <c r="A2948" s="30"/>
      <c r="B2948" s="30"/>
      <c r="C2948" s="30"/>
      <c r="D2948" s="30"/>
      <c r="E2948" s="30"/>
      <c r="F2948" s="30"/>
      <c r="G2948" s="30"/>
      <c r="BD2948" s="32"/>
      <c r="BE2948" s="32"/>
      <c r="BF2948" s="32"/>
      <c r="BG2948" s="32"/>
      <c r="BH2948" s="32"/>
      <c r="BI2948" s="32"/>
      <c r="BJ2948" s="32"/>
      <c r="BK2948" s="32"/>
      <c r="BL2948" s="32"/>
      <c r="BM2948" s="32"/>
      <c r="BN2948" s="32"/>
      <c r="BO2948" s="32"/>
    </row>
    <row r="2949" spans="1:67" x14ac:dyDescent="0.25">
      <c r="A2949" s="30"/>
      <c r="B2949" s="30"/>
      <c r="C2949" s="30"/>
      <c r="D2949" s="30"/>
      <c r="E2949" s="30"/>
      <c r="F2949" s="30"/>
      <c r="G2949" s="30"/>
      <c r="BD2949" s="32"/>
      <c r="BE2949" s="32"/>
      <c r="BF2949" s="32"/>
      <c r="BG2949" s="32"/>
      <c r="BH2949" s="32"/>
      <c r="BI2949" s="32"/>
      <c r="BJ2949" s="32"/>
      <c r="BK2949" s="32"/>
      <c r="BL2949" s="32"/>
      <c r="BM2949" s="32"/>
      <c r="BN2949" s="32"/>
      <c r="BO2949" s="32"/>
    </row>
    <row r="2950" spans="1:67" x14ac:dyDescent="0.25">
      <c r="A2950" s="30"/>
      <c r="B2950" s="30"/>
      <c r="C2950" s="30"/>
      <c r="D2950" s="30"/>
      <c r="E2950" s="30"/>
      <c r="F2950" s="30"/>
      <c r="G2950" s="30"/>
      <c r="BD2950" s="32"/>
      <c r="BE2950" s="32"/>
      <c r="BF2950" s="32"/>
      <c r="BG2950" s="32"/>
      <c r="BH2950" s="32"/>
      <c r="BI2950" s="32"/>
      <c r="BJ2950" s="32"/>
      <c r="BK2950" s="32"/>
      <c r="BL2950" s="32"/>
      <c r="BM2950" s="32"/>
      <c r="BN2950" s="32"/>
      <c r="BO2950" s="32"/>
    </row>
    <row r="2951" spans="1:67" x14ac:dyDescent="0.25">
      <c r="A2951" s="30"/>
      <c r="B2951" s="30"/>
      <c r="C2951" s="30"/>
      <c r="D2951" s="30"/>
      <c r="E2951" s="30"/>
      <c r="F2951" s="30"/>
      <c r="G2951" s="30"/>
      <c r="BD2951" s="32"/>
      <c r="BE2951" s="32"/>
      <c r="BF2951" s="32"/>
      <c r="BG2951" s="32"/>
      <c r="BH2951" s="32"/>
      <c r="BI2951" s="32"/>
      <c r="BJ2951" s="32"/>
      <c r="BK2951" s="32"/>
      <c r="BL2951" s="32"/>
      <c r="BM2951" s="32"/>
      <c r="BN2951" s="32"/>
      <c r="BO2951" s="32"/>
    </row>
    <row r="2952" spans="1:67" x14ac:dyDescent="0.25">
      <c r="A2952" s="30"/>
      <c r="B2952" s="30"/>
      <c r="C2952" s="30"/>
      <c r="D2952" s="30"/>
      <c r="E2952" s="30"/>
      <c r="F2952" s="30"/>
      <c r="G2952" s="30"/>
      <c r="BD2952" s="32"/>
      <c r="BE2952" s="32"/>
      <c r="BF2952" s="32"/>
      <c r="BG2952" s="32"/>
      <c r="BH2952" s="32"/>
      <c r="BI2952" s="32"/>
      <c r="BJ2952" s="32"/>
      <c r="BK2952" s="32"/>
      <c r="BL2952" s="32"/>
      <c r="BM2952" s="32"/>
      <c r="BN2952" s="32"/>
      <c r="BO2952" s="32"/>
    </row>
    <row r="2953" spans="1:67" x14ac:dyDescent="0.25">
      <c r="A2953" s="30"/>
      <c r="B2953" s="30"/>
      <c r="C2953" s="30"/>
      <c r="D2953" s="30"/>
      <c r="E2953" s="30"/>
      <c r="F2953" s="30"/>
      <c r="G2953" s="30"/>
      <c r="BD2953" s="32"/>
      <c r="BE2953" s="32"/>
      <c r="BF2953" s="32"/>
      <c r="BG2953" s="32"/>
      <c r="BH2953" s="32"/>
      <c r="BI2953" s="32"/>
      <c r="BJ2953" s="32"/>
      <c r="BK2953" s="32"/>
      <c r="BL2953" s="32"/>
      <c r="BM2953" s="32"/>
      <c r="BN2953" s="32"/>
      <c r="BO2953" s="32"/>
    </row>
    <row r="2954" spans="1:67" x14ac:dyDescent="0.25">
      <c r="A2954" s="30"/>
      <c r="B2954" s="30"/>
      <c r="C2954" s="30"/>
      <c r="D2954" s="30"/>
      <c r="E2954" s="30"/>
      <c r="F2954" s="30"/>
      <c r="G2954" s="30"/>
      <c r="BD2954" s="32"/>
      <c r="BE2954" s="32"/>
      <c r="BF2954" s="32"/>
      <c r="BG2954" s="32"/>
      <c r="BH2954" s="32"/>
      <c r="BI2954" s="32"/>
      <c r="BJ2954" s="32"/>
      <c r="BK2954" s="32"/>
      <c r="BL2954" s="32"/>
      <c r="BM2954" s="32"/>
      <c r="BN2954" s="32"/>
      <c r="BO2954" s="32"/>
    </row>
    <row r="2955" spans="1:67" x14ac:dyDescent="0.25">
      <c r="A2955" s="30"/>
      <c r="B2955" s="30"/>
      <c r="C2955" s="30"/>
      <c r="D2955" s="30"/>
      <c r="E2955" s="30"/>
      <c r="F2955" s="30"/>
      <c r="G2955" s="30"/>
      <c r="BD2955" s="32"/>
      <c r="BE2955" s="32"/>
      <c r="BF2955" s="32"/>
      <c r="BG2955" s="32"/>
      <c r="BH2955" s="32"/>
      <c r="BI2955" s="32"/>
      <c r="BJ2955" s="32"/>
      <c r="BK2955" s="32"/>
      <c r="BL2955" s="32"/>
      <c r="BM2955" s="32"/>
      <c r="BN2955" s="32"/>
      <c r="BO2955" s="32"/>
    </row>
    <row r="2956" spans="1:67" x14ac:dyDescent="0.25">
      <c r="A2956" s="30"/>
      <c r="B2956" s="30"/>
      <c r="C2956" s="30"/>
      <c r="D2956" s="30"/>
      <c r="E2956" s="30"/>
      <c r="F2956" s="30"/>
      <c r="G2956" s="30"/>
      <c r="BD2956" s="32"/>
      <c r="BE2956" s="32"/>
      <c r="BF2956" s="32"/>
      <c r="BG2956" s="32"/>
      <c r="BH2956" s="32"/>
      <c r="BI2956" s="32"/>
      <c r="BJ2956" s="32"/>
      <c r="BK2956" s="32"/>
      <c r="BL2956" s="32"/>
      <c r="BM2956" s="32"/>
      <c r="BN2956" s="32"/>
      <c r="BO2956" s="32"/>
    </row>
    <row r="2957" spans="1:67" x14ac:dyDescent="0.25">
      <c r="A2957" s="30"/>
      <c r="B2957" s="30"/>
      <c r="C2957" s="30"/>
      <c r="D2957" s="30"/>
      <c r="E2957" s="30"/>
      <c r="F2957" s="30"/>
      <c r="G2957" s="30"/>
      <c r="BD2957" s="32"/>
      <c r="BE2957" s="32"/>
      <c r="BF2957" s="32"/>
      <c r="BG2957" s="32"/>
      <c r="BH2957" s="32"/>
      <c r="BI2957" s="32"/>
      <c r="BJ2957" s="32"/>
      <c r="BK2957" s="32"/>
      <c r="BL2957" s="32"/>
      <c r="BM2957" s="32"/>
      <c r="BN2957" s="32"/>
      <c r="BO2957" s="32"/>
    </row>
    <row r="2958" spans="1:67" x14ac:dyDescent="0.25">
      <c r="A2958" s="30"/>
      <c r="B2958" s="30"/>
      <c r="C2958" s="30"/>
      <c r="D2958" s="30"/>
      <c r="E2958" s="30"/>
      <c r="F2958" s="30"/>
      <c r="G2958" s="30"/>
      <c r="BD2958" s="32"/>
      <c r="BE2958" s="32"/>
      <c r="BF2958" s="32"/>
      <c r="BG2958" s="32"/>
      <c r="BH2958" s="32"/>
      <c r="BI2958" s="32"/>
      <c r="BJ2958" s="32"/>
      <c r="BK2958" s="32"/>
      <c r="BL2958" s="32"/>
      <c r="BM2958" s="32"/>
      <c r="BN2958" s="32"/>
      <c r="BO2958" s="32"/>
    </row>
    <row r="2959" spans="1:67" x14ac:dyDescent="0.25">
      <c r="A2959" s="30"/>
      <c r="B2959" s="30"/>
      <c r="C2959" s="30"/>
      <c r="D2959" s="30"/>
      <c r="E2959" s="30"/>
      <c r="F2959" s="30"/>
      <c r="G2959" s="30"/>
      <c r="BD2959" s="32"/>
      <c r="BE2959" s="32"/>
      <c r="BF2959" s="32"/>
      <c r="BG2959" s="32"/>
      <c r="BH2959" s="32"/>
      <c r="BI2959" s="32"/>
      <c r="BJ2959" s="32"/>
      <c r="BK2959" s="32"/>
      <c r="BL2959" s="32"/>
      <c r="BM2959" s="32"/>
      <c r="BN2959" s="32"/>
      <c r="BO2959" s="32"/>
    </row>
    <row r="2960" spans="1:67" x14ac:dyDescent="0.25">
      <c r="A2960" s="30"/>
      <c r="B2960" s="30"/>
      <c r="C2960" s="30"/>
      <c r="D2960" s="30"/>
      <c r="E2960" s="30"/>
      <c r="F2960" s="30"/>
      <c r="G2960" s="30"/>
      <c r="BD2960" s="32"/>
      <c r="BE2960" s="32"/>
      <c r="BF2960" s="32"/>
      <c r="BG2960" s="32"/>
      <c r="BH2960" s="32"/>
      <c r="BI2960" s="32"/>
      <c r="BJ2960" s="32"/>
      <c r="BK2960" s="32"/>
      <c r="BL2960" s="32"/>
      <c r="BM2960" s="32"/>
      <c r="BN2960" s="32"/>
      <c r="BO2960" s="32"/>
    </row>
    <row r="2961" spans="1:67" x14ac:dyDescent="0.25">
      <c r="A2961" s="30"/>
      <c r="B2961" s="30"/>
      <c r="C2961" s="30"/>
      <c r="D2961" s="30"/>
      <c r="E2961" s="30"/>
      <c r="F2961" s="30"/>
      <c r="G2961" s="30"/>
      <c r="BD2961" s="32"/>
      <c r="BE2961" s="32"/>
      <c r="BF2961" s="32"/>
      <c r="BG2961" s="32"/>
      <c r="BH2961" s="32"/>
      <c r="BI2961" s="32"/>
      <c r="BJ2961" s="32"/>
      <c r="BK2961" s="32"/>
      <c r="BL2961" s="32"/>
      <c r="BM2961" s="32"/>
      <c r="BN2961" s="32"/>
      <c r="BO2961" s="32"/>
    </row>
    <row r="2962" spans="1:67" x14ac:dyDescent="0.25">
      <c r="A2962" s="30"/>
      <c r="B2962" s="30"/>
      <c r="C2962" s="30"/>
      <c r="D2962" s="30"/>
      <c r="E2962" s="30"/>
      <c r="F2962" s="30"/>
      <c r="G2962" s="30"/>
      <c r="BD2962" s="32"/>
      <c r="BE2962" s="32"/>
      <c r="BF2962" s="32"/>
      <c r="BG2962" s="32"/>
      <c r="BH2962" s="32"/>
      <c r="BI2962" s="32"/>
      <c r="BJ2962" s="32"/>
      <c r="BK2962" s="32"/>
      <c r="BL2962" s="32"/>
      <c r="BM2962" s="32"/>
      <c r="BN2962" s="32"/>
      <c r="BO2962" s="32"/>
    </row>
    <row r="2963" spans="1:67" x14ac:dyDescent="0.25">
      <c r="A2963" s="30"/>
      <c r="B2963" s="30"/>
      <c r="C2963" s="30"/>
      <c r="D2963" s="30"/>
      <c r="E2963" s="30"/>
      <c r="F2963" s="30"/>
      <c r="G2963" s="30"/>
      <c r="BD2963" s="32"/>
      <c r="BE2963" s="32"/>
      <c r="BF2963" s="32"/>
      <c r="BG2963" s="32"/>
      <c r="BH2963" s="32"/>
      <c r="BI2963" s="32"/>
      <c r="BJ2963" s="32"/>
      <c r="BK2963" s="32"/>
      <c r="BL2963" s="32"/>
      <c r="BM2963" s="32"/>
      <c r="BN2963" s="32"/>
      <c r="BO2963" s="32"/>
    </row>
    <row r="2964" spans="1:67" x14ac:dyDescent="0.25">
      <c r="A2964" s="30"/>
      <c r="B2964" s="30"/>
      <c r="C2964" s="30"/>
      <c r="D2964" s="30"/>
      <c r="E2964" s="30"/>
      <c r="F2964" s="30"/>
      <c r="G2964" s="30"/>
      <c r="BD2964" s="32"/>
      <c r="BE2964" s="32"/>
      <c r="BF2964" s="32"/>
      <c r="BG2964" s="32"/>
      <c r="BH2964" s="32"/>
      <c r="BI2964" s="32"/>
      <c r="BJ2964" s="32"/>
      <c r="BK2964" s="32"/>
      <c r="BL2964" s="32"/>
      <c r="BM2964" s="32"/>
      <c r="BN2964" s="32"/>
      <c r="BO2964" s="32"/>
    </row>
    <row r="2965" spans="1:67" x14ac:dyDescent="0.25">
      <c r="A2965" s="30"/>
      <c r="B2965" s="30"/>
      <c r="C2965" s="30"/>
      <c r="D2965" s="30"/>
      <c r="E2965" s="30"/>
      <c r="F2965" s="30"/>
      <c r="G2965" s="30"/>
      <c r="BD2965" s="32"/>
      <c r="BE2965" s="32"/>
      <c r="BF2965" s="32"/>
      <c r="BG2965" s="32"/>
      <c r="BH2965" s="32"/>
      <c r="BI2965" s="32"/>
      <c r="BJ2965" s="32"/>
      <c r="BK2965" s="32"/>
      <c r="BL2965" s="32"/>
      <c r="BM2965" s="32"/>
      <c r="BN2965" s="32"/>
      <c r="BO2965" s="32"/>
    </row>
    <row r="2966" spans="1:67" x14ac:dyDescent="0.25">
      <c r="A2966" s="30"/>
      <c r="B2966" s="30"/>
      <c r="C2966" s="30"/>
      <c r="D2966" s="30"/>
      <c r="E2966" s="30"/>
      <c r="F2966" s="30"/>
      <c r="G2966" s="30"/>
      <c r="BD2966" s="32"/>
      <c r="BE2966" s="32"/>
      <c r="BF2966" s="32"/>
      <c r="BG2966" s="32"/>
      <c r="BH2966" s="32"/>
      <c r="BI2966" s="32"/>
      <c r="BJ2966" s="32"/>
      <c r="BK2966" s="32"/>
      <c r="BL2966" s="32"/>
      <c r="BM2966" s="32"/>
      <c r="BN2966" s="32"/>
      <c r="BO2966" s="32"/>
    </row>
    <row r="2967" spans="1:67" x14ac:dyDescent="0.25">
      <c r="A2967" s="30"/>
      <c r="B2967" s="30"/>
      <c r="C2967" s="30"/>
      <c r="D2967" s="30"/>
      <c r="E2967" s="30"/>
      <c r="F2967" s="30"/>
      <c r="G2967" s="30"/>
      <c r="BD2967" s="32"/>
      <c r="BE2967" s="32"/>
      <c r="BF2967" s="32"/>
      <c r="BG2967" s="32"/>
      <c r="BH2967" s="32"/>
      <c r="BI2967" s="32"/>
      <c r="BJ2967" s="32"/>
      <c r="BK2967" s="32"/>
      <c r="BL2967" s="32"/>
      <c r="BM2967" s="32"/>
      <c r="BN2967" s="32"/>
      <c r="BO2967" s="32"/>
    </row>
    <row r="2968" spans="1:67" x14ac:dyDescent="0.25">
      <c r="A2968" s="30"/>
      <c r="B2968" s="30"/>
      <c r="C2968" s="30"/>
      <c r="D2968" s="30"/>
      <c r="E2968" s="30"/>
      <c r="F2968" s="30"/>
      <c r="G2968" s="30"/>
      <c r="BD2968" s="32"/>
      <c r="BE2968" s="32"/>
      <c r="BF2968" s="32"/>
      <c r="BG2968" s="32"/>
      <c r="BH2968" s="32"/>
      <c r="BI2968" s="32"/>
      <c r="BJ2968" s="32"/>
      <c r="BK2968" s="32"/>
      <c r="BL2968" s="32"/>
      <c r="BM2968" s="32"/>
      <c r="BN2968" s="32"/>
      <c r="BO2968" s="32"/>
    </row>
    <row r="2969" spans="1:67" x14ac:dyDescent="0.25">
      <c r="A2969" s="30"/>
      <c r="B2969" s="30"/>
      <c r="C2969" s="30"/>
      <c r="D2969" s="30"/>
      <c r="E2969" s="30"/>
      <c r="F2969" s="30"/>
      <c r="G2969" s="30"/>
      <c r="BD2969" s="32"/>
      <c r="BE2969" s="32"/>
      <c r="BF2969" s="32"/>
      <c r="BG2969" s="32"/>
      <c r="BH2969" s="32"/>
      <c r="BI2969" s="32"/>
      <c r="BJ2969" s="32"/>
      <c r="BK2969" s="32"/>
      <c r="BL2969" s="32"/>
      <c r="BM2969" s="32"/>
      <c r="BN2969" s="32"/>
      <c r="BO2969" s="32"/>
    </row>
    <row r="2970" spans="1:67" x14ac:dyDescent="0.25">
      <c r="A2970" s="30"/>
      <c r="B2970" s="30"/>
      <c r="C2970" s="30"/>
      <c r="D2970" s="30"/>
      <c r="E2970" s="30"/>
      <c r="F2970" s="30"/>
      <c r="G2970" s="30"/>
      <c r="BD2970" s="32"/>
      <c r="BE2970" s="32"/>
      <c r="BF2970" s="32"/>
      <c r="BG2970" s="32"/>
      <c r="BH2970" s="32"/>
      <c r="BI2970" s="32"/>
      <c r="BJ2970" s="32"/>
      <c r="BK2970" s="32"/>
      <c r="BL2970" s="32"/>
      <c r="BM2970" s="32"/>
      <c r="BN2970" s="32"/>
      <c r="BO2970" s="32"/>
    </row>
    <row r="2971" spans="1:67" x14ac:dyDescent="0.25">
      <c r="A2971" s="30"/>
      <c r="B2971" s="30"/>
      <c r="C2971" s="30"/>
      <c r="D2971" s="30"/>
      <c r="E2971" s="30"/>
      <c r="F2971" s="30"/>
      <c r="G2971" s="30"/>
      <c r="BD2971" s="32"/>
      <c r="BE2971" s="32"/>
      <c r="BF2971" s="32"/>
      <c r="BG2971" s="32"/>
      <c r="BH2971" s="32"/>
      <c r="BI2971" s="32"/>
      <c r="BJ2971" s="32"/>
      <c r="BK2971" s="32"/>
      <c r="BL2971" s="32"/>
      <c r="BM2971" s="32"/>
      <c r="BN2971" s="32"/>
      <c r="BO2971" s="32"/>
    </row>
    <row r="2972" spans="1:67" x14ac:dyDescent="0.25">
      <c r="A2972" s="30"/>
      <c r="B2972" s="30"/>
      <c r="C2972" s="30"/>
      <c r="D2972" s="30"/>
      <c r="E2972" s="30"/>
      <c r="F2972" s="30"/>
      <c r="G2972" s="30"/>
      <c r="BD2972" s="32"/>
      <c r="BE2972" s="32"/>
      <c r="BF2972" s="32"/>
      <c r="BG2972" s="32"/>
      <c r="BH2972" s="32"/>
      <c r="BI2972" s="32"/>
      <c r="BJ2972" s="32"/>
      <c r="BK2972" s="32"/>
      <c r="BL2972" s="32"/>
      <c r="BM2972" s="32"/>
      <c r="BN2972" s="32"/>
      <c r="BO2972" s="32"/>
    </row>
    <row r="2973" spans="1:67" x14ac:dyDescent="0.25">
      <c r="A2973" s="30"/>
      <c r="B2973" s="30"/>
      <c r="C2973" s="30"/>
      <c r="D2973" s="30"/>
      <c r="E2973" s="30"/>
      <c r="F2973" s="30"/>
      <c r="G2973" s="30"/>
      <c r="BD2973" s="32"/>
      <c r="BE2973" s="32"/>
      <c r="BF2973" s="32"/>
      <c r="BG2973" s="32"/>
      <c r="BH2973" s="32"/>
      <c r="BI2973" s="32"/>
      <c r="BJ2973" s="32"/>
      <c r="BK2973" s="32"/>
      <c r="BL2973" s="32"/>
      <c r="BM2973" s="32"/>
      <c r="BN2973" s="32"/>
      <c r="BO2973" s="32"/>
    </row>
    <row r="2974" spans="1:67" x14ac:dyDescent="0.25">
      <c r="A2974" s="30"/>
      <c r="B2974" s="30"/>
      <c r="C2974" s="30"/>
      <c r="D2974" s="30"/>
      <c r="E2974" s="30"/>
      <c r="F2974" s="30"/>
      <c r="G2974" s="30"/>
      <c r="BD2974" s="32"/>
      <c r="BE2974" s="32"/>
      <c r="BF2974" s="32"/>
      <c r="BG2974" s="32"/>
      <c r="BH2974" s="32"/>
      <c r="BI2974" s="32"/>
      <c r="BJ2974" s="32"/>
      <c r="BK2974" s="32"/>
      <c r="BL2974" s="32"/>
      <c r="BM2974" s="32"/>
      <c r="BN2974" s="32"/>
      <c r="BO2974" s="32"/>
    </row>
    <row r="2975" spans="1:67" x14ac:dyDescent="0.25">
      <c r="A2975" s="30"/>
      <c r="B2975" s="30"/>
      <c r="C2975" s="30"/>
      <c r="D2975" s="30"/>
      <c r="E2975" s="30"/>
      <c r="F2975" s="30"/>
      <c r="G2975" s="30"/>
      <c r="BD2975" s="32"/>
      <c r="BE2975" s="32"/>
      <c r="BF2975" s="32"/>
      <c r="BG2975" s="32"/>
      <c r="BH2975" s="32"/>
      <c r="BI2975" s="32"/>
      <c r="BJ2975" s="32"/>
      <c r="BK2975" s="32"/>
      <c r="BL2975" s="32"/>
      <c r="BM2975" s="32"/>
      <c r="BN2975" s="32"/>
      <c r="BO2975" s="32"/>
    </row>
    <row r="2976" spans="1:67" x14ac:dyDescent="0.25">
      <c r="A2976" s="30"/>
      <c r="B2976" s="30"/>
      <c r="C2976" s="30"/>
      <c r="D2976" s="30"/>
      <c r="E2976" s="30"/>
      <c r="F2976" s="30"/>
      <c r="G2976" s="30"/>
      <c r="BD2976" s="32"/>
      <c r="BE2976" s="32"/>
      <c r="BF2976" s="32"/>
      <c r="BG2976" s="32"/>
      <c r="BH2976" s="32"/>
      <c r="BI2976" s="32"/>
      <c r="BJ2976" s="32"/>
      <c r="BK2976" s="32"/>
      <c r="BL2976" s="32"/>
      <c r="BM2976" s="32"/>
      <c r="BN2976" s="32"/>
      <c r="BO2976" s="32"/>
    </row>
    <row r="2977" spans="1:67" x14ac:dyDescent="0.25">
      <c r="A2977" s="30"/>
      <c r="B2977" s="30"/>
      <c r="C2977" s="30"/>
      <c r="D2977" s="30"/>
      <c r="E2977" s="30"/>
      <c r="F2977" s="30"/>
      <c r="G2977" s="30"/>
      <c r="BD2977" s="32"/>
      <c r="BE2977" s="32"/>
      <c r="BF2977" s="32"/>
      <c r="BG2977" s="32"/>
      <c r="BH2977" s="32"/>
      <c r="BI2977" s="32"/>
      <c r="BJ2977" s="32"/>
      <c r="BK2977" s="32"/>
      <c r="BL2977" s="32"/>
      <c r="BM2977" s="32"/>
      <c r="BN2977" s="32"/>
      <c r="BO2977" s="32"/>
    </row>
    <row r="2978" spans="1:67" x14ac:dyDescent="0.25">
      <c r="A2978" s="30"/>
      <c r="B2978" s="30"/>
      <c r="C2978" s="30"/>
      <c r="D2978" s="30"/>
      <c r="E2978" s="30"/>
      <c r="F2978" s="30"/>
      <c r="G2978" s="30"/>
      <c r="BD2978" s="32"/>
      <c r="BE2978" s="32"/>
      <c r="BF2978" s="32"/>
      <c r="BG2978" s="32"/>
      <c r="BH2978" s="32"/>
      <c r="BI2978" s="32"/>
      <c r="BJ2978" s="32"/>
      <c r="BK2978" s="32"/>
      <c r="BL2978" s="32"/>
      <c r="BM2978" s="32"/>
      <c r="BN2978" s="32"/>
      <c r="BO2978" s="32"/>
    </row>
    <row r="2979" spans="1:67" x14ac:dyDescent="0.25">
      <c r="A2979" s="30"/>
      <c r="B2979" s="30"/>
      <c r="C2979" s="30"/>
      <c r="D2979" s="30"/>
      <c r="E2979" s="30"/>
      <c r="F2979" s="30"/>
      <c r="G2979" s="30"/>
      <c r="BD2979" s="32"/>
      <c r="BE2979" s="32"/>
      <c r="BF2979" s="32"/>
      <c r="BG2979" s="32"/>
      <c r="BH2979" s="32"/>
      <c r="BI2979" s="32"/>
      <c r="BJ2979" s="32"/>
      <c r="BK2979" s="32"/>
      <c r="BL2979" s="32"/>
      <c r="BM2979" s="32"/>
      <c r="BN2979" s="32"/>
      <c r="BO2979" s="32"/>
    </row>
    <row r="2980" spans="1:67" x14ac:dyDescent="0.25">
      <c r="A2980" s="30"/>
      <c r="B2980" s="30"/>
      <c r="C2980" s="30"/>
      <c r="D2980" s="30"/>
      <c r="E2980" s="30"/>
      <c r="F2980" s="30"/>
      <c r="G2980" s="30"/>
      <c r="BD2980" s="32"/>
      <c r="BE2980" s="32"/>
      <c r="BF2980" s="32"/>
      <c r="BG2980" s="32"/>
      <c r="BH2980" s="32"/>
      <c r="BI2980" s="32"/>
      <c r="BJ2980" s="32"/>
      <c r="BK2980" s="32"/>
      <c r="BL2980" s="32"/>
      <c r="BM2980" s="32"/>
      <c r="BN2980" s="32"/>
      <c r="BO2980" s="32"/>
    </row>
    <row r="2981" spans="1:67" x14ac:dyDescent="0.25">
      <c r="A2981" s="30"/>
      <c r="B2981" s="30"/>
      <c r="C2981" s="30"/>
      <c r="D2981" s="30"/>
      <c r="E2981" s="30"/>
      <c r="F2981" s="30"/>
      <c r="G2981" s="30"/>
      <c r="BD2981" s="32"/>
      <c r="BE2981" s="32"/>
      <c r="BF2981" s="32"/>
      <c r="BG2981" s="32"/>
      <c r="BH2981" s="32"/>
      <c r="BI2981" s="32"/>
      <c r="BJ2981" s="32"/>
      <c r="BK2981" s="32"/>
      <c r="BL2981" s="32"/>
      <c r="BM2981" s="32"/>
      <c r="BN2981" s="32"/>
      <c r="BO2981" s="32"/>
    </row>
    <row r="2982" spans="1:67" x14ac:dyDescent="0.25">
      <c r="A2982" s="30"/>
      <c r="B2982" s="30"/>
      <c r="C2982" s="30"/>
      <c r="D2982" s="30"/>
      <c r="E2982" s="30"/>
      <c r="F2982" s="30"/>
      <c r="G2982" s="30"/>
      <c r="BD2982" s="32"/>
      <c r="BE2982" s="32"/>
      <c r="BF2982" s="32"/>
      <c r="BG2982" s="32"/>
      <c r="BH2982" s="32"/>
      <c r="BI2982" s="32"/>
      <c r="BJ2982" s="32"/>
      <c r="BK2982" s="32"/>
      <c r="BL2982" s="32"/>
      <c r="BM2982" s="32"/>
      <c r="BN2982" s="32"/>
      <c r="BO2982" s="32"/>
    </row>
    <row r="2983" spans="1:67" x14ac:dyDescent="0.25">
      <c r="A2983" s="30"/>
      <c r="B2983" s="30"/>
      <c r="C2983" s="30"/>
      <c r="D2983" s="30"/>
      <c r="E2983" s="30"/>
      <c r="F2983" s="30"/>
      <c r="G2983" s="30"/>
      <c r="BD2983" s="32"/>
      <c r="BE2983" s="32"/>
      <c r="BF2983" s="32"/>
      <c r="BG2983" s="32"/>
      <c r="BH2983" s="32"/>
      <c r="BI2983" s="32"/>
      <c r="BJ2983" s="32"/>
      <c r="BK2983" s="32"/>
      <c r="BL2983" s="32"/>
      <c r="BM2983" s="32"/>
      <c r="BN2983" s="32"/>
      <c r="BO2983" s="32"/>
    </row>
    <row r="2984" spans="1:67" x14ac:dyDescent="0.25">
      <c r="A2984" s="30"/>
      <c r="B2984" s="30"/>
      <c r="C2984" s="30"/>
      <c r="D2984" s="30"/>
      <c r="E2984" s="30"/>
      <c r="F2984" s="30"/>
      <c r="G2984" s="30"/>
      <c r="BD2984" s="32"/>
      <c r="BE2984" s="32"/>
      <c r="BF2984" s="32"/>
      <c r="BG2984" s="32"/>
      <c r="BH2984" s="32"/>
      <c r="BI2984" s="32"/>
      <c r="BJ2984" s="32"/>
      <c r="BK2984" s="32"/>
      <c r="BL2984" s="32"/>
      <c r="BM2984" s="32"/>
      <c r="BN2984" s="32"/>
      <c r="BO2984" s="32"/>
    </row>
    <row r="2985" spans="1:67" x14ac:dyDescent="0.25">
      <c r="A2985" s="30"/>
      <c r="B2985" s="30"/>
      <c r="C2985" s="30"/>
      <c r="D2985" s="30"/>
      <c r="E2985" s="30"/>
      <c r="F2985" s="30"/>
      <c r="G2985" s="30"/>
      <c r="BD2985" s="32"/>
      <c r="BE2985" s="32"/>
      <c r="BF2985" s="32"/>
      <c r="BG2985" s="32"/>
      <c r="BH2985" s="32"/>
      <c r="BI2985" s="32"/>
      <c r="BJ2985" s="32"/>
      <c r="BK2985" s="32"/>
      <c r="BL2985" s="32"/>
      <c r="BM2985" s="32"/>
      <c r="BN2985" s="32"/>
      <c r="BO2985" s="32"/>
    </row>
    <row r="2986" spans="1:67" x14ac:dyDescent="0.25">
      <c r="A2986" s="30"/>
      <c r="B2986" s="30"/>
      <c r="C2986" s="30"/>
      <c r="D2986" s="30"/>
      <c r="E2986" s="30"/>
      <c r="F2986" s="30"/>
      <c r="G2986" s="30"/>
      <c r="BD2986" s="32"/>
      <c r="BE2986" s="32"/>
      <c r="BF2986" s="32"/>
      <c r="BG2986" s="32"/>
      <c r="BH2986" s="32"/>
      <c r="BI2986" s="32"/>
      <c r="BJ2986" s="32"/>
      <c r="BK2986" s="32"/>
      <c r="BL2986" s="32"/>
      <c r="BM2986" s="32"/>
      <c r="BN2986" s="32"/>
      <c r="BO2986" s="32"/>
    </row>
    <row r="2987" spans="1:67" x14ac:dyDescent="0.25">
      <c r="A2987" s="30"/>
      <c r="B2987" s="30"/>
      <c r="C2987" s="30"/>
      <c r="D2987" s="30"/>
      <c r="E2987" s="30"/>
      <c r="F2987" s="30"/>
      <c r="G2987" s="30"/>
      <c r="BD2987" s="32"/>
      <c r="BE2987" s="32"/>
      <c r="BF2987" s="32"/>
      <c r="BG2987" s="32"/>
      <c r="BH2987" s="32"/>
      <c r="BI2987" s="32"/>
      <c r="BJ2987" s="32"/>
      <c r="BK2987" s="32"/>
      <c r="BL2987" s="32"/>
      <c r="BM2987" s="32"/>
      <c r="BN2987" s="32"/>
      <c r="BO2987" s="32"/>
    </row>
    <row r="2988" spans="1:67" x14ac:dyDescent="0.25">
      <c r="A2988" s="30"/>
      <c r="B2988" s="30"/>
      <c r="C2988" s="30"/>
      <c r="D2988" s="30"/>
      <c r="E2988" s="30"/>
      <c r="F2988" s="30"/>
      <c r="G2988" s="30"/>
      <c r="BD2988" s="32"/>
      <c r="BE2988" s="32"/>
      <c r="BF2988" s="32"/>
      <c r="BG2988" s="32"/>
      <c r="BH2988" s="32"/>
      <c r="BI2988" s="32"/>
      <c r="BJ2988" s="32"/>
      <c r="BK2988" s="32"/>
      <c r="BL2988" s="32"/>
      <c r="BM2988" s="32"/>
      <c r="BN2988" s="32"/>
      <c r="BO2988" s="32"/>
    </row>
    <row r="2989" spans="1:67" x14ac:dyDescent="0.25">
      <c r="A2989" s="30"/>
      <c r="B2989" s="30"/>
      <c r="C2989" s="30"/>
      <c r="D2989" s="30"/>
      <c r="E2989" s="30"/>
      <c r="F2989" s="30"/>
      <c r="G2989" s="30"/>
      <c r="BD2989" s="32"/>
      <c r="BE2989" s="32"/>
      <c r="BF2989" s="32"/>
      <c r="BG2989" s="32"/>
      <c r="BH2989" s="32"/>
      <c r="BI2989" s="32"/>
      <c r="BJ2989" s="32"/>
      <c r="BK2989" s="32"/>
      <c r="BL2989" s="32"/>
      <c r="BM2989" s="32"/>
      <c r="BN2989" s="32"/>
      <c r="BO2989" s="32"/>
    </row>
    <row r="2990" spans="1:67" x14ac:dyDescent="0.25">
      <c r="A2990" s="30"/>
      <c r="B2990" s="30"/>
      <c r="C2990" s="30"/>
      <c r="D2990" s="30"/>
      <c r="E2990" s="30"/>
      <c r="F2990" s="30"/>
      <c r="G2990" s="30"/>
      <c r="BD2990" s="32"/>
      <c r="BE2990" s="32"/>
      <c r="BF2990" s="32"/>
      <c r="BG2990" s="32"/>
      <c r="BH2990" s="32"/>
      <c r="BI2990" s="32"/>
      <c r="BJ2990" s="32"/>
      <c r="BK2990" s="32"/>
      <c r="BL2990" s="32"/>
      <c r="BM2990" s="32"/>
      <c r="BN2990" s="32"/>
      <c r="BO2990" s="32"/>
    </row>
    <row r="2991" spans="1:67" x14ac:dyDescent="0.25">
      <c r="A2991" s="30"/>
      <c r="B2991" s="30"/>
      <c r="C2991" s="30"/>
      <c r="D2991" s="30"/>
      <c r="E2991" s="30"/>
      <c r="F2991" s="30"/>
      <c r="G2991" s="30"/>
      <c r="BD2991" s="32"/>
      <c r="BE2991" s="32"/>
      <c r="BF2991" s="32"/>
      <c r="BG2991" s="32"/>
      <c r="BH2991" s="32"/>
      <c r="BI2991" s="32"/>
      <c r="BJ2991" s="32"/>
      <c r="BK2991" s="32"/>
      <c r="BL2991" s="32"/>
      <c r="BM2991" s="32"/>
      <c r="BN2991" s="32"/>
      <c r="BO2991" s="32"/>
    </row>
    <row r="2992" spans="1:67" x14ac:dyDescent="0.25">
      <c r="A2992" s="30"/>
      <c r="B2992" s="30"/>
      <c r="C2992" s="30"/>
      <c r="D2992" s="30"/>
      <c r="E2992" s="30"/>
      <c r="F2992" s="30"/>
      <c r="G2992" s="30"/>
      <c r="BD2992" s="32"/>
      <c r="BE2992" s="32"/>
      <c r="BF2992" s="32"/>
      <c r="BG2992" s="32"/>
      <c r="BH2992" s="32"/>
      <c r="BI2992" s="32"/>
      <c r="BJ2992" s="32"/>
      <c r="BK2992" s="32"/>
      <c r="BL2992" s="32"/>
      <c r="BM2992" s="32"/>
      <c r="BN2992" s="32"/>
      <c r="BO2992" s="32"/>
    </row>
    <row r="2993" spans="1:67" x14ac:dyDescent="0.25">
      <c r="A2993" s="30"/>
      <c r="B2993" s="30"/>
      <c r="C2993" s="30"/>
      <c r="D2993" s="30"/>
      <c r="E2993" s="30"/>
      <c r="F2993" s="30"/>
      <c r="G2993" s="30"/>
      <c r="BD2993" s="32"/>
      <c r="BE2993" s="32"/>
      <c r="BF2993" s="32"/>
      <c r="BG2993" s="32"/>
      <c r="BH2993" s="32"/>
      <c r="BI2993" s="32"/>
      <c r="BJ2993" s="32"/>
      <c r="BK2993" s="32"/>
      <c r="BL2993" s="32"/>
      <c r="BM2993" s="32"/>
      <c r="BN2993" s="32"/>
      <c r="BO2993" s="32"/>
    </row>
    <row r="2994" spans="1:67" x14ac:dyDescent="0.25">
      <c r="A2994" s="30"/>
      <c r="B2994" s="30"/>
      <c r="C2994" s="30"/>
      <c r="D2994" s="30"/>
      <c r="E2994" s="30"/>
      <c r="F2994" s="30"/>
      <c r="G2994" s="30"/>
      <c r="BD2994" s="32"/>
      <c r="BE2994" s="32"/>
      <c r="BF2994" s="32"/>
      <c r="BG2994" s="32"/>
      <c r="BH2994" s="32"/>
      <c r="BI2994" s="32"/>
      <c r="BJ2994" s="32"/>
      <c r="BK2994" s="32"/>
      <c r="BL2994" s="32"/>
      <c r="BM2994" s="32"/>
      <c r="BN2994" s="32"/>
      <c r="BO2994" s="32"/>
    </row>
    <row r="2995" spans="1:67" x14ac:dyDescent="0.25">
      <c r="A2995" s="30"/>
      <c r="B2995" s="30"/>
      <c r="C2995" s="30"/>
      <c r="D2995" s="30"/>
      <c r="E2995" s="30"/>
      <c r="F2995" s="30"/>
      <c r="G2995" s="30"/>
      <c r="BD2995" s="32"/>
      <c r="BE2995" s="32"/>
      <c r="BF2995" s="32"/>
      <c r="BG2995" s="32"/>
      <c r="BH2995" s="32"/>
      <c r="BI2995" s="32"/>
      <c r="BJ2995" s="32"/>
      <c r="BK2995" s="32"/>
      <c r="BL2995" s="32"/>
      <c r="BM2995" s="32"/>
      <c r="BN2995" s="32"/>
      <c r="BO2995" s="32"/>
    </row>
    <row r="2996" spans="1:67" x14ac:dyDescent="0.25">
      <c r="A2996" s="30"/>
      <c r="B2996" s="30"/>
      <c r="C2996" s="30"/>
      <c r="D2996" s="30"/>
      <c r="E2996" s="30"/>
      <c r="F2996" s="30"/>
      <c r="G2996" s="30"/>
      <c r="BD2996" s="32"/>
      <c r="BE2996" s="32"/>
      <c r="BF2996" s="32"/>
      <c r="BG2996" s="32"/>
      <c r="BH2996" s="32"/>
      <c r="BI2996" s="32"/>
      <c r="BJ2996" s="32"/>
      <c r="BK2996" s="32"/>
      <c r="BL2996" s="32"/>
      <c r="BM2996" s="32"/>
      <c r="BN2996" s="32"/>
      <c r="BO2996" s="32"/>
    </row>
    <row r="2997" spans="1:67" x14ac:dyDescent="0.25">
      <c r="A2997" s="30"/>
      <c r="B2997" s="30"/>
      <c r="C2997" s="30"/>
      <c r="D2997" s="30"/>
      <c r="E2997" s="30"/>
      <c r="F2997" s="30"/>
      <c r="G2997" s="30"/>
      <c r="BD2997" s="32"/>
      <c r="BE2997" s="32"/>
      <c r="BF2997" s="32"/>
      <c r="BG2997" s="32"/>
      <c r="BH2997" s="32"/>
      <c r="BI2997" s="32"/>
      <c r="BJ2997" s="32"/>
      <c r="BK2997" s="32"/>
      <c r="BL2997" s="32"/>
      <c r="BM2997" s="32"/>
      <c r="BN2997" s="32"/>
      <c r="BO2997" s="32"/>
    </row>
    <row r="2998" spans="1:67" x14ac:dyDescent="0.25">
      <c r="A2998" s="30"/>
      <c r="B2998" s="30"/>
      <c r="C2998" s="30"/>
      <c r="D2998" s="30"/>
      <c r="E2998" s="30"/>
      <c r="F2998" s="30"/>
      <c r="G2998" s="30"/>
      <c r="BD2998" s="32"/>
      <c r="BE2998" s="32"/>
      <c r="BF2998" s="32"/>
      <c r="BG2998" s="32"/>
      <c r="BH2998" s="32"/>
      <c r="BI2998" s="32"/>
      <c r="BJ2998" s="32"/>
      <c r="BK2998" s="32"/>
      <c r="BL2998" s="32"/>
      <c r="BM2998" s="32"/>
      <c r="BN2998" s="32"/>
      <c r="BO2998" s="32"/>
    </row>
    <row r="2999" spans="1:67" x14ac:dyDescent="0.25">
      <c r="A2999" s="30"/>
      <c r="B2999" s="30"/>
      <c r="C2999" s="30"/>
      <c r="D2999" s="30"/>
      <c r="E2999" s="30"/>
      <c r="F2999" s="30"/>
      <c r="G2999" s="30"/>
      <c r="BD2999" s="32"/>
      <c r="BE2999" s="32"/>
      <c r="BF2999" s="32"/>
      <c r="BG2999" s="32"/>
      <c r="BH2999" s="32"/>
      <c r="BI2999" s="32"/>
      <c r="BJ2999" s="32"/>
      <c r="BK2999" s="32"/>
      <c r="BL2999" s="32"/>
      <c r="BM2999" s="32"/>
      <c r="BN2999" s="32"/>
      <c r="BO2999" s="32"/>
    </row>
    <row r="3000" spans="1:67" x14ac:dyDescent="0.25">
      <c r="A3000" s="30"/>
      <c r="B3000" s="30"/>
      <c r="C3000" s="30"/>
      <c r="D3000" s="30"/>
      <c r="E3000" s="30"/>
      <c r="F3000" s="30"/>
      <c r="G3000" s="30"/>
      <c r="BD3000" s="32"/>
      <c r="BE3000" s="32"/>
      <c r="BF3000" s="32"/>
      <c r="BG3000" s="32"/>
      <c r="BH3000" s="32"/>
      <c r="BI3000" s="32"/>
      <c r="BJ3000" s="32"/>
      <c r="BK3000" s="32"/>
      <c r="BL3000" s="32"/>
      <c r="BM3000" s="32"/>
      <c r="BN3000" s="32"/>
      <c r="BO3000" s="32"/>
    </row>
    <row r="3001" spans="1:67" x14ac:dyDescent="0.25">
      <c r="A3001" s="30"/>
      <c r="B3001" s="30"/>
      <c r="C3001" s="30"/>
      <c r="D3001" s="30"/>
      <c r="E3001" s="30"/>
      <c r="F3001" s="30"/>
      <c r="G3001" s="30"/>
      <c r="BD3001" s="32"/>
      <c r="BE3001" s="32"/>
      <c r="BF3001" s="32"/>
      <c r="BG3001" s="32"/>
      <c r="BH3001" s="32"/>
      <c r="BI3001" s="32"/>
      <c r="BJ3001" s="32"/>
      <c r="BK3001" s="32"/>
      <c r="BL3001" s="32"/>
      <c r="BM3001" s="32"/>
      <c r="BN3001" s="32"/>
      <c r="BO3001" s="32"/>
    </row>
    <row r="3002" spans="1:67" x14ac:dyDescent="0.25">
      <c r="A3002" s="30"/>
      <c r="B3002" s="30"/>
      <c r="C3002" s="30"/>
      <c r="D3002" s="30"/>
      <c r="E3002" s="30"/>
      <c r="F3002" s="30"/>
      <c r="G3002" s="30"/>
      <c r="BD3002" s="32"/>
      <c r="BE3002" s="32"/>
      <c r="BF3002" s="32"/>
      <c r="BG3002" s="32"/>
      <c r="BH3002" s="32"/>
      <c r="BI3002" s="32"/>
      <c r="BJ3002" s="32"/>
      <c r="BK3002" s="32"/>
      <c r="BL3002" s="32"/>
      <c r="BM3002" s="32"/>
      <c r="BN3002" s="32"/>
      <c r="BO3002" s="32"/>
    </row>
    <row r="3003" spans="1:67" x14ac:dyDescent="0.25">
      <c r="A3003" s="30"/>
      <c r="B3003" s="30"/>
      <c r="C3003" s="30"/>
      <c r="D3003" s="30"/>
      <c r="E3003" s="30"/>
      <c r="F3003" s="30"/>
      <c r="G3003" s="30"/>
      <c r="BD3003" s="32"/>
      <c r="BE3003" s="32"/>
      <c r="BF3003" s="32"/>
      <c r="BG3003" s="32"/>
      <c r="BH3003" s="32"/>
      <c r="BI3003" s="32"/>
      <c r="BJ3003" s="32"/>
      <c r="BK3003" s="32"/>
      <c r="BL3003" s="32"/>
      <c r="BM3003" s="32"/>
      <c r="BN3003" s="32"/>
      <c r="BO3003" s="32"/>
    </row>
    <row r="3004" spans="1:67" x14ac:dyDescent="0.25">
      <c r="A3004" s="30"/>
      <c r="B3004" s="30"/>
      <c r="C3004" s="30"/>
      <c r="D3004" s="30"/>
      <c r="E3004" s="30"/>
      <c r="F3004" s="30"/>
      <c r="G3004" s="30"/>
      <c r="BD3004" s="32"/>
      <c r="BE3004" s="32"/>
      <c r="BF3004" s="32"/>
      <c r="BG3004" s="32"/>
      <c r="BH3004" s="32"/>
      <c r="BI3004" s="32"/>
      <c r="BJ3004" s="32"/>
      <c r="BK3004" s="32"/>
      <c r="BL3004" s="32"/>
      <c r="BM3004" s="32"/>
      <c r="BN3004" s="32"/>
      <c r="BO3004" s="32"/>
    </row>
    <row r="3005" spans="1:67" x14ac:dyDescent="0.25">
      <c r="A3005" s="30"/>
      <c r="B3005" s="30"/>
      <c r="C3005" s="30"/>
      <c r="D3005" s="30"/>
      <c r="E3005" s="30"/>
      <c r="F3005" s="30"/>
      <c r="G3005" s="30"/>
      <c r="BD3005" s="32"/>
      <c r="BE3005" s="32"/>
      <c r="BF3005" s="32"/>
      <c r="BG3005" s="32"/>
      <c r="BH3005" s="32"/>
      <c r="BI3005" s="32"/>
      <c r="BJ3005" s="32"/>
      <c r="BK3005" s="32"/>
      <c r="BL3005" s="32"/>
      <c r="BM3005" s="32"/>
      <c r="BN3005" s="32"/>
      <c r="BO3005" s="32"/>
    </row>
    <row r="3006" spans="1:67" x14ac:dyDescent="0.25">
      <c r="A3006" s="30"/>
      <c r="B3006" s="30"/>
      <c r="C3006" s="30"/>
      <c r="D3006" s="30"/>
      <c r="E3006" s="30"/>
      <c r="F3006" s="30"/>
      <c r="G3006" s="30"/>
      <c r="BD3006" s="32"/>
      <c r="BE3006" s="32"/>
      <c r="BF3006" s="32"/>
      <c r="BG3006" s="32"/>
      <c r="BH3006" s="32"/>
      <c r="BI3006" s="32"/>
      <c r="BJ3006" s="32"/>
      <c r="BK3006" s="32"/>
      <c r="BL3006" s="32"/>
      <c r="BM3006" s="32"/>
      <c r="BN3006" s="32"/>
      <c r="BO3006" s="32"/>
    </row>
    <row r="3007" spans="1:67" x14ac:dyDescent="0.25">
      <c r="A3007" s="30"/>
      <c r="B3007" s="30"/>
      <c r="C3007" s="30"/>
      <c r="D3007" s="30"/>
      <c r="E3007" s="30"/>
      <c r="F3007" s="30"/>
      <c r="G3007" s="30"/>
      <c r="BD3007" s="32"/>
      <c r="BE3007" s="32"/>
      <c r="BF3007" s="32"/>
      <c r="BG3007" s="32"/>
      <c r="BH3007" s="32"/>
      <c r="BI3007" s="32"/>
      <c r="BJ3007" s="32"/>
      <c r="BK3007" s="32"/>
      <c r="BL3007" s="32"/>
      <c r="BM3007" s="32"/>
      <c r="BN3007" s="32"/>
      <c r="BO3007" s="32"/>
    </row>
    <row r="3008" spans="1:67" x14ac:dyDescent="0.25">
      <c r="A3008" s="30"/>
      <c r="B3008" s="30"/>
      <c r="C3008" s="30"/>
      <c r="D3008" s="30"/>
      <c r="E3008" s="30"/>
      <c r="F3008" s="30"/>
      <c r="G3008" s="30"/>
      <c r="BD3008" s="32"/>
      <c r="BE3008" s="32"/>
      <c r="BF3008" s="32"/>
      <c r="BG3008" s="32"/>
      <c r="BH3008" s="32"/>
      <c r="BI3008" s="32"/>
      <c r="BJ3008" s="32"/>
      <c r="BK3008" s="32"/>
      <c r="BL3008" s="32"/>
      <c r="BM3008" s="32"/>
      <c r="BN3008" s="32"/>
      <c r="BO3008" s="32"/>
    </row>
    <row r="3009" spans="1:67" x14ac:dyDescent="0.25">
      <c r="A3009" s="30"/>
      <c r="B3009" s="30"/>
      <c r="C3009" s="30"/>
      <c r="D3009" s="30"/>
      <c r="E3009" s="30"/>
      <c r="F3009" s="30"/>
      <c r="G3009" s="30"/>
      <c r="BD3009" s="32"/>
      <c r="BE3009" s="32"/>
      <c r="BF3009" s="32"/>
      <c r="BG3009" s="32"/>
      <c r="BH3009" s="32"/>
      <c r="BI3009" s="32"/>
      <c r="BJ3009" s="32"/>
      <c r="BK3009" s="32"/>
      <c r="BL3009" s="32"/>
      <c r="BM3009" s="32"/>
      <c r="BN3009" s="32"/>
      <c r="BO3009" s="32"/>
    </row>
    <row r="3010" spans="1:67" x14ac:dyDescent="0.25">
      <c r="A3010" s="30"/>
      <c r="B3010" s="30"/>
      <c r="C3010" s="30"/>
      <c r="D3010" s="30"/>
      <c r="E3010" s="30"/>
      <c r="F3010" s="30"/>
      <c r="G3010" s="30"/>
      <c r="BD3010" s="32"/>
      <c r="BE3010" s="32"/>
      <c r="BF3010" s="32"/>
      <c r="BG3010" s="32"/>
      <c r="BH3010" s="32"/>
      <c r="BI3010" s="32"/>
      <c r="BJ3010" s="32"/>
      <c r="BK3010" s="32"/>
      <c r="BL3010" s="32"/>
      <c r="BM3010" s="32"/>
      <c r="BN3010" s="32"/>
      <c r="BO3010" s="32"/>
    </row>
    <row r="3011" spans="1:67" x14ac:dyDescent="0.25">
      <c r="A3011" s="30"/>
      <c r="B3011" s="30"/>
      <c r="C3011" s="30"/>
      <c r="D3011" s="30"/>
      <c r="E3011" s="30"/>
      <c r="F3011" s="30"/>
      <c r="G3011" s="30"/>
      <c r="BD3011" s="32"/>
      <c r="BE3011" s="32"/>
      <c r="BF3011" s="32"/>
      <c r="BG3011" s="32"/>
      <c r="BH3011" s="32"/>
      <c r="BI3011" s="32"/>
      <c r="BJ3011" s="32"/>
      <c r="BK3011" s="32"/>
      <c r="BL3011" s="32"/>
      <c r="BM3011" s="32"/>
      <c r="BN3011" s="32"/>
      <c r="BO3011" s="32"/>
    </row>
    <row r="3012" spans="1:67" x14ac:dyDescent="0.25">
      <c r="A3012" s="30"/>
      <c r="B3012" s="30"/>
      <c r="C3012" s="30"/>
      <c r="D3012" s="30"/>
      <c r="E3012" s="30"/>
      <c r="F3012" s="30"/>
      <c r="G3012" s="30"/>
      <c r="BD3012" s="32"/>
      <c r="BE3012" s="32"/>
      <c r="BF3012" s="32"/>
      <c r="BG3012" s="32"/>
      <c r="BH3012" s="32"/>
      <c r="BI3012" s="32"/>
      <c r="BJ3012" s="32"/>
      <c r="BK3012" s="32"/>
      <c r="BL3012" s="32"/>
      <c r="BM3012" s="32"/>
      <c r="BN3012" s="32"/>
      <c r="BO3012" s="32"/>
    </row>
    <row r="3013" spans="1:67" x14ac:dyDescent="0.25">
      <c r="A3013" s="30"/>
      <c r="B3013" s="30"/>
      <c r="C3013" s="30"/>
      <c r="D3013" s="30"/>
      <c r="E3013" s="30"/>
      <c r="F3013" s="30"/>
      <c r="G3013" s="30"/>
      <c r="BD3013" s="32"/>
      <c r="BE3013" s="32"/>
      <c r="BF3013" s="32"/>
      <c r="BG3013" s="32"/>
      <c r="BH3013" s="32"/>
      <c r="BI3013" s="32"/>
      <c r="BJ3013" s="32"/>
      <c r="BK3013" s="32"/>
      <c r="BL3013" s="32"/>
      <c r="BM3013" s="32"/>
      <c r="BN3013" s="32"/>
      <c r="BO3013" s="32"/>
    </row>
    <row r="3014" spans="1:67" x14ac:dyDescent="0.25">
      <c r="A3014" s="30"/>
      <c r="B3014" s="30"/>
      <c r="C3014" s="30"/>
      <c r="D3014" s="30"/>
      <c r="E3014" s="30"/>
      <c r="F3014" s="30"/>
      <c r="G3014" s="30"/>
      <c r="BD3014" s="32"/>
      <c r="BE3014" s="32"/>
      <c r="BF3014" s="32"/>
      <c r="BG3014" s="32"/>
      <c r="BH3014" s="32"/>
      <c r="BI3014" s="32"/>
      <c r="BJ3014" s="32"/>
      <c r="BK3014" s="32"/>
      <c r="BL3014" s="32"/>
      <c r="BM3014" s="32"/>
      <c r="BN3014" s="32"/>
      <c r="BO3014" s="32"/>
    </row>
    <row r="3015" spans="1:67" x14ac:dyDescent="0.25">
      <c r="A3015" s="30"/>
      <c r="B3015" s="30"/>
      <c r="C3015" s="30"/>
      <c r="D3015" s="30"/>
      <c r="E3015" s="30"/>
      <c r="F3015" s="30"/>
      <c r="G3015" s="30"/>
      <c r="BD3015" s="32"/>
      <c r="BE3015" s="32"/>
      <c r="BF3015" s="32"/>
      <c r="BG3015" s="32"/>
      <c r="BH3015" s="32"/>
      <c r="BI3015" s="32"/>
      <c r="BJ3015" s="32"/>
      <c r="BK3015" s="32"/>
      <c r="BL3015" s="32"/>
      <c r="BM3015" s="32"/>
      <c r="BN3015" s="32"/>
      <c r="BO3015" s="32"/>
    </row>
    <row r="3016" spans="1:67" x14ac:dyDescent="0.25">
      <c r="A3016" s="30"/>
      <c r="B3016" s="30"/>
      <c r="C3016" s="30"/>
      <c r="D3016" s="30"/>
      <c r="E3016" s="30"/>
      <c r="F3016" s="30"/>
      <c r="G3016" s="30"/>
      <c r="BD3016" s="32"/>
      <c r="BE3016" s="32"/>
      <c r="BF3016" s="32"/>
      <c r="BG3016" s="32"/>
      <c r="BH3016" s="32"/>
      <c r="BI3016" s="32"/>
      <c r="BJ3016" s="32"/>
      <c r="BK3016" s="32"/>
      <c r="BL3016" s="32"/>
      <c r="BM3016" s="32"/>
      <c r="BN3016" s="32"/>
      <c r="BO3016" s="32"/>
    </row>
    <row r="3017" spans="1:67" x14ac:dyDescent="0.25">
      <c r="A3017" s="30"/>
      <c r="B3017" s="30"/>
      <c r="C3017" s="30"/>
      <c r="D3017" s="30"/>
      <c r="E3017" s="30"/>
      <c r="F3017" s="30"/>
      <c r="G3017" s="30"/>
      <c r="BD3017" s="32"/>
      <c r="BE3017" s="32"/>
      <c r="BF3017" s="32"/>
      <c r="BG3017" s="32"/>
      <c r="BH3017" s="32"/>
      <c r="BI3017" s="32"/>
      <c r="BJ3017" s="32"/>
      <c r="BK3017" s="32"/>
      <c r="BL3017" s="32"/>
      <c r="BM3017" s="32"/>
      <c r="BN3017" s="32"/>
      <c r="BO3017" s="32"/>
    </row>
    <row r="3018" spans="1:67" x14ac:dyDescent="0.25">
      <c r="A3018" s="30"/>
      <c r="B3018" s="30"/>
      <c r="C3018" s="30"/>
      <c r="D3018" s="30"/>
      <c r="E3018" s="30"/>
      <c r="F3018" s="30"/>
      <c r="G3018" s="30"/>
      <c r="BD3018" s="32"/>
      <c r="BE3018" s="32"/>
      <c r="BF3018" s="32"/>
      <c r="BG3018" s="32"/>
      <c r="BH3018" s="32"/>
      <c r="BI3018" s="32"/>
      <c r="BJ3018" s="32"/>
      <c r="BK3018" s="32"/>
      <c r="BL3018" s="32"/>
      <c r="BM3018" s="32"/>
      <c r="BN3018" s="32"/>
      <c r="BO3018" s="32"/>
    </row>
    <row r="3019" spans="1:67" x14ac:dyDescent="0.25">
      <c r="A3019" s="30"/>
      <c r="B3019" s="30"/>
      <c r="C3019" s="30"/>
      <c r="D3019" s="30"/>
      <c r="E3019" s="30"/>
      <c r="F3019" s="30"/>
      <c r="G3019" s="30"/>
      <c r="BD3019" s="32"/>
      <c r="BE3019" s="32"/>
      <c r="BF3019" s="32"/>
      <c r="BG3019" s="32"/>
      <c r="BH3019" s="32"/>
      <c r="BI3019" s="32"/>
      <c r="BJ3019" s="32"/>
      <c r="BK3019" s="32"/>
      <c r="BL3019" s="32"/>
      <c r="BM3019" s="32"/>
      <c r="BN3019" s="32"/>
      <c r="BO3019" s="32"/>
    </row>
    <row r="3020" spans="1:67" x14ac:dyDescent="0.25">
      <c r="A3020" s="30"/>
      <c r="B3020" s="30"/>
      <c r="C3020" s="30"/>
      <c r="D3020" s="30"/>
      <c r="E3020" s="30"/>
      <c r="F3020" s="30"/>
      <c r="G3020" s="30"/>
      <c r="BD3020" s="32"/>
      <c r="BE3020" s="32"/>
      <c r="BF3020" s="32"/>
      <c r="BG3020" s="32"/>
      <c r="BH3020" s="32"/>
      <c r="BI3020" s="32"/>
      <c r="BJ3020" s="32"/>
      <c r="BK3020" s="32"/>
      <c r="BL3020" s="32"/>
      <c r="BM3020" s="32"/>
      <c r="BN3020" s="32"/>
      <c r="BO3020" s="32"/>
    </row>
    <row r="3021" spans="1:67" x14ac:dyDescent="0.25">
      <c r="A3021" s="30"/>
      <c r="B3021" s="30"/>
      <c r="C3021" s="30"/>
      <c r="D3021" s="30"/>
      <c r="E3021" s="30"/>
      <c r="F3021" s="30"/>
      <c r="G3021" s="30"/>
      <c r="BD3021" s="32"/>
      <c r="BE3021" s="32"/>
      <c r="BF3021" s="32"/>
      <c r="BG3021" s="32"/>
      <c r="BH3021" s="32"/>
      <c r="BI3021" s="32"/>
      <c r="BJ3021" s="32"/>
      <c r="BK3021" s="32"/>
      <c r="BL3021" s="32"/>
      <c r="BM3021" s="32"/>
      <c r="BN3021" s="32"/>
      <c r="BO3021" s="32"/>
    </row>
    <row r="3022" spans="1:67" x14ac:dyDescent="0.25">
      <c r="A3022" s="30"/>
      <c r="B3022" s="30"/>
      <c r="C3022" s="30"/>
      <c r="D3022" s="30"/>
      <c r="E3022" s="30"/>
      <c r="F3022" s="30"/>
      <c r="G3022" s="30"/>
      <c r="BD3022" s="32"/>
      <c r="BE3022" s="32"/>
      <c r="BF3022" s="32"/>
      <c r="BG3022" s="32"/>
      <c r="BH3022" s="32"/>
      <c r="BI3022" s="32"/>
      <c r="BJ3022" s="32"/>
      <c r="BK3022" s="32"/>
      <c r="BL3022" s="32"/>
      <c r="BM3022" s="32"/>
      <c r="BN3022" s="32"/>
      <c r="BO3022" s="32"/>
    </row>
    <row r="3023" spans="1:67" x14ac:dyDescent="0.25">
      <c r="A3023" s="30"/>
      <c r="B3023" s="30"/>
      <c r="C3023" s="30"/>
      <c r="D3023" s="30"/>
      <c r="E3023" s="30"/>
      <c r="F3023" s="30"/>
      <c r="G3023" s="30"/>
      <c r="BD3023" s="32"/>
      <c r="BE3023" s="32"/>
      <c r="BF3023" s="32"/>
      <c r="BG3023" s="32"/>
      <c r="BH3023" s="32"/>
      <c r="BI3023" s="32"/>
      <c r="BJ3023" s="32"/>
      <c r="BK3023" s="32"/>
      <c r="BL3023" s="32"/>
      <c r="BM3023" s="32"/>
      <c r="BN3023" s="32"/>
      <c r="BO3023" s="32"/>
    </row>
    <row r="3024" spans="1:67" x14ac:dyDescent="0.25">
      <c r="A3024" s="30"/>
      <c r="B3024" s="30"/>
      <c r="C3024" s="30"/>
      <c r="D3024" s="30"/>
      <c r="E3024" s="30"/>
      <c r="F3024" s="30"/>
      <c r="G3024" s="30"/>
      <c r="BD3024" s="32"/>
      <c r="BE3024" s="32"/>
      <c r="BF3024" s="32"/>
      <c r="BG3024" s="32"/>
      <c r="BH3024" s="32"/>
      <c r="BI3024" s="32"/>
      <c r="BJ3024" s="32"/>
      <c r="BK3024" s="32"/>
      <c r="BL3024" s="32"/>
      <c r="BM3024" s="32"/>
      <c r="BN3024" s="32"/>
      <c r="BO3024" s="32"/>
    </row>
    <row r="3025" spans="1:67" x14ac:dyDescent="0.25">
      <c r="A3025" s="30"/>
      <c r="B3025" s="30"/>
      <c r="C3025" s="30"/>
      <c r="D3025" s="30"/>
      <c r="E3025" s="30"/>
      <c r="F3025" s="30"/>
      <c r="G3025" s="30"/>
      <c r="BD3025" s="32"/>
      <c r="BE3025" s="32"/>
      <c r="BF3025" s="32"/>
      <c r="BG3025" s="32"/>
      <c r="BH3025" s="32"/>
      <c r="BI3025" s="32"/>
      <c r="BJ3025" s="32"/>
      <c r="BK3025" s="32"/>
      <c r="BL3025" s="32"/>
      <c r="BM3025" s="32"/>
      <c r="BN3025" s="32"/>
      <c r="BO3025" s="32"/>
    </row>
    <row r="3026" spans="1:67" x14ac:dyDescent="0.25">
      <c r="A3026" s="30"/>
      <c r="B3026" s="30"/>
      <c r="C3026" s="30"/>
      <c r="D3026" s="30"/>
      <c r="E3026" s="30"/>
      <c r="F3026" s="30"/>
      <c r="G3026" s="30"/>
      <c r="BD3026" s="32"/>
      <c r="BE3026" s="32"/>
      <c r="BF3026" s="32"/>
      <c r="BG3026" s="32"/>
      <c r="BH3026" s="32"/>
      <c r="BI3026" s="32"/>
      <c r="BJ3026" s="32"/>
      <c r="BK3026" s="32"/>
      <c r="BL3026" s="32"/>
      <c r="BM3026" s="32"/>
      <c r="BN3026" s="32"/>
      <c r="BO3026" s="32"/>
    </row>
    <row r="3027" spans="1:67" x14ac:dyDescent="0.25">
      <c r="A3027" s="30"/>
      <c r="B3027" s="30"/>
      <c r="C3027" s="30"/>
      <c r="D3027" s="30"/>
      <c r="E3027" s="30"/>
      <c r="F3027" s="30"/>
      <c r="G3027" s="30"/>
      <c r="BD3027" s="32"/>
      <c r="BE3027" s="32"/>
      <c r="BF3027" s="32"/>
      <c r="BG3027" s="32"/>
      <c r="BH3027" s="32"/>
      <c r="BI3027" s="32"/>
      <c r="BJ3027" s="32"/>
      <c r="BK3027" s="32"/>
      <c r="BL3027" s="32"/>
      <c r="BM3027" s="32"/>
      <c r="BN3027" s="32"/>
      <c r="BO3027" s="32"/>
    </row>
    <row r="3028" spans="1:67" x14ac:dyDescent="0.25">
      <c r="A3028" s="30"/>
      <c r="B3028" s="30"/>
      <c r="C3028" s="30"/>
      <c r="D3028" s="30"/>
      <c r="E3028" s="30"/>
      <c r="F3028" s="30"/>
      <c r="G3028" s="30"/>
      <c r="BD3028" s="32"/>
      <c r="BE3028" s="32"/>
      <c r="BF3028" s="32"/>
      <c r="BG3028" s="32"/>
      <c r="BH3028" s="32"/>
      <c r="BI3028" s="32"/>
      <c r="BJ3028" s="32"/>
      <c r="BK3028" s="32"/>
      <c r="BL3028" s="32"/>
      <c r="BM3028" s="32"/>
      <c r="BN3028" s="32"/>
      <c r="BO3028" s="32"/>
    </row>
    <row r="3029" spans="1:67" x14ac:dyDescent="0.25">
      <c r="A3029" s="30"/>
      <c r="B3029" s="30"/>
      <c r="C3029" s="30"/>
      <c r="D3029" s="30"/>
      <c r="E3029" s="30"/>
      <c r="F3029" s="30"/>
      <c r="G3029" s="30"/>
      <c r="BD3029" s="32"/>
      <c r="BE3029" s="32"/>
      <c r="BF3029" s="32"/>
      <c r="BG3029" s="32"/>
      <c r="BH3029" s="32"/>
      <c r="BI3029" s="32"/>
      <c r="BJ3029" s="32"/>
      <c r="BK3029" s="32"/>
      <c r="BL3029" s="32"/>
      <c r="BM3029" s="32"/>
      <c r="BN3029" s="32"/>
      <c r="BO3029" s="32"/>
    </row>
    <row r="3030" spans="1:67" x14ac:dyDescent="0.25">
      <c r="A3030" s="30"/>
      <c r="B3030" s="30"/>
      <c r="C3030" s="30"/>
      <c r="D3030" s="30"/>
      <c r="E3030" s="30"/>
      <c r="F3030" s="30"/>
      <c r="G3030" s="30"/>
      <c r="BD3030" s="32"/>
      <c r="BE3030" s="32"/>
      <c r="BF3030" s="32"/>
      <c r="BG3030" s="32"/>
      <c r="BH3030" s="32"/>
      <c r="BI3030" s="32"/>
      <c r="BJ3030" s="32"/>
      <c r="BK3030" s="32"/>
      <c r="BL3030" s="32"/>
      <c r="BM3030" s="32"/>
      <c r="BN3030" s="32"/>
      <c r="BO3030" s="32"/>
    </row>
    <row r="3031" spans="1:67" x14ac:dyDescent="0.25">
      <c r="A3031" s="30"/>
      <c r="B3031" s="30"/>
      <c r="C3031" s="30"/>
      <c r="D3031" s="30"/>
      <c r="E3031" s="30"/>
      <c r="F3031" s="30"/>
      <c r="G3031" s="30"/>
      <c r="BD3031" s="32"/>
      <c r="BE3031" s="32"/>
      <c r="BF3031" s="32"/>
      <c r="BG3031" s="32"/>
      <c r="BH3031" s="32"/>
      <c r="BI3031" s="32"/>
      <c r="BJ3031" s="32"/>
      <c r="BK3031" s="32"/>
      <c r="BL3031" s="32"/>
      <c r="BM3031" s="32"/>
      <c r="BN3031" s="32"/>
      <c r="BO3031" s="32"/>
    </row>
    <row r="3032" spans="1:67" x14ac:dyDescent="0.25">
      <c r="A3032" s="30"/>
      <c r="B3032" s="30"/>
      <c r="C3032" s="30"/>
      <c r="D3032" s="30"/>
      <c r="E3032" s="30"/>
      <c r="F3032" s="30"/>
      <c r="G3032" s="30"/>
      <c r="BD3032" s="32"/>
      <c r="BE3032" s="32"/>
      <c r="BF3032" s="32"/>
      <c r="BG3032" s="32"/>
      <c r="BH3032" s="32"/>
      <c r="BI3032" s="32"/>
      <c r="BJ3032" s="32"/>
      <c r="BK3032" s="32"/>
      <c r="BL3032" s="32"/>
      <c r="BM3032" s="32"/>
      <c r="BN3032" s="32"/>
      <c r="BO3032" s="32"/>
    </row>
    <row r="3033" spans="1:67" x14ac:dyDescent="0.25">
      <c r="A3033" s="30"/>
      <c r="B3033" s="30"/>
      <c r="C3033" s="30"/>
      <c r="D3033" s="30"/>
      <c r="E3033" s="30"/>
      <c r="F3033" s="30"/>
      <c r="G3033" s="30"/>
      <c r="BD3033" s="32"/>
      <c r="BE3033" s="32"/>
      <c r="BF3033" s="32"/>
      <c r="BG3033" s="32"/>
      <c r="BH3033" s="32"/>
      <c r="BI3033" s="32"/>
      <c r="BJ3033" s="32"/>
      <c r="BK3033" s="32"/>
      <c r="BL3033" s="32"/>
      <c r="BM3033" s="32"/>
      <c r="BN3033" s="32"/>
      <c r="BO3033" s="32"/>
    </row>
    <row r="3034" spans="1:67" x14ac:dyDescent="0.25">
      <c r="A3034" s="30"/>
      <c r="B3034" s="30"/>
      <c r="C3034" s="30"/>
      <c r="D3034" s="30"/>
      <c r="E3034" s="30"/>
      <c r="F3034" s="30"/>
      <c r="G3034" s="30"/>
      <c r="BD3034" s="32"/>
      <c r="BE3034" s="32"/>
      <c r="BF3034" s="32"/>
      <c r="BG3034" s="32"/>
      <c r="BH3034" s="32"/>
      <c r="BI3034" s="32"/>
      <c r="BJ3034" s="32"/>
      <c r="BK3034" s="32"/>
      <c r="BL3034" s="32"/>
      <c r="BM3034" s="32"/>
      <c r="BN3034" s="32"/>
      <c r="BO3034" s="32"/>
    </row>
    <row r="3035" spans="1:67" x14ac:dyDescent="0.25">
      <c r="A3035" s="30"/>
      <c r="B3035" s="30"/>
      <c r="C3035" s="30"/>
      <c r="D3035" s="30"/>
      <c r="E3035" s="30"/>
      <c r="F3035" s="30"/>
      <c r="G3035" s="30"/>
      <c r="BD3035" s="32"/>
      <c r="BE3035" s="32"/>
      <c r="BF3035" s="32"/>
      <c r="BG3035" s="32"/>
      <c r="BH3035" s="32"/>
      <c r="BI3035" s="32"/>
      <c r="BJ3035" s="32"/>
      <c r="BK3035" s="32"/>
      <c r="BL3035" s="32"/>
      <c r="BM3035" s="32"/>
      <c r="BN3035" s="32"/>
      <c r="BO3035" s="32"/>
    </row>
    <row r="3036" spans="1:67" x14ac:dyDescent="0.25">
      <c r="A3036" s="30"/>
      <c r="B3036" s="30"/>
      <c r="C3036" s="30"/>
      <c r="D3036" s="30"/>
      <c r="E3036" s="30"/>
      <c r="F3036" s="30"/>
      <c r="G3036" s="30"/>
      <c r="BD3036" s="32"/>
      <c r="BE3036" s="32"/>
      <c r="BF3036" s="32"/>
      <c r="BG3036" s="32"/>
      <c r="BH3036" s="32"/>
      <c r="BI3036" s="32"/>
      <c r="BJ3036" s="32"/>
      <c r="BK3036" s="32"/>
      <c r="BL3036" s="32"/>
      <c r="BM3036" s="32"/>
      <c r="BN3036" s="32"/>
      <c r="BO3036" s="32"/>
    </row>
    <row r="3037" spans="1:67" x14ac:dyDescent="0.25">
      <c r="A3037" s="30"/>
      <c r="B3037" s="30"/>
      <c r="C3037" s="30"/>
      <c r="D3037" s="30"/>
      <c r="E3037" s="30"/>
      <c r="F3037" s="30"/>
      <c r="G3037" s="30"/>
      <c r="BD3037" s="32"/>
      <c r="BE3037" s="32"/>
      <c r="BF3037" s="32"/>
      <c r="BG3037" s="32"/>
      <c r="BH3037" s="32"/>
      <c r="BI3037" s="32"/>
      <c r="BJ3037" s="32"/>
      <c r="BK3037" s="32"/>
      <c r="BL3037" s="32"/>
      <c r="BM3037" s="32"/>
      <c r="BN3037" s="32"/>
      <c r="BO3037" s="32"/>
    </row>
    <row r="3038" spans="1:67" x14ac:dyDescent="0.25">
      <c r="A3038" s="30"/>
      <c r="B3038" s="30"/>
      <c r="C3038" s="30"/>
      <c r="D3038" s="30"/>
      <c r="E3038" s="30"/>
      <c r="F3038" s="30"/>
      <c r="G3038" s="30"/>
      <c r="BD3038" s="32"/>
      <c r="BE3038" s="32"/>
      <c r="BF3038" s="32"/>
      <c r="BG3038" s="32"/>
      <c r="BH3038" s="32"/>
      <c r="BI3038" s="32"/>
      <c r="BJ3038" s="32"/>
      <c r="BK3038" s="32"/>
      <c r="BL3038" s="32"/>
      <c r="BM3038" s="32"/>
      <c r="BN3038" s="32"/>
      <c r="BO3038" s="32"/>
    </row>
    <row r="3039" spans="1:67" x14ac:dyDescent="0.25">
      <c r="A3039" s="30"/>
      <c r="B3039" s="30"/>
      <c r="C3039" s="30"/>
      <c r="D3039" s="30"/>
      <c r="E3039" s="30"/>
      <c r="F3039" s="30"/>
      <c r="G3039" s="30"/>
      <c r="BD3039" s="32"/>
      <c r="BE3039" s="32"/>
      <c r="BF3039" s="32"/>
      <c r="BG3039" s="32"/>
      <c r="BH3039" s="32"/>
      <c r="BI3039" s="32"/>
      <c r="BJ3039" s="32"/>
      <c r="BK3039" s="32"/>
      <c r="BL3039" s="32"/>
      <c r="BM3039" s="32"/>
      <c r="BN3039" s="32"/>
      <c r="BO3039" s="32"/>
    </row>
    <row r="3040" spans="1:67" x14ac:dyDescent="0.25">
      <c r="A3040" s="30"/>
      <c r="B3040" s="30"/>
      <c r="C3040" s="30"/>
      <c r="D3040" s="30"/>
      <c r="E3040" s="30"/>
      <c r="F3040" s="30"/>
      <c r="G3040" s="30"/>
      <c r="BD3040" s="32"/>
      <c r="BE3040" s="32"/>
      <c r="BF3040" s="32"/>
      <c r="BG3040" s="32"/>
      <c r="BH3040" s="32"/>
      <c r="BI3040" s="32"/>
      <c r="BJ3040" s="32"/>
      <c r="BK3040" s="32"/>
      <c r="BL3040" s="32"/>
      <c r="BM3040" s="32"/>
      <c r="BN3040" s="32"/>
      <c r="BO3040" s="32"/>
    </row>
    <row r="3041" spans="1:67" x14ac:dyDescent="0.25">
      <c r="A3041" s="30"/>
      <c r="B3041" s="30"/>
      <c r="C3041" s="30"/>
      <c r="D3041" s="30"/>
      <c r="E3041" s="30"/>
      <c r="F3041" s="30"/>
      <c r="G3041" s="30"/>
      <c r="BD3041" s="32"/>
      <c r="BE3041" s="32"/>
      <c r="BF3041" s="32"/>
      <c r="BG3041" s="32"/>
      <c r="BH3041" s="32"/>
      <c r="BI3041" s="32"/>
      <c r="BJ3041" s="32"/>
      <c r="BK3041" s="32"/>
      <c r="BL3041" s="32"/>
      <c r="BM3041" s="32"/>
      <c r="BN3041" s="32"/>
      <c r="BO3041" s="32"/>
    </row>
    <row r="3042" spans="1:67" x14ac:dyDescent="0.25">
      <c r="A3042" s="30"/>
      <c r="B3042" s="30"/>
      <c r="C3042" s="30"/>
      <c r="D3042" s="30"/>
      <c r="E3042" s="30"/>
      <c r="F3042" s="30"/>
      <c r="G3042" s="30"/>
      <c r="BD3042" s="32"/>
      <c r="BE3042" s="32"/>
      <c r="BF3042" s="32"/>
      <c r="BG3042" s="32"/>
      <c r="BH3042" s="32"/>
      <c r="BI3042" s="32"/>
      <c r="BJ3042" s="32"/>
      <c r="BK3042" s="32"/>
      <c r="BL3042" s="32"/>
      <c r="BM3042" s="32"/>
      <c r="BN3042" s="32"/>
      <c r="BO3042" s="32"/>
    </row>
    <row r="3043" spans="1:67" x14ac:dyDescent="0.25">
      <c r="A3043" s="30"/>
      <c r="B3043" s="30"/>
      <c r="C3043" s="30"/>
      <c r="D3043" s="30"/>
      <c r="E3043" s="30"/>
      <c r="F3043" s="30"/>
      <c r="G3043" s="30"/>
      <c r="BD3043" s="32"/>
      <c r="BE3043" s="32"/>
      <c r="BF3043" s="32"/>
      <c r="BG3043" s="32"/>
      <c r="BH3043" s="32"/>
      <c r="BI3043" s="32"/>
      <c r="BJ3043" s="32"/>
      <c r="BK3043" s="32"/>
      <c r="BL3043" s="32"/>
      <c r="BM3043" s="32"/>
      <c r="BN3043" s="32"/>
      <c r="BO3043" s="32"/>
    </row>
    <row r="3044" spans="1:67" x14ac:dyDescent="0.25">
      <c r="A3044" s="30"/>
      <c r="B3044" s="30"/>
      <c r="C3044" s="30"/>
      <c r="D3044" s="30"/>
      <c r="E3044" s="30"/>
      <c r="F3044" s="30"/>
      <c r="G3044" s="30"/>
      <c r="BD3044" s="32"/>
      <c r="BE3044" s="32"/>
      <c r="BF3044" s="32"/>
      <c r="BG3044" s="32"/>
      <c r="BH3044" s="32"/>
      <c r="BI3044" s="32"/>
      <c r="BJ3044" s="32"/>
      <c r="BK3044" s="32"/>
      <c r="BL3044" s="32"/>
      <c r="BM3044" s="32"/>
      <c r="BN3044" s="32"/>
      <c r="BO3044" s="32"/>
    </row>
    <row r="3045" spans="1:67" x14ac:dyDescent="0.25">
      <c r="A3045" s="30"/>
      <c r="B3045" s="30"/>
      <c r="C3045" s="30"/>
      <c r="D3045" s="30"/>
      <c r="E3045" s="30"/>
      <c r="F3045" s="30"/>
      <c r="G3045" s="30"/>
      <c r="BD3045" s="32"/>
      <c r="BE3045" s="32"/>
      <c r="BF3045" s="32"/>
      <c r="BG3045" s="32"/>
      <c r="BH3045" s="32"/>
      <c r="BI3045" s="32"/>
      <c r="BJ3045" s="32"/>
      <c r="BK3045" s="32"/>
      <c r="BL3045" s="32"/>
      <c r="BM3045" s="32"/>
      <c r="BN3045" s="32"/>
      <c r="BO3045" s="32"/>
    </row>
    <row r="3046" spans="1:67" x14ac:dyDescent="0.25">
      <c r="A3046" s="30"/>
      <c r="B3046" s="30"/>
      <c r="C3046" s="30"/>
      <c r="D3046" s="30"/>
      <c r="E3046" s="30"/>
      <c r="F3046" s="30"/>
      <c r="G3046" s="30"/>
      <c r="BD3046" s="32"/>
      <c r="BE3046" s="32"/>
      <c r="BF3046" s="32"/>
      <c r="BG3046" s="32"/>
      <c r="BH3046" s="32"/>
      <c r="BI3046" s="32"/>
      <c r="BJ3046" s="32"/>
      <c r="BK3046" s="32"/>
      <c r="BL3046" s="32"/>
      <c r="BM3046" s="32"/>
      <c r="BN3046" s="32"/>
      <c r="BO3046" s="32"/>
    </row>
    <row r="3047" spans="1:67" x14ac:dyDescent="0.25">
      <c r="A3047" s="30"/>
      <c r="B3047" s="30"/>
      <c r="C3047" s="30"/>
      <c r="D3047" s="30"/>
      <c r="E3047" s="30"/>
      <c r="F3047" s="30"/>
      <c r="G3047" s="30"/>
      <c r="BD3047" s="32"/>
      <c r="BE3047" s="32"/>
      <c r="BF3047" s="32"/>
      <c r="BG3047" s="32"/>
      <c r="BH3047" s="32"/>
      <c r="BI3047" s="32"/>
      <c r="BJ3047" s="32"/>
      <c r="BK3047" s="32"/>
      <c r="BL3047" s="32"/>
      <c r="BM3047" s="32"/>
      <c r="BN3047" s="32"/>
      <c r="BO3047" s="32"/>
    </row>
    <row r="3048" spans="1:67" x14ac:dyDescent="0.25">
      <c r="A3048" s="30"/>
      <c r="B3048" s="30"/>
      <c r="C3048" s="30"/>
      <c r="D3048" s="30"/>
      <c r="E3048" s="30"/>
      <c r="F3048" s="30"/>
      <c r="G3048" s="30"/>
      <c r="BD3048" s="32"/>
      <c r="BE3048" s="32"/>
      <c r="BF3048" s="32"/>
      <c r="BG3048" s="32"/>
      <c r="BH3048" s="32"/>
      <c r="BI3048" s="32"/>
      <c r="BJ3048" s="32"/>
      <c r="BK3048" s="32"/>
      <c r="BL3048" s="32"/>
      <c r="BM3048" s="32"/>
      <c r="BN3048" s="32"/>
      <c r="BO3048" s="32"/>
    </row>
    <row r="3049" spans="1:67" x14ac:dyDescent="0.25">
      <c r="A3049" s="30"/>
      <c r="B3049" s="30"/>
      <c r="C3049" s="30"/>
      <c r="D3049" s="30"/>
      <c r="E3049" s="30"/>
      <c r="F3049" s="30"/>
      <c r="G3049" s="30"/>
      <c r="BD3049" s="32"/>
      <c r="BE3049" s="32"/>
      <c r="BF3049" s="32"/>
      <c r="BG3049" s="32"/>
      <c r="BH3049" s="32"/>
      <c r="BI3049" s="32"/>
      <c r="BJ3049" s="32"/>
      <c r="BK3049" s="32"/>
      <c r="BL3049" s="32"/>
      <c r="BM3049" s="32"/>
      <c r="BN3049" s="32"/>
      <c r="BO3049" s="32"/>
    </row>
    <row r="3050" spans="1:67" x14ac:dyDescent="0.25">
      <c r="A3050" s="30"/>
      <c r="B3050" s="30"/>
      <c r="C3050" s="30"/>
      <c r="D3050" s="30"/>
      <c r="E3050" s="30"/>
      <c r="F3050" s="30"/>
      <c r="G3050" s="30"/>
      <c r="BD3050" s="32"/>
      <c r="BE3050" s="32"/>
      <c r="BF3050" s="32"/>
      <c r="BG3050" s="32"/>
      <c r="BH3050" s="32"/>
      <c r="BI3050" s="32"/>
      <c r="BJ3050" s="32"/>
      <c r="BK3050" s="32"/>
      <c r="BL3050" s="32"/>
      <c r="BM3050" s="32"/>
      <c r="BN3050" s="32"/>
      <c r="BO3050" s="32"/>
    </row>
    <row r="3051" spans="1:67" x14ac:dyDescent="0.25">
      <c r="A3051" s="30"/>
      <c r="B3051" s="30"/>
      <c r="C3051" s="30"/>
      <c r="D3051" s="30"/>
      <c r="E3051" s="30"/>
      <c r="F3051" s="30"/>
      <c r="G3051" s="30"/>
      <c r="BD3051" s="32"/>
      <c r="BE3051" s="32"/>
      <c r="BF3051" s="32"/>
      <c r="BG3051" s="32"/>
      <c r="BH3051" s="32"/>
      <c r="BI3051" s="32"/>
      <c r="BJ3051" s="32"/>
      <c r="BK3051" s="32"/>
      <c r="BL3051" s="32"/>
      <c r="BM3051" s="32"/>
      <c r="BN3051" s="32"/>
      <c r="BO3051" s="32"/>
    </row>
    <row r="3052" spans="1:67" x14ac:dyDescent="0.25">
      <c r="A3052" s="30"/>
      <c r="B3052" s="30"/>
      <c r="C3052" s="30"/>
      <c r="D3052" s="30"/>
      <c r="E3052" s="30"/>
      <c r="F3052" s="30"/>
      <c r="G3052" s="30"/>
      <c r="BD3052" s="32"/>
      <c r="BE3052" s="32"/>
      <c r="BF3052" s="32"/>
      <c r="BG3052" s="32"/>
      <c r="BH3052" s="32"/>
      <c r="BI3052" s="32"/>
      <c r="BJ3052" s="32"/>
      <c r="BK3052" s="32"/>
      <c r="BL3052" s="32"/>
      <c r="BM3052" s="32"/>
      <c r="BN3052" s="32"/>
      <c r="BO3052" s="32"/>
    </row>
    <row r="3053" spans="1:67" x14ac:dyDescent="0.25">
      <c r="A3053" s="30"/>
      <c r="B3053" s="30"/>
      <c r="C3053" s="30"/>
      <c r="D3053" s="30"/>
      <c r="E3053" s="30"/>
      <c r="F3053" s="30"/>
      <c r="G3053" s="30"/>
      <c r="BD3053" s="32"/>
      <c r="BE3053" s="32"/>
      <c r="BF3053" s="32"/>
      <c r="BG3053" s="32"/>
      <c r="BH3053" s="32"/>
      <c r="BI3053" s="32"/>
      <c r="BJ3053" s="32"/>
      <c r="BK3053" s="32"/>
      <c r="BL3053" s="32"/>
      <c r="BM3053" s="32"/>
      <c r="BN3053" s="32"/>
      <c r="BO3053" s="32"/>
    </row>
    <row r="3054" spans="1:67" x14ac:dyDescent="0.25">
      <c r="A3054" s="30"/>
      <c r="B3054" s="30"/>
      <c r="C3054" s="30"/>
      <c r="D3054" s="30"/>
      <c r="E3054" s="30"/>
      <c r="F3054" s="30"/>
      <c r="G3054" s="30"/>
      <c r="BD3054" s="32"/>
      <c r="BE3054" s="32"/>
      <c r="BF3054" s="32"/>
      <c r="BG3054" s="32"/>
      <c r="BH3054" s="32"/>
      <c r="BI3054" s="32"/>
      <c r="BJ3054" s="32"/>
      <c r="BK3054" s="32"/>
      <c r="BL3054" s="32"/>
      <c r="BM3054" s="32"/>
      <c r="BN3054" s="32"/>
      <c r="BO3054" s="32"/>
    </row>
    <row r="3055" spans="1:67" x14ac:dyDescent="0.25">
      <c r="A3055" s="30"/>
      <c r="B3055" s="30"/>
      <c r="C3055" s="30"/>
      <c r="D3055" s="30"/>
      <c r="E3055" s="30"/>
      <c r="F3055" s="30"/>
      <c r="G3055" s="30"/>
      <c r="BD3055" s="32"/>
      <c r="BE3055" s="32"/>
      <c r="BF3055" s="32"/>
      <c r="BG3055" s="32"/>
      <c r="BH3055" s="32"/>
      <c r="BI3055" s="32"/>
      <c r="BJ3055" s="32"/>
      <c r="BK3055" s="32"/>
      <c r="BL3055" s="32"/>
      <c r="BM3055" s="32"/>
      <c r="BN3055" s="32"/>
      <c r="BO3055" s="32"/>
    </row>
    <row r="3056" spans="1:67" x14ac:dyDescent="0.25">
      <c r="A3056" s="30"/>
      <c r="B3056" s="30"/>
      <c r="C3056" s="30"/>
      <c r="D3056" s="30"/>
      <c r="E3056" s="30"/>
      <c r="F3056" s="30"/>
      <c r="G3056" s="30"/>
      <c r="BD3056" s="32"/>
      <c r="BE3056" s="32"/>
      <c r="BF3056" s="32"/>
      <c r="BG3056" s="32"/>
      <c r="BH3056" s="32"/>
      <c r="BI3056" s="32"/>
      <c r="BJ3056" s="32"/>
      <c r="BK3056" s="32"/>
      <c r="BL3056" s="32"/>
      <c r="BM3056" s="32"/>
      <c r="BN3056" s="32"/>
      <c r="BO3056" s="32"/>
    </row>
    <row r="3057" spans="1:67" x14ac:dyDescent="0.25">
      <c r="A3057" s="30"/>
      <c r="B3057" s="30"/>
      <c r="C3057" s="30"/>
      <c r="D3057" s="30"/>
      <c r="E3057" s="30"/>
      <c r="F3057" s="30"/>
      <c r="G3057" s="30"/>
      <c r="BD3057" s="32"/>
      <c r="BE3057" s="32"/>
      <c r="BF3057" s="32"/>
      <c r="BG3057" s="32"/>
      <c r="BH3057" s="32"/>
      <c r="BI3057" s="32"/>
      <c r="BJ3057" s="32"/>
      <c r="BK3057" s="32"/>
      <c r="BL3057" s="32"/>
      <c r="BM3057" s="32"/>
      <c r="BN3057" s="32"/>
      <c r="BO3057" s="32"/>
    </row>
    <row r="3058" spans="1:67" x14ac:dyDescent="0.25">
      <c r="A3058" s="30"/>
      <c r="B3058" s="30"/>
      <c r="C3058" s="30"/>
      <c r="D3058" s="30"/>
      <c r="E3058" s="30"/>
      <c r="F3058" s="30"/>
      <c r="G3058" s="30"/>
      <c r="BD3058" s="32"/>
      <c r="BE3058" s="32"/>
      <c r="BF3058" s="32"/>
      <c r="BG3058" s="32"/>
      <c r="BH3058" s="32"/>
      <c r="BI3058" s="32"/>
      <c r="BJ3058" s="32"/>
      <c r="BK3058" s="32"/>
      <c r="BL3058" s="32"/>
      <c r="BM3058" s="32"/>
      <c r="BN3058" s="32"/>
      <c r="BO3058" s="32"/>
    </row>
    <row r="3059" spans="1:67" x14ac:dyDescent="0.25">
      <c r="A3059" s="30"/>
      <c r="B3059" s="30"/>
      <c r="C3059" s="30"/>
      <c r="D3059" s="30"/>
      <c r="E3059" s="30"/>
      <c r="F3059" s="30"/>
      <c r="G3059" s="30"/>
      <c r="BD3059" s="32"/>
      <c r="BE3059" s="32"/>
      <c r="BF3059" s="32"/>
      <c r="BG3059" s="32"/>
      <c r="BH3059" s="32"/>
      <c r="BI3059" s="32"/>
      <c r="BJ3059" s="32"/>
      <c r="BK3059" s="32"/>
      <c r="BL3059" s="32"/>
      <c r="BM3059" s="32"/>
      <c r="BN3059" s="32"/>
      <c r="BO3059" s="32"/>
    </row>
    <row r="3060" spans="1:67" x14ac:dyDescent="0.25">
      <c r="A3060" s="30"/>
      <c r="B3060" s="30"/>
      <c r="C3060" s="30"/>
      <c r="D3060" s="30"/>
      <c r="E3060" s="30"/>
      <c r="F3060" s="30"/>
      <c r="G3060" s="30"/>
      <c r="BD3060" s="32"/>
      <c r="BE3060" s="32"/>
      <c r="BF3060" s="32"/>
      <c r="BG3060" s="32"/>
      <c r="BH3060" s="32"/>
      <c r="BI3060" s="32"/>
      <c r="BJ3060" s="32"/>
      <c r="BK3060" s="32"/>
      <c r="BL3060" s="32"/>
      <c r="BM3060" s="32"/>
      <c r="BN3060" s="32"/>
      <c r="BO3060" s="32"/>
    </row>
    <row r="3061" spans="1:67" x14ac:dyDescent="0.25">
      <c r="A3061" s="30"/>
      <c r="B3061" s="30"/>
      <c r="C3061" s="30"/>
      <c r="D3061" s="30"/>
      <c r="E3061" s="30"/>
      <c r="F3061" s="30"/>
      <c r="G3061" s="30"/>
      <c r="BD3061" s="32"/>
      <c r="BE3061" s="32"/>
      <c r="BF3061" s="32"/>
      <c r="BG3061" s="32"/>
      <c r="BH3061" s="32"/>
      <c r="BI3061" s="32"/>
      <c r="BJ3061" s="32"/>
      <c r="BK3061" s="32"/>
      <c r="BL3061" s="32"/>
      <c r="BM3061" s="32"/>
      <c r="BN3061" s="32"/>
      <c r="BO3061" s="32"/>
    </row>
    <row r="3062" spans="1:67" x14ac:dyDescent="0.25">
      <c r="A3062" s="30"/>
      <c r="B3062" s="30"/>
      <c r="C3062" s="30"/>
      <c r="D3062" s="30"/>
      <c r="E3062" s="30"/>
      <c r="F3062" s="30"/>
      <c r="G3062" s="30"/>
      <c r="BD3062" s="32"/>
      <c r="BE3062" s="32"/>
      <c r="BF3062" s="32"/>
      <c r="BG3062" s="32"/>
      <c r="BH3062" s="32"/>
      <c r="BI3062" s="32"/>
      <c r="BJ3062" s="32"/>
      <c r="BK3062" s="32"/>
      <c r="BL3062" s="32"/>
      <c r="BM3062" s="32"/>
      <c r="BN3062" s="32"/>
      <c r="BO3062" s="32"/>
    </row>
    <row r="3063" spans="1:67" x14ac:dyDescent="0.25">
      <c r="A3063" s="30"/>
      <c r="B3063" s="30"/>
      <c r="C3063" s="30"/>
      <c r="D3063" s="30"/>
      <c r="E3063" s="30"/>
      <c r="F3063" s="30"/>
      <c r="G3063" s="30"/>
      <c r="BD3063" s="32"/>
      <c r="BE3063" s="32"/>
      <c r="BF3063" s="32"/>
      <c r="BG3063" s="32"/>
      <c r="BH3063" s="32"/>
      <c r="BI3063" s="32"/>
      <c r="BJ3063" s="32"/>
      <c r="BK3063" s="32"/>
      <c r="BL3063" s="32"/>
      <c r="BM3063" s="32"/>
      <c r="BN3063" s="32"/>
      <c r="BO3063" s="32"/>
    </row>
    <row r="3064" spans="1:67" x14ac:dyDescent="0.25">
      <c r="A3064" s="30"/>
      <c r="B3064" s="30"/>
      <c r="C3064" s="30"/>
      <c r="D3064" s="30"/>
      <c r="E3064" s="30"/>
      <c r="F3064" s="30"/>
      <c r="G3064" s="30"/>
      <c r="BD3064" s="32"/>
      <c r="BE3064" s="32"/>
      <c r="BF3064" s="32"/>
      <c r="BG3064" s="32"/>
      <c r="BH3064" s="32"/>
      <c r="BI3064" s="32"/>
      <c r="BJ3064" s="32"/>
      <c r="BK3064" s="32"/>
      <c r="BL3064" s="32"/>
      <c r="BM3064" s="32"/>
      <c r="BN3064" s="32"/>
      <c r="BO3064" s="32"/>
    </row>
    <row r="3065" spans="1:67" x14ac:dyDescent="0.25">
      <c r="A3065" s="30"/>
      <c r="B3065" s="30"/>
      <c r="C3065" s="30"/>
      <c r="D3065" s="30"/>
      <c r="E3065" s="30"/>
      <c r="F3065" s="30"/>
      <c r="G3065" s="30"/>
      <c r="BD3065" s="32"/>
      <c r="BE3065" s="32"/>
      <c r="BF3065" s="32"/>
      <c r="BG3065" s="32"/>
      <c r="BH3065" s="32"/>
      <c r="BI3065" s="32"/>
      <c r="BJ3065" s="32"/>
      <c r="BK3065" s="32"/>
      <c r="BL3065" s="32"/>
      <c r="BM3065" s="32"/>
      <c r="BN3065" s="32"/>
      <c r="BO3065" s="32"/>
    </row>
    <row r="3066" spans="1:67" x14ac:dyDescent="0.25">
      <c r="A3066" s="30"/>
      <c r="B3066" s="30"/>
      <c r="C3066" s="30"/>
      <c r="D3066" s="30"/>
      <c r="E3066" s="30"/>
      <c r="F3066" s="30"/>
      <c r="G3066" s="30"/>
      <c r="BD3066" s="32"/>
      <c r="BE3066" s="32"/>
      <c r="BF3066" s="32"/>
      <c r="BG3066" s="32"/>
      <c r="BH3066" s="32"/>
      <c r="BI3066" s="32"/>
      <c r="BJ3066" s="32"/>
      <c r="BK3066" s="32"/>
      <c r="BL3066" s="32"/>
      <c r="BM3066" s="32"/>
      <c r="BN3066" s="32"/>
      <c r="BO3066" s="32"/>
    </row>
    <row r="3067" spans="1:67" x14ac:dyDescent="0.25">
      <c r="A3067" s="30"/>
      <c r="B3067" s="30"/>
      <c r="C3067" s="30"/>
      <c r="D3067" s="30"/>
      <c r="E3067" s="30"/>
      <c r="F3067" s="30"/>
      <c r="G3067" s="30"/>
      <c r="BD3067" s="32"/>
      <c r="BE3067" s="32"/>
      <c r="BF3067" s="32"/>
      <c r="BG3067" s="32"/>
      <c r="BH3067" s="32"/>
      <c r="BI3067" s="32"/>
      <c r="BJ3067" s="32"/>
      <c r="BK3067" s="32"/>
      <c r="BL3067" s="32"/>
      <c r="BM3067" s="32"/>
      <c r="BN3067" s="32"/>
      <c r="BO3067" s="32"/>
    </row>
    <row r="3068" spans="1:67" x14ac:dyDescent="0.25">
      <c r="A3068" s="30"/>
      <c r="B3068" s="30"/>
      <c r="C3068" s="30"/>
      <c r="D3068" s="30"/>
      <c r="E3068" s="30"/>
      <c r="F3068" s="30"/>
      <c r="G3068" s="30"/>
      <c r="BD3068" s="32"/>
      <c r="BE3068" s="32"/>
      <c r="BF3068" s="32"/>
      <c r="BG3068" s="32"/>
      <c r="BH3068" s="32"/>
      <c r="BI3068" s="32"/>
      <c r="BJ3068" s="32"/>
      <c r="BK3068" s="32"/>
      <c r="BL3068" s="32"/>
      <c r="BM3068" s="32"/>
      <c r="BN3068" s="32"/>
      <c r="BO3068" s="32"/>
    </row>
    <row r="3069" spans="1:67" x14ac:dyDescent="0.25">
      <c r="A3069" s="30"/>
      <c r="B3069" s="30"/>
      <c r="C3069" s="30"/>
      <c r="D3069" s="30"/>
      <c r="E3069" s="30"/>
      <c r="F3069" s="30"/>
      <c r="G3069" s="30"/>
      <c r="BD3069" s="32"/>
      <c r="BE3069" s="32"/>
      <c r="BF3069" s="32"/>
      <c r="BG3069" s="32"/>
      <c r="BH3069" s="32"/>
      <c r="BI3069" s="32"/>
      <c r="BJ3069" s="32"/>
      <c r="BK3069" s="32"/>
      <c r="BL3069" s="32"/>
      <c r="BM3069" s="32"/>
      <c r="BN3069" s="32"/>
      <c r="BO3069" s="32"/>
    </row>
    <row r="3070" spans="1:67" x14ac:dyDescent="0.25">
      <c r="A3070" s="30"/>
      <c r="B3070" s="30"/>
      <c r="C3070" s="30"/>
      <c r="D3070" s="30"/>
      <c r="E3070" s="30"/>
      <c r="F3070" s="30"/>
      <c r="G3070" s="30"/>
      <c r="BD3070" s="32"/>
      <c r="BE3070" s="32"/>
      <c r="BF3070" s="32"/>
      <c r="BG3070" s="32"/>
      <c r="BH3070" s="32"/>
      <c r="BI3070" s="32"/>
      <c r="BJ3070" s="32"/>
      <c r="BK3070" s="32"/>
      <c r="BL3070" s="32"/>
      <c r="BM3070" s="32"/>
      <c r="BN3070" s="32"/>
      <c r="BO3070" s="32"/>
    </row>
    <row r="3071" spans="1:67" x14ac:dyDescent="0.25">
      <c r="A3071" s="30"/>
      <c r="B3071" s="30"/>
      <c r="C3071" s="30"/>
      <c r="D3071" s="30"/>
      <c r="E3071" s="30"/>
      <c r="F3071" s="30"/>
      <c r="G3071" s="30"/>
      <c r="BD3071" s="32"/>
      <c r="BE3071" s="32"/>
      <c r="BF3071" s="32"/>
      <c r="BG3071" s="32"/>
      <c r="BH3071" s="32"/>
      <c r="BI3071" s="32"/>
      <c r="BJ3071" s="32"/>
      <c r="BK3071" s="32"/>
      <c r="BL3071" s="32"/>
      <c r="BM3071" s="32"/>
      <c r="BN3071" s="32"/>
      <c r="BO3071" s="32"/>
    </row>
    <row r="3072" spans="1:67" x14ac:dyDescent="0.25">
      <c r="A3072" s="30"/>
      <c r="B3072" s="30"/>
      <c r="C3072" s="30"/>
      <c r="D3072" s="30"/>
      <c r="E3072" s="30"/>
      <c r="F3072" s="30"/>
      <c r="G3072" s="30"/>
      <c r="BD3072" s="32"/>
      <c r="BE3072" s="32"/>
      <c r="BF3072" s="32"/>
      <c r="BG3072" s="32"/>
      <c r="BH3072" s="32"/>
      <c r="BI3072" s="32"/>
      <c r="BJ3072" s="32"/>
      <c r="BK3072" s="32"/>
      <c r="BL3072" s="32"/>
      <c r="BM3072" s="32"/>
      <c r="BN3072" s="32"/>
      <c r="BO3072" s="32"/>
    </row>
    <row r="3073" spans="1:67" x14ac:dyDescent="0.25">
      <c r="A3073" s="30"/>
      <c r="B3073" s="30"/>
      <c r="C3073" s="30"/>
      <c r="D3073" s="30"/>
      <c r="E3073" s="30"/>
      <c r="F3073" s="30"/>
      <c r="G3073" s="30"/>
      <c r="BD3073" s="32"/>
      <c r="BE3073" s="32"/>
      <c r="BF3073" s="32"/>
      <c r="BG3073" s="32"/>
      <c r="BH3073" s="32"/>
      <c r="BI3073" s="32"/>
      <c r="BJ3073" s="32"/>
      <c r="BK3073" s="32"/>
      <c r="BL3073" s="32"/>
      <c r="BM3073" s="32"/>
      <c r="BN3073" s="32"/>
      <c r="BO3073" s="32"/>
    </row>
    <row r="3074" spans="1:67" x14ac:dyDescent="0.25">
      <c r="A3074" s="30"/>
      <c r="B3074" s="30"/>
      <c r="C3074" s="30"/>
      <c r="D3074" s="30"/>
      <c r="E3074" s="30"/>
      <c r="F3074" s="30"/>
      <c r="G3074" s="30"/>
      <c r="BD3074" s="32"/>
      <c r="BE3074" s="32"/>
      <c r="BF3074" s="32"/>
      <c r="BG3074" s="32"/>
      <c r="BH3074" s="32"/>
      <c r="BI3074" s="32"/>
      <c r="BJ3074" s="32"/>
      <c r="BK3074" s="32"/>
      <c r="BL3074" s="32"/>
      <c r="BM3074" s="32"/>
      <c r="BN3074" s="32"/>
      <c r="BO3074" s="32"/>
    </row>
    <row r="3075" spans="1:67" x14ac:dyDescent="0.25">
      <c r="A3075" s="30"/>
      <c r="B3075" s="30"/>
      <c r="C3075" s="30"/>
      <c r="D3075" s="30"/>
      <c r="E3075" s="30"/>
      <c r="F3075" s="30"/>
      <c r="G3075" s="30"/>
      <c r="BD3075" s="32"/>
      <c r="BE3075" s="32"/>
      <c r="BF3075" s="32"/>
      <c r="BG3075" s="32"/>
      <c r="BH3075" s="32"/>
      <c r="BI3075" s="32"/>
      <c r="BJ3075" s="32"/>
      <c r="BK3075" s="32"/>
      <c r="BL3075" s="32"/>
      <c r="BM3075" s="32"/>
      <c r="BN3075" s="32"/>
      <c r="BO3075" s="32"/>
    </row>
    <row r="3076" spans="1:67" x14ac:dyDescent="0.25">
      <c r="A3076" s="30"/>
      <c r="B3076" s="30"/>
      <c r="C3076" s="30"/>
      <c r="D3076" s="30"/>
      <c r="E3076" s="30"/>
      <c r="F3076" s="30"/>
      <c r="G3076" s="30"/>
      <c r="BD3076" s="32"/>
      <c r="BE3076" s="32"/>
      <c r="BF3076" s="32"/>
      <c r="BG3076" s="32"/>
      <c r="BH3076" s="32"/>
      <c r="BI3076" s="32"/>
      <c r="BJ3076" s="32"/>
      <c r="BK3076" s="32"/>
      <c r="BL3076" s="32"/>
      <c r="BM3076" s="32"/>
      <c r="BN3076" s="32"/>
      <c r="BO3076" s="32"/>
    </row>
    <row r="3077" spans="1:67" x14ac:dyDescent="0.25">
      <c r="A3077" s="30"/>
      <c r="B3077" s="30"/>
      <c r="C3077" s="30"/>
      <c r="D3077" s="30"/>
      <c r="E3077" s="30"/>
      <c r="F3077" s="30"/>
      <c r="G3077" s="30"/>
      <c r="BD3077" s="32"/>
      <c r="BE3077" s="32"/>
      <c r="BF3077" s="32"/>
      <c r="BG3077" s="32"/>
      <c r="BH3077" s="32"/>
      <c r="BI3077" s="32"/>
      <c r="BJ3077" s="32"/>
      <c r="BK3077" s="32"/>
      <c r="BL3077" s="32"/>
      <c r="BM3077" s="32"/>
      <c r="BN3077" s="32"/>
      <c r="BO3077" s="32"/>
    </row>
    <row r="3078" spans="1:67" x14ac:dyDescent="0.25">
      <c r="A3078" s="30"/>
      <c r="B3078" s="30"/>
      <c r="C3078" s="30"/>
      <c r="D3078" s="30"/>
      <c r="E3078" s="30"/>
      <c r="F3078" s="30"/>
      <c r="G3078" s="30"/>
      <c r="BD3078" s="32"/>
      <c r="BE3078" s="32"/>
      <c r="BF3078" s="32"/>
      <c r="BG3078" s="32"/>
      <c r="BH3078" s="32"/>
      <c r="BI3078" s="32"/>
      <c r="BJ3078" s="32"/>
      <c r="BK3078" s="32"/>
      <c r="BL3078" s="32"/>
      <c r="BM3078" s="32"/>
      <c r="BN3078" s="32"/>
      <c r="BO3078" s="32"/>
    </row>
    <row r="3079" spans="1:67" x14ac:dyDescent="0.25">
      <c r="A3079" s="30"/>
      <c r="B3079" s="30"/>
      <c r="C3079" s="30"/>
      <c r="D3079" s="30"/>
      <c r="E3079" s="30"/>
      <c r="F3079" s="30"/>
      <c r="G3079" s="30"/>
      <c r="BD3079" s="32"/>
      <c r="BE3079" s="32"/>
      <c r="BF3079" s="32"/>
      <c r="BG3079" s="32"/>
      <c r="BH3079" s="32"/>
      <c r="BI3079" s="32"/>
      <c r="BJ3079" s="32"/>
      <c r="BK3079" s="32"/>
      <c r="BL3079" s="32"/>
      <c r="BM3079" s="32"/>
      <c r="BN3079" s="32"/>
      <c r="BO3079" s="32"/>
    </row>
    <row r="3080" spans="1:67" x14ac:dyDescent="0.25">
      <c r="A3080" s="30"/>
      <c r="B3080" s="30"/>
      <c r="C3080" s="30"/>
      <c r="D3080" s="30"/>
      <c r="E3080" s="30"/>
      <c r="F3080" s="30"/>
      <c r="G3080" s="30"/>
      <c r="BD3080" s="32"/>
      <c r="BE3080" s="32"/>
      <c r="BF3080" s="32"/>
      <c r="BG3080" s="32"/>
      <c r="BH3080" s="32"/>
      <c r="BI3080" s="32"/>
      <c r="BJ3080" s="32"/>
      <c r="BK3080" s="32"/>
      <c r="BL3080" s="32"/>
      <c r="BM3080" s="32"/>
      <c r="BN3080" s="32"/>
      <c r="BO3080" s="32"/>
    </row>
    <row r="3081" spans="1:67" x14ac:dyDescent="0.25">
      <c r="A3081" s="30"/>
      <c r="B3081" s="30"/>
      <c r="C3081" s="30"/>
      <c r="D3081" s="30"/>
      <c r="E3081" s="30"/>
      <c r="F3081" s="30"/>
      <c r="G3081" s="30"/>
      <c r="BD3081" s="32"/>
      <c r="BE3081" s="32"/>
      <c r="BF3081" s="32"/>
      <c r="BG3081" s="32"/>
      <c r="BH3081" s="32"/>
      <c r="BI3081" s="32"/>
      <c r="BJ3081" s="32"/>
      <c r="BK3081" s="32"/>
      <c r="BL3081" s="32"/>
      <c r="BM3081" s="32"/>
      <c r="BN3081" s="32"/>
      <c r="BO3081" s="32"/>
    </row>
    <row r="3082" spans="1:67" x14ac:dyDescent="0.25">
      <c r="A3082" s="30"/>
      <c r="B3082" s="30"/>
      <c r="C3082" s="30"/>
      <c r="D3082" s="30"/>
      <c r="E3082" s="30"/>
      <c r="F3082" s="30"/>
      <c r="G3082" s="30"/>
      <c r="BD3082" s="32"/>
      <c r="BE3082" s="32"/>
      <c r="BF3082" s="32"/>
      <c r="BG3082" s="32"/>
      <c r="BH3082" s="32"/>
      <c r="BI3082" s="32"/>
      <c r="BJ3082" s="32"/>
      <c r="BK3082" s="32"/>
      <c r="BL3082" s="32"/>
      <c r="BM3082" s="32"/>
      <c r="BN3082" s="32"/>
      <c r="BO3082" s="32"/>
    </row>
    <row r="3083" spans="1:67" x14ac:dyDescent="0.25">
      <c r="A3083" s="30"/>
      <c r="B3083" s="30"/>
      <c r="C3083" s="30"/>
      <c r="D3083" s="30"/>
      <c r="E3083" s="30"/>
      <c r="F3083" s="30"/>
      <c r="G3083" s="30"/>
      <c r="BD3083" s="32"/>
      <c r="BE3083" s="32"/>
      <c r="BF3083" s="32"/>
      <c r="BG3083" s="32"/>
      <c r="BH3083" s="32"/>
      <c r="BI3083" s="32"/>
      <c r="BJ3083" s="32"/>
      <c r="BK3083" s="32"/>
      <c r="BL3083" s="32"/>
      <c r="BM3083" s="32"/>
      <c r="BN3083" s="32"/>
      <c r="BO3083" s="32"/>
    </row>
    <row r="3084" spans="1:67" x14ac:dyDescent="0.25">
      <c r="A3084" s="30"/>
      <c r="B3084" s="30"/>
      <c r="C3084" s="30"/>
      <c r="D3084" s="30"/>
      <c r="E3084" s="30"/>
      <c r="F3084" s="30"/>
      <c r="G3084" s="30"/>
      <c r="BD3084" s="32"/>
      <c r="BE3084" s="32"/>
      <c r="BF3084" s="32"/>
      <c r="BG3084" s="32"/>
      <c r="BH3084" s="32"/>
      <c r="BI3084" s="32"/>
      <c r="BJ3084" s="32"/>
      <c r="BK3084" s="32"/>
      <c r="BL3084" s="32"/>
      <c r="BM3084" s="32"/>
      <c r="BN3084" s="32"/>
      <c r="BO3084" s="32"/>
    </row>
    <row r="3085" spans="1:67" x14ac:dyDescent="0.25">
      <c r="A3085" s="30"/>
      <c r="B3085" s="30"/>
      <c r="C3085" s="30"/>
      <c r="D3085" s="30"/>
      <c r="E3085" s="30"/>
      <c r="F3085" s="30"/>
      <c r="G3085" s="30"/>
      <c r="BD3085" s="32"/>
      <c r="BE3085" s="32"/>
      <c r="BF3085" s="32"/>
      <c r="BG3085" s="32"/>
      <c r="BH3085" s="32"/>
      <c r="BI3085" s="32"/>
      <c r="BJ3085" s="32"/>
      <c r="BK3085" s="32"/>
      <c r="BL3085" s="32"/>
      <c r="BM3085" s="32"/>
      <c r="BN3085" s="32"/>
      <c r="BO3085" s="32"/>
    </row>
    <row r="3086" spans="1:67" x14ac:dyDescent="0.25">
      <c r="A3086" s="30"/>
      <c r="B3086" s="30"/>
      <c r="C3086" s="30"/>
      <c r="D3086" s="30"/>
      <c r="E3086" s="30"/>
      <c r="F3086" s="30"/>
      <c r="G3086" s="30"/>
      <c r="BD3086" s="32"/>
      <c r="BE3086" s="32"/>
      <c r="BF3086" s="32"/>
      <c r="BG3086" s="32"/>
      <c r="BH3086" s="32"/>
      <c r="BI3086" s="32"/>
      <c r="BJ3086" s="32"/>
      <c r="BK3086" s="32"/>
      <c r="BL3086" s="32"/>
      <c r="BM3086" s="32"/>
      <c r="BN3086" s="32"/>
      <c r="BO3086" s="32"/>
    </row>
    <row r="3087" spans="1:67" x14ac:dyDescent="0.25">
      <c r="A3087" s="30"/>
      <c r="B3087" s="30"/>
      <c r="C3087" s="30"/>
      <c r="D3087" s="30"/>
      <c r="E3087" s="30"/>
      <c r="F3087" s="30"/>
      <c r="G3087" s="30"/>
      <c r="BD3087" s="32"/>
      <c r="BE3087" s="32"/>
      <c r="BF3087" s="32"/>
      <c r="BG3087" s="32"/>
      <c r="BH3087" s="32"/>
      <c r="BI3087" s="32"/>
      <c r="BJ3087" s="32"/>
      <c r="BK3087" s="32"/>
      <c r="BL3087" s="32"/>
      <c r="BM3087" s="32"/>
      <c r="BN3087" s="32"/>
      <c r="BO3087" s="32"/>
    </row>
    <row r="3088" spans="1:67" x14ac:dyDescent="0.25">
      <c r="A3088" s="30"/>
      <c r="B3088" s="30"/>
      <c r="C3088" s="30"/>
      <c r="D3088" s="30"/>
      <c r="E3088" s="30"/>
      <c r="F3088" s="30"/>
      <c r="G3088" s="30"/>
      <c r="BD3088" s="32"/>
      <c r="BE3088" s="32"/>
      <c r="BF3088" s="32"/>
      <c r="BG3088" s="32"/>
      <c r="BH3088" s="32"/>
      <c r="BI3088" s="32"/>
      <c r="BJ3088" s="32"/>
      <c r="BK3088" s="32"/>
      <c r="BL3088" s="32"/>
      <c r="BM3088" s="32"/>
      <c r="BN3088" s="32"/>
      <c r="BO3088" s="32"/>
    </row>
    <row r="3089" spans="1:67" x14ac:dyDescent="0.25">
      <c r="A3089" s="30"/>
      <c r="B3089" s="30"/>
      <c r="C3089" s="30"/>
      <c r="D3089" s="30"/>
      <c r="E3089" s="30"/>
      <c r="F3089" s="30"/>
      <c r="G3089" s="30"/>
      <c r="BD3089" s="32"/>
      <c r="BE3089" s="32"/>
      <c r="BF3089" s="32"/>
      <c r="BG3089" s="32"/>
      <c r="BH3089" s="32"/>
      <c r="BI3089" s="32"/>
      <c r="BJ3089" s="32"/>
      <c r="BK3089" s="32"/>
      <c r="BL3089" s="32"/>
      <c r="BM3089" s="32"/>
      <c r="BN3089" s="32"/>
      <c r="BO3089" s="32"/>
    </row>
    <row r="3090" spans="1:67" x14ac:dyDescent="0.25">
      <c r="A3090" s="30"/>
      <c r="B3090" s="30"/>
      <c r="C3090" s="30"/>
      <c r="D3090" s="30"/>
      <c r="E3090" s="30"/>
      <c r="F3090" s="30"/>
      <c r="G3090" s="30"/>
      <c r="BD3090" s="32"/>
      <c r="BE3090" s="32"/>
      <c r="BF3090" s="32"/>
      <c r="BG3090" s="32"/>
      <c r="BH3090" s="32"/>
      <c r="BI3090" s="32"/>
      <c r="BJ3090" s="32"/>
      <c r="BK3090" s="32"/>
      <c r="BL3090" s="32"/>
      <c r="BM3090" s="32"/>
      <c r="BN3090" s="32"/>
      <c r="BO3090" s="32"/>
    </row>
    <row r="3091" spans="1:67" x14ac:dyDescent="0.25">
      <c r="A3091" s="30"/>
      <c r="B3091" s="30"/>
      <c r="C3091" s="30"/>
      <c r="D3091" s="30"/>
      <c r="E3091" s="30"/>
      <c r="F3091" s="30"/>
      <c r="G3091" s="30"/>
      <c r="BD3091" s="32"/>
      <c r="BE3091" s="32"/>
      <c r="BF3091" s="32"/>
      <c r="BG3091" s="32"/>
      <c r="BH3091" s="32"/>
      <c r="BI3091" s="32"/>
      <c r="BJ3091" s="32"/>
      <c r="BK3091" s="32"/>
      <c r="BL3091" s="32"/>
      <c r="BM3091" s="32"/>
      <c r="BN3091" s="32"/>
      <c r="BO3091" s="32"/>
    </row>
    <row r="3092" spans="1:67" x14ac:dyDescent="0.25">
      <c r="A3092" s="30"/>
      <c r="B3092" s="30"/>
      <c r="C3092" s="30"/>
      <c r="D3092" s="30"/>
      <c r="E3092" s="30"/>
      <c r="F3092" s="30"/>
      <c r="G3092" s="30"/>
      <c r="BD3092" s="32"/>
      <c r="BE3092" s="32"/>
      <c r="BF3092" s="32"/>
      <c r="BG3092" s="32"/>
      <c r="BH3092" s="32"/>
      <c r="BI3092" s="32"/>
      <c r="BJ3092" s="32"/>
      <c r="BK3092" s="32"/>
      <c r="BL3092" s="32"/>
      <c r="BM3092" s="32"/>
      <c r="BN3092" s="32"/>
      <c r="BO3092" s="32"/>
    </row>
    <row r="3093" spans="1:67" x14ac:dyDescent="0.25">
      <c r="A3093" s="30"/>
      <c r="B3093" s="30"/>
      <c r="C3093" s="30"/>
      <c r="D3093" s="30"/>
      <c r="E3093" s="30"/>
      <c r="F3093" s="30"/>
      <c r="G3093" s="30"/>
      <c r="BD3093" s="32"/>
      <c r="BE3093" s="32"/>
      <c r="BF3093" s="32"/>
      <c r="BG3093" s="32"/>
      <c r="BH3093" s="32"/>
      <c r="BI3093" s="32"/>
      <c r="BJ3093" s="32"/>
      <c r="BK3093" s="32"/>
      <c r="BL3093" s="32"/>
      <c r="BM3093" s="32"/>
      <c r="BN3093" s="32"/>
      <c r="BO3093" s="32"/>
    </row>
    <row r="3094" spans="1:67" x14ac:dyDescent="0.25">
      <c r="A3094" s="30"/>
      <c r="B3094" s="30"/>
      <c r="C3094" s="30"/>
      <c r="D3094" s="30"/>
      <c r="E3094" s="30"/>
      <c r="F3094" s="30"/>
      <c r="G3094" s="30"/>
      <c r="BD3094" s="32"/>
      <c r="BE3094" s="32"/>
      <c r="BF3094" s="32"/>
      <c r="BG3094" s="32"/>
      <c r="BH3094" s="32"/>
      <c r="BI3094" s="32"/>
      <c r="BJ3094" s="32"/>
      <c r="BK3094" s="32"/>
      <c r="BL3094" s="32"/>
      <c r="BM3094" s="32"/>
      <c r="BN3094" s="32"/>
      <c r="BO3094" s="32"/>
    </row>
    <row r="3095" spans="1:67" x14ac:dyDescent="0.25">
      <c r="A3095" s="30"/>
      <c r="B3095" s="30"/>
      <c r="C3095" s="30"/>
      <c r="D3095" s="30"/>
      <c r="E3095" s="30"/>
      <c r="F3095" s="30"/>
      <c r="G3095" s="30"/>
      <c r="BD3095" s="32"/>
      <c r="BE3095" s="32"/>
      <c r="BF3095" s="32"/>
      <c r="BG3095" s="32"/>
      <c r="BH3095" s="32"/>
      <c r="BI3095" s="32"/>
      <c r="BJ3095" s="32"/>
      <c r="BK3095" s="32"/>
      <c r="BL3095" s="32"/>
      <c r="BM3095" s="32"/>
      <c r="BN3095" s="32"/>
      <c r="BO3095" s="32"/>
    </row>
    <row r="3096" spans="1:67" x14ac:dyDescent="0.25">
      <c r="A3096" s="30"/>
      <c r="B3096" s="30"/>
      <c r="C3096" s="30"/>
      <c r="D3096" s="30"/>
      <c r="E3096" s="30"/>
      <c r="F3096" s="30"/>
      <c r="G3096" s="30"/>
      <c r="BD3096" s="32"/>
      <c r="BE3096" s="32"/>
      <c r="BF3096" s="32"/>
      <c r="BG3096" s="32"/>
      <c r="BH3096" s="32"/>
      <c r="BI3096" s="32"/>
      <c r="BJ3096" s="32"/>
      <c r="BK3096" s="32"/>
      <c r="BL3096" s="32"/>
      <c r="BM3096" s="32"/>
      <c r="BN3096" s="32"/>
      <c r="BO3096" s="32"/>
    </row>
    <row r="3097" spans="1:67" x14ac:dyDescent="0.25">
      <c r="A3097" s="30"/>
      <c r="B3097" s="30"/>
      <c r="C3097" s="30"/>
      <c r="D3097" s="30"/>
      <c r="E3097" s="30"/>
      <c r="F3097" s="30"/>
      <c r="G3097" s="30"/>
      <c r="BD3097" s="32"/>
      <c r="BE3097" s="32"/>
      <c r="BF3097" s="32"/>
      <c r="BG3097" s="32"/>
      <c r="BH3097" s="32"/>
      <c r="BI3097" s="32"/>
      <c r="BJ3097" s="32"/>
      <c r="BK3097" s="32"/>
      <c r="BL3097" s="32"/>
      <c r="BM3097" s="32"/>
      <c r="BN3097" s="32"/>
      <c r="BO3097" s="32"/>
    </row>
    <row r="3098" spans="1:67" x14ac:dyDescent="0.25">
      <c r="A3098" s="30"/>
      <c r="B3098" s="30"/>
      <c r="C3098" s="30"/>
      <c r="D3098" s="30"/>
      <c r="E3098" s="30"/>
      <c r="F3098" s="30"/>
      <c r="G3098" s="30"/>
      <c r="BD3098" s="32"/>
      <c r="BE3098" s="32"/>
      <c r="BF3098" s="32"/>
      <c r="BG3098" s="32"/>
      <c r="BH3098" s="32"/>
      <c r="BI3098" s="32"/>
      <c r="BJ3098" s="32"/>
      <c r="BK3098" s="32"/>
      <c r="BL3098" s="32"/>
      <c r="BM3098" s="32"/>
      <c r="BN3098" s="32"/>
      <c r="BO3098" s="32"/>
    </row>
    <row r="3099" spans="1:67" x14ac:dyDescent="0.25">
      <c r="A3099" s="30"/>
      <c r="B3099" s="30"/>
      <c r="C3099" s="30"/>
      <c r="D3099" s="30"/>
      <c r="E3099" s="30"/>
      <c r="F3099" s="30"/>
      <c r="G3099" s="30"/>
      <c r="BD3099" s="32"/>
      <c r="BE3099" s="32"/>
      <c r="BF3099" s="32"/>
      <c r="BG3099" s="32"/>
      <c r="BH3099" s="32"/>
      <c r="BI3099" s="32"/>
      <c r="BJ3099" s="32"/>
      <c r="BK3099" s="32"/>
      <c r="BL3099" s="32"/>
      <c r="BM3099" s="32"/>
      <c r="BN3099" s="32"/>
      <c r="BO3099" s="32"/>
    </row>
    <row r="3100" spans="1:67" x14ac:dyDescent="0.25">
      <c r="A3100" s="30"/>
      <c r="B3100" s="30"/>
      <c r="C3100" s="30"/>
      <c r="D3100" s="30"/>
      <c r="E3100" s="30"/>
      <c r="F3100" s="30"/>
      <c r="G3100" s="30"/>
      <c r="BD3100" s="32"/>
      <c r="BE3100" s="32"/>
      <c r="BF3100" s="32"/>
      <c r="BG3100" s="32"/>
      <c r="BH3100" s="32"/>
      <c r="BI3100" s="32"/>
      <c r="BJ3100" s="32"/>
      <c r="BK3100" s="32"/>
      <c r="BL3100" s="32"/>
      <c r="BM3100" s="32"/>
      <c r="BN3100" s="32"/>
      <c r="BO3100" s="32"/>
    </row>
    <row r="3101" spans="1:67" x14ac:dyDescent="0.25">
      <c r="A3101" s="30"/>
      <c r="B3101" s="30"/>
      <c r="C3101" s="30"/>
      <c r="D3101" s="30"/>
      <c r="E3101" s="30"/>
      <c r="F3101" s="30"/>
      <c r="G3101" s="30"/>
      <c r="BD3101" s="32"/>
      <c r="BE3101" s="32"/>
      <c r="BF3101" s="32"/>
      <c r="BG3101" s="32"/>
      <c r="BH3101" s="32"/>
      <c r="BI3101" s="32"/>
      <c r="BJ3101" s="32"/>
      <c r="BK3101" s="32"/>
      <c r="BL3101" s="32"/>
      <c r="BM3101" s="32"/>
      <c r="BN3101" s="32"/>
      <c r="BO3101" s="32"/>
    </row>
    <row r="3102" spans="1:67" x14ac:dyDescent="0.25">
      <c r="A3102" s="30"/>
      <c r="B3102" s="30"/>
      <c r="C3102" s="30"/>
      <c r="D3102" s="30"/>
      <c r="E3102" s="30"/>
      <c r="F3102" s="30"/>
      <c r="G3102" s="30"/>
      <c r="BD3102" s="32"/>
      <c r="BE3102" s="32"/>
      <c r="BF3102" s="32"/>
      <c r="BG3102" s="32"/>
      <c r="BH3102" s="32"/>
      <c r="BI3102" s="32"/>
      <c r="BJ3102" s="32"/>
      <c r="BK3102" s="32"/>
      <c r="BL3102" s="32"/>
      <c r="BM3102" s="32"/>
      <c r="BN3102" s="32"/>
      <c r="BO3102" s="32"/>
    </row>
    <row r="3103" spans="1:67" x14ac:dyDescent="0.25">
      <c r="A3103" s="30"/>
      <c r="B3103" s="30"/>
      <c r="C3103" s="30"/>
      <c r="D3103" s="30"/>
      <c r="E3103" s="30"/>
      <c r="F3103" s="30"/>
      <c r="G3103" s="30"/>
      <c r="BD3103" s="32"/>
      <c r="BE3103" s="32"/>
      <c r="BF3103" s="32"/>
      <c r="BG3103" s="32"/>
      <c r="BH3103" s="32"/>
      <c r="BI3103" s="32"/>
      <c r="BJ3103" s="32"/>
      <c r="BK3103" s="32"/>
      <c r="BL3103" s="32"/>
      <c r="BM3103" s="32"/>
      <c r="BN3103" s="32"/>
      <c r="BO3103" s="32"/>
    </row>
    <row r="3104" spans="1:67" x14ac:dyDescent="0.25">
      <c r="A3104" s="30"/>
      <c r="B3104" s="30"/>
      <c r="C3104" s="30"/>
      <c r="D3104" s="30"/>
      <c r="E3104" s="30"/>
      <c r="F3104" s="30"/>
      <c r="G3104" s="30"/>
      <c r="BD3104" s="32"/>
      <c r="BE3104" s="32"/>
      <c r="BF3104" s="32"/>
      <c r="BG3104" s="32"/>
      <c r="BH3104" s="32"/>
      <c r="BI3104" s="32"/>
      <c r="BJ3104" s="32"/>
      <c r="BK3104" s="32"/>
      <c r="BL3104" s="32"/>
      <c r="BM3104" s="32"/>
      <c r="BN3104" s="32"/>
      <c r="BO3104" s="32"/>
    </row>
    <row r="3105" spans="1:67" x14ac:dyDescent="0.25">
      <c r="A3105" s="30"/>
      <c r="B3105" s="30"/>
      <c r="C3105" s="30"/>
      <c r="D3105" s="30"/>
      <c r="E3105" s="30"/>
      <c r="F3105" s="30"/>
      <c r="G3105" s="30"/>
      <c r="BD3105" s="32"/>
      <c r="BE3105" s="32"/>
      <c r="BF3105" s="32"/>
      <c r="BG3105" s="32"/>
      <c r="BH3105" s="32"/>
      <c r="BI3105" s="32"/>
      <c r="BJ3105" s="32"/>
      <c r="BK3105" s="32"/>
      <c r="BL3105" s="32"/>
      <c r="BM3105" s="32"/>
      <c r="BN3105" s="32"/>
      <c r="BO3105" s="32"/>
    </row>
    <row r="3106" spans="1:67" x14ac:dyDescent="0.25">
      <c r="A3106" s="30"/>
      <c r="B3106" s="30"/>
      <c r="C3106" s="30"/>
      <c r="D3106" s="30"/>
      <c r="E3106" s="30"/>
      <c r="F3106" s="30"/>
      <c r="G3106" s="30"/>
      <c r="BD3106" s="32"/>
      <c r="BE3106" s="32"/>
      <c r="BF3106" s="32"/>
      <c r="BG3106" s="32"/>
      <c r="BH3106" s="32"/>
      <c r="BI3106" s="32"/>
      <c r="BJ3106" s="32"/>
      <c r="BK3106" s="32"/>
      <c r="BL3106" s="32"/>
      <c r="BM3106" s="32"/>
      <c r="BN3106" s="32"/>
      <c r="BO3106" s="32"/>
    </row>
    <row r="3107" spans="1:67" x14ac:dyDescent="0.25">
      <c r="A3107" s="30"/>
      <c r="B3107" s="30"/>
      <c r="C3107" s="30"/>
      <c r="D3107" s="30"/>
      <c r="E3107" s="30"/>
      <c r="F3107" s="30"/>
      <c r="G3107" s="30"/>
      <c r="BD3107" s="32"/>
      <c r="BE3107" s="32"/>
      <c r="BF3107" s="32"/>
      <c r="BG3107" s="32"/>
      <c r="BH3107" s="32"/>
      <c r="BI3107" s="32"/>
      <c r="BJ3107" s="32"/>
      <c r="BK3107" s="32"/>
      <c r="BL3107" s="32"/>
      <c r="BM3107" s="32"/>
      <c r="BN3107" s="32"/>
      <c r="BO3107" s="32"/>
    </row>
    <row r="3108" spans="1:67" x14ac:dyDescent="0.25">
      <c r="A3108" s="30"/>
      <c r="B3108" s="30"/>
      <c r="C3108" s="30"/>
      <c r="D3108" s="30"/>
      <c r="E3108" s="30"/>
      <c r="F3108" s="30"/>
      <c r="G3108" s="30"/>
      <c r="BD3108" s="32"/>
      <c r="BE3108" s="32"/>
      <c r="BF3108" s="32"/>
      <c r="BG3108" s="32"/>
      <c r="BH3108" s="32"/>
      <c r="BI3108" s="32"/>
      <c r="BJ3108" s="32"/>
      <c r="BK3108" s="32"/>
      <c r="BL3108" s="32"/>
      <c r="BM3108" s="32"/>
      <c r="BN3108" s="32"/>
      <c r="BO3108" s="32"/>
    </row>
    <row r="3109" spans="1:67" x14ac:dyDescent="0.25">
      <c r="A3109" s="30"/>
      <c r="B3109" s="30"/>
      <c r="C3109" s="30"/>
      <c r="D3109" s="30"/>
      <c r="E3109" s="30"/>
      <c r="F3109" s="30"/>
      <c r="G3109" s="30"/>
      <c r="BD3109" s="32"/>
      <c r="BE3109" s="32"/>
      <c r="BF3109" s="32"/>
      <c r="BG3109" s="32"/>
      <c r="BH3109" s="32"/>
      <c r="BI3109" s="32"/>
      <c r="BJ3109" s="32"/>
      <c r="BK3109" s="32"/>
      <c r="BL3109" s="32"/>
      <c r="BM3109" s="32"/>
      <c r="BN3109" s="32"/>
      <c r="BO3109" s="32"/>
    </row>
    <row r="3110" spans="1:67" x14ac:dyDescent="0.25">
      <c r="A3110" s="30"/>
      <c r="B3110" s="30"/>
      <c r="C3110" s="30"/>
      <c r="D3110" s="30"/>
      <c r="E3110" s="30"/>
      <c r="F3110" s="30"/>
      <c r="G3110" s="30"/>
      <c r="BD3110" s="32"/>
      <c r="BE3110" s="32"/>
      <c r="BF3110" s="32"/>
      <c r="BG3110" s="32"/>
      <c r="BH3110" s="32"/>
      <c r="BI3110" s="32"/>
      <c r="BJ3110" s="32"/>
      <c r="BK3110" s="32"/>
      <c r="BL3110" s="32"/>
      <c r="BM3110" s="32"/>
      <c r="BN3110" s="32"/>
      <c r="BO3110" s="32"/>
    </row>
    <row r="3111" spans="1:67" x14ac:dyDescent="0.25">
      <c r="A3111" s="30"/>
      <c r="B3111" s="30"/>
      <c r="C3111" s="30"/>
      <c r="D3111" s="30"/>
      <c r="E3111" s="30"/>
      <c r="F3111" s="30"/>
      <c r="G3111" s="30"/>
      <c r="BD3111" s="32"/>
      <c r="BE3111" s="32"/>
      <c r="BF3111" s="32"/>
      <c r="BG3111" s="32"/>
      <c r="BH3111" s="32"/>
      <c r="BI3111" s="32"/>
      <c r="BJ3111" s="32"/>
      <c r="BK3111" s="32"/>
      <c r="BL3111" s="32"/>
      <c r="BM3111" s="32"/>
      <c r="BN3111" s="32"/>
      <c r="BO3111" s="32"/>
    </row>
    <row r="3112" spans="1:67" x14ac:dyDescent="0.25">
      <c r="A3112" s="30"/>
      <c r="B3112" s="30"/>
      <c r="C3112" s="30"/>
      <c r="D3112" s="30"/>
      <c r="E3112" s="30"/>
      <c r="F3112" s="30"/>
      <c r="G3112" s="30"/>
      <c r="BD3112" s="32"/>
      <c r="BE3112" s="32"/>
      <c r="BF3112" s="32"/>
      <c r="BG3112" s="32"/>
      <c r="BH3112" s="32"/>
      <c r="BI3112" s="32"/>
      <c r="BJ3112" s="32"/>
      <c r="BK3112" s="32"/>
      <c r="BL3112" s="32"/>
      <c r="BM3112" s="32"/>
      <c r="BN3112" s="32"/>
      <c r="BO3112" s="32"/>
    </row>
    <row r="3113" spans="1:67" x14ac:dyDescent="0.25">
      <c r="A3113" s="30"/>
      <c r="B3113" s="30"/>
      <c r="C3113" s="30"/>
      <c r="D3113" s="30"/>
      <c r="E3113" s="30"/>
      <c r="F3113" s="30"/>
      <c r="G3113" s="30"/>
      <c r="BD3113" s="32"/>
      <c r="BE3113" s="32"/>
      <c r="BF3113" s="32"/>
      <c r="BG3113" s="32"/>
      <c r="BH3113" s="32"/>
      <c r="BI3113" s="32"/>
      <c r="BJ3113" s="32"/>
      <c r="BK3113" s="32"/>
      <c r="BL3113" s="32"/>
      <c r="BM3113" s="32"/>
      <c r="BN3113" s="32"/>
      <c r="BO3113" s="32"/>
    </row>
    <row r="3114" spans="1:67" x14ac:dyDescent="0.25">
      <c r="A3114" s="30"/>
      <c r="B3114" s="30"/>
      <c r="C3114" s="30"/>
      <c r="D3114" s="30"/>
      <c r="E3114" s="30"/>
      <c r="F3114" s="30"/>
      <c r="G3114" s="30"/>
      <c r="BD3114" s="32"/>
      <c r="BE3114" s="32"/>
      <c r="BF3114" s="32"/>
      <c r="BG3114" s="32"/>
      <c r="BH3114" s="32"/>
      <c r="BI3114" s="32"/>
      <c r="BJ3114" s="32"/>
      <c r="BK3114" s="32"/>
      <c r="BL3114" s="32"/>
      <c r="BM3114" s="32"/>
      <c r="BN3114" s="32"/>
      <c r="BO3114" s="32"/>
    </row>
    <row r="3115" spans="1:67" x14ac:dyDescent="0.25">
      <c r="A3115" s="30"/>
      <c r="B3115" s="30"/>
      <c r="C3115" s="30"/>
      <c r="D3115" s="30"/>
      <c r="E3115" s="30"/>
      <c r="F3115" s="30"/>
      <c r="G3115" s="30"/>
      <c r="BD3115" s="32"/>
      <c r="BE3115" s="32"/>
      <c r="BF3115" s="32"/>
      <c r="BG3115" s="32"/>
      <c r="BH3115" s="32"/>
      <c r="BI3115" s="32"/>
      <c r="BJ3115" s="32"/>
      <c r="BK3115" s="32"/>
      <c r="BL3115" s="32"/>
      <c r="BM3115" s="32"/>
      <c r="BN3115" s="32"/>
      <c r="BO3115" s="32"/>
    </row>
    <row r="3116" spans="1:67" x14ac:dyDescent="0.25">
      <c r="A3116" s="30"/>
      <c r="B3116" s="30"/>
      <c r="C3116" s="30"/>
      <c r="D3116" s="30"/>
      <c r="E3116" s="30"/>
      <c r="F3116" s="30"/>
      <c r="G3116" s="30"/>
      <c r="BD3116" s="32"/>
      <c r="BE3116" s="32"/>
      <c r="BF3116" s="32"/>
      <c r="BG3116" s="32"/>
      <c r="BH3116" s="32"/>
      <c r="BI3116" s="32"/>
      <c r="BJ3116" s="32"/>
      <c r="BK3116" s="32"/>
      <c r="BL3116" s="32"/>
      <c r="BM3116" s="32"/>
      <c r="BN3116" s="32"/>
      <c r="BO3116" s="32"/>
    </row>
    <row r="3117" spans="1:67" x14ac:dyDescent="0.25">
      <c r="A3117" s="30"/>
      <c r="B3117" s="30"/>
      <c r="C3117" s="30"/>
      <c r="D3117" s="30"/>
      <c r="E3117" s="30"/>
      <c r="F3117" s="30"/>
      <c r="G3117" s="30"/>
      <c r="BD3117" s="32"/>
      <c r="BE3117" s="32"/>
      <c r="BF3117" s="32"/>
      <c r="BG3117" s="32"/>
      <c r="BH3117" s="32"/>
      <c r="BI3117" s="32"/>
      <c r="BJ3117" s="32"/>
      <c r="BK3117" s="32"/>
      <c r="BL3117" s="32"/>
      <c r="BM3117" s="32"/>
      <c r="BN3117" s="32"/>
      <c r="BO3117" s="32"/>
    </row>
    <row r="3118" spans="1:67" x14ac:dyDescent="0.25">
      <c r="A3118" s="30"/>
      <c r="B3118" s="30"/>
      <c r="C3118" s="30"/>
      <c r="D3118" s="30"/>
      <c r="E3118" s="30"/>
      <c r="F3118" s="30"/>
      <c r="G3118" s="30"/>
      <c r="BD3118" s="32"/>
      <c r="BE3118" s="32"/>
      <c r="BF3118" s="32"/>
      <c r="BG3118" s="32"/>
      <c r="BH3118" s="32"/>
      <c r="BI3118" s="32"/>
      <c r="BJ3118" s="32"/>
      <c r="BK3118" s="32"/>
      <c r="BL3118" s="32"/>
      <c r="BM3118" s="32"/>
      <c r="BN3118" s="32"/>
      <c r="BO3118" s="32"/>
    </row>
    <row r="3119" spans="1:67" x14ac:dyDescent="0.25">
      <c r="A3119" s="30"/>
      <c r="B3119" s="30"/>
      <c r="C3119" s="30"/>
      <c r="D3119" s="30"/>
      <c r="E3119" s="30"/>
      <c r="F3119" s="30"/>
      <c r="G3119" s="30"/>
      <c r="BD3119" s="32"/>
      <c r="BE3119" s="32"/>
      <c r="BF3119" s="32"/>
      <c r="BG3119" s="32"/>
      <c r="BH3119" s="32"/>
      <c r="BI3119" s="32"/>
      <c r="BJ3119" s="32"/>
      <c r="BK3119" s="32"/>
      <c r="BL3119" s="32"/>
      <c r="BM3119" s="32"/>
      <c r="BN3119" s="32"/>
      <c r="BO3119" s="32"/>
    </row>
    <row r="3120" spans="1:67" x14ac:dyDescent="0.25">
      <c r="A3120" s="30"/>
      <c r="B3120" s="30"/>
      <c r="C3120" s="30"/>
      <c r="D3120" s="30"/>
      <c r="E3120" s="30"/>
      <c r="F3120" s="30"/>
      <c r="G3120" s="30"/>
      <c r="BD3120" s="32"/>
      <c r="BE3120" s="32"/>
      <c r="BF3120" s="32"/>
      <c r="BG3120" s="32"/>
      <c r="BH3120" s="32"/>
      <c r="BI3120" s="32"/>
      <c r="BJ3120" s="32"/>
      <c r="BK3120" s="32"/>
      <c r="BL3120" s="32"/>
      <c r="BM3120" s="32"/>
      <c r="BN3120" s="32"/>
      <c r="BO3120" s="32"/>
    </row>
    <row r="3121" spans="1:67" x14ac:dyDescent="0.25">
      <c r="A3121" s="30"/>
      <c r="B3121" s="30"/>
      <c r="C3121" s="30"/>
      <c r="D3121" s="30"/>
      <c r="E3121" s="30"/>
      <c r="F3121" s="30"/>
      <c r="G3121" s="30"/>
      <c r="BD3121" s="32"/>
      <c r="BE3121" s="32"/>
      <c r="BF3121" s="32"/>
      <c r="BG3121" s="32"/>
      <c r="BH3121" s="32"/>
      <c r="BI3121" s="32"/>
      <c r="BJ3121" s="32"/>
      <c r="BK3121" s="32"/>
      <c r="BL3121" s="32"/>
      <c r="BM3121" s="32"/>
      <c r="BN3121" s="32"/>
      <c r="BO3121" s="32"/>
    </row>
    <row r="3122" spans="1:67" x14ac:dyDescent="0.25">
      <c r="A3122" s="30"/>
      <c r="B3122" s="30"/>
      <c r="C3122" s="30"/>
      <c r="D3122" s="30"/>
      <c r="E3122" s="30"/>
      <c r="F3122" s="30"/>
      <c r="G3122" s="30"/>
      <c r="BD3122" s="32"/>
      <c r="BE3122" s="32"/>
      <c r="BF3122" s="32"/>
      <c r="BG3122" s="32"/>
      <c r="BH3122" s="32"/>
      <c r="BI3122" s="32"/>
      <c r="BJ3122" s="32"/>
      <c r="BK3122" s="32"/>
      <c r="BL3122" s="32"/>
      <c r="BM3122" s="32"/>
      <c r="BN3122" s="32"/>
      <c r="BO3122" s="32"/>
    </row>
    <row r="3123" spans="1:67" x14ac:dyDescent="0.25">
      <c r="A3123" s="30"/>
      <c r="B3123" s="30"/>
      <c r="C3123" s="30"/>
      <c r="D3123" s="30"/>
      <c r="E3123" s="30"/>
      <c r="F3123" s="30"/>
      <c r="G3123" s="30"/>
      <c r="BD3123" s="32"/>
      <c r="BE3123" s="32"/>
      <c r="BF3123" s="32"/>
      <c r="BG3123" s="32"/>
      <c r="BH3123" s="32"/>
      <c r="BI3123" s="32"/>
      <c r="BJ3123" s="32"/>
      <c r="BK3123" s="32"/>
      <c r="BL3123" s="32"/>
      <c r="BM3123" s="32"/>
      <c r="BN3123" s="32"/>
      <c r="BO3123" s="32"/>
    </row>
    <row r="3124" spans="1:67" x14ac:dyDescent="0.25">
      <c r="A3124" s="30"/>
      <c r="B3124" s="30"/>
      <c r="C3124" s="30"/>
      <c r="D3124" s="30"/>
      <c r="E3124" s="30"/>
      <c r="F3124" s="30"/>
      <c r="G3124" s="30"/>
      <c r="BD3124" s="32"/>
      <c r="BE3124" s="32"/>
      <c r="BF3124" s="32"/>
      <c r="BG3124" s="32"/>
      <c r="BH3124" s="32"/>
      <c r="BI3124" s="32"/>
      <c r="BJ3124" s="32"/>
      <c r="BK3124" s="32"/>
      <c r="BL3124" s="32"/>
      <c r="BM3124" s="32"/>
      <c r="BN3124" s="32"/>
      <c r="BO3124" s="32"/>
    </row>
    <row r="3125" spans="1:67" x14ac:dyDescent="0.25">
      <c r="A3125" s="30"/>
      <c r="B3125" s="30"/>
      <c r="C3125" s="30"/>
      <c r="D3125" s="30"/>
      <c r="E3125" s="30"/>
      <c r="F3125" s="30"/>
      <c r="G3125" s="30"/>
      <c r="BD3125" s="32"/>
      <c r="BE3125" s="32"/>
      <c r="BF3125" s="32"/>
      <c r="BG3125" s="32"/>
      <c r="BH3125" s="32"/>
      <c r="BI3125" s="32"/>
      <c r="BJ3125" s="32"/>
      <c r="BK3125" s="32"/>
      <c r="BL3125" s="32"/>
      <c r="BM3125" s="32"/>
      <c r="BN3125" s="32"/>
      <c r="BO3125" s="32"/>
    </row>
    <row r="3126" spans="1:67" x14ac:dyDescent="0.25">
      <c r="A3126" s="30"/>
      <c r="B3126" s="30"/>
      <c r="C3126" s="30"/>
      <c r="D3126" s="30"/>
      <c r="E3126" s="30"/>
      <c r="F3126" s="30"/>
      <c r="G3126" s="30"/>
      <c r="BD3126" s="32"/>
      <c r="BE3126" s="32"/>
      <c r="BF3126" s="32"/>
      <c r="BG3126" s="32"/>
      <c r="BH3126" s="32"/>
      <c r="BI3126" s="32"/>
      <c r="BJ3126" s="32"/>
      <c r="BK3126" s="32"/>
      <c r="BL3126" s="32"/>
      <c r="BM3126" s="32"/>
      <c r="BN3126" s="32"/>
      <c r="BO3126" s="32"/>
    </row>
    <row r="3127" spans="1:67" x14ac:dyDescent="0.25">
      <c r="A3127" s="30"/>
      <c r="B3127" s="30"/>
      <c r="C3127" s="30"/>
      <c r="D3127" s="30"/>
      <c r="E3127" s="30"/>
      <c r="F3127" s="30"/>
      <c r="G3127" s="30"/>
      <c r="BD3127" s="32"/>
      <c r="BE3127" s="32"/>
      <c r="BF3127" s="32"/>
      <c r="BG3127" s="32"/>
      <c r="BH3127" s="32"/>
      <c r="BI3127" s="32"/>
      <c r="BJ3127" s="32"/>
      <c r="BK3127" s="32"/>
      <c r="BL3127" s="32"/>
      <c r="BM3127" s="32"/>
      <c r="BN3127" s="32"/>
      <c r="BO3127" s="32"/>
    </row>
    <row r="3128" spans="1:67" x14ac:dyDescent="0.25">
      <c r="A3128" s="30"/>
      <c r="B3128" s="30"/>
      <c r="C3128" s="30"/>
      <c r="D3128" s="30"/>
      <c r="E3128" s="30"/>
      <c r="F3128" s="30"/>
      <c r="G3128" s="30"/>
      <c r="BD3128" s="32"/>
      <c r="BE3128" s="32"/>
      <c r="BF3128" s="32"/>
      <c r="BG3128" s="32"/>
      <c r="BH3128" s="32"/>
      <c r="BI3128" s="32"/>
      <c r="BJ3128" s="32"/>
      <c r="BK3128" s="32"/>
      <c r="BL3128" s="32"/>
      <c r="BM3128" s="32"/>
      <c r="BN3128" s="32"/>
      <c r="BO3128" s="32"/>
    </row>
    <row r="3129" spans="1:67" x14ac:dyDescent="0.25">
      <c r="A3129" s="30"/>
      <c r="B3129" s="30"/>
      <c r="C3129" s="30"/>
      <c r="D3129" s="30"/>
      <c r="E3129" s="30"/>
      <c r="F3129" s="30"/>
      <c r="G3129" s="30"/>
      <c r="BD3129" s="32"/>
      <c r="BE3129" s="32"/>
      <c r="BF3129" s="32"/>
      <c r="BG3129" s="32"/>
      <c r="BH3129" s="32"/>
      <c r="BI3129" s="32"/>
      <c r="BJ3129" s="32"/>
      <c r="BK3129" s="32"/>
      <c r="BL3129" s="32"/>
      <c r="BM3129" s="32"/>
      <c r="BN3129" s="32"/>
      <c r="BO3129" s="32"/>
    </row>
    <row r="3130" spans="1:67" x14ac:dyDescent="0.25">
      <c r="A3130" s="30"/>
      <c r="B3130" s="30"/>
      <c r="C3130" s="30"/>
      <c r="D3130" s="30"/>
      <c r="E3130" s="30"/>
      <c r="F3130" s="30"/>
      <c r="G3130" s="30"/>
      <c r="BD3130" s="32"/>
      <c r="BE3130" s="32"/>
      <c r="BF3130" s="32"/>
      <c r="BG3130" s="32"/>
      <c r="BH3130" s="32"/>
      <c r="BI3130" s="32"/>
      <c r="BJ3130" s="32"/>
      <c r="BK3130" s="32"/>
      <c r="BL3130" s="32"/>
      <c r="BM3130" s="32"/>
      <c r="BN3130" s="32"/>
      <c r="BO3130" s="32"/>
    </row>
    <row r="3131" spans="1:67" x14ac:dyDescent="0.25">
      <c r="A3131" s="30"/>
      <c r="B3131" s="30"/>
      <c r="C3131" s="30"/>
      <c r="D3131" s="30"/>
      <c r="E3131" s="30"/>
      <c r="F3131" s="30"/>
      <c r="G3131" s="30"/>
      <c r="BD3131" s="32"/>
      <c r="BE3131" s="32"/>
      <c r="BF3131" s="32"/>
      <c r="BG3131" s="32"/>
      <c r="BH3131" s="32"/>
      <c r="BI3131" s="32"/>
      <c r="BJ3131" s="32"/>
      <c r="BK3131" s="32"/>
      <c r="BL3131" s="32"/>
      <c r="BM3131" s="32"/>
      <c r="BN3131" s="32"/>
      <c r="BO3131" s="32"/>
    </row>
    <row r="3132" spans="1:67" x14ac:dyDescent="0.25">
      <c r="A3132" s="30"/>
      <c r="B3132" s="30"/>
      <c r="C3132" s="30"/>
      <c r="D3132" s="30"/>
      <c r="E3132" s="30"/>
      <c r="F3132" s="30"/>
      <c r="G3132" s="30"/>
      <c r="BD3132" s="32"/>
      <c r="BE3132" s="32"/>
      <c r="BF3132" s="32"/>
      <c r="BG3132" s="32"/>
      <c r="BH3132" s="32"/>
      <c r="BI3132" s="32"/>
      <c r="BJ3132" s="32"/>
      <c r="BK3132" s="32"/>
      <c r="BL3132" s="32"/>
      <c r="BM3132" s="32"/>
      <c r="BN3132" s="32"/>
      <c r="BO3132" s="32"/>
    </row>
    <row r="3133" spans="1:67" x14ac:dyDescent="0.25">
      <c r="A3133" s="30"/>
      <c r="B3133" s="30"/>
      <c r="C3133" s="30"/>
      <c r="D3133" s="30"/>
      <c r="E3133" s="30"/>
      <c r="F3133" s="30"/>
      <c r="G3133" s="30"/>
      <c r="BD3133" s="32"/>
      <c r="BE3133" s="32"/>
      <c r="BF3133" s="32"/>
      <c r="BG3133" s="32"/>
      <c r="BH3133" s="32"/>
      <c r="BI3133" s="32"/>
      <c r="BJ3133" s="32"/>
      <c r="BK3133" s="32"/>
      <c r="BL3133" s="32"/>
      <c r="BM3133" s="32"/>
      <c r="BN3133" s="32"/>
      <c r="BO3133" s="32"/>
    </row>
    <row r="3134" spans="1:67" x14ac:dyDescent="0.25">
      <c r="A3134" s="30"/>
      <c r="B3134" s="30"/>
      <c r="C3134" s="30"/>
      <c r="D3134" s="30"/>
      <c r="E3134" s="30"/>
      <c r="F3134" s="30"/>
      <c r="G3134" s="30"/>
      <c r="BD3134" s="32"/>
      <c r="BE3134" s="32"/>
      <c r="BF3134" s="32"/>
      <c r="BG3134" s="32"/>
      <c r="BH3134" s="32"/>
      <c r="BI3134" s="32"/>
      <c r="BJ3134" s="32"/>
      <c r="BK3134" s="32"/>
      <c r="BL3134" s="32"/>
      <c r="BM3134" s="32"/>
      <c r="BN3134" s="32"/>
      <c r="BO3134" s="32"/>
    </row>
    <row r="3135" spans="1:67" x14ac:dyDescent="0.25">
      <c r="A3135" s="30"/>
      <c r="B3135" s="30"/>
      <c r="C3135" s="30"/>
      <c r="D3135" s="30"/>
      <c r="E3135" s="30"/>
      <c r="F3135" s="30"/>
      <c r="G3135" s="30"/>
      <c r="BD3135" s="32"/>
      <c r="BE3135" s="32"/>
      <c r="BF3135" s="32"/>
      <c r="BG3135" s="32"/>
      <c r="BH3135" s="32"/>
      <c r="BI3135" s="32"/>
      <c r="BJ3135" s="32"/>
      <c r="BK3135" s="32"/>
      <c r="BL3135" s="32"/>
      <c r="BM3135" s="32"/>
      <c r="BN3135" s="32"/>
      <c r="BO3135" s="32"/>
    </row>
    <row r="3136" spans="1:67" x14ac:dyDescent="0.25">
      <c r="A3136" s="30"/>
      <c r="B3136" s="30"/>
      <c r="C3136" s="30"/>
      <c r="D3136" s="30"/>
      <c r="E3136" s="30"/>
      <c r="F3136" s="30"/>
      <c r="G3136" s="30"/>
      <c r="BD3136" s="32"/>
      <c r="BE3136" s="32"/>
      <c r="BF3136" s="32"/>
      <c r="BG3136" s="32"/>
      <c r="BH3136" s="32"/>
      <c r="BI3136" s="32"/>
      <c r="BJ3136" s="32"/>
      <c r="BK3136" s="32"/>
      <c r="BL3136" s="32"/>
      <c r="BM3136" s="32"/>
      <c r="BN3136" s="32"/>
      <c r="BO3136" s="32"/>
    </row>
    <row r="3137" spans="1:67" x14ac:dyDescent="0.25">
      <c r="A3137" s="30"/>
      <c r="B3137" s="30"/>
      <c r="C3137" s="30"/>
      <c r="D3137" s="30"/>
      <c r="E3137" s="30"/>
      <c r="F3137" s="30"/>
      <c r="G3137" s="30"/>
      <c r="BD3137" s="32"/>
      <c r="BE3137" s="32"/>
      <c r="BF3137" s="32"/>
      <c r="BG3137" s="32"/>
      <c r="BH3137" s="32"/>
      <c r="BI3137" s="32"/>
      <c r="BJ3137" s="32"/>
      <c r="BK3137" s="32"/>
      <c r="BL3137" s="32"/>
      <c r="BM3137" s="32"/>
      <c r="BN3137" s="32"/>
      <c r="BO3137" s="32"/>
    </row>
    <row r="3138" spans="1:67" x14ac:dyDescent="0.25">
      <c r="A3138" s="30"/>
      <c r="B3138" s="30"/>
      <c r="C3138" s="30"/>
      <c r="D3138" s="30"/>
      <c r="E3138" s="30"/>
      <c r="F3138" s="30"/>
      <c r="G3138" s="30"/>
      <c r="BD3138" s="32"/>
      <c r="BE3138" s="32"/>
      <c r="BF3138" s="32"/>
      <c r="BG3138" s="32"/>
      <c r="BH3138" s="32"/>
      <c r="BI3138" s="32"/>
      <c r="BJ3138" s="32"/>
      <c r="BK3138" s="32"/>
      <c r="BL3138" s="32"/>
      <c r="BM3138" s="32"/>
      <c r="BN3138" s="32"/>
      <c r="BO3138" s="32"/>
    </row>
    <row r="3139" spans="1:67" x14ac:dyDescent="0.25">
      <c r="A3139" s="30"/>
      <c r="B3139" s="30"/>
      <c r="C3139" s="30"/>
      <c r="D3139" s="30"/>
      <c r="E3139" s="30"/>
      <c r="F3139" s="30"/>
      <c r="G3139" s="30"/>
      <c r="BD3139" s="32"/>
      <c r="BE3139" s="32"/>
      <c r="BF3139" s="32"/>
      <c r="BG3139" s="32"/>
      <c r="BH3139" s="32"/>
      <c r="BI3139" s="32"/>
      <c r="BJ3139" s="32"/>
      <c r="BK3139" s="32"/>
      <c r="BL3139" s="32"/>
      <c r="BM3139" s="32"/>
      <c r="BN3139" s="32"/>
      <c r="BO3139" s="32"/>
    </row>
    <row r="3140" spans="1:67" x14ac:dyDescent="0.25">
      <c r="A3140" s="30"/>
      <c r="B3140" s="30"/>
      <c r="C3140" s="30"/>
      <c r="D3140" s="30"/>
      <c r="E3140" s="30"/>
      <c r="F3140" s="30"/>
      <c r="G3140" s="30"/>
      <c r="BD3140" s="32"/>
      <c r="BE3140" s="32"/>
      <c r="BF3140" s="32"/>
      <c r="BG3140" s="32"/>
      <c r="BH3140" s="32"/>
      <c r="BI3140" s="32"/>
      <c r="BJ3140" s="32"/>
      <c r="BK3140" s="32"/>
      <c r="BL3140" s="32"/>
      <c r="BM3140" s="32"/>
      <c r="BN3140" s="32"/>
      <c r="BO3140" s="32"/>
    </row>
    <row r="3141" spans="1:67" x14ac:dyDescent="0.25">
      <c r="A3141" s="30"/>
      <c r="B3141" s="30"/>
      <c r="C3141" s="30"/>
      <c r="D3141" s="30"/>
      <c r="E3141" s="30"/>
      <c r="F3141" s="30"/>
      <c r="G3141" s="30"/>
      <c r="BD3141" s="32"/>
      <c r="BE3141" s="32"/>
      <c r="BF3141" s="32"/>
      <c r="BG3141" s="32"/>
      <c r="BH3141" s="32"/>
      <c r="BI3141" s="32"/>
      <c r="BJ3141" s="32"/>
      <c r="BK3141" s="32"/>
      <c r="BL3141" s="32"/>
      <c r="BM3141" s="32"/>
      <c r="BN3141" s="32"/>
      <c r="BO3141" s="32"/>
    </row>
    <row r="3142" spans="1:67" x14ac:dyDescent="0.25">
      <c r="A3142" s="30"/>
      <c r="B3142" s="30"/>
      <c r="C3142" s="30"/>
      <c r="D3142" s="30"/>
      <c r="E3142" s="30"/>
      <c r="F3142" s="30"/>
      <c r="G3142" s="30"/>
      <c r="BD3142" s="32"/>
      <c r="BE3142" s="32"/>
      <c r="BF3142" s="32"/>
      <c r="BG3142" s="32"/>
      <c r="BH3142" s="32"/>
      <c r="BI3142" s="32"/>
      <c r="BJ3142" s="32"/>
      <c r="BK3142" s="32"/>
      <c r="BL3142" s="32"/>
      <c r="BM3142" s="32"/>
      <c r="BN3142" s="32"/>
      <c r="BO3142" s="32"/>
    </row>
    <row r="3143" spans="1:67" x14ac:dyDescent="0.25">
      <c r="A3143" s="30"/>
      <c r="B3143" s="30"/>
      <c r="C3143" s="30"/>
      <c r="D3143" s="30"/>
      <c r="E3143" s="30"/>
      <c r="F3143" s="30"/>
      <c r="G3143" s="30"/>
      <c r="BD3143" s="32"/>
      <c r="BE3143" s="32"/>
      <c r="BF3143" s="32"/>
      <c r="BG3143" s="32"/>
      <c r="BH3143" s="32"/>
      <c r="BI3143" s="32"/>
      <c r="BJ3143" s="32"/>
      <c r="BK3143" s="32"/>
      <c r="BL3143" s="32"/>
      <c r="BM3143" s="32"/>
      <c r="BN3143" s="32"/>
      <c r="BO3143" s="32"/>
    </row>
    <row r="3144" spans="1:67" x14ac:dyDescent="0.25">
      <c r="A3144" s="30"/>
      <c r="B3144" s="30"/>
      <c r="C3144" s="30"/>
      <c r="D3144" s="30"/>
      <c r="E3144" s="30"/>
      <c r="F3144" s="30"/>
      <c r="G3144" s="30"/>
      <c r="BD3144" s="32"/>
      <c r="BE3144" s="32"/>
      <c r="BF3144" s="32"/>
      <c r="BG3144" s="32"/>
      <c r="BH3144" s="32"/>
      <c r="BI3144" s="32"/>
      <c r="BJ3144" s="32"/>
      <c r="BK3144" s="32"/>
      <c r="BL3144" s="32"/>
      <c r="BM3144" s="32"/>
      <c r="BN3144" s="32"/>
      <c r="BO3144" s="32"/>
    </row>
    <row r="3145" spans="1:67" x14ac:dyDescent="0.25">
      <c r="A3145" s="30"/>
      <c r="B3145" s="30"/>
      <c r="C3145" s="30"/>
      <c r="D3145" s="30"/>
      <c r="E3145" s="30"/>
      <c r="F3145" s="30"/>
      <c r="G3145" s="30"/>
      <c r="BD3145" s="32"/>
      <c r="BE3145" s="32"/>
      <c r="BF3145" s="32"/>
      <c r="BG3145" s="32"/>
      <c r="BH3145" s="32"/>
      <c r="BI3145" s="32"/>
      <c r="BJ3145" s="32"/>
      <c r="BK3145" s="32"/>
      <c r="BL3145" s="32"/>
      <c r="BM3145" s="32"/>
      <c r="BN3145" s="32"/>
      <c r="BO3145" s="32"/>
    </row>
    <row r="3146" spans="1:67" x14ac:dyDescent="0.25">
      <c r="A3146" s="30"/>
      <c r="B3146" s="30"/>
      <c r="C3146" s="30"/>
      <c r="D3146" s="30"/>
      <c r="E3146" s="30"/>
      <c r="F3146" s="30"/>
      <c r="G3146" s="30"/>
      <c r="BD3146" s="32"/>
      <c r="BE3146" s="32"/>
      <c r="BF3146" s="32"/>
      <c r="BG3146" s="32"/>
      <c r="BH3146" s="32"/>
      <c r="BI3146" s="32"/>
      <c r="BJ3146" s="32"/>
      <c r="BK3146" s="32"/>
      <c r="BL3146" s="32"/>
      <c r="BM3146" s="32"/>
      <c r="BN3146" s="32"/>
      <c r="BO3146" s="32"/>
    </row>
    <row r="3147" spans="1:67" x14ac:dyDescent="0.25">
      <c r="A3147" s="30"/>
      <c r="B3147" s="30"/>
      <c r="C3147" s="30"/>
      <c r="D3147" s="30"/>
      <c r="E3147" s="30"/>
      <c r="F3147" s="30"/>
      <c r="G3147" s="30"/>
      <c r="BD3147" s="32"/>
      <c r="BE3147" s="32"/>
      <c r="BF3147" s="32"/>
      <c r="BG3147" s="32"/>
      <c r="BH3147" s="32"/>
      <c r="BI3147" s="32"/>
      <c r="BJ3147" s="32"/>
      <c r="BK3147" s="32"/>
      <c r="BL3147" s="32"/>
      <c r="BM3147" s="32"/>
      <c r="BN3147" s="32"/>
      <c r="BO3147" s="32"/>
    </row>
    <row r="3148" spans="1:67" x14ac:dyDescent="0.25">
      <c r="A3148" s="30"/>
      <c r="B3148" s="30"/>
      <c r="C3148" s="30"/>
      <c r="D3148" s="30"/>
      <c r="E3148" s="30"/>
      <c r="F3148" s="30"/>
      <c r="G3148" s="30"/>
      <c r="BD3148" s="32"/>
      <c r="BE3148" s="32"/>
      <c r="BF3148" s="32"/>
      <c r="BG3148" s="32"/>
      <c r="BH3148" s="32"/>
      <c r="BI3148" s="32"/>
      <c r="BJ3148" s="32"/>
      <c r="BK3148" s="32"/>
      <c r="BL3148" s="32"/>
      <c r="BM3148" s="32"/>
      <c r="BN3148" s="32"/>
      <c r="BO3148" s="32"/>
    </row>
    <row r="3149" spans="1:67" x14ac:dyDescent="0.25">
      <c r="A3149" s="30"/>
      <c r="B3149" s="30"/>
      <c r="C3149" s="30"/>
      <c r="D3149" s="30"/>
      <c r="E3149" s="30"/>
      <c r="F3149" s="30"/>
      <c r="G3149" s="30"/>
      <c r="BD3149" s="32"/>
      <c r="BE3149" s="32"/>
      <c r="BF3149" s="32"/>
      <c r="BG3149" s="32"/>
      <c r="BH3149" s="32"/>
      <c r="BI3149" s="32"/>
      <c r="BJ3149" s="32"/>
      <c r="BK3149" s="32"/>
      <c r="BL3149" s="32"/>
      <c r="BM3149" s="32"/>
      <c r="BN3149" s="32"/>
      <c r="BO3149" s="32"/>
    </row>
    <row r="3150" spans="1:67" x14ac:dyDescent="0.25">
      <c r="A3150" s="30"/>
      <c r="B3150" s="30"/>
      <c r="C3150" s="30"/>
      <c r="D3150" s="30"/>
      <c r="E3150" s="30"/>
      <c r="F3150" s="30"/>
      <c r="G3150" s="30"/>
      <c r="BD3150" s="32"/>
      <c r="BE3150" s="32"/>
      <c r="BF3150" s="32"/>
      <c r="BG3150" s="32"/>
      <c r="BH3150" s="32"/>
      <c r="BI3150" s="32"/>
      <c r="BJ3150" s="32"/>
      <c r="BK3150" s="32"/>
      <c r="BL3150" s="32"/>
      <c r="BM3150" s="32"/>
      <c r="BN3150" s="32"/>
      <c r="BO3150" s="32"/>
    </row>
    <row r="3151" spans="1:67" x14ac:dyDescent="0.25">
      <c r="A3151" s="30"/>
      <c r="B3151" s="30"/>
      <c r="C3151" s="30"/>
      <c r="D3151" s="30"/>
      <c r="E3151" s="30"/>
      <c r="F3151" s="30"/>
      <c r="G3151" s="30"/>
      <c r="BD3151" s="32"/>
      <c r="BE3151" s="32"/>
      <c r="BF3151" s="32"/>
      <c r="BG3151" s="32"/>
      <c r="BH3151" s="32"/>
      <c r="BI3151" s="32"/>
      <c r="BJ3151" s="32"/>
      <c r="BK3151" s="32"/>
      <c r="BL3151" s="32"/>
      <c r="BM3151" s="32"/>
      <c r="BN3151" s="32"/>
      <c r="BO3151" s="32"/>
    </row>
    <row r="3152" spans="1:67" x14ac:dyDescent="0.25">
      <c r="A3152" s="30"/>
      <c r="B3152" s="30"/>
      <c r="C3152" s="30"/>
      <c r="D3152" s="30"/>
      <c r="E3152" s="30"/>
      <c r="F3152" s="30"/>
      <c r="G3152" s="30"/>
      <c r="BD3152" s="32"/>
      <c r="BE3152" s="32"/>
      <c r="BF3152" s="32"/>
      <c r="BG3152" s="32"/>
      <c r="BH3152" s="32"/>
      <c r="BI3152" s="32"/>
      <c r="BJ3152" s="32"/>
      <c r="BK3152" s="32"/>
      <c r="BL3152" s="32"/>
      <c r="BM3152" s="32"/>
      <c r="BN3152" s="32"/>
      <c r="BO3152" s="32"/>
    </row>
    <row r="3153" spans="1:67" x14ac:dyDescent="0.25">
      <c r="A3153" s="30"/>
      <c r="B3153" s="30"/>
      <c r="C3153" s="30"/>
      <c r="D3153" s="30"/>
      <c r="E3153" s="30"/>
      <c r="F3153" s="30"/>
      <c r="G3153" s="30"/>
      <c r="BD3153" s="32"/>
      <c r="BE3153" s="32"/>
      <c r="BF3153" s="32"/>
      <c r="BG3153" s="32"/>
      <c r="BH3153" s="32"/>
      <c r="BI3153" s="32"/>
      <c r="BJ3153" s="32"/>
      <c r="BK3153" s="32"/>
      <c r="BL3153" s="32"/>
      <c r="BM3153" s="32"/>
      <c r="BN3153" s="32"/>
      <c r="BO3153" s="32"/>
    </row>
    <row r="3154" spans="1:67" x14ac:dyDescent="0.25">
      <c r="A3154" s="30"/>
      <c r="B3154" s="30"/>
      <c r="C3154" s="30"/>
      <c r="D3154" s="30"/>
      <c r="E3154" s="30"/>
      <c r="F3154" s="30"/>
      <c r="G3154" s="30"/>
      <c r="BD3154" s="32"/>
      <c r="BE3154" s="32"/>
      <c r="BF3154" s="32"/>
      <c r="BG3154" s="32"/>
      <c r="BH3154" s="32"/>
      <c r="BI3154" s="32"/>
      <c r="BJ3154" s="32"/>
      <c r="BK3154" s="32"/>
      <c r="BL3154" s="32"/>
      <c r="BM3154" s="32"/>
      <c r="BN3154" s="32"/>
      <c r="BO3154" s="32"/>
    </row>
    <row r="3155" spans="1:67" x14ac:dyDescent="0.25">
      <c r="A3155" s="30"/>
      <c r="B3155" s="30"/>
      <c r="C3155" s="30"/>
      <c r="D3155" s="30"/>
      <c r="E3155" s="30"/>
      <c r="F3155" s="30"/>
      <c r="G3155" s="30"/>
      <c r="BD3155" s="32"/>
      <c r="BE3155" s="32"/>
      <c r="BF3155" s="32"/>
      <c r="BG3155" s="32"/>
      <c r="BH3155" s="32"/>
      <c r="BI3155" s="32"/>
      <c r="BJ3155" s="32"/>
      <c r="BK3155" s="32"/>
      <c r="BL3155" s="32"/>
      <c r="BM3155" s="32"/>
      <c r="BN3155" s="32"/>
      <c r="BO3155" s="32"/>
    </row>
    <row r="3156" spans="1:67" x14ac:dyDescent="0.25">
      <c r="A3156" s="30"/>
      <c r="B3156" s="30"/>
      <c r="C3156" s="30"/>
      <c r="D3156" s="30"/>
      <c r="E3156" s="30"/>
      <c r="F3156" s="30"/>
      <c r="G3156" s="30"/>
      <c r="BD3156" s="32"/>
      <c r="BE3156" s="32"/>
      <c r="BF3156" s="32"/>
      <c r="BG3156" s="32"/>
      <c r="BH3156" s="32"/>
      <c r="BI3156" s="32"/>
      <c r="BJ3156" s="32"/>
      <c r="BK3156" s="32"/>
      <c r="BL3156" s="32"/>
      <c r="BM3156" s="32"/>
      <c r="BN3156" s="32"/>
      <c r="BO3156" s="32"/>
    </row>
    <row r="3157" spans="1:67" x14ac:dyDescent="0.25">
      <c r="A3157" s="30"/>
      <c r="B3157" s="30"/>
      <c r="C3157" s="30"/>
      <c r="D3157" s="30"/>
      <c r="E3157" s="30"/>
      <c r="F3157" s="30"/>
      <c r="G3157" s="30"/>
      <c r="BD3157" s="32"/>
      <c r="BE3157" s="32"/>
      <c r="BF3157" s="32"/>
      <c r="BG3157" s="32"/>
      <c r="BH3157" s="32"/>
      <c r="BI3157" s="32"/>
      <c r="BJ3157" s="32"/>
      <c r="BK3157" s="32"/>
      <c r="BL3157" s="32"/>
      <c r="BM3157" s="32"/>
      <c r="BN3157" s="32"/>
      <c r="BO3157" s="32"/>
    </row>
    <row r="3158" spans="1:67" x14ac:dyDescent="0.25">
      <c r="A3158" s="30"/>
      <c r="B3158" s="30"/>
      <c r="C3158" s="30"/>
      <c r="D3158" s="30"/>
      <c r="E3158" s="30"/>
      <c r="F3158" s="30"/>
      <c r="G3158" s="30"/>
      <c r="BD3158" s="32"/>
      <c r="BE3158" s="32"/>
      <c r="BF3158" s="32"/>
      <c r="BG3158" s="32"/>
      <c r="BH3158" s="32"/>
      <c r="BI3158" s="32"/>
      <c r="BJ3158" s="32"/>
      <c r="BK3158" s="32"/>
      <c r="BL3158" s="32"/>
      <c r="BM3158" s="32"/>
      <c r="BN3158" s="32"/>
      <c r="BO3158" s="32"/>
    </row>
    <row r="3159" spans="1:67" x14ac:dyDescent="0.25">
      <c r="A3159" s="30"/>
      <c r="B3159" s="30"/>
      <c r="C3159" s="30"/>
      <c r="D3159" s="30"/>
      <c r="E3159" s="30"/>
      <c r="F3159" s="30"/>
      <c r="G3159" s="30"/>
      <c r="BD3159" s="32"/>
      <c r="BE3159" s="32"/>
      <c r="BF3159" s="32"/>
      <c r="BG3159" s="32"/>
      <c r="BH3159" s="32"/>
      <c r="BI3159" s="32"/>
      <c r="BJ3159" s="32"/>
      <c r="BK3159" s="32"/>
      <c r="BL3159" s="32"/>
      <c r="BM3159" s="32"/>
      <c r="BN3159" s="32"/>
      <c r="BO3159" s="32"/>
    </row>
    <row r="3160" spans="1:67" x14ac:dyDescent="0.25">
      <c r="A3160" s="30"/>
      <c r="B3160" s="30"/>
      <c r="C3160" s="30"/>
      <c r="D3160" s="30"/>
      <c r="E3160" s="30"/>
      <c r="F3160" s="30"/>
      <c r="G3160" s="30"/>
      <c r="BD3160" s="32"/>
      <c r="BE3160" s="32"/>
      <c r="BF3160" s="32"/>
      <c r="BG3160" s="32"/>
      <c r="BH3160" s="32"/>
      <c r="BI3160" s="32"/>
      <c r="BJ3160" s="32"/>
      <c r="BK3160" s="32"/>
      <c r="BL3160" s="32"/>
      <c r="BM3160" s="32"/>
      <c r="BN3160" s="32"/>
      <c r="BO3160" s="32"/>
    </row>
    <row r="3161" spans="1:67" x14ac:dyDescent="0.25">
      <c r="A3161" s="30"/>
      <c r="B3161" s="30"/>
      <c r="C3161" s="30"/>
      <c r="D3161" s="30"/>
      <c r="E3161" s="30"/>
      <c r="F3161" s="30"/>
      <c r="G3161" s="30"/>
      <c r="BD3161" s="32"/>
      <c r="BE3161" s="32"/>
      <c r="BF3161" s="32"/>
      <c r="BG3161" s="32"/>
      <c r="BH3161" s="32"/>
      <c r="BI3161" s="32"/>
      <c r="BJ3161" s="32"/>
      <c r="BK3161" s="32"/>
      <c r="BL3161" s="32"/>
      <c r="BM3161" s="32"/>
      <c r="BN3161" s="32"/>
      <c r="BO3161" s="32"/>
    </row>
    <row r="3162" spans="1:67" x14ac:dyDescent="0.25">
      <c r="A3162" s="30"/>
      <c r="B3162" s="30"/>
      <c r="C3162" s="30"/>
      <c r="D3162" s="30"/>
      <c r="E3162" s="30"/>
      <c r="F3162" s="30"/>
      <c r="G3162" s="30"/>
      <c r="BD3162" s="32"/>
      <c r="BE3162" s="32"/>
      <c r="BF3162" s="32"/>
      <c r="BG3162" s="32"/>
      <c r="BH3162" s="32"/>
      <c r="BI3162" s="32"/>
      <c r="BJ3162" s="32"/>
      <c r="BK3162" s="32"/>
      <c r="BL3162" s="32"/>
      <c r="BM3162" s="32"/>
      <c r="BN3162" s="32"/>
      <c r="BO3162" s="32"/>
    </row>
    <row r="3163" spans="1:67" x14ac:dyDescent="0.25">
      <c r="A3163" s="30"/>
      <c r="B3163" s="30"/>
      <c r="C3163" s="30"/>
      <c r="D3163" s="30"/>
      <c r="E3163" s="30"/>
      <c r="F3163" s="30"/>
      <c r="G3163" s="30"/>
      <c r="BD3163" s="32"/>
      <c r="BE3163" s="32"/>
      <c r="BF3163" s="32"/>
      <c r="BG3163" s="32"/>
      <c r="BH3163" s="32"/>
      <c r="BI3163" s="32"/>
      <c r="BJ3163" s="32"/>
      <c r="BK3163" s="32"/>
      <c r="BL3163" s="32"/>
      <c r="BM3163" s="32"/>
      <c r="BN3163" s="32"/>
      <c r="BO3163" s="32"/>
    </row>
    <row r="3164" spans="1:67" x14ac:dyDescent="0.25">
      <c r="A3164" s="30"/>
      <c r="B3164" s="30"/>
      <c r="C3164" s="30"/>
      <c r="D3164" s="30"/>
      <c r="E3164" s="30"/>
      <c r="F3164" s="30"/>
      <c r="G3164" s="30"/>
      <c r="BD3164" s="32"/>
      <c r="BE3164" s="32"/>
      <c r="BF3164" s="32"/>
      <c r="BG3164" s="32"/>
      <c r="BH3164" s="32"/>
      <c r="BI3164" s="32"/>
      <c r="BJ3164" s="32"/>
      <c r="BK3164" s="32"/>
      <c r="BL3164" s="32"/>
      <c r="BM3164" s="32"/>
      <c r="BN3164" s="32"/>
      <c r="BO3164" s="32"/>
    </row>
    <row r="3165" spans="1:67" x14ac:dyDescent="0.25">
      <c r="A3165" s="30"/>
      <c r="B3165" s="30"/>
      <c r="C3165" s="30"/>
      <c r="D3165" s="30"/>
      <c r="E3165" s="30"/>
      <c r="F3165" s="30"/>
      <c r="G3165" s="30"/>
      <c r="BD3165" s="32"/>
      <c r="BE3165" s="32"/>
      <c r="BF3165" s="32"/>
      <c r="BG3165" s="32"/>
      <c r="BH3165" s="32"/>
      <c r="BI3165" s="32"/>
      <c r="BJ3165" s="32"/>
      <c r="BK3165" s="32"/>
      <c r="BL3165" s="32"/>
      <c r="BM3165" s="32"/>
      <c r="BN3165" s="32"/>
      <c r="BO3165" s="32"/>
    </row>
    <row r="3166" spans="1:67" x14ac:dyDescent="0.25">
      <c r="A3166" s="30"/>
      <c r="B3166" s="30"/>
      <c r="C3166" s="30"/>
      <c r="D3166" s="30"/>
      <c r="E3166" s="30"/>
      <c r="F3166" s="30"/>
      <c r="G3166" s="30"/>
      <c r="BD3166" s="32"/>
      <c r="BE3166" s="32"/>
      <c r="BF3166" s="32"/>
      <c r="BG3166" s="32"/>
      <c r="BH3166" s="32"/>
      <c r="BI3166" s="32"/>
      <c r="BJ3166" s="32"/>
      <c r="BK3166" s="32"/>
      <c r="BL3166" s="32"/>
      <c r="BM3166" s="32"/>
      <c r="BN3166" s="32"/>
      <c r="BO3166" s="32"/>
    </row>
    <row r="3167" spans="1:67" x14ac:dyDescent="0.25">
      <c r="A3167" s="30"/>
      <c r="B3167" s="30"/>
      <c r="C3167" s="30"/>
      <c r="D3167" s="30"/>
      <c r="E3167" s="30"/>
      <c r="F3167" s="30"/>
      <c r="G3167" s="30"/>
      <c r="BD3167" s="32"/>
      <c r="BE3167" s="32"/>
      <c r="BF3167" s="32"/>
      <c r="BG3167" s="32"/>
      <c r="BH3167" s="32"/>
      <c r="BI3167" s="32"/>
      <c r="BJ3167" s="32"/>
      <c r="BK3167" s="32"/>
      <c r="BL3167" s="32"/>
      <c r="BM3167" s="32"/>
      <c r="BN3167" s="32"/>
      <c r="BO3167" s="32"/>
    </row>
    <row r="3168" spans="1:67" x14ac:dyDescent="0.25">
      <c r="A3168" s="30"/>
      <c r="B3168" s="30"/>
      <c r="C3168" s="30"/>
      <c r="D3168" s="30"/>
      <c r="E3168" s="30"/>
      <c r="F3168" s="30"/>
      <c r="G3168" s="30"/>
      <c r="BD3168" s="32"/>
      <c r="BE3168" s="32"/>
      <c r="BF3168" s="32"/>
      <c r="BG3168" s="32"/>
      <c r="BH3168" s="32"/>
      <c r="BI3168" s="32"/>
      <c r="BJ3168" s="32"/>
      <c r="BK3168" s="32"/>
      <c r="BL3168" s="32"/>
      <c r="BM3168" s="32"/>
      <c r="BN3168" s="32"/>
      <c r="BO3168" s="32"/>
    </row>
    <row r="3169" spans="1:67" x14ac:dyDescent="0.25">
      <c r="A3169" s="30"/>
      <c r="B3169" s="30"/>
      <c r="C3169" s="30"/>
      <c r="D3169" s="30"/>
      <c r="E3169" s="30"/>
      <c r="F3169" s="30"/>
      <c r="G3169" s="30"/>
      <c r="BD3169" s="32"/>
      <c r="BE3169" s="32"/>
      <c r="BF3169" s="32"/>
      <c r="BG3169" s="32"/>
      <c r="BH3169" s="32"/>
      <c r="BI3169" s="32"/>
      <c r="BJ3169" s="32"/>
      <c r="BK3169" s="32"/>
      <c r="BL3169" s="32"/>
      <c r="BM3169" s="32"/>
      <c r="BN3169" s="32"/>
      <c r="BO3169" s="32"/>
    </row>
    <row r="3170" spans="1:67" x14ac:dyDescent="0.25">
      <c r="A3170" s="30"/>
      <c r="B3170" s="30"/>
      <c r="C3170" s="30"/>
      <c r="D3170" s="30"/>
      <c r="E3170" s="30"/>
      <c r="F3170" s="30"/>
      <c r="G3170" s="30"/>
      <c r="BD3170" s="32"/>
      <c r="BE3170" s="32"/>
      <c r="BF3170" s="32"/>
      <c r="BG3170" s="32"/>
      <c r="BH3170" s="32"/>
      <c r="BI3170" s="32"/>
      <c r="BJ3170" s="32"/>
      <c r="BK3170" s="32"/>
      <c r="BL3170" s="32"/>
      <c r="BM3170" s="32"/>
      <c r="BN3170" s="32"/>
      <c r="BO3170" s="32"/>
    </row>
    <row r="3171" spans="1:67" x14ac:dyDescent="0.25">
      <c r="A3171" s="30"/>
      <c r="B3171" s="30"/>
      <c r="C3171" s="30"/>
      <c r="D3171" s="30"/>
      <c r="E3171" s="30"/>
      <c r="F3171" s="30"/>
      <c r="G3171" s="30"/>
      <c r="BD3171" s="32"/>
      <c r="BE3171" s="32"/>
      <c r="BF3171" s="32"/>
      <c r="BG3171" s="32"/>
      <c r="BH3171" s="32"/>
      <c r="BI3171" s="32"/>
      <c r="BJ3171" s="32"/>
      <c r="BK3171" s="32"/>
      <c r="BL3171" s="32"/>
      <c r="BM3171" s="32"/>
      <c r="BN3171" s="32"/>
      <c r="BO3171" s="32"/>
    </row>
    <row r="3172" spans="1:67" x14ac:dyDescent="0.25">
      <c r="A3172" s="30"/>
      <c r="B3172" s="30"/>
      <c r="C3172" s="30"/>
      <c r="D3172" s="30"/>
      <c r="E3172" s="30"/>
      <c r="F3172" s="30"/>
      <c r="G3172" s="30"/>
      <c r="BD3172" s="32"/>
      <c r="BE3172" s="32"/>
      <c r="BF3172" s="32"/>
      <c r="BG3172" s="32"/>
      <c r="BH3172" s="32"/>
      <c r="BI3172" s="32"/>
      <c r="BJ3172" s="32"/>
      <c r="BK3172" s="32"/>
      <c r="BL3172" s="32"/>
      <c r="BM3172" s="32"/>
      <c r="BN3172" s="32"/>
      <c r="BO3172" s="32"/>
    </row>
    <row r="3173" spans="1:67" x14ac:dyDescent="0.25">
      <c r="A3173" s="30"/>
      <c r="B3173" s="30"/>
      <c r="C3173" s="30"/>
      <c r="D3173" s="30"/>
      <c r="E3173" s="30"/>
      <c r="F3173" s="30"/>
      <c r="G3173" s="30"/>
      <c r="BD3173" s="32"/>
      <c r="BE3173" s="32"/>
      <c r="BF3173" s="32"/>
      <c r="BG3173" s="32"/>
      <c r="BH3173" s="32"/>
      <c r="BI3173" s="32"/>
      <c r="BJ3173" s="32"/>
      <c r="BK3173" s="32"/>
      <c r="BL3173" s="32"/>
      <c r="BM3173" s="32"/>
      <c r="BN3173" s="32"/>
      <c r="BO3173" s="32"/>
    </row>
    <row r="3174" spans="1:67" x14ac:dyDescent="0.25">
      <c r="A3174" s="30"/>
      <c r="B3174" s="30"/>
      <c r="C3174" s="30"/>
      <c r="D3174" s="30"/>
      <c r="E3174" s="30"/>
      <c r="F3174" s="30"/>
      <c r="G3174" s="30"/>
      <c r="BD3174" s="32"/>
      <c r="BE3174" s="32"/>
      <c r="BF3174" s="32"/>
      <c r="BG3174" s="32"/>
      <c r="BH3174" s="32"/>
      <c r="BI3174" s="32"/>
      <c r="BJ3174" s="32"/>
      <c r="BK3174" s="32"/>
      <c r="BL3174" s="32"/>
      <c r="BM3174" s="32"/>
      <c r="BN3174" s="32"/>
      <c r="BO3174" s="32"/>
    </row>
    <row r="3175" spans="1:67" x14ac:dyDescent="0.25">
      <c r="A3175" s="30"/>
      <c r="B3175" s="30"/>
      <c r="C3175" s="30"/>
      <c r="D3175" s="30"/>
      <c r="E3175" s="30"/>
      <c r="F3175" s="30"/>
      <c r="G3175" s="30"/>
      <c r="BD3175" s="32"/>
      <c r="BE3175" s="32"/>
      <c r="BF3175" s="32"/>
      <c r="BG3175" s="32"/>
      <c r="BH3175" s="32"/>
      <c r="BI3175" s="32"/>
      <c r="BJ3175" s="32"/>
      <c r="BK3175" s="32"/>
      <c r="BL3175" s="32"/>
      <c r="BM3175" s="32"/>
      <c r="BN3175" s="32"/>
      <c r="BO3175" s="32"/>
    </row>
    <row r="3176" spans="1:67" x14ac:dyDescent="0.25">
      <c r="A3176" s="30"/>
      <c r="B3176" s="30"/>
      <c r="C3176" s="30"/>
      <c r="D3176" s="30"/>
      <c r="E3176" s="30"/>
      <c r="F3176" s="30"/>
      <c r="G3176" s="30"/>
      <c r="BD3176" s="32"/>
      <c r="BE3176" s="32"/>
      <c r="BF3176" s="32"/>
      <c r="BG3176" s="32"/>
      <c r="BH3176" s="32"/>
      <c r="BI3176" s="32"/>
      <c r="BJ3176" s="32"/>
      <c r="BK3176" s="32"/>
      <c r="BL3176" s="32"/>
      <c r="BM3176" s="32"/>
      <c r="BN3176" s="32"/>
      <c r="BO3176" s="32"/>
    </row>
    <row r="3177" spans="1:67" x14ac:dyDescent="0.25">
      <c r="A3177" s="30"/>
      <c r="B3177" s="30"/>
      <c r="C3177" s="30"/>
      <c r="D3177" s="30"/>
      <c r="E3177" s="30"/>
      <c r="F3177" s="30"/>
      <c r="G3177" s="30"/>
      <c r="BD3177" s="32"/>
      <c r="BE3177" s="32"/>
      <c r="BF3177" s="32"/>
      <c r="BG3177" s="32"/>
      <c r="BH3177" s="32"/>
      <c r="BI3177" s="32"/>
      <c r="BJ3177" s="32"/>
      <c r="BK3177" s="32"/>
      <c r="BL3177" s="32"/>
      <c r="BM3177" s="32"/>
      <c r="BN3177" s="32"/>
      <c r="BO3177" s="32"/>
    </row>
    <row r="3178" spans="1:67" x14ac:dyDescent="0.25">
      <c r="A3178" s="30"/>
      <c r="B3178" s="30"/>
      <c r="C3178" s="30"/>
      <c r="D3178" s="30"/>
      <c r="E3178" s="30"/>
      <c r="F3178" s="30"/>
      <c r="G3178" s="30"/>
      <c r="BD3178" s="32"/>
      <c r="BE3178" s="32"/>
      <c r="BF3178" s="32"/>
      <c r="BG3178" s="32"/>
      <c r="BH3178" s="32"/>
      <c r="BI3178" s="32"/>
      <c r="BJ3178" s="32"/>
      <c r="BK3178" s="32"/>
      <c r="BL3178" s="32"/>
      <c r="BM3178" s="32"/>
      <c r="BN3178" s="32"/>
      <c r="BO3178" s="32"/>
    </row>
    <row r="3179" spans="1:67" x14ac:dyDescent="0.25">
      <c r="A3179" s="30"/>
      <c r="B3179" s="30"/>
      <c r="C3179" s="30"/>
      <c r="D3179" s="30"/>
      <c r="E3179" s="30"/>
      <c r="F3179" s="30"/>
      <c r="G3179" s="30"/>
      <c r="BD3179" s="32"/>
      <c r="BE3179" s="32"/>
      <c r="BF3179" s="32"/>
      <c r="BG3179" s="32"/>
      <c r="BH3179" s="32"/>
      <c r="BI3179" s="32"/>
      <c r="BJ3179" s="32"/>
      <c r="BK3179" s="32"/>
      <c r="BL3179" s="32"/>
      <c r="BM3179" s="32"/>
      <c r="BN3179" s="32"/>
      <c r="BO3179" s="32"/>
    </row>
    <row r="3180" spans="1:67" x14ac:dyDescent="0.25">
      <c r="A3180" s="30"/>
      <c r="B3180" s="30"/>
      <c r="C3180" s="30"/>
      <c r="D3180" s="30"/>
      <c r="E3180" s="30"/>
      <c r="F3180" s="30"/>
      <c r="G3180" s="30"/>
      <c r="BD3180" s="32"/>
      <c r="BE3180" s="32"/>
      <c r="BF3180" s="32"/>
      <c r="BG3180" s="32"/>
      <c r="BH3180" s="32"/>
      <c r="BI3180" s="32"/>
      <c r="BJ3180" s="32"/>
      <c r="BK3180" s="32"/>
      <c r="BL3180" s="32"/>
      <c r="BM3180" s="32"/>
      <c r="BN3180" s="32"/>
      <c r="BO3180" s="32"/>
    </row>
    <row r="3181" spans="1:67" x14ac:dyDescent="0.25">
      <c r="A3181" s="30"/>
      <c r="B3181" s="30"/>
      <c r="C3181" s="30"/>
      <c r="D3181" s="30"/>
      <c r="E3181" s="30"/>
      <c r="F3181" s="30"/>
      <c r="G3181" s="30"/>
      <c r="BD3181" s="32"/>
      <c r="BE3181" s="32"/>
      <c r="BF3181" s="32"/>
      <c r="BG3181" s="32"/>
      <c r="BH3181" s="32"/>
      <c r="BI3181" s="32"/>
      <c r="BJ3181" s="32"/>
      <c r="BK3181" s="32"/>
      <c r="BL3181" s="32"/>
      <c r="BM3181" s="32"/>
      <c r="BN3181" s="32"/>
      <c r="BO3181" s="32"/>
    </row>
    <row r="3182" spans="1:67" x14ac:dyDescent="0.25">
      <c r="A3182" s="30"/>
      <c r="B3182" s="30"/>
      <c r="C3182" s="30"/>
      <c r="D3182" s="30"/>
      <c r="E3182" s="30"/>
      <c r="F3182" s="30"/>
      <c r="G3182" s="30"/>
      <c r="BD3182" s="32"/>
      <c r="BE3182" s="32"/>
      <c r="BF3182" s="32"/>
      <c r="BG3182" s="32"/>
      <c r="BH3182" s="32"/>
      <c r="BI3182" s="32"/>
      <c r="BJ3182" s="32"/>
      <c r="BK3182" s="32"/>
      <c r="BL3182" s="32"/>
      <c r="BM3182" s="32"/>
      <c r="BN3182" s="32"/>
      <c r="BO3182" s="32"/>
    </row>
    <row r="3183" spans="1:67" x14ac:dyDescent="0.25">
      <c r="A3183" s="30"/>
      <c r="B3183" s="30"/>
      <c r="C3183" s="30"/>
      <c r="D3183" s="30"/>
      <c r="E3183" s="30"/>
      <c r="F3183" s="30"/>
      <c r="G3183" s="30"/>
      <c r="BD3183" s="32"/>
      <c r="BE3183" s="32"/>
      <c r="BF3183" s="32"/>
      <c r="BG3183" s="32"/>
      <c r="BH3183" s="32"/>
      <c r="BI3183" s="32"/>
      <c r="BJ3183" s="32"/>
      <c r="BK3183" s="32"/>
      <c r="BL3183" s="32"/>
      <c r="BM3183" s="32"/>
      <c r="BN3183" s="32"/>
      <c r="BO3183" s="32"/>
    </row>
    <row r="3184" spans="1:67" x14ac:dyDescent="0.25">
      <c r="A3184" s="30"/>
      <c r="B3184" s="30"/>
      <c r="C3184" s="30"/>
      <c r="D3184" s="30"/>
      <c r="E3184" s="30"/>
      <c r="F3184" s="30"/>
      <c r="G3184" s="30"/>
      <c r="BD3184" s="32"/>
      <c r="BE3184" s="32"/>
      <c r="BF3184" s="32"/>
      <c r="BG3184" s="32"/>
      <c r="BH3184" s="32"/>
      <c r="BI3184" s="32"/>
      <c r="BJ3184" s="32"/>
      <c r="BK3184" s="32"/>
      <c r="BL3184" s="32"/>
      <c r="BM3184" s="32"/>
      <c r="BN3184" s="32"/>
      <c r="BO3184" s="32"/>
    </row>
    <row r="3185" spans="1:67" x14ac:dyDescent="0.25">
      <c r="A3185" s="30"/>
      <c r="B3185" s="30"/>
      <c r="C3185" s="30"/>
      <c r="D3185" s="30"/>
      <c r="E3185" s="30"/>
      <c r="F3185" s="30"/>
      <c r="G3185" s="30"/>
      <c r="BD3185" s="32"/>
      <c r="BE3185" s="32"/>
      <c r="BF3185" s="32"/>
      <c r="BG3185" s="32"/>
      <c r="BH3185" s="32"/>
      <c r="BI3185" s="32"/>
      <c r="BJ3185" s="32"/>
      <c r="BK3185" s="32"/>
      <c r="BL3185" s="32"/>
      <c r="BM3185" s="32"/>
      <c r="BN3185" s="32"/>
      <c r="BO3185" s="32"/>
    </row>
    <row r="3186" spans="1:67" x14ac:dyDescent="0.25">
      <c r="A3186" s="30"/>
      <c r="B3186" s="30"/>
      <c r="C3186" s="30"/>
      <c r="D3186" s="30"/>
      <c r="E3186" s="30"/>
      <c r="F3186" s="30"/>
      <c r="G3186" s="30"/>
      <c r="BD3186" s="32"/>
      <c r="BE3186" s="32"/>
      <c r="BF3186" s="32"/>
      <c r="BG3186" s="32"/>
      <c r="BH3186" s="32"/>
      <c r="BI3186" s="32"/>
      <c r="BJ3186" s="32"/>
      <c r="BK3186" s="32"/>
      <c r="BL3186" s="32"/>
      <c r="BM3186" s="32"/>
      <c r="BN3186" s="32"/>
      <c r="BO3186" s="32"/>
    </row>
    <row r="3187" spans="1:67" x14ac:dyDescent="0.25">
      <c r="A3187" s="30"/>
      <c r="B3187" s="30"/>
      <c r="C3187" s="30"/>
      <c r="D3187" s="30"/>
      <c r="E3187" s="30"/>
      <c r="F3187" s="30"/>
      <c r="G3187" s="30"/>
      <c r="BD3187" s="32"/>
      <c r="BE3187" s="32"/>
      <c r="BF3187" s="32"/>
      <c r="BG3187" s="32"/>
      <c r="BH3187" s="32"/>
      <c r="BI3187" s="32"/>
      <c r="BJ3187" s="32"/>
      <c r="BK3187" s="32"/>
      <c r="BL3187" s="32"/>
      <c r="BM3187" s="32"/>
      <c r="BN3187" s="32"/>
      <c r="BO3187" s="32"/>
    </row>
    <row r="3188" spans="1:67" x14ac:dyDescent="0.25">
      <c r="A3188" s="30"/>
      <c r="B3188" s="30"/>
      <c r="C3188" s="30"/>
      <c r="D3188" s="30"/>
      <c r="E3188" s="30"/>
      <c r="F3188" s="30"/>
      <c r="G3188" s="30"/>
      <c r="BD3188" s="32"/>
      <c r="BE3188" s="32"/>
      <c r="BF3188" s="32"/>
      <c r="BG3188" s="32"/>
      <c r="BH3188" s="32"/>
      <c r="BI3188" s="32"/>
      <c r="BJ3188" s="32"/>
      <c r="BK3188" s="32"/>
      <c r="BL3188" s="32"/>
      <c r="BM3188" s="32"/>
      <c r="BN3188" s="32"/>
      <c r="BO3188" s="32"/>
    </row>
    <row r="3189" spans="1:67" x14ac:dyDescent="0.25">
      <c r="A3189" s="30"/>
      <c r="B3189" s="30"/>
      <c r="C3189" s="30"/>
      <c r="D3189" s="30"/>
      <c r="E3189" s="30"/>
      <c r="F3189" s="30"/>
      <c r="G3189" s="30"/>
      <c r="BD3189" s="32"/>
      <c r="BE3189" s="32"/>
      <c r="BF3189" s="32"/>
      <c r="BG3189" s="32"/>
      <c r="BH3189" s="32"/>
      <c r="BI3189" s="32"/>
      <c r="BJ3189" s="32"/>
      <c r="BK3189" s="32"/>
      <c r="BL3189" s="32"/>
      <c r="BM3189" s="32"/>
      <c r="BN3189" s="32"/>
      <c r="BO3189" s="32"/>
    </row>
    <row r="3190" spans="1:67" x14ac:dyDescent="0.25">
      <c r="A3190" s="30"/>
      <c r="B3190" s="30"/>
      <c r="C3190" s="30"/>
      <c r="D3190" s="30"/>
      <c r="E3190" s="30"/>
      <c r="F3190" s="30"/>
      <c r="G3190" s="30"/>
      <c r="BD3190" s="32"/>
      <c r="BE3190" s="32"/>
      <c r="BF3190" s="32"/>
      <c r="BG3190" s="32"/>
      <c r="BH3190" s="32"/>
      <c r="BI3190" s="32"/>
      <c r="BJ3190" s="32"/>
      <c r="BK3190" s="32"/>
      <c r="BL3190" s="32"/>
      <c r="BM3190" s="32"/>
      <c r="BN3190" s="32"/>
      <c r="BO3190" s="32"/>
    </row>
    <row r="3191" spans="1:67" x14ac:dyDescent="0.25">
      <c r="A3191" s="30"/>
      <c r="B3191" s="30"/>
      <c r="C3191" s="30"/>
      <c r="D3191" s="30"/>
      <c r="E3191" s="30"/>
      <c r="F3191" s="30"/>
      <c r="G3191" s="30"/>
      <c r="BD3191" s="32"/>
      <c r="BE3191" s="32"/>
      <c r="BF3191" s="32"/>
      <c r="BG3191" s="32"/>
      <c r="BH3191" s="32"/>
      <c r="BI3191" s="32"/>
      <c r="BJ3191" s="32"/>
      <c r="BK3191" s="32"/>
      <c r="BL3191" s="32"/>
      <c r="BM3191" s="32"/>
      <c r="BN3191" s="32"/>
      <c r="BO3191" s="32"/>
    </row>
    <row r="3192" spans="1:67" x14ac:dyDescent="0.25">
      <c r="A3192" s="30"/>
      <c r="B3192" s="30"/>
      <c r="C3192" s="30"/>
      <c r="D3192" s="30"/>
      <c r="E3192" s="30"/>
      <c r="F3192" s="30"/>
      <c r="G3192" s="30"/>
      <c r="BD3192" s="32"/>
      <c r="BE3192" s="32"/>
      <c r="BF3192" s="32"/>
      <c r="BG3192" s="32"/>
      <c r="BH3192" s="32"/>
      <c r="BI3192" s="32"/>
      <c r="BJ3192" s="32"/>
      <c r="BK3192" s="32"/>
      <c r="BL3192" s="32"/>
      <c r="BM3192" s="32"/>
      <c r="BN3192" s="32"/>
      <c r="BO3192" s="32"/>
    </row>
    <row r="3193" spans="1:67" x14ac:dyDescent="0.25">
      <c r="A3193" s="30"/>
      <c r="B3193" s="30"/>
      <c r="C3193" s="30"/>
      <c r="D3193" s="30"/>
      <c r="E3193" s="30"/>
      <c r="F3193" s="30"/>
      <c r="G3193" s="30"/>
      <c r="BD3193" s="32"/>
      <c r="BE3193" s="32"/>
      <c r="BF3193" s="32"/>
      <c r="BG3193" s="32"/>
      <c r="BH3193" s="32"/>
      <c r="BI3193" s="32"/>
      <c r="BJ3193" s="32"/>
      <c r="BK3193" s="32"/>
      <c r="BL3193" s="32"/>
      <c r="BM3193" s="32"/>
      <c r="BN3193" s="32"/>
      <c r="BO3193" s="32"/>
    </row>
    <row r="3194" spans="1:67" x14ac:dyDescent="0.25">
      <c r="A3194" s="30"/>
      <c r="B3194" s="30"/>
      <c r="C3194" s="30"/>
      <c r="D3194" s="30"/>
      <c r="E3194" s="30"/>
      <c r="F3194" s="30"/>
      <c r="G3194" s="30"/>
      <c r="BD3194" s="32"/>
      <c r="BE3194" s="32"/>
      <c r="BF3194" s="32"/>
      <c r="BG3194" s="32"/>
      <c r="BH3194" s="32"/>
      <c r="BI3194" s="32"/>
      <c r="BJ3194" s="32"/>
      <c r="BK3194" s="32"/>
      <c r="BL3194" s="32"/>
      <c r="BM3194" s="32"/>
      <c r="BN3194" s="32"/>
      <c r="BO3194" s="32"/>
    </row>
    <row r="3195" spans="1:67" x14ac:dyDescent="0.25">
      <c r="A3195" s="30"/>
      <c r="B3195" s="30"/>
      <c r="C3195" s="30"/>
      <c r="D3195" s="30"/>
      <c r="E3195" s="30"/>
      <c r="F3195" s="30"/>
      <c r="G3195" s="30"/>
      <c r="BD3195" s="32"/>
      <c r="BE3195" s="32"/>
      <c r="BF3195" s="32"/>
      <c r="BG3195" s="32"/>
      <c r="BH3195" s="32"/>
      <c r="BI3195" s="32"/>
      <c r="BJ3195" s="32"/>
      <c r="BK3195" s="32"/>
      <c r="BL3195" s="32"/>
      <c r="BM3195" s="32"/>
      <c r="BN3195" s="32"/>
      <c r="BO3195" s="32"/>
    </row>
    <row r="3196" spans="1:67" x14ac:dyDescent="0.25">
      <c r="A3196" s="30"/>
      <c r="B3196" s="30"/>
      <c r="C3196" s="30"/>
      <c r="D3196" s="30"/>
      <c r="E3196" s="30"/>
      <c r="F3196" s="30"/>
      <c r="G3196" s="30"/>
      <c r="BD3196" s="32"/>
      <c r="BE3196" s="32"/>
      <c r="BF3196" s="32"/>
      <c r="BG3196" s="32"/>
      <c r="BH3196" s="32"/>
      <c r="BI3196" s="32"/>
      <c r="BJ3196" s="32"/>
      <c r="BK3196" s="32"/>
      <c r="BL3196" s="32"/>
      <c r="BM3196" s="32"/>
      <c r="BN3196" s="32"/>
      <c r="BO3196" s="32"/>
    </row>
    <row r="3197" spans="1:67" x14ac:dyDescent="0.25">
      <c r="A3197" s="30"/>
      <c r="B3197" s="30"/>
      <c r="C3197" s="30"/>
      <c r="D3197" s="30"/>
      <c r="E3197" s="30"/>
      <c r="F3197" s="30"/>
      <c r="G3197" s="30"/>
      <c r="BD3197" s="32"/>
      <c r="BE3197" s="32"/>
      <c r="BF3197" s="32"/>
      <c r="BG3197" s="32"/>
      <c r="BH3197" s="32"/>
      <c r="BI3197" s="32"/>
      <c r="BJ3197" s="32"/>
      <c r="BK3197" s="32"/>
      <c r="BL3197" s="32"/>
      <c r="BM3197" s="32"/>
      <c r="BN3197" s="32"/>
      <c r="BO3197" s="32"/>
    </row>
    <row r="3198" spans="1:67" x14ac:dyDescent="0.25">
      <c r="A3198" s="30"/>
      <c r="B3198" s="30"/>
      <c r="C3198" s="30"/>
      <c r="D3198" s="30"/>
      <c r="E3198" s="30"/>
      <c r="F3198" s="30"/>
      <c r="G3198" s="30"/>
      <c r="BD3198" s="32"/>
      <c r="BE3198" s="32"/>
      <c r="BF3198" s="32"/>
      <c r="BG3198" s="32"/>
      <c r="BH3198" s="32"/>
      <c r="BI3198" s="32"/>
      <c r="BJ3198" s="32"/>
      <c r="BK3198" s="32"/>
      <c r="BL3198" s="32"/>
      <c r="BM3198" s="32"/>
      <c r="BN3198" s="32"/>
      <c r="BO3198" s="32"/>
    </row>
    <row r="3199" spans="1:67" x14ac:dyDescent="0.25">
      <c r="A3199" s="30"/>
      <c r="B3199" s="30"/>
      <c r="C3199" s="30"/>
      <c r="D3199" s="30"/>
      <c r="E3199" s="30"/>
      <c r="F3199" s="30"/>
      <c r="G3199" s="30"/>
      <c r="BD3199" s="32"/>
      <c r="BE3199" s="32"/>
      <c r="BF3199" s="32"/>
      <c r="BG3199" s="32"/>
      <c r="BH3199" s="32"/>
      <c r="BI3199" s="32"/>
      <c r="BJ3199" s="32"/>
      <c r="BK3199" s="32"/>
      <c r="BL3199" s="32"/>
      <c r="BM3199" s="32"/>
      <c r="BN3199" s="32"/>
      <c r="BO3199" s="32"/>
    </row>
    <row r="3200" spans="1:67" x14ac:dyDescent="0.25">
      <c r="A3200" s="30"/>
      <c r="B3200" s="30"/>
      <c r="C3200" s="30"/>
      <c r="D3200" s="30"/>
      <c r="E3200" s="30"/>
      <c r="F3200" s="30"/>
      <c r="G3200" s="30"/>
      <c r="BD3200" s="32"/>
      <c r="BE3200" s="32"/>
      <c r="BF3200" s="32"/>
      <c r="BG3200" s="32"/>
      <c r="BH3200" s="32"/>
      <c r="BI3200" s="32"/>
      <c r="BJ3200" s="32"/>
      <c r="BK3200" s="32"/>
      <c r="BL3200" s="32"/>
      <c r="BM3200" s="32"/>
      <c r="BN3200" s="32"/>
      <c r="BO3200" s="32"/>
    </row>
    <row r="3201" spans="1:67" x14ac:dyDescent="0.25">
      <c r="A3201" s="30"/>
      <c r="B3201" s="30"/>
      <c r="C3201" s="30"/>
      <c r="D3201" s="30"/>
      <c r="E3201" s="30"/>
      <c r="F3201" s="30"/>
      <c r="G3201" s="30"/>
      <c r="BD3201" s="32"/>
      <c r="BE3201" s="32"/>
      <c r="BF3201" s="32"/>
      <c r="BG3201" s="32"/>
      <c r="BH3201" s="32"/>
      <c r="BI3201" s="32"/>
      <c r="BJ3201" s="32"/>
      <c r="BK3201" s="32"/>
      <c r="BL3201" s="32"/>
      <c r="BM3201" s="32"/>
      <c r="BN3201" s="32"/>
      <c r="BO3201" s="32"/>
    </row>
    <row r="3202" spans="1:67" x14ac:dyDescent="0.25">
      <c r="A3202" s="30"/>
      <c r="B3202" s="30"/>
      <c r="C3202" s="30"/>
      <c r="D3202" s="30"/>
      <c r="E3202" s="30"/>
      <c r="F3202" s="30"/>
      <c r="G3202" s="30"/>
      <c r="BD3202" s="32"/>
      <c r="BE3202" s="32"/>
      <c r="BF3202" s="32"/>
      <c r="BG3202" s="32"/>
      <c r="BH3202" s="32"/>
      <c r="BI3202" s="32"/>
      <c r="BJ3202" s="32"/>
      <c r="BK3202" s="32"/>
      <c r="BL3202" s="32"/>
      <c r="BM3202" s="32"/>
      <c r="BN3202" s="32"/>
      <c r="BO3202" s="32"/>
    </row>
    <row r="3203" spans="1:67" x14ac:dyDescent="0.25">
      <c r="A3203" s="30"/>
      <c r="B3203" s="30"/>
      <c r="C3203" s="30"/>
      <c r="D3203" s="30"/>
      <c r="E3203" s="30"/>
      <c r="F3203" s="30"/>
      <c r="G3203" s="30"/>
      <c r="BD3203" s="32"/>
      <c r="BE3203" s="32"/>
      <c r="BF3203" s="32"/>
      <c r="BG3203" s="32"/>
      <c r="BH3203" s="32"/>
      <c r="BI3203" s="32"/>
      <c r="BJ3203" s="32"/>
      <c r="BK3203" s="32"/>
      <c r="BL3203" s="32"/>
      <c r="BM3203" s="32"/>
      <c r="BN3203" s="32"/>
      <c r="BO3203" s="32"/>
    </row>
    <row r="3204" spans="1:67" x14ac:dyDescent="0.25">
      <c r="A3204" s="30"/>
      <c r="B3204" s="30"/>
      <c r="C3204" s="30"/>
      <c r="D3204" s="30"/>
      <c r="E3204" s="30"/>
      <c r="F3204" s="30"/>
      <c r="G3204" s="30"/>
      <c r="BD3204" s="32"/>
      <c r="BE3204" s="32"/>
      <c r="BF3204" s="32"/>
      <c r="BG3204" s="32"/>
      <c r="BH3204" s="32"/>
      <c r="BI3204" s="32"/>
      <c r="BJ3204" s="32"/>
      <c r="BK3204" s="32"/>
      <c r="BL3204" s="32"/>
      <c r="BM3204" s="32"/>
      <c r="BN3204" s="32"/>
      <c r="BO3204" s="32"/>
    </row>
    <row r="3205" spans="1:67" x14ac:dyDescent="0.25">
      <c r="A3205" s="30"/>
      <c r="B3205" s="30"/>
      <c r="C3205" s="30"/>
      <c r="D3205" s="30"/>
      <c r="E3205" s="30"/>
      <c r="F3205" s="30"/>
      <c r="G3205" s="30"/>
      <c r="BD3205" s="32"/>
      <c r="BE3205" s="32"/>
      <c r="BF3205" s="32"/>
      <c r="BG3205" s="32"/>
      <c r="BH3205" s="32"/>
      <c r="BI3205" s="32"/>
      <c r="BJ3205" s="32"/>
      <c r="BK3205" s="32"/>
      <c r="BL3205" s="32"/>
      <c r="BM3205" s="32"/>
      <c r="BN3205" s="32"/>
      <c r="BO3205" s="32"/>
    </row>
    <row r="3206" spans="1:67" x14ac:dyDescent="0.25">
      <c r="A3206" s="30"/>
      <c r="B3206" s="30"/>
      <c r="C3206" s="30"/>
      <c r="D3206" s="30"/>
      <c r="E3206" s="30"/>
      <c r="F3206" s="30"/>
      <c r="G3206" s="30"/>
      <c r="BD3206" s="32"/>
      <c r="BE3206" s="32"/>
      <c r="BF3206" s="32"/>
      <c r="BG3206" s="32"/>
      <c r="BH3206" s="32"/>
      <c r="BI3206" s="32"/>
      <c r="BJ3206" s="32"/>
      <c r="BK3206" s="32"/>
      <c r="BL3206" s="32"/>
      <c r="BM3206" s="32"/>
      <c r="BN3206" s="32"/>
      <c r="BO3206" s="32"/>
    </row>
    <row r="3207" spans="1:67" x14ac:dyDescent="0.25">
      <c r="A3207" s="30"/>
      <c r="B3207" s="30"/>
      <c r="C3207" s="30"/>
      <c r="D3207" s="30"/>
      <c r="E3207" s="30"/>
      <c r="F3207" s="30"/>
      <c r="G3207" s="30"/>
      <c r="BD3207" s="32"/>
      <c r="BE3207" s="32"/>
      <c r="BF3207" s="32"/>
      <c r="BG3207" s="32"/>
      <c r="BH3207" s="32"/>
      <c r="BI3207" s="32"/>
      <c r="BJ3207" s="32"/>
      <c r="BK3207" s="32"/>
      <c r="BL3207" s="32"/>
      <c r="BM3207" s="32"/>
      <c r="BN3207" s="32"/>
      <c r="BO3207" s="32"/>
    </row>
    <row r="3208" spans="1:67" x14ac:dyDescent="0.25">
      <c r="A3208" s="30"/>
      <c r="B3208" s="30"/>
      <c r="C3208" s="30"/>
      <c r="D3208" s="30"/>
      <c r="E3208" s="30"/>
      <c r="F3208" s="30"/>
      <c r="G3208" s="30"/>
      <c r="BD3208" s="32"/>
      <c r="BE3208" s="32"/>
      <c r="BF3208" s="32"/>
      <c r="BG3208" s="32"/>
      <c r="BH3208" s="32"/>
      <c r="BI3208" s="32"/>
      <c r="BJ3208" s="32"/>
      <c r="BK3208" s="32"/>
      <c r="BL3208" s="32"/>
      <c r="BM3208" s="32"/>
      <c r="BN3208" s="32"/>
      <c r="BO3208" s="32"/>
    </row>
    <row r="3209" spans="1:67" x14ac:dyDescent="0.25">
      <c r="A3209" s="30"/>
      <c r="B3209" s="30"/>
      <c r="C3209" s="30"/>
      <c r="D3209" s="30"/>
      <c r="E3209" s="30"/>
      <c r="F3209" s="30"/>
      <c r="G3209" s="30"/>
      <c r="BD3209" s="32"/>
      <c r="BE3209" s="32"/>
      <c r="BF3209" s="32"/>
      <c r="BG3209" s="32"/>
      <c r="BH3209" s="32"/>
      <c r="BI3209" s="32"/>
      <c r="BJ3209" s="32"/>
      <c r="BK3209" s="32"/>
      <c r="BL3209" s="32"/>
      <c r="BM3209" s="32"/>
      <c r="BN3209" s="32"/>
      <c r="BO3209" s="32"/>
    </row>
    <row r="3210" spans="1:67" x14ac:dyDescent="0.25">
      <c r="A3210" s="30"/>
      <c r="B3210" s="30"/>
      <c r="C3210" s="30"/>
      <c r="D3210" s="30"/>
      <c r="E3210" s="30"/>
      <c r="F3210" s="30"/>
      <c r="G3210" s="30"/>
      <c r="BD3210" s="32"/>
      <c r="BE3210" s="32"/>
      <c r="BF3210" s="32"/>
      <c r="BG3210" s="32"/>
      <c r="BH3210" s="32"/>
      <c r="BI3210" s="32"/>
      <c r="BJ3210" s="32"/>
      <c r="BK3210" s="32"/>
      <c r="BL3210" s="32"/>
      <c r="BM3210" s="32"/>
      <c r="BN3210" s="32"/>
      <c r="BO3210" s="32"/>
    </row>
    <row r="3211" spans="1:67" x14ac:dyDescent="0.25">
      <c r="A3211" s="30"/>
      <c r="B3211" s="30"/>
      <c r="C3211" s="30"/>
      <c r="D3211" s="30"/>
      <c r="E3211" s="30"/>
      <c r="F3211" s="30"/>
      <c r="G3211" s="30"/>
      <c r="BD3211" s="32"/>
      <c r="BE3211" s="32"/>
      <c r="BF3211" s="32"/>
      <c r="BG3211" s="32"/>
      <c r="BH3211" s="32"/>
      <c r="BI3211" s="32"/>
      <c r="BJ3211" s="32"/>
      <c r="BK3211" s="32"/>
      <c r="BL3211" s="32"/>
      <c r="BM3211" s="32"/>
      <c r="BN3211" s="32"/>
      <c r="BO3211" s="32"/>
    </row>
    <row r="3212" spans="1:67" x14ac:dyDescent="0.25">
      <c r="A3212" s="30"/>
      <c r="B3212" s="30"/>
      <c r="C3212" s="30"/>
      <c r="D3212" s="30"/>
      <c r="E3212" s="30"/>
      <c r="F3212" s="30"/>
      <c r="G3212" s="30"/>
      <c r="BD3212" s="32"/>
      <c r="BE3212" s="32"/>
      <c r="BF3212" s="32"/>
      <c r="BG3212" s="32"/>
      <c r="BH3212" s="32"/>
      <c r="BI3212" s="32"/>
      <c r="BJ3212" s="32"/>
      <c r="BK3212" s="32"/>
      <c r="BL3212" s="32"/>
      <c r="BM3212" s="32"/>
      <c r="BN3212" s="32"/>
      <c r="BO3212" s="32"/>
    </row>
    <row r="3213" spans="1:67" x14ac:dyDescent="0.25">
      <c r="A3213" s="30"/>
      <c r="B3213" s="30"/>
      <c r="C3213" s="30"/>
      <c r="D3213" s="30"/>
      <c r="E3213" s="30"/>
      <c r="F3213" s="30"/>
      <c r="G3213" s="30"/>
      <c r="BD3213" s="32"/>
      <c r="BE3213" s="32"/>
      <c r="BF3213" s="32"/>
      <c r="BG3213" s="32"/>
      <c r="BH3213" s="32"/>
      <c r="BI3213" s="32"/>
      <c r="BJ3213" s="32"/>
      <c r="BK3213" s="32"/>
      <c r="BL3213" s="32"/>
      <c r="BM3213" s="32"/>
      <c r="BN3213" s="32"/>
      <c r="BO3213" s="32"/>
    </row>
    <row r="3214" spans="1:67" x14ac:dyDescent="0.25">
      <c r="A3214" s="30"/>
      <c r="B3214" s="30"/>
      <c r="C3214" s="30"/>
      <c r="D3214" s="30"/>
      <c r="E3214" s="30"/>
      <c r="F3214" s="30"/>
      <c r="G3214" s="30"/>
      <c r="BD3214" s="32"/>
      <c r="BE3214" s="32"/>
      <c r="BF3214" s="32"/>
      <c r="BG3214" s="32"/>
      <c r="BH3214" s="32"/>
      <c r="BI3214" s="32"/>
      <c r="BJ3214" s="32"/>
      <c r="BK3214" s="32"/>
      <c r="BL3214" s="32"/>
      <c r="BM3214" s="32"/>
      <c r="BN3214" s="32"/>
      <c r="BO3214" s="32"/>
    </row>
    <row r="3215" spans="1:67" x14ac:dyDescent="0.25">
      <c r="A3215" s="30"/>
      <c r="B3215" s="30"/>
      <c r="C3215" s="30"/>
      <c r="D3215" s="30"/>
      <c r="E3215" s="30"/>
      <c r="F3215" s="30"/>
      <c r="G3215" s="30"/>
      <c r="BD3215" s="32"/>
      <c r="BE3215" s="32"/>
      <c r="BF3215" s="32"/>
      <c r="BG3215" s="32"/>
      <c r="BH3215" s="32"/>
      <c r="BI3215" s="32"/>
      <c r="BJ3215" s="32"/>
      <c r="BK3215" s="32"/>
      <c r="BL3215" s="32"/>
      <c r="BM3215" s="32"/>
      <c r="BN3215" s="32"/>
      <c r="BO3215" s="32"/>
    </row>
    <row r="3216" spans="1:67" x14ac:dyDescent="0.25">
      <c r="A3216" s="30"/>
      <c r="B3216" s="30"/>
      <c r="C3216" s="30"/>
      <c r="D3216" s="30"/>
      <c r="E3216" s="30"/>
      <c r="F3216" s="30"/>
      <c r="G3216" s="30"/>
      <c r="BD3216" s="32"/>
      <c r="BE3216" s="32"/>
      <c r="BF3216" s="32"/>
      <c r="BG3216" s="32"/>
      <c r="BH3216" s="32"/>
      <c r="BI3216" s="32"/>
      <c r="BJ3216" s="32"/>
      <c r="BK3216" s="32"/>
      <c r="BL3216" s="32"/>
      <c r="BM3216" s="32"/>
      <c r="BN3216" s="32"/>
      <c r="BO3216" s="32"/>
    </row>
    <row r="3217" spans="1:67" x14ac:dyDescent="0.25">
      <c r="A3217" s="30"/>
      <c r="B3217" s="30"/>
      <c r="C3217" s="30"/>
      <c r="D3217" s="30"/>
      <c r="E3217" s="30"/>
      <c r="F3217" s="30"/>
      <c r="G3217" s="30"/>
      <c r="BD3217" s="32"/>
      <c r="BE3217" s="32"/>
      <c r="BF3217" s="32"/>
      <c r="BG3217" s="32"/>
      <c r="BH3217" s="32"/>
      <c r="BI3217" s="32"/>
      <c r="BJ3217" s="32"/>
      <c r="BK3217" s="32"/>
      <c r="BL3217" s="32"/>
      <c r="BM3217" s="32"/>
      <c r="BN3217" s="32"/>
      <c r="BO3217" s="32"/>
    </row>
    <row r="3218" spans="1:67" x14ac:dyDescent="0.25">
      <c r="A3218" s="30"/>
      <c r="B3218" s="30"/>
      <c r="C3218" s="30"/>
      <c r="D3218" s="30"/>
      <c r="E3218" s="30"/>
      <c r="F3218" s="30"/>
      <c r="G3218" s="30"/>
      <c r="BD3218" s="32"/>
      <c r="BE3218" s="32"/>
      <c r="BF3218" s="32"/>
      <c r="BG3218" s="32"/>
      <c r="BH3218" s="32"/>
      <c r="BI3218" s="32"/>
      <c r="BJ3218" s="32"/>
      <c r="BK3218" s="32"/>
      <c r="BL3218" s="32"/>
      <c r="BM3218" s="32"/>
      <c r="BN3218" s="32"/>
      <c r="BO3218" s="32"/>
    </row>
    <row r="3219" spans="1:67" x14ac:dyDescent="0.25">
      <c r="A3219" s="30"/>
      <c r="B3219" s="30"/>
      <c r="C3219" s="30"/>
      <c r="D3219" s="30"/>
      <c r="E3219" s="30"/>
      <c r="F3219" s="30"/>
      <c r="G3219" s="30"/>
      <c r="BD3219" s="32"/>
      <c r="BE3219" s="32"/>
      <c r="BF3219" s="32"/>
      <c r="BG3219" s="32"/>
      <c r="BH3219" s="32"/>
      <c r="BI3219" s="32"/>
      <c r="BJ3219" s="32"/>
      <c r="BK3219" s="32"/>
      <c r="BL3219" s="32"/>
      <c r="BM3219" s="32"/>
      <c r="BN3219" s="32"/>
      <c r="BO3219" s="32"/>
    </row>
    <row r="3220" spans="1:67" x14ac:dyDescent="0.25">
      <c r="A3220" s="30"/>
      <c r="B3220" s="30"/>
      <c r="C3220" s="30"/>
      <c r="D3220" s="30"/>
      <c r="E3220" s="30"/>
      <c r="F3220" s="30"/>
      <c r="G3220" s="30"/>
      <c r="BD3220" s="32"/>
      <c r="BE3220" s="32"/>
      <c r="BF3220" s="32"/>
      <c r="BG3220" s="32"/>
      <c r="BH3220" s="32"/>
      <c r="BI3220" s="32"/>
      <c r="BJ3220" s="32"/>
      <c r="BK3220" s="32"/>
      <c r="BL3220" s="32"/>
      <c r="BM3220" s="32"/>
      <c r="BN3220" s="32"/>
      <c r="BO3220" s="32"/>
    </row>
    <row r="3221" spans="1:67" x14ac:dyDescent="0.25">
      <c r="A3221" s="30"/>
      <c r="B3221" s="30"/>
      <c r="C3221" s="30"/>
      <c r="D3221" s="30"/>
      <c r="E3221" s="30"/>
      <c r="F3221" s="30"/>
      <c r="G3221" s="30"/>
      <c r="BD3221" s="32"/>
      <c r="BE3221" s="32"/>
      <c r="BF3221" s="32"/>
      <c r="BG3221" s="32"/>
      <c r="BH3221" s="32"/>
      <c r="BI3221" s="32"/>
      <c r="BJ3221" s="32"/>
      <c r="BK3221" s="32"/>
      <c r="BL3221" s="32"/>
      <c r="BM3221" s="32"/>
      <c r="BN3221" s="32"/>
      <c r="BO3221" s="32"/>
    </row>
    <row r="3222" spans="1:67" x14ac:dyDescent="0.25">
      <c r="A3222" s="30"/>
      <c r="B3222" s="30"/>
      <c r="C3222" s="30"/>
      <c r="D3222" s="30"/>
      <c r="E3222" s="30"/>
      <c r="F3222" s="30"/>
      <c r="G3222" s="30"/>
      <c r="BD3222" s="32"/>
      <c r="BE3222" s="32"/>
      <c r="BF3222" s="32"/>
      <c r="BG3222" s="32"/>
      <c r="BH3222" s="32"/>
      <c r="BI3222" s="32"/>
      <c r="BJ3222" s="32"/>
      <c r="BK3222" s="32"/>
      <c r="BL3222" s="32"/>
      <c r="BM3222" s="32"/>
      <c r="BN3222" s="32"/>
      <c r="BO3222" s="32"/>
    </row>
    <row r="3223" spans="1:67" x14ac:dyDescent="0.25">
      <c r="A3223" s="30"/>
      <c r="B3223" s="30"/>
      <c r="C3223" s="30"/>
      <c r="D3223" s="30"/>
      <c r="E3223" s="30"/>
      <c r="F3223" s="30"/>
      <c r="G3223" s="30"/>
      <c r="BD3223" s="32"/>
      <c r="BE3223" s="32"/>
      <c r="BF3223" s="32"/>
      <c r="BG3223" s="32"/>
      <c r="BH3223" s="32"/>
      <c r="BI3223" s="32"/>
      <c r="BJ3223" s="32"/>
      <c r="BK3223" s="32"/>
      <c r="BL3223" s="32"/>
      <c r="BM3223" s="32"/>
      <c r="BN3223" s="32"/>
      <c r="BO3223" s="32"/>
    </row>
    <row r="3224" spans="1:67" x14ac:dyDescent="0.25">
      <c r="A3224" s="30"/>
      <c r="B3224" s="30"/>
      <c r="C3224" s="30"/>
      <c r="D3224" s="30"/>
      <c r="E3224" s="30"/>
      <c r="F3224" s="30"/>
      <c r="G3224" s="30"/>
      <c r="BD3224" s="32"/>
      <c r="BE3224" s="32"/>
      <c r="BF3224" s="32"/>
      <c r="BG3224" s="32"/>
      <c r="BH3224" s="32"/>
      <c r="BI3224" s="32"/>
      <c r="BJ3224" s="32"/>
      <c r="BK3224" s="32"/>
      <c r="BL3224" s="32"/>
      <c r="BM3224" s="32"/>
      <c r="BN3224" s="32"/>
      <c r="BO3224" s="32"/>
    </row>
    <row r="3225" spans="1:67" x14ac:dyDescent="0.25">
      <c r="A3225" s="30"/>
      <c r="B3225" s="30"/>
      <c r="C3225" s="30"/>
      <c r="D3225" s="30"/>
      <c r="E3225" s="30"/>
      <c r="F3225" s="30"/>
      <c r="G3225" s="30"/>
      <c r="BD3225" s="32"/>
      <c r="BE3225" s="32"/>
      <c r="BF3225" s="32"/>
      <c r="BG3225" s="32"/>
      <c r="BH3225" s="32"/>
      <c r="BI3225" s="32"/>
      <c r="BJ3225" s="32"/>
      <c r="BK3225" s="32"/>
      <c r="BL3225" s="32"/>
      <c r="BM3225" s="32"/>
      <c r="BN3225" s="32"/>
      <c r="BO3225" s="32"/>
    </row>
    <row r="3226" spans="1:67" x14ac:dyDescent="0.25">
      <c r="A3226" s="30"/>
      <c r="B3226" s="30"/>
      <c r="C3226" s="30"/>
      <c r="D3226" s="30"/>
      <c r="E3226" s="30"/>
      <c r="F3226" s="30"/>
      <c r="G3226" s="30"/>
      <c r="BD3226" s="32"/>
      <c r="BE3226" s="32"/>
      <c r="BF3226" s="32"/>
      <c r="BG3226" s="32"/>
      <c r="BH3226" s="32"/>
      <c r="BI3226" s="32"/>
      <c r="BJ3226" s="32"/>
      <c r="BK3226" s="32"/>
      <c r="BL3226" s="32"/>
      <c r="BM3226" s="32"/>
      <c r="BN3226" s="32"/>
      <c r="BO3226" s="32"/>
    </row>
    <row r="3227" spans="1:67" x14ac:dyDescent="0.25">
      <c r="A3227" s="30"/>
      <c r="B3227" s="30"/>
      <c r="C3227" s="30"/>
      <c r="D3227" s="30"/>
      <c r="E3227" s="30"/>
      <c r="F3227" s="30"/>
      <c r="G3227" s="30"/>
      <c r="BD3227" s="32"/>
      <c r="BE3227" s="32"/>
      <c r="BF3227" s="32"/>
      <c r="BG3227" s="32"/>
      <c r="BH3227" s="32"/>
      <c r="BI3227" s="32"/>
      <c r="BJ3227" s="32"/>
      <c r="BK3227" s="32"/>
      <c r="BL3227" s="32"/>
      <c r="BM3227" s="32"/>
      <c r="BN3227" s="32"/>
      <c r="BO3227" s="32"/>
    </row>
    <row r="3228" spans="1:67" x14ac:dyDescent="0.25">
      <c r="A3228" s="30"/>
      <c r="B3228" s="30"/>
      <c r="C3228" s="30"/>
      <c r="D3228" s="30"/>
      <c r="E3228" s="30"/>
      <c r="F3228" s="30"/>
      <c r="G3228" s="30"/>
      <c r="BD3228" s="32"/>
      <c r="BE3228" s="32"/>
      <c r="BF3228" s="32"/>
      <c r="BG3228" s="32"/>
      <c r="BH3228" s="32"/>
      <c r="BI3228" s="32"/>
      <c r="BJ3228" s="32"/>
      <c r="BK3228" s="32"/>
      <c r="BL3228" s="32"/>
      <c r="BM3228" s="32"/>
      <c r="BN3228" s="32"/>
      <c r="BO3228" s="32"/>
    </row>
    <row r="3229" spans="1:67" x14ac:dyDescent="0.25">
      <c r="A3229" s="30"/>
      <c r="B3229" s="30"/>
      <c r="C3229" s="30"/>
      <c r="D3229" s="30"/>
      <c r="E3229" s="30"/>
      <c r="F3229" s="30"/>
      <c r="G3229" s="30"/>
      <c r="BD3229" s="32"/>
      <c r="BE3229" s="32"/>
      <c r="BF3229" s="32"/>
      <c r="BG3229" s="32"/>
      <c r="BH3229" s="32"/>
      <c r="BI3229" s="32"/>
      <c r="BJ3229" s="32"/>
      <c r="BK3229" s="32"/>
      <c r="BL3229" s="32"/>
      <c r="BM3229" s="32"/>
      <c r="BN3229" s="32"/>
      <c r="BO3229" s="32"/>
    </row>
    <row r="3230" spans="1:67" x14ac:dyDescent="0.25">
      <c r="A3230" s="30"/>
      <c r="B3230" s="30"/>
      <c r="C3230" s="30"/>
      <c r="D3230" s="30"/>
      <c r="E3230" s="30"/>
      <c r="F3230" s="30"/>
      <c r="G3230" s="30"/>
      <c r="BD3230" s="32"/>
      <c r="BE3230" s="32"/>
      <c r="BF3230" s="32"/>
      <c r="BG3230" s="32"/>
      <c r="BH3230" s="32"/>
      <c r="BI3230" s="32"/>
      <c r="BJ3230" s="32"/>
      <c r="BK3230" s="32"/>
      <c r="BL3230" s="32"/>
      <c r="BM3230" s="32"/>
      <c r="BN3230" s="32"/>
      <c r="BO3230" s="32"/>
    </row>
    <row r="3231" spans="1:67" x14ac:dyDescent="0.25">
      <c r="A3231" s="30"/>
      <c r="B3231" s="30"/>
      <c r="C3231" s="30"/>
      <c r="D3231" s="30"/>
      <c r="E3231" s="30"/>
      <c r="F3231" s="30"/>
      <c r="G3231" s="30"/>
      <c r="BD3231" s="32"/>
      <c r="BE3231" s="32"/>
      <c r="BF3231" s="32"/>
      <c r="BG3231" s="32"/>
      <c r="BH3231" s="32"/>
      <c r="BI3231" s="32"/>
      <c r="BJ3231" s="32"/>
      <c r="BK3231" s="32"/>
      <c r="BL3231" s="32"/>
      <c r="BM3231" s="32"/>
      <c r="BN3231" s="32"/>
      <c r="BO3231" s="32"/>
    </row>
    <row r="3232" spans="1:67" x14ac:dyDescent="0.25">
      <c r="A3232" s="30"/>
      <c r="B3232" s="30"/>
      <c r="C3232" s="30"/>
      <c r="D3232" s="30"/>
      <c r="E3232" s="30"/>
      <c r="F3232" s="30"/>
      <c r="G3232" s="30"/>
      <c r="BD3232" s="32"/>
      <c r="BE3232" s="32"/>
      <c r="BF3232" s="32"/>
      <c r="BG3232" s="32"/>
      <c r="BH3232" s="32"/>
      <c r="BI3232" s="32"/>
      <c r="BJ3232" s="32"/>
      <c r="BK3232" s="32"/>
      <c r="BL3232" s="32"/>
      <c r="BM3232" s="32"/>
      <c r="BN3232" s="32"/>
      <c r="BO3232" s="32"/>
    </row>
    <row r="3233" spans="1:67" x14ac:dyDescent="0.25">
      <c r="A3233" s="30"/>
      <c r="B3233" s="30"/>
      <c r="C3233" s="30"/>
      <c r="D3233" s="30"/>
      <c r="E3233" s="30"/>
      <c r="F3233" s="30"/>
      <c r="G3233" s="30"/>
      <c r="BD3233" s="32"/>
      <c r="BE3233" s="32"/>
      <c r="BF3233" s="32"/>
      <c r="BG3233" s="32"/>
      <c r="BH3233" s="32"/>
      <c r="BI3233" s="32"/>
      <c r="BJ3233" s="32"/>
      <c r="BK3233" s="32"/>
      <c r="BL3233" s="32"/>
      <c r="BM3233" s="32"/>
      <c r="BN3233" s="32"/>
      <c r="BO3233" s="32"/>
    </row>
    <row r="3234" spans="1:67" x14ac:dyDescent="0.25">
      <c r="A3234" s="30"/>
      <c r="B3234" s="30"/>
      <c r="C3234" s="30"/>
      <c r="D3234" s="30"/>
      <c r="E3234" s="30"/>
      <c r="F3234" s="30"/>
      <c r="G3234" s="30"/>
      <c r="BD3234" s="32"/>
      <c r="BE3234" s="32"/>
      <c r="BF3234" s="32"/>
      <c r="BG3234" s="32"/>
      <c r="BH3234" s="32"/>
      <c r="BI3234" s="32"/>
      <c r="BJ3234" s="32"/>
      <c r="BK3234" s="32"/>
      <c r="BL3234" s="32"/>
      <c r="BM3234" s="32"/>
      <c r="BN3234" s="32"/>
      <c r="BO3234" s="32"/>
    </row>
    <row r="3235" spans="1:67" x14ac:dyDescent="0.25">
      <c r="A3235" s="30"/>
      <c r="B3235" s="30"/>
      <c r="C3235" s="30"/>
      <c r="D3235" s="30"/>
      <c r="E3235" s="30"/>
      <c r="F3235" s="30"/>
      <c r="G3235" s="30"/>
      <c r="BD3235" s="32"/>
      <c r="BE3235" s="32"/>
      <c r="BF3235" s="32"/>
      <c r="BG3235" s="32"/>
      <c r="BH3235" s="32"/>
      <c r="BI3235" s="32"/>
      <c r="BJ3235" s="32"/>
      <c r="BK3235" s="32"/>
      <c r="BL3235" s="32"/>
      <c r="BM3235" s="32"/>
      <c r="BN3235" s="32"/>
      <c r="BO3235" s="32"/>
    </row>
    <row r="3236" spans="1:67" x14ac:dyDescent="0.25">
      <c r="A3236" s="30"/>
      <c r="B3236" s="30"/>
      <c r="C3236" s="30"/>
      <c r="D3236" s="30"/>
      <c r="E3236" s="30"/>
      <c r="F3236" s="30"/>
      <c r="G3236" s="30"/>
      <c r="BD3236" s="32"/>
      <c r="BE3236" s="32"/>
      <c r="BF3236" s="32"/>
      <c r="BG3236" s="32"/>
      <c r="BH3236" s="32"/>
      <c r="BI3236" s="32"/>
      <c r="BJ3236" s="32"/>
      <c r="BK3236" s="32"/>
      <c r="BL3236" s="32"/>
      <c r="BM3236" s="32"/>
      <c r="BN3236" s="32"/>
      <c r="BO3236" s="32"/>
    </row>
    <row r="3237" spans="1:67" x14ac:dyDescent="0.25">
      <c r="A3237" s="30"/>
      <c r="B3237" s="30"/>
      <c r="C3237" s="30"/>
      <c r="D3237" s="30"/>
      <c r="E3237" s="30"/>
      <c r="F3237" s="30"/>
      <c r="G3237" s="30"/>
      <c r="BD3237" s="32"/>
      <c r="BE3237" s="32"/>
      <c r="BF3237" s="32"/>
      <c r="BG3237" s="32"/>
      <c r="BH3237" s="32"/>
      <c r="BI3237" s="32"/>
      <c r="BJ3237" s="32"/>
      <c r="BK3237" s="32"/>
      <c r="BL3237" s="32"/>
      <c r="BM3237" s="32"/>
      <c r="BN3237" s="32"/>
      <c r="BO3237" s="32"/>
    </row>
    <row r="3238" spans="1:67" x14ac:dyDescent="0.25">
      <c r="A3238" s="30"/>
      <c r="B3238" s="30"/>
      <c r="C3238" s="30"/>
      <c r="D3238" s="30"/>
      <c r="E3238" s="30"/>
      <c r="F3238" s="30"/>
      <c r="G3238" s="30"/>
      <c r="BD3238" s="32"/>
      <c r="BE3238" s="32"/>
      <c r="BF3238" s="32"/>
      <c r="BG3238" s="32"/>
      <c r="BH3238" s="32"/>
      <c r="BI3238" s="32"/>
      <c r="BJ3238" s="32"/>
      <c r="BK3238" s="32"/>
      <c r="BL3238" s="32"/>
      <c r="BM3238" s="32"/>
      <c r="BN3238" s="32"/>
      <c r="BO3238" s="32"/>
    </row>
    <row r="3239" spans="1:67" x14ac:dyDescent="0.25">
      <c r="A3239" s="30"/>
      <c r="B3239" s="30"/>
      <c r="C3239" s="30"/>
      <c r="D3239" s="30"/>
      <c r="E3239" s="30"/>
      <c r="F3239" s="30"/>
      <c r="G3239" s="30"/>
      <c r="BD3239" s="32"/>
      <c r="BE3239" s="32"/>
      <c r="BF3239" s="32"/>
      <c r="BG3239" s="32"/>
      <c r="BH3239" s="32"/>
      <c r="BI3239" s="32"/>
      <c r="BJ3239" s="32"/>
      <c r="BK3239" s="32"/>
      <c r="BL3239" s="32"/>
      <c r="BM3239" s="32"/>
      <c r="BN3239" s="32"/>
      <c r="BO3239" s="32"/>
    </row>
    <row r="3240" spans="1:67" x14ac:dyDescent="0.25">
      <c r="A3240" s="30"/>
      <c r="B3240" s="30"/>
      <c r="C3240" s="30"/>
      <c r="D3240" s="30"/>
      <c r="E3240" s="30"/>
      <c r="F3240" s="30"/>
      <c r="G3240" s="30"/>
      <c r="BD3240" s="32"/>
      <c r="BE3240" s="32"/>
      <c r="BF3240" s="32"/>
      <c r="BG3240" s="32"/>
      <c r="BH3240" s="32"/>
      <c r="BI3240" s="32"/>
      <c r="BJ3240" s="32"/>
      <c r="BK3240" s="32"/>
      <c r="BL3240" s="32"/>
      <c r="BM3240" s="32"/>
      <c r="BN3240" s="32"/>
      <c r="BO3240" s="32"/>
    </row>
    <row r="3241" spans="1:67" x14ac:dyDescent="0.25">
      <c r="A3241" s="30"/>
      <c r="B3241" s="30"/>
      <c r="C3241" s="30"/>
      <c r="D3241" s="30"/>
      <c r="E3241" s="30"/>
      <c r="F3241" s="30"/>
      <c r="G3241" s="30"/>
      <c r="BD3241" s="32"/>
      <c r="BE3241" s="32"/>
      <c r="BF3241" s="32"/>
      <c r="BG3241" s="32"/>
      <c r="BH3241" s="32"/>
      <c r="BI3241" s="32"/>
      <c r="BJ3241" s="32"/>
      <c r="BK3241" s="32"/>
      <c r="BL3241" s="32"/>
      <c r="BM3241" s="32"/>
      <c r="BN3241" s="32"/>
      <c r="BO3241" s="32"/>
    </row>
    <row r="3242" spans="1:67" x14ac:dyDescent="0.25">
      <c r="A3242" s="30"/>
      <c r="B3242" s="30"/>
      <c r="C3242" s="30"/>
      <c r="D3242" s="30"/>
      <c r="E3242" s="30"/>
      <c r="F3242" s="30"/>
      <c r="G3242" s="30"/>
      <c r="BD3242" s="32"/>
      <c r="BE3242" s="32"/>
      <c r="BF3242" s="32"/>
      <c r="BG3242" s="32"/>
      <c r="BH3242" s="32"/>
      <c r="BI3242" s="32"/>
      <c r="BJ3242" s="32"/>
      <c r="BK3242" s="32"/>
      <c r="BL3242" s="32"/>
      <c r="BM3242" s="32"/>
      <c r="BN3242" s="32"/>
      <c r="BO3242" s="32"/>
    </row>
    <row r="3243" spans="1:67" x14ac:dyDescent="0.25">
      <c r="A3243" s="30"/>
      <c r="B3243" s="30"/>
      <c r="C3243" s="30"/>
      <c r="D3243" s="30"/>
      <c r="E3243" s="30"/>
      <c r="F3243" s="30"/>
      <c r="G3243" s="30"/>
      <c r="BD3243" s="32"/>
      <c r="BE3243" s="32"/>
      <c r="BF3243" s="32"/>
      <c r="BG3243" s="32"/>
      <c r="BH3243" s="32"/>
      <c r="BI3243" s="32"/>
      <c r="BJ3243" s="32"/>
      <c r="BK3243" s="32"/>
      <c r="BL3243" s="32"/>
      <c r="BM3243" s="32"/>
      <c r="BN3243" s="32"/>
      <c r="BO3243" s="32"/>
    </row>
    <row r="3244" spans="1:67" x14ac:dyDescent="0.25">
      <c r="A3244" s="30"/>
      <c r="B3244" s="30"/>
      <c r="C3244" s="30"/>
      <c r="D3244" s="30"/>
      <c r="E3244" s="30"/>
      <c r="F3244" s="30"/>
      <c r="G3244" s="30"/>
      <c r="BD3244" s="32"/>
      <c r="BE3244" s="32"/>
      <c r="BF3244" s="32"/>
      <c r="BG3244" s="32"/>
      <c r="BH3244" s="32"/>
      <c r="BI3244" s="32"/>
      <c r="BJ3244" s="32"/>
      <c r="BK3244" s="32"/>
      <c r="BL3244" s="32"/>
      <c r="BM3244" s="32"/>
      <c r="BN3244" s="32"/>
      <c r="BO3244" s="32"/>
    </row>
    <row r="3245" spans="1:67" x14ac:dyDescent="0.25">
      <c r="A3245" s="30"/>
      <c r="B3245" s="30"/>
      <c r="C3245" s="30"/>
      <c r="D3245" s="30"/>
      <c r="E3245" s="30"/>
      <c r="F3245" s="30"/>
      <c r="G3245" s="30"/>
      <c r="BD3245" s="32"/>
      <c r="BE3245" s="32"/>
      <c r="BF3245" s="32"/>
      <c r="BG3245" s="32"/>
      <c r="BH3245" s="32"/>
      <c r="BI3245" s="32"/>
      <c r="BJ3245" s="32"/>
      <c r="BK3245" s="32"/>
      <c r="BL3245" s="32"/>
      <c r="BM3245" s="32"/>
      <c r="BN3245" s="32"/>
      <c r="BO3245" s="32"/>
    </row>
    <row r="3246" spans="1:67" x14ac:dyDescent="0.25">
      <c r="A3246" s="30"/>
      <c r="B3246" s="30"/>
      <c r="C3246" s="30"/>
      <c r="D3246" s="30"/>
      <c r="E3246" s="30"/>
      <c r="F3246" s="30"/>
      <c r="G3246" s="30"/>
      <c r="BD3246" s="32"/>
      <c r="BE3246" s="32"/>
      <c r="BF3246" s="32"/>
      <c r="BG3246" s="32"/>
      <c r="BH3246" s="32"/>
      <c r="BI3246" s="32"/>
      <c r="BJ3246" s="32"/>
      <c r="BK3246" s="32"/>
      <c r="BL3246" s="32"/>
      <c r="BM3246" s="32"/>
      <c r="BN3246" s="32"/>
      <c r="BO3246" s="32"/>
    </row>
    <row r="3247" spans="1:67" x14ac:dyDescent="0.25">
      <c r="A3247" s="30"/>
      <c r="B3247" s="30"/>
      <c r="C3247" s="30"/>
      <c r="D3247" s="30"/>
      <c r="E3247" s="30"/>
      <c r="F3247" s="30"/>
      <c r="G3247" s="30"/>
      <c r="BD3247" s="32"/>
      <c r="BE3247" s="32"/>
      <c r="BF3247" s="32"/>
      <c r="BG3247" s="32"/>
      <c r="BH3247" s="32"/>
      <c r="BI3247" s="32"/>
      <c r="BJ3247" s="32"/>
      <c r="BK3247" s="32"/>
      <c r="BL3247" s="32"/>
      <c r="BM3247" s="32"/>
      <c r="BN3247" s="32"/>
      <c r="BO3247" s="32"/>
    </row>
    <row r="3248" spans="1:67" x14ac:dyDescent="0.25">
      <c r="A3248" s="30"/>
      <c r="B3248" s="30"/>
      <c r="C3248" s="30"/>
      <c r="D3248" s="30"/>
      <c r="E3248" s="30"/>
      <c r="F3248" s="30"/>
      <c r="G3248" s="30"/>
      <c r="BD3248" s="32"/>
      <c r="BE3248" s="32"/>
      <c r="BF3248" s="32"/>
      <c r="BG3248" s="32"/>
      <c r="BH3248" s="32"/>
      <c r="BI3248" s="32"/>
      <c r="BJ3248" s="32"/>
      <c r="BK3248" s="32"/>
      <c r="BL3248" s="32"/>
      <c r="BM3248" s="32"/>
      <c r="BN3248" s="32"/>
      <c r="BO3248" s="32"/>
    </row>
    <row r="3249" spans="1:67" x14ac:dyDescent="0.25">
      <c r="A3249" s="30"/>
      <c r="B3249" s="30"/>
      <c r="C3249" s="30"/>
      <c r="D3249" s="30"/>
      <c r="E3249" s="30"/>
      <c r="F3249" s="30"/>
      <c r="G3249" s="30"/>
      <c r="BD3249" s="32"/>
      <c r="BE3249" s="32"/>
      <c r="BF3249" s="32"/>
      <c r="BG3249" s="32"/>
      <c r="BH3249" s="32"/>
      <c r="BI3249" s="32"/>
      <c r="BJ3249" s="32"/>
      <c r="BK3249" s="32"/>
      <c r="BL3249" s="32"/>
      <c r="BM3249" s="32"/>
      <c r="BN3249" s="32"/>
      <c r="BO3249" s="32"/>
    </row>
    <row r="3250" spans="1:67" x14ac:dyDescent="0.25">
      <c r="A3250" s="30"/>
      <c r="B3250" s="30"/>
      <c r="C3250" s="30"/>
      <c r="D3250" s="30"/>
      <c r="E3250" s="30"/>
      <c r="F3250" s="30"/>
      <c r="G3250" s="30"/>
      <c r="BD3250" s="32"/>
      <c r="BE3250" s="32"/>
      <c r="BF3250" s="32"/>
      <c r="BG3250" s="32"/>
      <c r="BH3250" s="32"/>
      <c r="BI3250" s="32"/>
      <c r="BJ3250" s="32"/>
      <c r="BK3250" s="32"/>
      <c r="BL3250" s="32"/>
      <c r="BM3250" s="32"/>
      <c r="BN3250" s="32"/>
      <c r="BO3250" s="32"/>
    </row>
    <row r="3251" spans="1:67" x14ac:dyDescent="0.25">
      <c r="A3251" s="30"/>
      <c r="B3251" s="30"/>
      <c r="C3251" s="30"/>
      <c r="D3251" s="30"/>
      <c r="E3251" s="30"/>
      <c r="F3251" s="30"/>
      <c r="G3251" s="30"/>
      <c r="BD3251" s="32"/>
      <c r="BE3251" s="32"/>
      <c r="BF3251" s="32"/>
      <c r="BG3251" s="32"/>
      <c r="BH3251" s="32"/>
      <c r="BI3251" s="32"/>
      <c r="BJ3251" s="32"/>
      <c r="BK3251" s="32"/>
      <c r="BL3251" s="32"/>
      <c r="BM3251" s="32"/>
      <c r="BN3251" s="32"/>
      <c r="BO3251" s="32"/>
    </row>
    <row r="3252" spans="1:67" x14ac:dyDescent="0.25">
      <c r="A3252" s="30"/>
      <c r="B3252" s="30"/>
      <c r="C3252" s="30"/>
      <c r="D3252" s="30"/>
      <c r="E3252" s="30"/>
      <c r="F3252" s="30"/>
      <c r="G3252" s="30"/>
      <c r="BD3252" s="32"/>
      <c r="BE3252" s="32"/>
      <c r="BF3252" s="32"/>
      <c r="BG3252" s="32"/>
      <c r="BH3252" s="32"/>
      <c r="BI3252" s="32"/>
      <c r="BJ3252" s="32"/>
      <c r="BK3252" s="32"/>
      <c r="BL3252" s="32"/>
      <c r="BM3252" s="32"/>
      <c r="BN3252" s="32"/>
      <c r="BO3252" s="32"/>
    </row>
    <row r="3253" spans="1:67" x14ac:dyDescent="0.25">
      <c r="A3253" s="30"/>
      <c r="B3253" s="30"/>
      <c r="C3253" s="30"/>
      <c r="D3253" s="30"/>
      <c r="E3253" s="30"/>
      <c r="F3253" s="30"/>
      <c r="G3253" s="30"/>
      <c r="BD3253" s="32"/>
      <c r="BE3253" s="32"/>
      <c r="BF3253" s="32"/>
      <c r="BG3253" s="32"/>
      <c r="BH3253" s="32"/>
      <c r="BI3253" s="32"/>
      <c r="BJ3253" s="32"/>
      <c r="BK3253" s="32"/>
      <c r="BL3253" s="32"/>
      <c r="BM3253" s="32"/>
      <c r="BN3253" s="32"/>
      <c r="BO3253" s="32"/>
    </row>
    <row r="3254" spans="1:67" x14ac:dyDescent="0.25">
      <c r="A3254" s="30"/>
      <c r="B3254" s="30"/>
      <c r="C3254" s="30"/>
      <c r="D3254" s="30"/>
      <c r="E3254" s="30"/>
      <c r="F3254" s="30"/>
      <c r="G3254" s="30"/>
      <c r="BD3254" s="32"/>
      <c r="BE3254" s="32"/>
      <c r="BF3254" s="32"/>
      <c r="BG3254" s="32"/>
      <c r="BH3254" s="32"/>
      <c r="BI3254" s="32"/>
      <c r="BJ3254" s="32"/>
      <c r="BK3254" s="32"/>
      <c r="BL3254" s="32"/>
      <c r="BM3254" s="32"/>
      <c r="BN3254" s="32"/>
      <c r="BO3254" s="32"/>
    </row>
    <row r="3255" spans="1:67" x14ac:dyDescent="0.25">
      <c r="A3255" s="30"/>
      <c r="B3255" s="30"/>
      <c r="C3255" s="30"/>
      <c r="D3255" s="30"/>
      <c r="E3255" s="30"/>
      <c r="F3255" s="30"/>
      <c r="G3255" s="30"/>
      <c r="BD3255" s="32"/>
      <c r="BE3255" s="32"/>
      <c r="BF3255" s="32"/>
      <c r="BG3255" s="32"/>
      <c r="BH3255" s="32"/>
      <c r="BI3255" s="32"/>
      <c r="BJ3255" s="32"/>
      <c r="BK3255" s="32"/>
      <c r="BL3255" s="32"/>
      <c r="BM3255" s="32"/>
      <c r="BN3255" s="32"/>
      <c r="BO3255" s="32"/>
    </row>
    <row r="3256" spans="1:67" x14ac:dyDescent="0.25">
      <c r="A3256" s="30"/>
      <c r="B3256" s="30"/>
      <c r="C3256" s="30"/>
      <c r="D3256" s="30"/>
      <c r="E3256" s="30"/>
      <c r="F3256" s="30"/>
      <c r="G3256" s="30"/>
      <c r="BD3256" s="32"/>
      <c r="BE3256" s="32"/>
      <c r="BF3256" s="32"/>
      <c r="BG3256" s="32"/>
      <c r="BH3256" s="32"/>
      <c r="BI3256" s="32"/>
      <c r="BJ3256" s="32"/>
      <c r="BK3256" s="32"/>
      <c r="BL3256" s="32"/>
      <c r="BM3256" s="32"/>
      <c r="BN3256" s="32"/>
      <c r="BO3256" s="32"/>
    </row>
    <row r="3257" spans="1:67" x14ac:dyDescent="0.25">
      <c r="A3257" s="30"/>
      <c r="B3257" s="30"/>
      <c r="C3257" s="30"/>
      <c r="D3257" s="30"/>
      <c r="E3257" s="30"/>
      <c r="F3257" s="30"/>
      <c r="G3257" s="30"/>
      <c r="BD3257" s="32"/>
      <c r="BE3257" s="32"/>
      <c r="BF3257" s="32"/>
      <c r="BG3257" s="32"/>
      <c r="BH3257" s="32"/>
      <c r="BI3257" s="32"/>
      <c r="BJ3257" s="32"/>
      <c r="BK3257" s="32"/>
      <c r="BL3257" s="32"/>
      <c r="BM3257" s="32"/>
      <c r="BN3257" s="32"/>
      <c r="BO3257" s="32"/>
    </row>
    <row r="3258" spans="1:67" x14ac:dyDescent="0.25">
      <c r="A3258" s="30"/>
      <c r="B3258" s="30"/>
      <c r="C3258" s="30"/>
      <c r="D3258" s="30"/>
      <c r="E3258" s="30"/>
      <c r="F3258" s="30"/>
      <c r="G3258" s="30"/>
      <c r="BD3258" s="32"/>
      <c r="BE3258" s="32"/>
      <c r="BF3258" s="32"/>
      <c r="BG3258" s="32"/>
      <c r="BH3258" s="32"/>
      <c r="BI3258" s="32"/>
      <c r="BJ3258" s="32"/>
      <c r="BK3258" s="32"/>
      <c r="BL3258" s="32"/>
      <c r="BM3258" s="32"/>
      <c r="BN3258" s="32"/>
      <c r="BO3258" s="32"/>
    </row>
    <row r="3259" spans="1:67" x14ac:dyDescent="0.25">
      <c r="A3259" s="30"/>
      <c r="B3259" s="30"/>
      <c r="C3259" s="30"/>
      <c r="D3259" s="30"/>
      <c r="E3259" s="30"/>
      <c r="F3259" s="30"/>
      <c r="G3259" s="30"/>
      <c r="BD3259" s="32"/>
      <c r="BE3259" s="32"/>
      <c r="BF3259" s="32"/>
      <c r="BG3259" s="32"/>
      <c r="BH3259" s="32"/>
      <c r="BI3259" s="32"/>
      <c r="BJ3259" s="32"/>
      <c r="BK3259" s="32"/>
      <c r="BL3259" s="32"/>
      <c r="BM3259" s="32"/>
      <c r="BN3259" s="32"/>
      <c r="BO3259" s="32"/>
    </row>
    <row r="3260" spans="1:67" x14ac:dyDescent="0.25">
      <c r="A3260" s="30"/>
      <c r="B3260" s="30"/>
      <c r="C3260" s="30"/>
      <c r="D3260" s="30"/>
      <c r="E3260" s="30"/>
      <c r="F3260" s="30"/>
      <c r="G3260" s="30"/>
      <c r="BD3260" s="32"/>
      <c r="BE3260" s="32"/>
      <c r="BF3260" s="32"/>
      <c r="BG3260" s="32"/>
      <c r="BH3260" s="32"/>
      <c r="BI3260" s="32"/>
      <c r="BJ3260" s="32"/>
      <c r="BK3260" s="32"/>
      <c r="BL3260" s="32"/>
      <c r="BM3260" s="32"/>
      <c r="BN3260" s="32"/>
      <c r="BO3260" s="32"/>
    </row>
    <row r="3261" spans="1:67" x14ac:dyDescent="0.25">
      <c r="A3261" s="30"/>
      <c r="B3261" s="30"/>
      <c r="C3261" s="30"/>
      <c r="D3261" s="30"/>
      <c r="E3261" s="30"/>
      <c r="F3261" s="30"/>
      <c r="G3261" s="30"/>
      <c r="BD3261" s="32"/>
      <c r="BE3261" s="32"/>
      <c r="BF3261" s="32"/>
      <c r="BG3261" s="32"/>
      <c r="BH3261" s="32"/>
      <c r="BI3261" s="32"/>
      <c r="BJ3261" s="32"/>
      <c r="BK3261" s="32"/>
      <c r="BL3261" s="32"/>
      <c r="BM3261" s="32"/>
      <c r="BN3261" s="32"/>
      <c r="BO3261" s="32"/>
    </row>
    <row r="3262" spans="1:67" x14ac:dyDescent="0.25">
      <c r="A3262" s="30"/>
      <c r="B3262" s="30"/>
      <c r="C3262" s="30"/>
      <c r="D3262" s="30"/>
      <c r="E3262" s="30"/>
      <c r="F3262" s="30"/>
      <c r="G3262" s="30"/>
      <c r="BD3262" s="32"/>
      <c r="BE3262" s="32"/>
      <c r="BF3262" s="32"/>
      <c r="BG3262" s="32"/>
      <c r="BH3262" s="32"/>
      <c r="BI3262" s="32"/>
      <c r="BJ3262" s="32"/>
      <c r="BK3262" s="32"/>
      <c r="BL3262" s="32"/>
      <c r="BM3262" s="32"/>
      <c r="BN3262" s="32"/>
      <c r="BO3262" s="32"/>
    </row>
    <row r="3263" spans="1:67" x14ac:dyDescent="0.25">
      <c r="A3263" s="30"/>
      <c r="B3263" s="30"/>
      <c r="C3263" s="30"/>
      <c r="D3263" s="30"/>
      <c r="E3263" s="30"/>
      <c r="F3263" s="30"/>
      <c r="G3263" s="30"/>
      <c r="BD3263" s="32"/>
      <c r="BE3263" s="32"/>
      <c r="BF3263" s="32"/>
      <c r="BG3263" s="32"/>
      <c r="BH3263" s="32"/>
      <c r="BI3263" s="32"/>
      <c r="BJ3263" s="32"/>
      <c r="BK3263" s="32"/>
      <c r="BL3263" s="32"/>
      <c r="BM3263" s="32"/>
      <c r="BN3263" s="32"/>
      <c r="BO3263" s="32"/>
    </row>
    <row r="3264" spans="1:67" x14ac:dyDescent="0.25">
      <c r="A3264" s="30"/>
      <c r="B3264" s="30"/>
      <c r="C3264" s="30"/>
      <c r="D3264" s="30"/>
      <c r="E3264" s="30"/>
      <c r="F3264" s="30"/>
      <c r="G3264" s="30"/>
      <c r="BD3264" s="32"/>
      <c r="BE3264" s="32"/>
      <c r="BF3264" s="32"/>
      <c r="BG3264" s="32"/>
      <c r="BH3264" s="32"/>
      <c r="BI3264" s="32"/>
      <c r="BJ3264" s="32"/>
      <c r="BK3264" s="32"/>
      <c r="BL3264" s="32"/>
      <c r="BM3264" s="32"/>
      <c r="BN3264" s="32"/>
      <c r="BO3264" s="32"/>
    </row>
    <row r="3265" spans="1:67" x14ac:dyDescent="0.25">
      <c r="A3265" s="30"/>
      <c r="B3265" s="30"/>
      <c r="C3265" s="30"/>
      <c r="D3265" s="30"/>
      <c r="E3265" s="30"/>
      <c r="F3265" s="30"/>
      <c r="G3265" s="30"/>
      <c r="BD3265" s="32"/>
      <c r="BE3265" s="32"/>
      <c r="BF3265" s="32"/>
      <c r="BG3265" s="32"/>
      <c r="BH3265" s="32"/>
      <c r="BI3265" s="32"/>
      <c r="BJ3265" s="32"/>
      <c r="BK3265" s="32"/>
      <c r="BL3265" s="32"/>
      <c r="BM3265" s="32"/>
      <c r="BN3265" s="32"/>
      <c r="BO3265" s="32"/>
    </row>
    <row r="3266" spans="1:67" x14ac:dyDescent="0.25">
      <c r="A3266" s="30"/>
      <c r="B3266" s="30"/>
      <c r="C3266" s="30"/>
      <c r="D3266" s="30"/>
      <c r="E3266" s="30"/>
      <c r="F3266" s="30"/>
      <c r="G3266" s="30"/>
      <c r="BD3266" s="32"/>
      <c r="BE3266" s="32"/>
      <c r="BF3266" s="32"/>
      <c r="BG3266" s="32"/>
      <c r="BH3266" s="32"/>
      <c r="BI3266" s="32"/>
      <c r="BJ3266" s="32"/>
      <c r="BK3266" s="32"/>
      <c r="BL3266" s="32"/>
      <c r="BM3266" s="32"/>
      <c r="BN3266" s="32"/>
      <c r="BO3266" s="32"/>
    </row>
    <row r="3267" spans="1:67" x14ac:dyDescent="0.25">
      <c r="A3267" s="30"/>
      <c r="B3267" s="30"/>
      <c r="C3267" s="30"/>
      <c r="D3267" s="30"/>
      <c r="E3267" s="30"/>
      <c r="F3267" s="30"/>
      <c r="G3267" s="30"/>
      <c r="BD3267" s="32"/>
      <c r="BE3267" s="32"/>
      <c r="BF3267" s="32"/>
      <c r="BG3267" s="32"/>
      <c r="BH3267" s="32"/>
      <c r="BI3267" s="32"/>
      <c r="BJ3267" s="32"/>
      <c r="BK3267" s="32"/>
      <c r="BL3267" s="32"/>
      <c r="BM3267" s="32"/>
      <c r="BN3267" s="32"/>
      <c r="BO3267" s="32"/>
    </row>
    <row r="3268" spans="1:67" x14ac:dyDescent="0.25">
      <c r="A3268" s="30"/>
      <c r="B3268" s="30"/>
      <c r="C3268" s="30"/>
      <c r="D3268" s="30"/>
      <c r="E3268" s="30"/>
      <c r="F3268" s="30"/>
      <c r="G3268" s="30"/>
      <c r="BD3268" s="32"/>
      <c r="BE3268" s="32"/>
      <c r="BF3268" s="32"/>
      <c r="BG3268" s="32"/>
      <c r="BH3268" s="32"/>
      <c r="BI3268" s="32"/>
      <c r="BJ3268" s="32"/>
      <c r="BK3268" s="32"/>
      <c r="BL3268" s="32"/>
      <c r="BM3268" s="32"/>
      <c r="BN3268" s="32"/>
      <c r="BO3268" s="32"/>
    </row>
    <row r="3269" spans="1:67" x14ac:dyDescent="0.25">
      <c r="A3269" s="30"/>
      <c r="B3269" s="30"/>
      <c r="C3269" s="30"/>
      <c r="D3269" s="30"/>
      <c r="E3269" s="30"/>
      <c r="F3269" s="30"/>
      <c r="G3269" s="30"/>
      <c r="BD3269" s="32"/>
      <c r="BE3269" s="32"/>
      <c r="BF3269" s="32"/>
      <c r="BG3269" s="32"/>
      <c r="BH3269" s="32"/>
      <c r="BI3269" s="32"/>
      <c r="BJ3269" s="32"/>
      <c r="BK3269" s="32"/>
      <c r="BL3269" s="32"/>
      <c r="BM3269" s="32"/>
      <c r="BN3269" s="32"/>
      <c r="BO3269" s="32"/>
    </row>
    <row r="3270" spans="1:67" x14ac:dyDescent="0.25">
      <c r="A3270" s="30"/>
      <c r="B3270" s="30"/>
      <c r="C3270" s="30"/>
      <c r="D3270" s="30"/>
      <c r="E3270" s="30"/>
      <c r="F3270" s="30"/>
      <c r="G3270" s="30"/>
      <c r="BD3270" s="32"/>
      <c r="BE3270" s="32"/>
      <c r="BF3270" s="32"/>
      <c r="BG3270" s="32"/>
      <c r="BH3270" s="32"/>
      <c r="BI3270" s="32"/>
      <c r="BJ3270" s="32"/>
      <c r="BK3270" s="32"/>
      <c r="BL3270" s="32"/>
      <c r="BM3270" s="32"/>
      <c r="BN3270" s="32"/>
      <c r="BO3270" s="32"/>
    </row>
    <row r="3271" spans="1:67" x14ac:dyDescent="0.25">
      <c r="A3271" s="30"/>
      <c r="B3271" s="30"/>
      <c r="C3271" s="30"/>
      <c r="D3271" s="30"/>
      <c r="E3271" s="30"/>
      <c r="F3271" s="30"/>
      <c r="G3271" s="30"/>
      <c r="BD3271" s="32"/>
      <c r="BE3271" s="32"/>
      <c r="BF3271" s="32"/>
      <c r="BG3271" s="32"/>
      <c r="BH3271" s="32"/>
      <c r="BI3271" s="32"/>
      <c r="BJ3271" s="32"/>
      <c r="BK3271" s="32"/>
      <c r="BL3271" s="32"/>
      <c r="BM3271" s="32"/>
      <c r="BN3271" s="32"/>
      <c r="BO3271" s="32"/>
    </row>
    <row r="3272" spans="1:67" x14ac:dyDescent="0.25">
      <c r="A3272" s="30"/>
      <c r="B3272" s="30"/>
      <c r="C3272" s="30"/>
      <c r="D3272" s="30"/>
      <c r="E3272" s="30"/>
      <c r="F3272" s="30"/>
      <c r="G3272" s="30"/>
      <c r="BD3272" s="32"/>
      <c r="BE3272" s="32"/>
      <c r="BF3272" s="32"/>
      <c r="BG3272" s="32"/>
      <c r="BH3272" s="32"/>
      <c r="BI3272" s="32"/>
      <c r="BJ3272" s="32"/>
      <c r="BK3272" s="32"/>
      <c r="BL3272" s="32"/>
      <c r="BM3272" s="32"/>
      <c r="BN3272" s="32"/>
      <c r="BO3272" s="32"/>
    </row>
    <row r="3273" spans="1:67" x14ac:dyDescent="0.25">
      <c r="A3273" s="30"/>
      <c r="B3273" s="30"/>
      <c r="C3273" s="30"/>
      <c r="D3273" s="30"/>
      <c r="E3273" s="30"/>
      <c r="F3273" s="30"/>
      <c r="G3273" s="30"/>
      <c r="BD3273" s="32"/>
      <c r="BE3273" s="32"/>
      <c r="BF3273" s="32"/>
      <c r="BG3273" s="32"/>
      <c r="BH3273" s="32"/>
      <c r="BI3273" s="32"/>
      <c r="BJ3273" s="32"/>
      <c r="BK3273" s="32"/>
      <c r="BL3273" s="32"/>
      <c r="BM3273" s="32"/>
      <c r="BN3273" s="32"/>
      <c r="BO3273" s="32"/>
    </row>
    <row r="3274" spans="1:67" x14ac:dyDescent="0.25">
      <c r="A3274" s="30"/>
      <c r="B3274" s="30"/>
      <c r="C3274" s="30"/>
      <c r="D3274" s="30"/>
      <c r="E3274" s="30"/>
      <c r="F3274" s="30"/>
      <c r="G3274" s="30"/>
      <c r="BD3274" s="32"/>
      <c r="BE3274" s="32"/>
      <c r="BF3274" s="32"/>
      <c r="BG3274" s="32"/>
      <c r="BH3274" s="32"/>
      <c r="BI3274" s="32"/>
      <c r="BJ3274" s="32"/>
      <c r="BK3274" s="32"/>
      <c r="BL3274" s="32"/>
      <c r="BM3274" s="32"/>
      <c r="BN3274" s="32"/>
      <c r="BO3274" s="32"/>
    </row>
    <row r="3275" spans="1:67" x14ac:dyDescent="0.25">
      <c r="A3275" s="30"/>
      <c r="B3275" s="30"/>
      <c r="C3275" s="30"/>
      <c r="D3275" s="30"/>
      <c r="E3275" s="30"/>
      <c r="F3275" s="30"/>
      <c r="G3275" s="30"/>
      <c r="BD3275" s="32"/>
      <c r="BE3275" s="32"/>
      <c r="BF3275" s="32"/>
      <c r="BG3275" s="32"/>
      <c r="BH3275" s="32"/>
      <c r="BI3275" s="32"/>
      <c r="BJ3275" s="32"/>
      <c r="BK3275" s="32"/>
      <c r="BL3275" s="32"/>
      <c r="BM3275" s="32"/>
      <c r="BN3275" s="32"/>
      <c r="BO3275" s="32"/>
    </row>
    <row r="3276" spans="1:67" x14ac:dyDescent="0.25">
      <c r="A3276" s="30"/>
      <c r="B3276" s="30"/>
      <c r="C3276" s="30"/>
      <c r="D3276" s="30"/>
      <c r="E3276" s="30"/>
      <c r="F3276" s="30"/>
      <c r="G3276" s="30"/>
      <c r="BD3276" s="32"/>
      <c r="BE3276" s="32"/>
      <c r="BF3276" s="32"/>
      <c r="BG3276" s="32"/>
      <c r="BH3276" s="32"/>
      <c r="BI3276" s="32"/>
      <c r="BJ3276" s="32"/>
      <c r="BK3276" s="32"/>
      <c r="BL3276" s="32"/>
      <c r="BM3276" s="32"/>
      <c r="BN3276" s="32"/>
      <c r="BO3276" s="32"/>
    </row>
    <row r="3277" spans="1:67" x14ac:dyDescent="0.25">
      <c r="A3277" s="30"/>
      <c r="B3277" s="30"/>
      <c r="C3277" s="30"/>
      <c r="D3277" s="30"/>
      <c r="E3277" s="30"/>
      <c r="F3277" s="30"/>
      <c r="G3277" s="30"/>
      <c r="BD3277" s="32"/>
      <c r="BE3277" s="32"/>
      <c r="BF3277" s="32"/>
      <c r="BG3277" s="32"/>
      <c r="BH3277" s="32"/>
      <c r="BI3277" s="32"/>
      <c r="BJ3277" s="32"/>
      <c r="BK3277" s="32"/>
      <c r="BL3277" s="32"/>
      <c r="BM3277" s="32"/>
      <c r="BN3277" s="32"/>
      <c r="BO3277" s="32"/>
    </row>
    <row r="3278" spans="1:67" x14ac:dyDescent="0.25">
      <c r="A3278" s="30"/>
      <c r="B3278" s="30"/>
      <c r="C3278" s="30"/>
      <c r="D3278" s="30"/>
      <c r="E3278" s="30"/>
      <c r="F3278" s="30"/>
      <c r="G3278" s="30"/>
      <c r="BD3278" s="32"/>
      <c r="BE3278" s="32"/>
      <c r="BF3278" s="32"/>
      <c r="BG3278" s="32"/>
      <c r="BH3278" s="32"/>
      <c r="BI3278" s="32"/>
      <c r="BJ3278" s="32"/>
      <c r="BK3278" s="32"/>
      <c r="BL3278" s="32"/>
      <c r="BM3278" s="32"/>
      <c r="BN3278" s="32"/>
      <c r="BO3278" s="32"/>
    </row>
    <row r="3279" spans="1:67" x14ac:dyDescent="0.25">
      <c r="A3279" s="30"/>
      <c r="B3279" s="30"/>
      <c r="C3279" s="30"/>
      <c r="D3279" s="30"/>
      <c r="E3279" s="30"/>
      <c r="F3279" s="30"/>
      <c r="G3279" s="30"/>
      <c r="BD3279" s="32"/>
      <c r="BE3279" s="32"/>
      <c r="BF3279" s="32"/>
      <c r="BG3279" s="32"/>
      <c r="BH3279" s="32"/>
      <c r="BI3279" s="32"/>
      <c r="BJ3279" s="32"/>
      <c r="BK3279" s="32"/>
      <c r="BL3279" s="32"/>
      <c r="BM3279" s="32"/>
      <c r="BN3279" s="32"/>
      <c r="BO3279" s="32"/>
    </row>
    <row r="3280" spans="1:67" x14ac:dyDescent="0.25">
      <c r="A3280" s="30"/>
      <c r="B3280" s="30"/>
      <c r="C3280" s="30"/>
      <c r="D3280" s="30"/>
      <c r="E3280" s="30"/>
      <c r="F3280" s="30"/>
      <c r="G3280" s="30"/>
      <c r="BD3280" s="32"/>
      <c r="BE3280" s="32"/>
      <c r="BF3280" s="32"/>
      <c r="BG3280" s="32"/>
      <c r="BH3280" s="32"/>
      <c r="BI3280" s="32"/>
      <c r="BJ3280" s="32"/>
      <c r="BK3280" s="32"/>
      <c r="BL3280" s="32"/>
      <c r="BM3280" s="32"/>
      <c r="BN3280" s="32"/>
      <c r="BO3280" s="32"/>
    </row>
    <row r="3281" spans="1:67" x14ac:dyDescent="0.25">
      <c r="A3281" s="30"/>
      <c r="B3281" s="30"/>
      <c r="C3281" s="30"/>
      <c r="D3281" s="30"/>
      <c r="E3281" s="30"/>
      <c r="F3281" s="30"/>
      <c r="G3281" s="30"/>
      <c r="BD3281" s="32"/>
      <c r="BE3281" s="32"/>
      <c r="BF3281" s="32"/>
      <c r="BG3281" s="32"/>
      <c r="BH3281" s="32"/>
      <c r="BI3281" s="32"/>
      <c r="BJ3281" s="32"/>
      <c r="BK3281" s="32"/>
      <c r="BL3281" s="32"/>
      <c r="BM3281" s="32"/>
      <c r="BN3281" s="32"/>
      <c r="BO3281" s="32"/>
    </row>
    <row r="3282" spans="1:67" x14ac:dyDescent="0.25">
      <c r="A3282" s="30"/>
      <c r="B3282" s="30"/>
      <c r="C3282" s="30"/>
      <c r="D3282" s="30"/>
      <c r="E3282" s="30"/>
      <c r="F3282" s="30"/>
      <c r="G3282" s="30"/>
      <c r="BD3282" s="32"/>
      <c r="BE3282" s="32"/>
      <c r="BF3282" s="32"/>
      <c r="BG3282" s="32"/>
      <c r="BH3282" s="32"/>
      <c r="BI3282" s="32"/>
      <c r="BJ3282" s="32"/>
      <c r="BK3282" s="32"/>
      <c r="BL3282" s="32"/>
      <c r="BM3282" s="32"/>
      <c r="BN3282" s="32"/>
      <c r="BO3282" s="32"/>
    </row>
    <row r="3283" spans="1:67" x14ac:dyDescent="0.25">
      <c r="A3283" s="30"/>
      <c r="B3283" s="30"/>
      <c r="C3283" s="30"/>
      <c r="D3283" s="30"/>
      <c r="E3283" s="30"/>
      <c r="F3283" s="30"/>
      <c r="G3283" s="30"/>
      <c r="BD3283" s="32"/>
      <c r="BE3283" s="32"/>
      <c r="BF3283" s="32"/>
      <c r="BG3283" s="32"/>
      <c r="BH3283" s="32"/>
      <c r="BI3283" s="32"/>
      <c r="BJ3283" s="32"/>
      <c r="BK3283" s="32"/>
      <c r="BL3283" s="32"/>
      <c r="BM3283" s="32"/>
      <c r="BN3283" s="32"/>
      <c r="BO3283" s="32"/>
    </row>
    <row r="3284" spans="1:67" x14ac:dyDescent="0.25">
      <c r="A3284" s="30"/>
      <c r="B3284" s="30"/>
      <c r="C3284" s="30"/>
      <c r="D3284" s="30"/>
      <c r="E3284" s="30"/>
      <c r="F3284" s="30"/>
      <c r="G3284" s="30"/>
      <c r="BD3284" s="32"/>
      <c r="BE3284" s="32"/>
      <c r="BF3284" s="32"/>
      <c r="BG3284" s="32"/>
      <c r="BH3284" s="32"/>
      <c r="BI3284" s="32"/>
      <c r="BJ3284" s="32"/>
      <c r="BK3284" s="32"/>
      <c r="BL3284" s="32"/>
      <c r="BM3284" s="32"/>
      <c r="BN3284" s="32"/>
      <c r="BO3284" s="32"/>
    </row>
    <row r="3285" spans="1:67" x14ac:dyDescent="0.25">
      <c r="A3285" s="30"/>
      <c r="B3285" s="30"/>
      <c r="C3285" s="30"/>
      <c r="D3285" s="30"/>
      <c r="E3285" s="30"/>
      <c r="F3285" s="30"/>
      <c r="G3285" s="30"/>
      <c r="BD3285" s="32"/>
      <c r="BE3285" s="32"/>
      <c r="BF3285" s="32"/>
      <c r="BG3285" s="32"/>
      <c r="BH3285" s="32"/>
      <c r="BI3285" s="32"/>
      <c r="BJ3285" s="32"/>
      <c r="BK3285" s="32"/>
      <c r="BL3285" s="32"/>
      <c r="BM3285" s="32"/>
      <c r="BN3285" s="32"/>
      <c r="BO3285" s="32"/>
    </row>
    <row r="3286" spans="1:67" x14ac:dyDescent="0.25">
      <c r="A3286" s="30"/>
      <c r="B3286" s="30"/>
      <c r="C3286" s="30"/>
      <c r="D3286" s="30"/>
      <c r="E3286" s="30"/>
      <c r="F3286" s="30"/>
      <c r="G3286" s="30"/>
      <c r="BD3286" s="32"/>
      <c r="BE3286" s="32"/>
      <c r="BF3286" s="32"/>
      <c r="BG3286" s="32"/>
      <c r="BH3286" s="32"/>
      <c r="BI3286" s="32"/>
      <c r="BJ3286" s="32"/>
      <c r="BK3286" s="32"/>
      <c r="BL3286" s="32"/>
      <c r="BM3286" s="32"/>
      <c r="BN3286" s="32"/>
      <c r="BO3286" s="32"/>
    </row>
    <row r="3287" spans="1:67" x14ac:dyDescent="0.25">
      <c r="A3287" s="30"/>
      <c r="B3287" s="30"/>
      <c r="C3287" s="30"/>
      <c r="D3287" s="30"/>
      <c r="E3287" s="30"/>
      <c r="F3287" s="30"/>
      <c r="G3287" s="30"/>
      <c r="BD3287" s="32"/>
      <c r="BE3287" s="32"/>
      <c r="BF3287" s="32"/>
      <c r="BG3287" s="32"/>
      <c r="BH3287" s="32"/>
      <c r="BI3287" s="32"/>
      <c r="BJ3287" s="32"/>
      <c r="BK3287" s="32"/>
      <c r="BL3287" s="32"/>
      <c r="BM3287" s="32"/>
      <c r="BN3287" s="32"/>
      <c r="BO3287" s="32"/>
    </row>
    <row r="3288" spans="1:67" x14ac:dyDescent="0.25">
      <c r="A3288" s="30"/>
      <c r="B3288" s="30"/>
      <c r="C3288" s="30"/>
      <c r="D3288" s="30"/>
      <c r="E3288" s="30"/>
      <c r="F3288" s="30"/>
      <c r="G3288" s="30"/>
      <c r="BD3288" s="32"/>
      <c r="BE3288" s="32"/>
      <c r="BF3288" s="32"/>
      <c r="BG3288" s="32"/>
      <c r="BH3288" s="32"/>
      <c r="BI3288" s="32"/>
      <c r="BJ3288" s="32"/>
      <c r="BK3288" s="32"/>
      <c r="BL3288" s="32"/>
      <c r="BM3288" s="32"/>
      <c r="BN3288" s="32"/>
      <c r="BO3288" s="32"/>
    </row>
    <row r="3289" spans="1:67" x14ac:dyDescent="0.25">
      <c r="A3289" s="30"/>
      <c r="B3289" s="30"/>
      <c r="C3289" s="30"/>
      <c r="D3289" s="30"/>
      <c r="E3289" s="30"/>
      <c r="F3289" s="30"/>
      <c r="G3289" s="30"/>
      <c r="BD3289" s="32"/>
      <c r="BE3289" s="32"/>
      <c r="BF3289" s="32"/>
      <c r="BG3289" s="32"/>
      <c r="BH3289" s="32"/>
      <c r="BI3289" s="32"/>
      <c r="BJ3289" s="32"/>
      <c r="BK3289" s="32"/>
      <c r="BL3289" s="32"/>
      <c r="BM3289" s="32"/>
      <c r="BN3289" s="32"/>
      <c r="BO3289" s="32"/>
    </row>
    <row r="3290" spans="1:67" x14ac:dyDescent="0.25">
      <c r="A3290" s="30"/>
      <c r="B3290" s="30"/>
      <c r="C3290" s="30"/>
      <c r="D3290" s="30"/>
      <c r="E3290" s="30"/>
      <c r="F3290" s="30"/>
      <c r="G3290" s="30"/>
      <c r="BD3290" s="32"/>
      <c r="BE3290" s="32"/>
      <c r="BF3290" s="32"/>
      <c r="BG3290" s="32"/>
      <c r="BH3290" s="32"/>
      <c r="BI3290" s="32"/>
      <c r="BJ3290" s="32"/>
      <c r="BK3290" s="32"/>
      <c r="BL3290" s="32"/>
      <c r="BM3290" s="32"/>
      <c r="BN3290" s="32"/>
      <c r="BO3290" s="32"/>
    </row>
    <row r="3291" spans="1:67" x14ac:dyDescent="0.25">
      <c r="A3291" s="30"/>
      <c r="B3291" s="30"/>
      <c r="C3291" s="30"/>
      <c r="D3291" s="30"/>
      <c r="E3291" s="30"/>
      <c r="F3291" s="30"/>
      <c r="G3291" s="30"/>
      <c r="BD3291" s="32"/>
      <c r="BE3291" s="32"/>
      <c r="BF3291" s="32"/>
      <c r="BG3291" s="32"/>
      <c r="BH3291" s="32"/>
      <c r="BI3291" s="32"/>
      <c r="BJ3291" s="32"/>
      <c r="BK3291" s="32"/>
      <c r="BL3291" s="32"/>
      <c r="BM3291" s="32"/>
      <c r="BN3291" s="32"/>
      <c r="BO3291" s="32"/>
    </row>
    <row r="3292" spans="1:67" x14ac:dyDescent="0.25">
      <c r="A3292" s="30"/>
      <c r="B3292" s="30"/>
      <c r="C3292" s="30"/>
      <c r="D3292" s="30"/>
      <c r="E3292" s="30"/>
      <c r="F3292" s="30"/>
      <c r="G3292" s="30"/>
      <c r="BD3292" s="32"/>
      <c r="BE3292" s="32"/>
      <c r="BF3292" s="32"/>
      <c r="BG3292" s="32"/>
      <c r="BH3292" s="32"/>
      <c r="BI3292" s="32"/>
      <c r="BJ3292" s="32"/>
      <c r="BK3292" s="32"/>
      <c r="BL3292" s="32"/>
      <c r="BM3292" s="32"/>
      <c r="BN3292" s="32"/>
      <c r="BO3292" s="32"/>
    </row>
    <row r="3293" spans="1:67" x14ac:dyDescent="0.25">
      <c r="A3293" s="30"/>
      <c r="B3293" s="30"/>
      <c r="C3293" s="30"/>
      <c r="D3293" s="30"/>
      <c r="E3293" s="30"/>
      <c r="F3293" s="30"/>
      <c r="G3293" s="30"/>
      <c r="BD3293" s="32"/>
      <c r="BE3293" s="32"/>
      <c r="BF3293" s="32"/>
      <c r="BG3293" s="32"/>
      <c r="BH3293" s="32"/>
      <c r="BI3293" s="32"/>
      <c r="BJ3293" s="32"/>
      <c r="BK3293" s="32"/>
      <c r="BL3293" s="32"/>
      <c r="BM3293" s="32"/>
      <c r="BN3293" s="32"/>
      <c r="BO3293" s="32"/>
    </row>
    <row r="3294" spans="1:67" x14ac:dyDescent="0.25">
      <c r="A3294" s="30"/>
      <c r="B3294" s="30"/>
      <c r="C3294" s="30"/>
      <c r="D3294" s="30"/>
      <c r="E3294" s="30"/>
      <c r="F3294" s="30"/>
      <c r="G3294" s="30"/>
      <c r="BD3294" s="32"/>
      <c r="BE3294" s="32"/>
      <c r="BF3294" s="32"/>
      <c r="BG3294" s="32"/>
      <c r="BH3294" s="32"/>
      <c r="BI3294" s="32"/>
      <c r="BJ3294" s="32"/>
      <c r="BK3294" s="32"/>
      <c r="BL3294" s="32"/>
      <c r="BM3294" s="32"/>
      <c r="BN3294" s="32"/>
      <c r="BO3294" s="32"/>
    </row>
    <row r="3295" spans="1:67" x14ac:dyDescent="0.25">
      <c r="A3295" s="30"/>
      <c r="B3295" s="30"/>
      <c r="C3295" s="30"/>
      <c r="D3295" s="30"/>
      <c r="E3295" s="30"/>
      <c r="F3295" s="30"/>
      <c r="G3295" s="30"/>
      <c r="BD3295" s="32"/>
      <c r="BE3295" s="32"/>
      <c r="BF3295" s="32"/>
      <c r="BG3295" s="32"/>
      <c r="BH3295" s="32"/>
      <c r="BI3295" s="32"/>
      <c r="BJ3295" s="32"/>
      <c r="BK3295" s="32"/>
      <c r="BL3295" s="32"/>
      <c r="BM3295" s="32"/>
      <c r="BN3295" s="32"/>
      <c r="BO3295" s="32"/>
    </row>
    <row r="3296" spans="1:67" x14ac:dyDescent="0.25">
      <c r="A3296" s="30"/>
      <c r="B3296" s="30"/>
      <c r="C3296" s="30"/>
      <c r="D3296" s="30"/>
      <c r="E3296" s="30"/>
      <c r="F3296" s="30"/>
      <c r="G3296" s="30"/>
      <c r="BD3296" s="32"/>
      <c r="BE3296" s="32"/>
      <c r="BF3296" s="32"/>
      <c r="BG3296" s="32"/>
      <c r="BH3296" s="32"/>
      <c r="BI3296" s="32"/>
      <c r="BJ3296" s="32"/>
      <c r="BK3296" s="32"/>
      <c r="BL3296" s="32"/>
      <c r="BM3296" s="32"/>
      <c r="BN3296" s="32"/>
      <c r="BO3296" s="32"/>
    </row>
    <row r="3297" spans="1:67" x14ac:dyDescent="0.25">
      <c r="A3297" s="30"/>
      <c r="B3297" s="30"/>
      <c r="C3297" s="30"/>
      <c r="D3297" s="30"/>
      <c r="E3297" s="30"/>
      <c r="F3297" s="30"/>
      <c r="G3297" s="30"/>
      <c r="BD3297" s="32"/>
      <c r="BE3297" s="32"/>
      <c r="BF3297" s="32"/>
      <c r="BG3297" s="32"/>
      <c r="BH3297" s="32"/>
      <c r="BI3297" s="32"/>
      <c r="BJ3297" s="32"/>
      <c r="BK3297" s="32"/>
      <c r="BL3297" s="32"/>
      <c r="BM3297" s="32"/>
      <c r="BN3297" s="32"/>
      <c r="BO3297" s="32"/>
    </row>
    <row r="3298" spans="1:67" x14ac:dyDescent="0.25">
      <c r="A3298" s="30"/>
      <c r="B3298" s="30"/>
      <c r="C3298" s="30"/>
      <c r="D3298" s="30"/>
      <c r="E3298" s="30"/>
      <c r="F3298" s="30"/>
      <c r="G3298" s="30"/>
      <c r="BD3298" s="32"/>
      <c r="BE3298" s="32"/>
      <c r="BF3298" s="32"/>
      <c r="BG3298" s="32"/>
      <c r="BH3298" s="32"/>
      <c r="BI3298" s="32"/>
      <c r="BJ3298" s="32"/>
      <c r="BK3298" s="32"/>
      <c r="BL3298" s="32"/>
      <c r="BM3298" s="32"/>
      <c r="BN3298" s="32"/>
      <c r="BO3298" s="32"/>
    </row>
    <row r="3299" spans="1:67" x14ac:dyDescent="0.25">
      <c r="A3299" s="30"/>
      <c r="B3299" s="30"/>
      <c r="C3299" s="30"/>
      <c r="D3299" s="30"/>
      <c r="E3299" s="30"/>
      <c r="F3299" s="30"/>
      <c r="G3299" s="30"/>
      <c r="BD3299" s="32"/>
      <c r="BE3299" s="32"/>
      <c r="BF3299" s="32"/>
      <c r="BG3299" s="32"/>
      <c r="BH3299" s="32"/>
      <c r="BI3299" s="32"/>
      <c r="BJ3299" s="32"/>
      <c r="BK3299" s="32"/>
      <c r="BL3299" s="32"/>
      <c r="BM3299" s="32"/>
      <c r="BN3299" s="32"/>
      <c r="BO3299" s="32"/>
    </row>
    <row r="3300" spans="1:67" x14ac:dyDescent="0.25">
      <c r="A3300" s="30"/>
      <c r="B3300" s="30"/>
      <c r="C3300" s="30"/>
      <c r="D3300" s="30"/>
      <c r="E3300" s="30"/>
      <c r="F3300" s="30"/>
      <c r="G3300" s="30"/>
      <c r="BD3300" s="32"/>
      <c r="BE3300" s="32"/>
      <c r="BF3300" s="32"/>
      <c r="BG3300" s="32"/>
      <c r="BH3300" s="32"/>
      <c r="BI3300" s="32"/>
      <c r="BJ3300" s="32"/>
      <c r="BK3300" s="32"/>
      <c r="BL3300" s="32"/>
      <c r="BM3300" s="32"/>
      <c r="BN3300" s="32"/>
      <c r="BO3300" s="32"/>
    </row>
    <row r="3301" spans="1:67" x14ac:dyDescent="0.25">
      <c r="A3301" s="30"/>
      <c r="B3301" s="30"/>
      <c r="C3301" s="30"/>
      <c r="D3301" s="30"/>
      <c r="E3301" s="30"/>
      <c r="F3301" s="30"/>
      <c r="G3301" s="30"/>
      <c r="BD3301" s="32"/>
      <c r="BE3301" s="32"/>
      <c r="BF3301" s="32"/>
      <c r="BG3301" s="32"/>
      <c r="BH3301" s="32"/>
      <c r="BI3301" s="32"/>
      <c r="BJ3301" s="32"/>
      <c r="BK3301" s="32"/>
      <c r="BL3301" s="32"/>
      <c r="BM3301" s="32"/>
      <c r="BN3301" s="32"/>
      <c r="BO3301" s="32"/>
    </row>
    <row r="3302" spans="1:67" x14ac:dyDescent="0.25">
      <c r="A3302" s="30"/>
      <c r="B3302" s="30"/>
      <c r="C3302" s="30"/>
      <c r="D3302" s="30"/>
      <c r="E3302" s="30"/>
      <c r="F3302" s="30"/>
      <c r="G3302" s="30"/>
      <c r="BD3302" s="32"/>
      <c r="BE3302" s="32"/>
      <c r="BF3302" s="32"/>
      <c r="BG3302" s="32"/>
      <c r="BH3302" s="32"/>
      <c r="BI3302" s="32"/>
      <c r="BJ3302" s="32"/>
      <c r="BK3302" s="32"/>
      <c r="BL3302" s="32"/>
      <c r="BM3302" s="32"/>
      <c r="BN3302" s="32"/>
      <c r="BO3302" s="32"/>
    </row>
    <row r="3303" spans="1:67" x14ac:dyDescent="0.25">
      <c r="A3303" s="30"/>
      <c r="B3303" s="30"/>
      <c r="C3303" s="30"/>
      <c r="D3303" s="30"/>
      <c r="E3303" s="30"/>
      <c r="F3303" s="30"/>
      <c r="G3303" s="30"/>
      <c r="BD3303" s="32"/>
      <c r="BE3303" s="32"/>
      <c r="BF3303" s="32"/>
      <c r="BG3303" s="32"/>
      <c r="BH3303" s="32"/>
      <c r="BI3303" s="32"/>
      <c r="BJ3303" s="32"/>
      <c r="BK3303" s="32"/>
      <c r="BL3303" s="32"/>
      <c r="BM3303" s="32"/>
      <c r="BN3303" s="32"/>
      <c r="BO3303" s="32"/>
    </row>
    <row r="3304" spans="1:67" x14ac:dyDescent="0.25">
      <c r="A3304" s="30"/>
      <c r="B3304" s="30"/>
      <c r="C3304" s="30"/>
      <c r="D3304" s="30"/>
      <c r="E3304" s="30"/>
      <c r="F3304" s="30"/>
      <c r="G3304" s="30"/>
      <c r="BD3304" s="32"/>
      <c r="BE3304" s="32"/>
      <c r="BF3304" s="32"/>
      <c r="BG3304" s="32"/>
      <c r="BH3304" s="32"/>
      <c r="BI3304" s="32"/>
      <c r="BJ3304" s="32"/>
      <c r="BK3304" s="32"/>
      <c r="BL3304" s="32"/>
      <c r="BM3304" s="32"/>
      <c r="BN3304" s="32"/>
      <c r="BO3304" s="32"/>
    </row>
    <row r="3305" spans="1:67" x14ac:dyDescent="0.25">
      <c r="A3305" s="30"/>
      <c r="B3305" s="30"/>
      <c r="C3305" s="30"/>
      <c r="D3305" s="30"/>
      <c r="E3305" s="30"/>
      <c r="F3305" s="30"/>
      <c r="G3305" s="30"/>
      <c r="BD3305" s="32"/>
      <c r="BE3305" s="32"/>
      <c r="BF3305" s="32"/>
      <c r="BG3305" s="32"/>
      <c r="BH3305" s="32"/>
      <c r="BI3305" s="32"/>
      <c r="BJ3305" s="32"/>
      <c r="BK3305" s="32"/>
      <c r="BL3305" s="32"/>
      <c r="BM3305" s="32"/>
      <c r="BN3305" s="32"/>
      <c r="BO3305" s="32"/>
    </row>
    <row r="3306" spans="1:67" x14ac:dyDescent="0.25">
      <c r="A3306" s="30"/>
      <c r="B3306" s="30"/>
      <c r="C3306" s="30"/>
      <c r="D3306" s="30"/>
      <c r="E3306" s="30"/>
      <c r="F3306" s="30"/>
      <c r="G3306" s="30"/>
      <c r="BD3306" s="32"/>
      <c r="BE3306" s="32"/>
      <c r="BF3306" s="32"/>
      <c r="BG3306" s="32"/>
      <c r="BH3306" s="32"/>
      <c r="BI3306" s="32"/>
      <c r="BJ3306" s="32"/>
      <c r="BK3306" s="32"/>
      <c r="BL3306" s="32"/>
      <c r="BM3306" s="32"/>
      <c r="BN3306" s="32"/>
      <c r="BO3306" s="32"/>
    </row>
    <row r="3307" spans="1:67" x14ac:dyDescent="0.25">
      <c r="A3307" s="30"/>
      <c r="B3307" s="30"/>
      <c r="C3307" s="30"/>
      <c r="D3307" s="30"/>
      <c r="E3307" s="30"/>
      <c r="F3307" s="30"/>
      <c r="G3307" s="30"/>
      <c r="BD3307" s="32"/>
      <c r="BE3307" s="32"/>
      <c r="BF3307" s="32"/>
      <c r="BG3307" s="32"/>
      <c r="BH3307" s="32"/>
      <c r="BI3307" s="32"/>
      <c r="BJ3307" s="32"/>
      <c r="BK3307" s="32"/>
      <c r="BL3307" s="32"/>
      <c r="BM3307" s="32"/>
      <c r="BN3307" s="32"/>
      <c r="BO3307" s="32"/>
    </row>
    <row r="3308" spans="1:67" x14ac:dyDescent="0.25">
      <c r="A3308" s="30"/>
      <c r="B3308" s="30"/>
      <c r="C3308" s="30"/>
      <c r="D3308" s="30"/>
      <c r="E3308" s="30"/>
      <c r="F3308" s="30"/>
      <c r="G3308" s="30"/>
      <c r="BD3308" s="32"/>
      <c r="BE3308" s="32"/>
      <c r="BF3308" s="32"/>
      <c r="BG3308" s="32"/>
      <c r="BH3308" s="32"/>
      <c r="BI3308" s="32"/>
      <c r="BJ3308" s="32"/>
      <c r="BK3308" s="32"/>
      <c r="BL3308" s="32"/>
      <c r="BM3308" s="32"/>
      <c r="BN3308" s="32"/>
      <c r="BO3308" s="32"/>
    </row>
    <row r="3309" spans="1:67" x14ac:dyDescent="0.25">
      <c r="A3309" s="30"/>
      <c r="B3309" s="30"/>
      <c r="C3309" s="30"/>
      <c r="D3309" s="30"/>
      <c r="E3309" s="30"/>
      <c r="F3309" s="30"/>
      <c r="G3309" s="30"/>
      <c r="BD3309" s="32"/>
      <c r="BE3309" s="32"/>
      <c r="BF3309" s="32"/>
      <c r="BG3309" s="32"/>
      <c r="BH3309" s="32"/>
      <c r="BI3309" s="32"/>
      <c r="BJ3309" s="32"/>
      <c r="BK3309" s="32"/>
      <c r="BL3309" s="32"/>
      <c r="BM3309" s="32"/>
      <c r="BN3309" s="32"/>
      <c r="BO3309" s="32"/>
    </row>
    <row r="3310" spans="1:67" x14ac:dyDescent="0.25">
      <c r="A3310" s="30"/>
      <c r="B3310" s="30"/>
      <c r="C3310" s="30"/>
      <c r="D3310" s="30"/>
      <c r="E3310" s="30"/>
      <c r="F3310" s="30"/>
      <c r="G3310" s="30"/>
      <c r="BD3310" s="32"/>
      <c r="BE3310" s="32"/>
      <c r="BF3310" s="32"/>
      <c r="BG3310" s="32"/>
      <c r="BH3310" s="32"/>
      <c r="BI3310" s="32"/>
      <c r="BJ3310" s="32"/>
      <c r="BK3310" s="32"/>
      <c r="BL3310" s="32"/>
      <c r="BM3310" s="32"/>
      <c r="BN3310" s="32"/>
      <c r="BO3310" s="32"/>
    </row>
    <row r="3311" spans="1:67" x14ac:dyDescent="0.25">
      <c r="A3311" s="30"/>
      <c r="B3311" s="30"/>
      <c r="C3311" s="30"/>
      <c r="D3311" s="30"/>
      <c r="E3311" s="30"/>
      <c r="F3311" s="30"/>
      <c r="G3311" s="30"/>
      <c r="BD3311" s="32"/>
      <c r="BE3311" s="32"/>
      <c r="BF3311" s="32"/>
      <c r="BG3311" s="32"/>
      <c r="BH3311" s="32"/>
      <c r="BI3311" s="32"/>
      <c r="BJ3311" s="32"/>
      <c r="BK3311" s="32"/>
      <c r="BL3311" s="32"/>
      <c r="BM3311" s="32"/>
      <c r="BN3311" s="32"/>
      <c r="BO3311" s="32"/>
    </row>
    <row r="3312" spans="1:67" x14ac:dyDescent="0.25">
      <c r="A3312" s="30"/>
      <c r="B3312" s="30"/>
      <c r="C3312" s="30"/>
      <c r="D3312" s="30"/>
      <c r="E3312" s="30"/>
      <c r="F3312" s="30"/>
      <c r="G3312" s="30"/>
      <c r="BD3312" s="32"/>
      <c r="BE3312" s="32"/>
      <c r="BF3312" s="32"/>
      <c r="BG3312" s="32"/>
      <c r="BH3312" s="32"/>
      <c r="BI3312" s="32"/>
      <c r="BJ3312" s="32"/>
      <c r="BK3312" s="32"/>
      <c r="BL3312" s="32"/>
      <c r="BM3312" s="32"/>
      <c r="BN3312" s="32"/>
      <c r="BO3312" s="32"/>
    </row>
    <row r="3313" spans="1:67" x14ac:dyDescent="0.25">
      <c r="A3313" s="30"/>
      <c r="B3313" s="30"/>
      <c r="C3313" s="30"/>
      <c r="D3313" s="30"/>
      <c r="E3313" s="30"/>
      <c r="F3313" s="30"/>
      <c r="G3313" s="30"/>
      <c r="BD3313" s="32"/>
      <c r="BE3313" s="32"/>
      <c r="BF3313" s="32"/>
      <c r="BG3313" s="32"/>
      <c r="BH3313" s="32"/>
      <c r="BI3313" s="32"/>
      <c r="BJ3313" s="32"/>
      <c r="BK3313" s="32"/>
      <c r="BL3313" s="32"/>
      <c r="BM3313" s="32"/>
      <c r="BN3313" s="32"/>
      <c r="BO3313" s="32"/>
    </row>
    <row r="3314" spans="1:67" x14ac:dyDescent="0.25">
      <c r="A3314" s="30"/>
      <c r="B3314" s="30"/>
      <c r="C3314" s="30"/>
      <c r="D3314" s="30"/>
      <c r="E3314" s="30"/>
      <c r="F3314" s="30"/>
      <c r="G3314" s="30"/>
      <c r="BD3314" s="32"/>
      <c r="BE3314" s="32"/>
      <c r="BF3314" s="32"/>
      <c r="BG3314" s="32"/>
      <c r="BH3314" s="32"/>
      <c r="BI3314" s="32"/>
      <c r="BJ3314" s="32"/>
      <c r="BK3314" s="32"/>
      <c r="BL3314" s="32"/>
      <c r="BM3314" s="32"/>
      <c r="BN3314" s="32"/>
      <c r="BO3314" s="32"/>
    </row>
    <row r="3315" spans="1:67" x14ac:dyDescent="0.25">
      <c r="A3315" s="30"/>
      <c r="B3315" s="30"/>
      <c r="C3315" s="30"/>
      <c r="D3315" s="30"/>
      <c r="E3315" s="30"/>
      <c r="F3315" s="30"/>
      <c r="G3315" s="30"/>
      <c r="BD3315" s="32"/>
      <c r="BE3315" s="32"/>
      <c r="BF3315" s="32"/>
      <c r="BG3315" s="32"/>
      <c r="BH3315" s="32"/>
      <c r="BI3315" s="32"/>
      <c r="BJ3315" s="32"/>
      <c r="BK3315" s="32"/>
      <c r="BL3315" s="32"/>
      <c r="BM3315" s="32"/>
      <c r="BN3315" s="32"/>
      <c r="BO3315" s="32"/>
    </row>
    <row r="3316" spans="1:67" x14ac:dyDescent="0.25">
      <c r="A3316" s="30"/>
      <c r="B3316" s="30"/>
      <c r="C3316" s="30"/>
      <c r="D3316" s="30"/>
      <c r="E3316" s="30"/>
      <c r="F3316" s="30"/>
      <c r="G3316" s="30"/>
      <c r="BD3316" s="32"/>
      <c r="BE3316" s="32"/>
      <c r="BF3316" s="32"/>
      <c r="BG3316" s="32"/>
      <c r="BH3316" s="32"/>
      <c r="BI3316" s="32"/>
      <c r="BJ3316" s="32"/>
      <c r="BK3316" s="32"/>
      <c r="BL3316" s="32"/>
      <c r="BM3316" s="32"/>
      <c r="BN3316" s="32"/>
      <c r="BO3316" s="32"/>
    </row>
    <row r="3317" spans="1:67" x14ac:dyDescent="0.25">
      <c r="A3317" s="30"/>
      <c r="B3317" s="30"/>
      <c r="C3317" s="30"/>
      <c r="D3317" s="30"/>
      <c r="E3317" s="30"/>
      <c r="F3317" s="30"/>
      <c r="G3317" s="30"/>
      <c r="BD3317" s="32"/>
      <c r="BE3317" s="32"/>
      <c r="BF3317" s="32"/>
      <c r="BG3317" s="32"/>
      <c r="BH3317" s="32"/>
      <c r="BI3317" s="32"/>
      <c r="BJ3317" s="32"/>
      <c r="BK3317" s="32"/>
      <c r="BL3317" s="32"/>
      <c r="BM3317" s="32"/>
      <c r="BN3317" s="32"/>
      <c r="BO3317" s="32"/>
    </row>
    <row r="3318" spans="1:67" x14ac:dyDescent="0.25">
      <c r="A3318" s="30"/>
      <c r="B3318" s="30"/>
      <c r="C3318" s="30"/>
      <c r="D3318" s="30"/>
      <c r="E3318" s="30"/>
      <c r="F3318" s="30"/>
      <c r="G3318" s="30"/>
      <c r="BD3318" s="32"/>
      <c r="BE3318" s="32"/>
      <c r="BF3318" s="32"/>
      <c r="BG3318" s="32"/>
      <c r="BH3318" s="32"/>
      <c r="BI3318" s="32"/>
      <c r="BJ3318" s="32"/>
      <c r="BK3318" s="32"/>
      <c r="BL3318" s="32"/>
      <c r="BM3318" s="32"/>
      <c r="BN3318" s="32"/>
      <c r="BO3318" s="32"/>
    </row>
    <row r="3319" spans="1:67" x14ac:dyDescent="0.25">
      <c r="A3319" s="30"/>
      <c r="B3319" s="30"/>
      <c r="C3319" s="30"/>
      <c r="D3319" s="30"/>
      <c r="E3319" s="30"/>
      <c r="F3319" s="30"/>
      <c r="G3319" s="30"/>
      <c r="BD3319" s="32"/>
      <c r="BE3319" s="32"/>
      <c r="BF3319" s="32"/>
      <c r="BG3319" s="32"/>
      <c r="BH3319" s="32"/>
      <c r="BI3319" s="32"/>
      <c r="BJ3319" s="32"/>
      <c r="BK3319" s="32"/>
      <c r="BL3319" s="32"/>
      <c r="BM3319" s="32"/>
      <c r="BN3319" s="32"/>
      <c r="BO3319" s="32"/>
    </row>
    <row r="3320" spans="1:67" x14ac:dyDescent="0.25">
      <c r="A3320" s="30"/>
      <c r="B3320" s="30"/>
      <c r="C3320" s="30"/>
      <c r="D3320" s="30"/>
      <c r="E3320" s="30"/>
      <c r="F3320" s="30"/>
      <c r="G3320" s="30"/>
      <c r="BD3320" s="32"/>
      <c r="BE3320" s="32"/>
      <c r="BF3320" s="32"/>
      <c r="BG3320" s="32"/>
      <c r="BH3320" s="32"/>
      <c r="BI3320" s="32"/>
      <c r="BJ3320" s="32"/>
      <c r="BK3320" s="32"/>
      <c r="BL3320" s="32"/>
      <c r="BM3320" s="32"/>
      <c r="BN3320" s="32"/>
      <c r="BO3320" s="32"/>
    </row>
    <row r="3321" spans="1:67" x14ac:dyDescent="0.25">
      <c r="A3321" s="30"/>
      <c r="B3321" s="30"/>
      <c r="C3321" s="30"/>
      <c r="D3321" s="30"/>
      <c r="E3321" s="30"/>
      <c r="F3321" s="30"/>
      <c r="G3321" s="30"/>
      <c r="BD3321" s="32"/>
      <c r="BE3321" s="32"/>
      <c r="BF3321" s="32"/>
      <c r="BG3321" s="32"/>
      <c r="BH3321" s="32"/>
      <c r="BI3321" s="32"/>
      <c r="BJ3321" s="32"/>
      <c r="BK3321" s="32"/>
      <c r="BL3321" s="32"/>
      <c r="BM3321" s="32"/>
      <c r="BN3321" s="32"/>
      <c r="BO3321" s="32"/>
    </row>
    <row r="3322" spans="1:67" x14ac:dyDescent="0.25">
      <c r="A3322" s="30"/>
      <c r="B3322" s="30"/>
      <c r="C3322" s="30"/>
      <c r="D3322" s="30"/>
      <c r="E3322" s="30"/>
      <c r="F3322" s="30"/>
      <c r="G3322" s="30"/>
      <c r="BD3322" s="32"/>
      <c r="BE3322" s="32"/>
      <c r="BF3322" s="32"/>
      <c r="BG3322" s="32"/>
      <c r="BH3322" s="32"/>
      <c r="BI3322" s="32"/>
      <c r="BJ3322" s="32"/>
      <c r="BK3322" s="32"/>
      <c r="BL3322" s="32"/>
      <c r="BM3322" s="32"/>
      <c r="BN3322" s="32"/>
      <c r="BO3322" s="32"/>
    </row>
    <row r="3323" spans="1:67" x14ac:dyDescent="0.25">
      <c r="A3323" s="30"/>
      <c r="B3323" s="30"/>
      <c r="C3323" s="30"/>
      <c r="D3323" s="30"/>
      <c r="E3323" s="30"/>
      <c r="F3323" s="30"/>
      <c r="G3323" s="30"/>
      <c r="BD3323" s="32"/>
      <c r="BE3323" s="32"/>
      <c r="BF3323" s="32"/>
      <c r="BG3323" s="32"/>
      <c r="BH3323" s="32"/>
      <c r="BI3323" s="32"/>
      <c r="BJ3323" s="32"/>
      <c r="BK3323" s="32"/>
      <c r="BL3323" s="32"/>
      <c r="BM3323" s="32"/>
      <c r="BN3323" s="32"/>
      <c r="BO3323" s="32"/>
    </row>
    <row r="3324" spans="1:67" x14ac:dyDescent="0.25">
      <c r="A3324" s="30"/>
      <c r="B3324" s="30"/>
      <c r="C3324" s="30"/>
      <c r="D3324" s="30"/>
      <c r="E3324" s="30"/>
      <c r="F3324" s="30"/>
      <c r="G3324" s="30"/>
      <c r="BD3324" s="32"/>
      <c r="BE3324" s="32"/>
      <c r="BF3324" s="32"/>
      <c r="BG3324" s="32"/>
      <c r="BH3324" s="32"/>
      <c r="BI3324" s="32"/>
      <c r="BJ3324" s="32"/>
      <c r="BK3324" s="32"/>
      <c r="BL3324" s="32"/>
      <c r="BM3324" s="32"/>
      <c r="BN3324" s="32"/>
      <c r="BO3324" s="32"/>
    </row>
    <row r="3325" spans="1:67" x14ac:dyDescent="0.25">
      <c r="A3325" s="30"/>
      <c r="B3325" s="30"/>
      <c r="C3325" s="30"/>
      <c r="D3325" s="30"/>
      <c r="E3325" s="30"/>
      <c r="F3325" s="30"/>
      <c r="G3325" s="30"/>
      <c r="BD3325" s="32"/>
      <c r="BE3325" s="32"/>
      <c r="BF3325" s="32"/>
      <c r="BG3325" s="32"/>
      <c r="BH3325" s="32"/>
      <c r="BI3325" s="32"/>
      <c r="BJ3325" s="32"/>
      <c r="BK3325" s="32"/>
      <c r="BL3325" s="32"/>
      <c r="BM3325" s="32"/>
      <c r="BN3325" s="32"/>
      <c r="BO3325" s="32"/>
    </row>
    <row r="3326" spans="1:67" x14ac:dyDescent="0.25">
      <c r="A3326" s="30"/>
      <c r="B3326" s="30"/>
      <c r="C3326" s="30"/>
      <c r="D3326" s="30"/>
      <c r="E3326" s="30"/>
      <c r="F3326" s="30"/>
      <c r="G3326" s="30"/>
      <c r="BD3326" s="32"/>
      <c r="BE3326" s="32"/>
      <c r="BF3326" s="32"/>
      <c r="BG3326" s="32"/>
      <c r="BH3326" s="32"/>
      <c r="BI3326" s="32"/>
      <c r="BJ3326" s="32"/>
      <c r="BK3326" s="32"/>
      <c r="BL3326" s="32"/>
      <c r="BM3326" s="32"/>
      <c r="BN3326" s="32"/>
      <c r="BO3326" s="32"/>
    </row>
    <row r="3327" spans="1:67" x14ac:dyDescent="0.25">
      <c r="A3327" s="30"/>
      <c r="B3327" s="30"/>
      <c r="C3327" s="30"/>
      <c r="D3327" s="30"/>
      <c r="E3327" s="30"/>
      <c r="F3327" s="30"/>
      <c r="G3327" s="30"/>
      <c r="BD3327" s="32"/>
      <c r="BE3327" s="32"/>
      <c r="BF3327" s="32"/>
      <c r="BG3327" s="32"/>
      <c r="BH3327" s="32"/>
      <c r="BI3327" s="32"/>
      <c r="BJ3327" s="32"/>
      <c r="BK3327" s="32"/>
      <c r="BL3327" s="32"/>
      <c r="BM3327" s="32"/>
      <c r="BN3327" s="32"/>
      <c r="BO3327" s="32"/>
    </row>
    <row r="3328" spans="1:67" x14ac:dyDescent="0.25">
      <c r="A3328" s="30"/>
      <c r="B3328" s="30"/>
      <c r="C3328" s="30"/>
      <c r="D3328" s="30"/>
      <c r="E3328" s="30"/>
      <c r="F3328" s="30"/>
      <c r="G3328" s="30"/>
      <c r="BD3328" s="32"/>
      <c r="BE3328" s="32"/>
      <c r="BF3328" s="32"/>
      <c r="BG3328" s="32"/>
      <c r="BH3328" s="32"/>
      <c r="BI3328" s="32"/>
      <c r="BJ3328" s="32"/>
      <c r="BK3328" s="32"/>
      <c r="BL3328" s="32"/>
      <c r="BM3328" s="32"/>
      <c r="BN3328" s="32"/>
      <c r="BO3328" s="32"/>
    </row>
    <row r="3329" spans="1:67" x14ac:dyDescent="0.25">
      <c r="A3329" s="30"/>
      <c r="B3329" s="30"/>
      <c r="C3329" s="30"/>
      <c r="D3329" s="30"/>
      <c r="E3329" s="30"/>
      <c r="F3329" s="30"/>
      <c r="G3329" s="30"/>
      <c r="BD3329" s="32"/>
      <c r="BE3329" s="32"/>
      <c r="BF3329" s="32"/>
      <c r="BG3329" s="32"/>
      <c r="BH3329" s="32"/>
      <c r="BI3329" s="32"/>
      <c r="BJ3329" s="32"/>
      <c r="BK3329" s="32"/>
      <c r="BL3329" s="32"/>
      <c r="BM3329" s="32"/>
      <c r="BN3329" s="32"/>
      <c r="BO3329" s="32"/>
    </row>
    <row r="3330" spans="1:67" x14ac:dyDescent="0.25">
      <c r="A3330" s="30"/>
      <c r="B3330" s="30"/>
      <c r="C3330" s="30"/>
      <c r="D3330" s="30"/>
      <c r="E3330" s="30"/>
      <c r="F3330" s="30"/>
      <c r="G3330" s="30"/>
      <c r="BD3330" s="32"/>
      <c r="BE3330" s="32"/>
      <c r="BF3330" s="32"/>
      <c r="BG3330" s="32"/>
      <c r="BH3330" s="32"/>
      <c r="BI3330" s="32"/>
      <c r="BJ3330" s="32"/>
      <c r="BK3330" s="32"/>
      <c r="BL3330" s="32"/>
      <c r="BM3330" s="32"/>
      <c r="BN3330" s="32"/>
      <c r="BO3330" s="32"/>
    </row>
    <row r="3331" spans="1:67" x14ac:dyDescent="0.25">
      <c r="A3331" s="30"/>
      <c r="B3331" s="30"/>
      <c r="C3331" s="30"/>
      <c r="D3331" s="30"/>
      <c r="E3331" s="30"/>
      <c r="F3331" s="30"/>
      <c r="G3331" s="30"/>
      <c r="BD3331" s="32"/>
      <c r="BE3331" s="32"/>
      <c r="BF3331" s="32"/>
      <c r="BG3331" s="32"/>
      <c r="BH3331" s="32"/>
      <c r="BI3331" s="32"/>
      <c r="BJ3331" s="32"/>
      <c r="BK3331" s="32"/>
      <c r="BL3331" s="32"/>
      <c r="BM3331" s="32"/>
      <c r="BN3331" s="32"/>
      <c r="BO3331" s="32"/>
    </row>
    <row r="3332" spans="1:67" x14ac:dyDescent="0.25">
      <c r="A3332" s="30"/>
      <c r="B3332" s="30"/>
      <c r="C3332" s="30"/>
      <c r="D3332" s="30"/>
      <c r="E3332" s="30"/>
      <c r="F3332" s="30"/>
      <c r="G3332" s="30"/>
      <c r="BD3332" s="32"/>
      <c r="BE3332" s="32"/>
      <c r="BF3332" s="32"/>
      <c r="BG3332" s="32"/>
      <c r="BH3332" s="32"/>
      <c r="BI3332" s="32"/>
      <c r="BJ3332" s="32"/>
      <c r="BK3332" s="32"/>
      <c r="BL3332" s="32"/>
      <c r="BM3332" s="32"/>
      <c r="BN3332" s="32"/>
      <c r="BO3332" s="32"/>
    </row>
    <row r="3333" spans="1:67" x14ac:dyDescent="0.25">
      <c r="A3333" s="30"/>
      <c r="B3333" s="30"/>
      <c r="C3333" s="30"/>
      <c r="D3333" s="30"/>
      <c r="E3333" s="30"/>
      <c r="F3333" s="30"/>
      <c r="G3333" s="30"/>
      <c r="BD3333" s="32"/>
      <c r="BE3333" s="32"/>
      <c r="BF3333" s="32"/>
      <c r="BG3333" s="32"/>
      <c r="BH3333" s="32"/>
      <c r="BI3333" s="32"/>
      <c r="BJ3333" s="32"/>
      <c r="BK3333" s="32"/>
      <c r="BL3333" s="32"/>
      <c r="BM3333" s="32"/>
      <c r="BN3333" s="32"/>
      <c r="BO3333" s="32"/>
    </row>
    <row r="3334" spans="1:67" x14ac:dyDescent="0.25">
      <c r="A3334" s="30"/>
      <c r="B3334" s="30"/>
      <c r="C3334" s="30"/>
      <c r="D3334" s="30"/>
      <c r="E3334" s="30"/>
      <c r="F3334" s="30"/>
      <c r="G3334" s="30"/>
      <c r="BD3334" s="32"/>
      <c r="BE3334" s="32"/>
      <c r="BF3334" s="32"/>
      <c r="BG3334" s="32"/>
      <c r="BH3334" s="32"/>
      <c r="BI3334" s="32"/>
      <c r="BJ3334" s="32"/>
      <c r="BK3334" s="32"/>
      <c r="BL3334" s="32"/>
      <c r="BM3334" s="32"/>
      <c r="BN3334" s="32"/>
      <c r="BO3334" s="32"/>
    </row>
    <row r="3335" spans="1:67" x14ac:dyDescent="0.25">
      <c r="A3335" s="30"/>
      <c r="B3335" s="30"/>
      <c r="C3335" s="30"/>
      <c r="D3335" s="30"/>
      <c r="E3335" s="30"/>
      <c r="F3335" s="30"/>
      <c r="G3335" s="30"/>
      <c r="BD3335" s="32"/>
      <c r="BE3335" s="32"/>
      <c r="BF3335" s="32"/>
      <c r="BG3335" s="32"/>
      <c r="BH3335" s="32"/>
      <c r="BI3335" s="32"/>
      <c r="BJ3335" s="32"/>
      <c r="BK3335" s="32"/>
      <c r="BL3335" s="32"/>
      <c r="BM3335" s="32"/>
      <c r="BN3335" s="32"/>
      <c r="BO3335" s="32"/>
    </row>
    <row r="3336" spans="1:67" x14ac:dyDescent="0.25">
      <c r="A3336" s="30"/>
      <c r="B3336" s="30"/>
      <c r="C3336" s="30"/>
      <c r="D3336" s="30"/>
      <c r="E3336" s="30"/>
      <c r="F3336" s="30"/>
      <c r="G3336" s="30"/>
      <c r="BD3336" s="32"/>
      <c r="BE3336" s="32"/>
      <c r="BF3336" s="32"/>
      <c r="BG3336" s="32"/>
      <c r="BH3336" s="32"/>
      <c r="BI3336" s="32"/>
      <c r="BJ3336" s="32"/>
      <c r="BK3336" s="32"/>
      <c r="BL3336" s="32"/>
      <c r="BM3336" s="32"/>
      <c r="BN3336" s="32"/>
      <c r="BO3336" s="32"/>
    </row>
    <row r="3337" spans="1:67" x14ac:dyDescent="0.25">
      <c r="A3337" s="30"/>
      <c r="B3337" s="30"/>
      <c r="C3337" s="30"/>
      <c r="D3337" s="30"/>
      <c r="E3337" s="30"/>
      <c r="F3337" s="30"/>
      <c r="G3337" s="30"/>
      <c r="BD3337" s="32"/>
      <c r="BE3337" s="32"/>
      <c r="BF3337" s="32"/>
      <c r="BG3337" s="32"/>
      <c r="BH3337" s="32"/>
      <c r="BI3337" s="32"/>
      <c r="BJ3337" s="32"/>
      <c r="BK3337" s="32"/>
      <c r="BL3337" s="32"/>
      <c r="BM3337" s="32"/>
      <c r="BN3337" s="32"/>
      <c r="BO3337" s="32"/>
    </row>
    <row r="3338" spans="1:67" x14ac:dyDescent="0.25">
      <c r="A3338" s="30"/>
      <c r="B3338" s="30"/>
      <c r="C3338" s="30"/>
      <c r="D3338" s="30"/>
      <c r="E3338" s="30"/>
      <c r="F3338" s="30"/>
      <c r="G3338" s="30"/>
      <c r="BD3338" s="32"/>
      <c r="BE3338" s="32"/>
      <c r="BF3338" s="32"/>
      <c r="BG3338" s="32"/>
      <c r="BH3338" s="32"/>
      <c r="BI3338" s="32"/>
      <c r="BJ3338" s="32"/>
      <c r="BK3338" s="32"/>
      <c r="BL3338" s="32"/>
      <c r="BM3338" s="32"/>
      <c r="BN3338" s="32"/>
      <c r="BO3338" s="32"/>
    </row>
    <row r="3339" spans="1:67" x14ac:dyDescent="0.25">
      <c r="A3339" s="30"/>
      <c r="B3339" s="30"/>
      <c r="C3339" s="30"/>
      <c r="D3339" s="30"/>
      <c r="E3339" s="30"/>
      <c r="F3339" s="30"/>
      <c r="G3339" s="30"/>
      <c r="BD3339" s="32"/>
      <c r="BE3339" s="32"/>
      <c r="BF3339" s="32"/>
      <c r="BG3339" s="32"/>
      <c r="BH3339" s="32"/>
      <c r="BI3339" s="32"/>
      <c r="BJ3339" s="32"/>
      <c r="BK3339" s="32"/>
      <c r="BL3339" s="32"/>
      <c r="BM3339" s="32"/>
      <c r="BN3339" s="32"/>
      <c r="BO3339" s="32"/>
    </row>
    <row r="3340" spans="1:67" x14ac:dyDescent="0.25">
      <c r="A3340" s="30"/>
      <c r="B3340" s="30"/>
      <c r="C3340" s="30"/>
      <c r="D3340" s="30"/>
      <c r="E3340" s="30"/>
      <c r="F3340" s="30"/>
      <c r="G3340" s="30"/>
      <c r="BD3340" s="32"/>
      <c r="BE3340" s="32"/>
      <c r="BF3340" s="32"/>
      <c r="BG3340" s="32"/>
      <c r="BH3340" s="32"/>
      <c r="BI3340" s="32"/>
      <c r="BJ3340" s="32"/>
      <c r="BK3340" s="32"/>
      <c r="BL3340" s="32"/>
      <c r="BM3340" s="32"/>
      <c r="BN3340" s="32"/>
      <c r="BO3340" s="32"/>
    </row>
    <row r="3341" spans="1:67" x14ac:dyDescent="0.25">
      <c r="A3341" s="30"/>
      <c r="B3341" s="30"/>
      <c r="C3341" s="30"/>
      <c r="D3341" s="30"/>
      <c r="E3341" s="30"/>
      <c r="F3341" s="30"/>
      <c r="G3341" s="30"/>
      <c r="BD3341" s="32"/>
      <c r="BE3341" s="32"/>
      <c r="BF3341" s="32"/>
      <c r="BG3341" s="32"/>
      <c r="BH3341" s="32"/>
      <c r="BI3341" s="32"/>
      <c r="BJ3341" s="32"/>
      <c r="BK3341" s="32"/>
      <c r="BL3341" s="32"/>
      <c r="BM3341" s="32"/>
      <c r="BN3341" s="32"/>
      <c r="BO3341" s="32"/>
    </row>
    <row r="3342" spans="1:67" x14ac:dyDescent="0.25">
      <c r="A3342" s="30"/>
      <c r="B3342" s="30"/>
      <c r="C3342" s="30"/>
      <c r="D3342" s="30"/>
      <c r="E3342" s="30"/>
      <c r="F3342" s="30"/>
      <c r="G3342" s="30"/>
      <c r="BD3342" s="32"/>
      <c r="BE3342" s="32"/>
      <c r="BF3342" s="32"/>
      <c r="BG3342" s="32"/>
      <c r="BH3342" s="32"/>
      <c r="BI3342" s="32"/>
      <c r="BJ3342" s="32"/>
      <c r="BK3342" s="32"/>
      <c r="BL3342" s="32"/>
      <c r="BM3342" s="32"/>
      <c r="BN3342" s="32"/>
      <c r="BO3342" s="32"/>
    </row>
    <row r="3343" spans="1:67" x14ac:dyDescent="0.25">
      <c r="A3343" s="30"/>
      <c r="B3343" s="30"/>
      <c r="C3343" s="30"/>
      <c r="D3343" s="30"/>
      <c r="E3343" s="30"/>
      <c r="F3343" s="30"/>
      <c r="G3343" s="30"/>
      <c r="BD3343" s="32"/>
      <c r="BE3343" s="32"/>
      <c r="BF3343" s="32"/>
      <c r="BG3343" s="32"/>
      <c r="BH3343" s="32"/>
      <c r="BI3343" s="32"/>
      <c r="BJ3343" s="32"/>
      <c r="BK3343" s="32"/>
      <c r="BL3343" s="32"/>
      <c r="BM3343" s="32"/>
      <c r="BN3343" s="32"/>
      <c r="BO3343" s="32"/>
    </row>
    <row r="3344" spans="1:67" x14ac:dyDescent="0.25">
      <c r="A3344" s="30"/>
      <c r="B3344" s="30"/>
      <c r="C3344" s="30"/>
      <c r="D3344" s="30"/>
      <c r="E3344" s="30"/>
      <c r="F3344" s="30"/>
      <c r="G3344" s="30"/>
      <c r="BD3344" s="32"/>
      <c r="BE3344" s="32"/>
      <c r="BF3344" s="32"/>
      <c r="BG3344" s="32"/>
      <c r="BH3344" s="32"/>
      <c r="BI3344" s="32"/>
      <c r="BJ3344" s="32"/>
      <c r="BK3344" s="32"/>
      <c r="BL3344" s="32"/>
      <c r="BM3344" s="32"/>
      <c r="BN3344" s="32"/>
      <c r="BO3344" s="32"/>
    </row>
    <row r="3345" spans="1:67" x14ac:dyDescent="0.25">
      <c r="A3345" s="30"/>
      <c r="B3345" s="30"/>
      <c r="C3345" s="30"/>
      <c r="D3345" s="30"/>
      <c r="E3345" s="30"/>
      <c r="F3345" s="30"/>
      <c r="G3345" s="30"/>
      <c r="BD3345" s="32"/>
      <c r="BE3345" s="32"/>
      <c r="BF3345" s="32"/>
      <c r="BG3345" s="32"/>
      <c r="BH3345" s="32"/>
      <c r="BI3345" s="32"/>
      <c r="BJ3345" s="32"/>
      <c r="BK3345" s="32"/>
      <c r="BL3345" s="32"/>
      <c r="BM3345" s="32"/>
      <c r="BN3345" s="32"/>
      <c r="BO3345" s="32"/>
    </row>
    <row r="3346" spans="1:67" x14ac:dyDescent="0.25">
      <c r="A3346" s="30"/>
      <c r="B3346" s="30"/>
      <c r="C3346" s="30"/>
      <c r="D3346" s="30"/>
      <c r="E3346" s="30"/>
      <c r="F3346" s="30"/>
      <c r="G3346" s="30"/>
      <c r="BD3346" s="32"/>
      <c r="BE3346" s="32"/>
      <c r="BF3346" s="32"/>
      <c r="BG3346" s="32"/>
      <c r="BH3346" s="32"/>
      <c r="BI3346" s="32"/>
      <c r="BJ3346" s="32"/>
      <c r="BK3346" s="32"/>
      <c r="BL3346" s="32"/>
      <c r="BM3346" s="32"/>
      <c r="BN3346" s="32"/>
      <c r="BO3346" s="32"/>
    </row>
    <row r="3347" spans="1:67" x14ac:dyDescent="0.25">
      <c r="A3347" s="30"/>
      <c r="B3347" s="30"/>
      <c r="C3347" s="30"/>
      <c r="D3347" s="30"/>
      <c r="E3347" s="30"/>
      <c r="F3347" s="30"/>
      <c r="G3347" s="30"/>
      <c r="BD3347" s="32"/>
      <c r="BE3347" s="32"/>
      <c r="BF3347" s="32"/>
      <c r="BG3347" s="32"/>
      <c r="BH3347" s="32"/>
      <c r="BI3347" s="32"/>
      <c r="BJ3347" s="32"/>
      <c r="BK3347" s="32"/>
      <c r="BL3347" s="32"/>
      <c r="BM3347" s="32"/>
      <c r="BN3347" s="32"/>
      <c r="BO3347" s="32"/>
    </row>
    <row r="3348" spans="1:67" x14ac:dyDescent="0.25">
      <c r="A3348" s="30"/>
      <c r="B3348" s="30"/>
      <c r="C3348" s="30"/>
      <c r="D3348" s="30"/>
      <c r="E3348" s="30"/>
      <c r="F3348" s="30"/>
      <c r="G3348" s="30"/>
      <c r="BD3348" s="32"/>
      <c r="BE3348" s="32"/>
      <c r="BF3348" s="32"/>
      <c r="BG3348" s="32"/>
      <c r="BH3348" s="32"/>
      <c r="BI3348" s="32"/>
      <c r="BJ3348" s="32"/>
      <c r="BK3348" s="32"/>
      <c r="BL3348" s="32"/>
      <c r="BM3348" s="32"/>
      <c r="BN3348" s="32"/>
      <c r="BO3348" s="32"/>
    </row>
    <row r="3349" spans="1:67" x14ac:dyDescent="0.25">
      <c r="A3349" s="30"/>
      <c r="B3349" s="30"/>
      <c r="C3349" s="30"/>
      <c r="D3349" s="30"/>
      <c r="E3349" s="30"/>
      <c r="F3349" s="30"/>
      <c r="G3349" s="30"/>
      <c r="BD3349" s="32"/>
      <c r="BE3349" s="32"/>
      <c r="BF3349" s="32"/>
      <c r="BG3349" s="32"/>
      <c r="BH3349" s="32"/>
      <c r="BI3349" s="32"/>
      <c r="BJ3349" s="32"/>
      <c r="BK3349" s="32"/>
      <c r="BL3349" s="32"/>
      <c r="BM3349" s="32"/>
      <c r="BN3349" s="32"/>
      <c r="BO3349" s="32"/>
    </row>
    <row r="3350" spans="1:67" x14ac:dyDescent="0.25">
      <c r="A3350" s="30"/>
      <c r="B3350" s="30"/>
      <c r="C3350" s="30"/>
      <c r="D3350" s="30"/>
      <c r="E3350" s="30"/>
      <c r="F3350" s="30"/>
      <c r="G3350" s="30"/>
      <c r="BD3350" s="32"/>
      <c r="BE3350" s="32"/>
      <c r="BF3350" s="32"/>
      <c r="BG3350" s="32"/>
      <c r="BH3350" s="32"/>
      <c r="BI3350" s="32"/>
      <c r="BJ3350" s="32"/>
      <c r="BK3350" s="32"/>
      <c r="BL3350" s="32"/>
      <c r="BM3350" s="32"/>
      <c r="BN3350" s="32"/>
      <c r="BO3350" s="32"/>
    </row>
    <row r="3351" spans="1:67" x14ac:dyDescent="0.25">
      <c r="A3351" s="30"/>
      <c r="B3351" s="30"/>
      <c r="C3351" s="30"/>
      <c r="D3351" s="30"/>
      <c r="E3351" s="30"/>
      <c r="F3351" s="30"/>
      <c r="G3351" s="30"/>
      <c r="BD3351" s="32"/>
      <c r="BE3351" s="32"/>
      <c r="BF3351" s="32"/>
      <c r="BG3351" s="32"/>
      <c r="BH3351" s="32"/>
      <c r="BI3351" s="32"/>
      <c r="BJ3351" s="32"/>
      <c r="BK3351" s="32"/>
      <c r="BL3351" s="32"/>
      <c r="BM3351" s="32"/>
      <c r="BN3351" s="32"/>
      <c r="BO3351" s="32"/>
    </row>
    <row r="3352" spans="1:67" x14ac:dyDescent="0.25">
      <c r="A3352" s="30"/>
      <c r="B3352" s="30"/>
      <c r="C3352" s="30"/>
      <c r="D3352" s="30"/>
      <c r="E3352" s="30"/>
      <c r="F3352" s="30"/>
      <c r="G3352" s="30"/>
      <c r="BD3352" s="32"/>
      <c r="BE3352" s="32"/>
      <c r="BF3352" s="32"/>
      <c r="BG3352" s="32"/>
      <c r="BH3352" s="32"/>
      <c r="BI3352" s="32"/>
      <c r="BJ3352" s="32"/>
      <c r="BK3352" s="32"/>
      <c r="BL3352" s="32"/>
      <c r="BM3352" s="32"/>
      <c r="BN3352" s="32"/>
      <c r="BO3352" s="32"/>
    </row>
    <row r="3353" spans="1:67" x14ac:dyDescent="0.25">
      <c r="A3353" s="30"/>
      <c r="B3353" s="30"/>
      <c r="C3353" s="30"/>
      <c r="D3353" s="30"/>
      <c r="E3353" s="30"/>
      <c r="F3353" s="30"/>
      <c r="G3353" s="30"/>
      <c r="BD3353" s="32"/>
      <c r="BE3353" s="32"/>
      <c r="BF3353" s="32"/>
      <c r="BG3353" s="32"/>
      <c r="BH3353" s="32"/>
      <c r="BI3353" s="32"/>
      <c r="BJ3353" s="32"/>
      <c r="BK3353" s="32"/>
      <c r="BL3353" s="32"/>
      <c r="BM3353" s="32"/>
      <c r="BN3353" s="32"/>
      <c r="BO3353" s="32"/>
    </row>
    <row r="3354" spans="1:67" x14ac:dyDescent="0.25">
      <c r="A3354" s="30"/>
      <c r="B3354" s="30"/>
      <c r="C3354" s="30"/>
      <c r="D3354" s="30"/>
      <c r="E3354" s="30"/>
      <c r="F3354" s="30"/>
      <c r="G3354" s="30"/>
      <c r="BD3354" s="32"/>
      <c r="BE3354" s="32"/>
      <c r="BF3354" s="32"/>
      <c r="BG3354" s="32"/>
      <c r="BH3354" s="32"/>
      <c r="BI3354" s="32"/>
      <c r="BJ3354" s="32"/>
      <c r="BK3354" s="32"/>
      <c r="BL3354" s="32"/>
      <c r="BM3354" s="32"/>
      <c r="BN3354" s="32"/>
      <c r="BO3354" s="32"/>
    </row>
    <row r="3355" spans="1:67" x14ac:dyDescent="0.25">
      <c r="A3355" s="30"/>
      <c r="B3355" s="30"/>
      <c r="C3355" s="30"/>
      <c r="D3355" s="30"/>
      <c r="E3355" s="30"/>
      <c r="F3355" s="30"/>
      <c r="G3355" s="30"/>
      <c r="BD3355" s="32"/>
      <c r="BE3355" s="32"/>
      <c r="BF3355" s="32"/>
      <c r="BG3355" s="32"/>
      <c r="BH3355" s="32"/>
      <c r="BI3355" s="32"/>
      <c r="BJ3355" s="32"/>
      <c r="BK3355" s="32"/>
      <c r="BL3355" s="32"/>
      <c r="BM3355" s="32"/>
      <c r="BN3355" s="32"/>
      <c r="BO3355" s="32"/>
    </row>
    <row r="3356" spans="1:67" x14ac:dyDescent="0.25">
      <c r="A3356" s="30"/>
      <c r="B3356" s="30"/>
      <c r="C3356" s="30"/>
      <c r="D3356" s="30"/>
      <c r="E3356" s="30"/>
      <c r="F3356" s="30"/>
      <c r="G3356" s="30"/>
      <c r="BD3356" s="32"/>
      <c r="BE3356" s="32"/>
      <c r="BF3356" s="32"/>
      <c r="BG3356" s="32"/>
      <c r="BH3356" s="32"/>
      <c r="BI3356" s="32"/>
      <c r="BJ3356" s="32"/>
      <c r="BK3356" s="32"/>
      <c r="BL3356" s="32"/>
      <c r="BM3356" s="32"/>
      <c r="BN3356" s="32"/>
      <c r="BO3356" s="32"/>
    </row>
    <row r="3357" spans="1:67" x14ac:dyDescent="0.25">
      <c r="A3357" s="30"/>
      <c r="B3357" s="30"/>
      <c r="C3357" s="30"/>
      <c r="D3357" s="30"/>
      <c r="E3357" s="30"/>
      <c r="F3357" s="30"/>
      <c r="G3357" s="30"/>
      <c r="BD3357" s="32"/>
      <c r="BE3357" s="32"/>
      <c r="BF3357" s="32"/>
      <c r="BG3357" s="32"/>
      <c r="BH3357" s="32"/>
      <c r="BI3357" s="32"/>
      <c r="BJ3357" s="32"/>
      <c r="BK3357" s="32"/>
      <c r="BL3357" s="32"/>
      <c r="BM3357" s="32"/>
      <c r="BN3357" s="32"/>
      <c r="BO3357" s="32"/>
    </row>
    <row r="3358" spans="1:67" x14ac:dyDescent="0.25">
      <c r="A3358" s="30"/>
      <c r="B3358" s="30"/>
      <c r="C3358" s="30"/>
      <c r="D3358" s="30"/>
      <c r="E3358" s="30"/>
      <c r="F3358" s="30"/>
      <c r="G3358" s="30"/>
      <c r="BD3358" s="32"/>
      <c r="BE3358" s="32"/>
      <c r="BF3358" s="32"/>
      <c r="BG3358" s="32"/>
      <c r="BH3358" s="32"/>
      <c r="BI3358" s="32"/>
      <c r="BJ3358" s="32"/>
      <c r="BK3358" s="32"/>
      <c r="BL3358" s="32"/>
      <c r="BM3358" s="32"/>
      <c r="BN3358" s="32"/>
      <c r="BO3358" s="32"/>
    </row>
    <row r="3359" spans="1:67" x14ac:dyDescent="0.25">
      <c r="A3359" s="30"/>
      <c r="B3359" s="30"/>
      <c r="C3359" s="30"/>
      <c r="D3359" s="30"/>
      <c r="E3359" s="30"/>
      <c r="F3359" s="30"/>
      <c r="G3359" s="30"/>
      <c r="BD3359" s="32"/>
      <c r="BE3359" s="32"/>
      <c r="BF3359" s="32"/>
      <c r="BG3359" s="32"/>
      <c r="BH3359" s="32"/>
      <c r="BI3359" s="32"/>
      <c r="BJ3359" s="32"/>
      <c r="BK3359" s="32"/>
      <c r="BL3359" s="32"/>
      <c r="BM3359" s="32"/>
      <c r="BN3359" s="32"/>
      <c r="BO3359" s="32"/>
    </row>
    <row r="3360" spans="1:67" x14ac:dyDescent="0.25">
      <c r="A3360" s="30"/>
      <c r="B3360" s="30"/>
      <c r="C3360" s="30"/>
      <c r="D3360" s="30"/>
      <c r="E3360" s="30"/>
      <c r="F3360" s="30"/>
      <c r="G3360" s="30"/>
      <c r="BD3360" s="32"/>
      <c r="BE3360" s="32"/>
      <c r="BF3360" s="32"/>
      <c r="BG3360" s="32"/>
      <c r="BH3360" s="32"/>
      <c r="BI3360" s="32"/>
      <c r="BJ3360" s="32"/>
      <c r="BK3360" s="32"/>
      <c r="BL3360" s="32"/>
      <c r="BM3360" s="32"/>
      <c r="BN3360" s="32"/>
      <c r="BO3360" s="32"/>
    </row>
    <row r="3361" spans="1:67" x14ac:dyDescent="0.25">
      <c r="A3361" s="30"/>
      <c r="B3361" s="30"/>
      <c r="C3361" s="30"/>
      <c r="D3361" s="30"/>
      <c r="E3361" s="30"/>
      <c r="F3361" s="30"/>
      <c r="G3361" s="30"/>
      <c r="BD3361" s="32"/>
      <c r="BE3361" s="32"/>
      <c r="BF3361" s="32"/>
      <c r="BG3361" s="32"/>
      <c r="BH3361" s="32"/>
      <c r="BI3361" s="32"/>
      <c r="BJ3361" s="32"/>
      <c r="BK3361" s="32"/>
      <c r="BL3361" s="32"/>
      <c r="BM3361" s="32"/>
      <c r="BN3361" s="32"/>
      <c r="BO3361" s="32"/>
    </row>
    <row r="3362" spans="1:67" x14ac:dyDescent="0.25">
      <c r="A3362" s="30"/>
      <c r="B3362" s="30"/>
      <c r="C3362" s="30"/>
      <c r="D3362" s="30"/>
      <c r="E3362" s="30"/>
      <c r="F3362" s="30"/>
      <c r="G3362" s="30"/>
      <c r="BD3362" s="32"/>
      <c r="BE3362" s="32"/>
      <c r="BF3362" s="32"/>
      <c r="BG3362" s="32"/>
      <c r="BH3362" s="32"/>
      <c r="BI3362" s="32"/>
      <c r="BJ3362" s="32"/>
      <c r="BK3362" s="32"/>
      <c r="BL3362" s="32"/>
      <c r="BM3362" s="32"/>
      <c r="BN3362" s="32"/>
      <c r="BO3362" s="32"/>
    </row>
    <row r="3363" spans="1:67" x14ac:dyDescent="0.25">
      <c r="A3363" s="30"/>
      <c r="B3363" s="30"/>
      <c r="C3363" s="30"/>
      <c r="D3363" s="30"/>
      <c r="E3363" s="30"/>
      <c r="F3363" s="30"/>
      <c r="G3363" s="30"/>
      <c r="BD3363" s="32"/>
      <c r="BE3363" s="32"/>
      <c r="BF3363" s="32"/>
      <c r="BG3363" s="32"/>
      <c r="BH3363" s="32"/>
      <c r="BI3363" s="32"/>
      <c r="BJ3363" s="32"/>
      <c r="BK3363" s="32"/>
      <c r="BL3363" s="32"/>
      <c r="BM3363" s="32"/>
      <c r="BN3363" s="32"/>
      <c r="BO3363" s="32"/>
    </row>
    <row r="3364" spans="1:67" x14ac:dyDescent="0.25">
      <c r="A3364" s="30"/>
      <c r="B3364" s="30"/>
      <c r="C3364" s="30"/>
      <c r="D3364" s="30"/>
      <c r="E3364" s="30"/>
      <c r="F3364" s="30"/>
      <c r="G3364" s="30"/>
      <c r="BD3364" s="32"/>
      <c r="BE3364" s="32"/>
      <c r="BF3364" s="32"/>
      <c r="BG3364" s="32"/>
      <c r="BH3364" s="32"/>
      <c r="BI3364" s="32"/>
      <c r="BJ3364" s="32"/>
      <c r="BK3364" s="32"/>
      <c r="BL3364" s="32"/>
      <c r="BM3364" s="32"/>
      <c r="BN3364" s="32"/>
      <c r="BO3364" s="32"/>
    </row>
    <row r="3365" spans="1:67" x14ac:dyDescent="0.25">
      <c r="A3365" s="30"/>
      <c r="B3365" s="30"/>
      <c r="C3365" s="30"/>
      <c r="D3365" s="30"/>
      <c r="E3365" s="30"/>
      <c r="F3365" s="30"/>
      <c r="G3365" s="30"/>
      <c r="BD3365" s="32"/>
      <c r="BE3365" s="32"/>
      <c r="BF3365" s="32"/>
      <c r="BG3365" s="32"/>
      <c r="BH3365" s="32"/>
      <c r="BI3365" s="32"/>
      <c r="BJ3365" s="32"/>
      <c r="BK3365" s="32"/>
      <c r="BL3365" s="32"/>
      <c r="BM3365" s="32"/>
      <c r="BN3365" s="32"/>
      <c r="BO3365" s="32"/>
    </row>
    <row r="3366" spans="1:67" x14ac:dyDescent="0.25">
      <c r="A3366" s="30"/>
      <c r="B3366" s="30"/>
      <c r="C3366" s="30"/>
      <c r="D3366" s="30"/>
      <c r="E3366" s="30"/>
      <c r="F3366" s="30"/>
      <c r="G3366" s="30"/>
      <c r="BD3366" s="32"/>
      <c r="BE3366" s="32"/>
      <c r="BF3366" s="32"/>
      <c r="BG3366" s="32"/>
      <c r="BH3366" s="32"/>
      <c r="BI3366" s="32"/>
      <c r="BJ3366" s="32"/>
      <c r="BK3366" s="32"/>
      <c r="BL3366" s="32"/>
      <c r="BM3366" s="32"/>
      <c r="BN3366" s="32"/>
      <c r="BO3366" s="32"/>
    </row>
    <row r="3367" spans="1:67" x14ac:dyDescent="0.25">
      <c r="A3367" s="30"/>
      <c r="B3367" s="30"/>
      <c r="C3367" s="30"/>
      <c r="D3367" s="30"/>
      <c r="E3367" s="30"/>
      <c r="F3367" s="30"/>
      <c r="G3367" s="30"/>
      <c r="BD3367" s="32"/>
      <c r="BE3367" s="32"/>
      <c r="BF3367" s="32"/>
      <c r="BG3367" s="32"/>
      <c r="BH3367" s="32"/>
      <c r="BI3367" s="32"/>
      <c r="BJ3367" s="32"/>
      <c r="BK3367" s="32"/>
      <c r="BL3367" s="32"/>
      <c r="BM3367" s="32"/>
      <c r="BN3367" s="32"/>
      <c r="BO3367" s="32"/>
    </row>
    <row r="3368" spans="1:67" x14ac:dyDescent="0.25">
      <c r="A3368" s="30"/>
      <c r="B3368" s="30"/>
      <c r="C3368" s="30"/>
      <c r="D3368" s="30"/>
      <c r="E3368" s="30"/>
      <c r="F3368" s="30"/>
      <c r="G3368" s="30"/>
      <c r="BD3368" s="32"/>
      <c r="BE3368" s="32"/>
      <c r="BF3368" s="32"/>
      <c r="BG3368" s="32"/>
      <c r="BH3368" s="32"/>
      <c r="BI3368" s="32"/>
      <c r="BJ3368" s="32"/>
      <c r="BK3368" s="32"/>
      <c r="BL3368" s="32"/>
      <c r="BM3368" s="32"/>
      <c r="BN3368" s="32"/>
      <c r="BO3368" s="32"/>
    </row>
    <row r="3369" spans="1:67" x14ac:dyDescent="0.25">
      <c r="A3369" s="30"/>
      <c r="B3369" s="30"/>
      <c r="C3369" s="30"/>
      <c r="D3369" s="30"/>
      <c r="E3369" s="30"/>
      <c r="F3369" s="30"/>
      <c r="G3369" s="30"/>
      <c r="BD3369" s="32"/>
      <c r="BE3369" s="32"/>
      <c r="BF3369" s="32"/>
      <c r="BG3369" s="32"/>
      <c r="BH3369" s="32"/>
      <c r="BI3369" s="32"/>
      <c r="BJ3369" s="32"/>
      <c r="BK3369" s="32"/>
      <c r="BL3369" s="32"/>
      <c r="BM3369" s="32"/>
      <c r="BN3369" s="32"/>
      <c r="BO3369" s="32"/>
    </row>
    <row r="3370" spans="1:67" x14ac:dyDescent="0.25">
      <c r="A3370" s="30"/>
      <c r="B3370" s="30"/>
      <c r="C3370" s="30"/>
      <c r="D3370" s="30"/>
      <c r="E3370" s="30"/>
      <c r="F3370" s="30"/>
      <c r="G3370" s="30"/>
      <c r="BD3370" s="32"/>
      <c r="BE3370" s="32"/>
      <c r="BF3370" s="32"/>
      <c r="BG3370" s="32"/>
      <c r="BH3370" s="32"/>
      <c r="BI3370" s="32"/>
      <c r="BJ3370" s="32"/>
      <c r="BK3370" s="32"/>
      <c r="BL3370" s="32"/>
      <c r="BM3370" s="32"/>
      <c r="BN3370" s="32"/>
      <c r="BO3370" s="32"/>
    </row>
    <row r="3371" spans="1:67" x14ac:dyDescent="0.25">
      <c r="A3371" s="30"/>
      <c r="B3371" s="30"/>
      <c r="C3371" s="30"/>
      <c r="D3371" s="30"/>
      <c r="E3371" s="30"/>
      <c r="F3371" s="30"/>
      <c r="G3371" s="30"/>
      <c r="BD3371" s="32"/>
      <c r="BE3371" s="32"/>
      <c r="BF3371" s="32"/>
      <c r="BG3371" s="32"/>
      <c r="BH3371" s="32"/>
      <c r="BI3371" s="32"/>
      <c r="BJ3371" s="32"/>
      <c r="BK3371" s="32"/>
      <c r="BL3371" s="32"/>
      <c r="BM3371" s="32"/>
      <c r="BN3371" s="32"/>
      <c r="BO3371" s="32"/>
    </row>
    <row r="3372" spans="1:67" x14ac:dyDescent="0.25">
      <c r="A3372" s="30"/>
      <c r="B3372" s="30"/>
      <c r="C3372" s="30"/>
      <c r="D3372" s="30"/>
      <c r="E3372" s="30"/>
      <c r="F3372" s="30"/>
      <c r="G3372" s="30"/>
      <c r="BD3372" s="32"/>
      <c r="BE3372" s="32"/>
      <c r="BF3372" s="32"/>
      <c r="BG3372" s="32"/>
      <c r="BH3372" s="32"/>
      <c r="BI3372" s="32"/>
      <c r="BJ3372" s="32"/>
      <c r="BK3372" s="32"/>
      <c r="BL3372" s="32"/>
      <c r="BM3372" s="32"/>
      <c r="BN3372" s="32"/>
      <c r="BO3372" s="32"/>
    </row>
    <row r="3373" spans="1:67" x14ac:dyDescent="0.25">
      <c r="A3373" s="30"/>
      <c r="B3373" s="30"/>
      <c r="C3373" s="30"/>
      <c r="D3373" s="30"/>
      <c r="E3373" s="30"/>
      <c r="F3373" s="30"/>
      <c r="G3373" s="30"/>
      <c r="BD3373" s="32"/>
      <c r="BE3373" s="32"/>
      <c r="BF3373" s="32"/>
      <c r="BG3373" s="32"/>
      <c r="BH3373" s="32"/>
      <c r="BI3373" s="32"/>
      <c r="BJ3373" s="32"/>
      <c r="BK3373" s="32"/>
      <c r="BL3373" s="32"/>
      <c r="BM3373" s="32"/>
      <c r="BN3373" s="32"/>
      <c r="BO3373" s="32"/>
    </row>
    <row r="3374" spans="1:67" x14ac:dyDescent="0.25">
      <c r="A3374" s="30"/>
      <c r="B3374" s="30"/>
      <c r="C3374" s="30"/>
      <c r="D3374" s="30"/>
      <c r="E3374" s="30"/>
      <c r="F3374" s="30"/>
      <c r="G3374" s="30"/>
      <c r="BD3374" s="32"/>
      <c r="BE3374" s="32"/>
      <c r="BF3374" s="32"/>
      <c r="BG3374" s="32"/>
      <c r="BH3374" s="32"/>
      <c r="BI3374" s="32"/>
      <c r="BJ3374" s="32"/>
      <c r="BK3374" s="32"/>
      <c r="BL3374" s="32"/>
      <c r="BM3374" s="32"/>
      <c r="BN3374" s="32"/>
      <c r="BO3374" s="32"/>
    </row>
    <row r="3375" spans="1:67" x14ac:dyDescent="0.25">
      <c r="A3375" s="30"/>
      <c r="B3375" s="30"/>
      <c r="C3375" s="30"/>
      <c r="D3375" s="30"/>
      <c r="E3375" s="30"/>
      <c r="F3375" s="30"/>
      <c r="G3375" s="30"/>
      <c r="BD3375" s="32"/>
      <c r="BE3375" s="32"/>
      <c r="BF3375" s="32"/>
      <c r="BG3375" s="32"/>
      <c r="BH3375" s="32"/>
      <c r="BI3375" s="32"/>
      <c r="BJ3375" s="32"/>
      <c r="BK3375" s="32"/>
      <c r="BL3375" s="32"/>
      <c r="BM3375" s="32"/>
      <c r="BN3375" s="32"/>
      <c r="BO3375" s="32"/>
    </row>
    <row r="3376" spans="1:67" x14ac:dyDescent="0.25">
      <c r="A3376" s="30"/>
      <c r="B3376" s="30"/>
      <c r="C3376" s="30"/>
      <c r="D3376" s="30"/>
      <c r="E3376" s="30"/>
      <c r="F3376" s="30"/>
      <c r="G3376" s="30"/>
      <c r="BD3376" s="32"/>
      <c r="BE3376" s="32"/>
      <c r="BF3376" s="32"/>
      <c r="BG3376" s="32"/>
      <c r="BH3376" s="32"/>
      <c r="BI3376" s="32"/>
      <c r="BJ3376" s="32"/>
      <c r="BK3376" s="32"/>
      <c r="BL3376" s="32"/>
      <c r="BM3376" s="32"/>
      <c r="BN3376" s="32"/>
      <c r="BO3376" s="32"/>
    </row>
    <row r="3377" spans="1:67" x14ac:dyDescent="0.25">
      <c r="A3377" s="30"/>
      <c r="B3377" s="30"/>
      <c r="C3377" s="30"/>
      <c r="D3377" s="30"/>
      <c r="E3377" s="30"/>
      <c r="F3377" s="30"/>
      <c r="G3377" s="30"/>
      <c r="BD3377" s="32"/>
      <c r="BE3377" s="32"/>
      <c r="BF3377" s="32"/>
      <c r="BG3377" s="32"/>
      <c r="BH3377" s="32"/>
      <c r="BI3377" s="32"/>
      <c r="BJ3377" s="32"/>
      <c r="BK3377" s="32"/>
      <c r="BL3377" s="32"/>
      <c r="BM3377" s="32"/>
      <c r="BN3377" s="32"/>
      <c r="BO3377" s="32"/>
    </row>
    <row r="3378" spans="1:67" x14ac:dyDescent="0.25">
      <c r="A3378" s="30"/>
      <c r="B3378" s="30"/>
      <c r="C3378" s="30"/>
      <c r="D3378" s="30"/>
      <c r="E3378" s="30"/>
      <c r="F3378" s="30"/>
      <c r="G3378" s="30"/>
      <c r="BD3378" s="32"/>
      <c r="BE3378" s="32"/>
      <c r="BF3378" s="32"/>
      <c r="BG3378" s="32"/>
      <c r="BH3378" s="32"/>
      <c r="BI3378" s="32"/>
      <c r="BJ3378" s="32"/>
      <c r="BK3378" s="32"/>
      <c r="BL3378" s="32"/>
      <c r="BM3378" s="32"/>
      <c r="BN3378" s="32"/>
      <c r="BO3378" s="32"/>
    </row>
    <row r="3379" spans="1:67" x14ac:dyDescent="0.25">
      <c r="A3379" s="30"/>
      <c r="B3379" s="30"/>
      <c r="C3379" s="30"/>
      <c r="D3379" s="30"/>
      <c r="E3379" s="30"/>
      <c r="F3379" s="30"/>
      <c r="G3379" s="30"/>
      <c r="BD3379" s="32"/>
      <c r="BE3379" s="32"/>
      <c r="BF3379" s="32"/>
      <c r="BG3379" s="32"/>
      <c r="BH3379" s="32"/>
      <c r="BI3379" s="32"/>
      <c r="BJ3379" s="32"/>
      <c r="BK3379" s="32"/>
      <c r="BL3379" s="32"/>
      <c r="BM3379" s="32"/>
      <c r="BN3379" s="32"/>
      <c r="BO3379" s="32"/>
    </row>
    <row r="3380" spans="1:67" x14ac:dyDescent="0.25">
      <c r="A3380" s="30"/>
      <c r="B3380" s="30"/>
      <c r="C3380" s="30"/>
      <c r="D3380" s="30"/>
      <c r="E3380" s="30"/>
      <c r="F3380" s="30"/>
      <c r="G3380" s="30"/>
      <c r="BD3380" s="32"/>
      <c r="BE3380" s="32"/>
      <c r="BF3380" s="32"/>
      <c r="BG3380" s="32"/>
      <c r="BH3380" s="32"/>
      <c r="BI3380" s="32"/>
      <c r="BJ3380" s="32"/>
      <c r="BK3380" s="32"/>
      <c r="BL3380" s="32"/>
      <c r="BM3380" s="32"/>
      <c r="BN3380" s="32"/>
      <c r="BO3380" s="32"/>
    </row>
    <row r="3381" spans="1:67" x14ac:dyDescent="0.25">
      <c r="A3381" s="30"/>
      <c r="B3381" s="30"/>
      <c r="C3381" s="30"/>
      <c r="D3381" s="30"/>
      <c r="E3381" s="30"/>
      <c r="F3381" s="30"/>
      <c r="G3381" s="30"/>
      <c r="BD3381" s="32"/>
      <c r="BE3381" s="32"/>
      <c r="BF3381" s="32"/>
      <c r="BG3381" s="32"/>
      <c r="BH3381" s="32"/>
      <c r="BI3381" s="32"/>
      <c r="BJ3381" s="32"/>
      <c r="BK3381" s="32"/>
      <c r="BL3381" s="32"/>
      <c r="BM3381" s="32"/>
      <c r="BN3381" s="32"/>
      <c r="BO3381" s="32"/>
    </row>
    <row r="3382" spans="1:67" x14ac:dyDescent="0.25">
      <c r="A3382" s="30"/>
      <c r="B3382" s="30"/>
      <c r="C3382" s="30"/>
      <c r="D3382" s="30"/>
      <c r="E3382" s="30"/>
      <c r="F3382" s="30"/>
      <c r="G3382" s="30"/>
      <c r="BD3382" s="32"/>
      <c r="BE3382" s="32"/>
      <c r="BF3382" s="32"/>
      <c r="BG3382" s="32"/>
      <c r="BH3382" s="32"/>
      <c r="BI3382" s="32"/>
      <c r="BJ3382" s="32"/>
      <c r="BK3382" s="32"/>
      <c r="BL3382" s="32"/>
      <c r="BM3382" s="32"/>
      <c r="BN3382" s="32"/>
      <c r="BO3382" s="32"/>
    </row>
    <row r="3383" spans="1:67" x14ac:dyDescent="0.25">
      <c r="A3383" s="30"/>
      <c r="B3383" s="30"/>
      <c r="C3383" s="30"/>
      <c r="D3383" s="30"/>
      <c r="E3383" s="30"/>
      <c r="F3383" s="30"/>
      <c r="G3383" s="30"/>
      <c r="BD3383" s="32"/>
      <c r="BE3383" s="32"/>
      <c r="BF3383" s="32"/>
      <c r="BG3383" s="32"/>
      <c r="BH3383" s="32"/>
      <c r="BI3383" s="32"/>
      <c r="BJ3383" s="32"/>
      <c r="BK3383" s="32"/>
      <c r="BL3383" s="32"/>
      <c r="BM3383" s="32"/>
      <c r="BN3383" s="32"/>
      <c r="BO3383" s="32"/>
    </row>
    <row r="3384" spans="1:67" x14ac:dyDescent="0.25">
      <c r="A3384" s="30"/>
      <c r="B3384" s="30"/>
      <c r="C3384" s="30"/>
      <c r="D3384" s="30"/>
      <c r="E3384" s="30"/>
      <c r="F3384" s="30"/>
      <c r="G3384" s="30"/>
      <c r="BD3384" s="32"/>
      <c r="BE3384" s="32"/>
      <c r="BF3384" s="32"/>
      <c r="BG3384" s="32"/>
      <c r="BH3384" s="32"/>
      <c r="BI3384" s="32"/>
      <c r="BJ3384" s="32"/>
      <c r="BK3384" s="32"/>
      <c r="BL3384" s="32"/>
      <c r="BM3384" s="32"/>
      <c r="BN3384" s="32"/>
      <c r="BO3384" s="32"/>
    </row>
    <row r="3385" spans="1:67" x14ac:dyDescent="0.25">
      <c r="A3385" s="30"/>
      <c r="B3385" s="30"/>
      <c r="C3385" s="30"/>
      <c r="D3385" s="30"/>
      <c r="E3385" s="30"/>
      <c r="F3385" s="30"/>
      <c r="G3385" s="30"/>
      <c r="BD3385" s="32"/>
      <c r="BE3385" s="32"/>
      <c r="BF3385" s="32"/>
      <c r="BG3385" s="32"/>
      <c r="BH3385" s="32"/>
      <c r="BI3385" s="32"/>
      <c r="BJ3385" s="32"/>
      <c r="BK3385" s="32"/>
      <c r="BL3385" s="32"/>
      <c r="BM3385" s="32"/>
      <c r="BN3385" s="32"/>
      <c r="BO3385" s="32"/>
    </row>
    <row r="3386" spans="1:67" x14ac:dyDescent="0.25">
      <c r="A3386" s="30"/>
      <c r="B3386" s="30"/>
      <c r="C3386" s="30"/>
      <c r="D3386" s="30"/>
      <c r="E3386" s="30"/>
      <c r="F3386" s="30"/>
      <c r="G3386" s="30"/>
      <c r="BD3386" s="32"/>
      <c r="BE3386" s="32"/>
      <c r="BF3386" s="32"/>
      <c r="BG3386" s="32"/>
      <c r="BH3386" s="32"/>
      <c r="BI3386" s="32"/>
      <c r="BJ3386" s="32"/>
      <c r="BK3386" s="32"/>
      <c r="BL3386" s="32"/>
      <c r="BM3386" s="32"/>
      <c r="BN3386" s="32"/>
      <c r="BO3386" s="32"/>
    </row>
    <row r="3387" spans="1:67" x14ac:dyDescent="0.25">
      <c r="A3387" s="30"/>
      <c r="B3387" s="30"/>
      <c r="C3387" s="30"/>
      <c r="D3387" s="30"/>
      <c r="E3387" s="30"/>
      <c r="F3387" s="30"/>
      <c r="G3387" s="30"/>
      <c r="BD3387" s="32"/>
      <c r="BE3387" s="32"/>
      <c r="BF3387" s="32"/>
      <c r="BG3387" s="32"/>
      <c r="BH3387" s="32"/>
      <c r="BI3387" s="32"/>
      <c r="BJ3387" s="32"/>
      <c r="BK3387" s="32"/>
      <c r="BL3387" s="32"/>
      <c r="BM3387" s="32"/>
      <c r="BN3387" s="32"/>
      <c r="BO3387" s="32"/>
    </row>
    <row r="3388" spans="1:67" x14ac:dyDescent="0.25">
      <c r="A3388" s="30"/>
      <c r="B3388" s="30"/>
      <c r="C3388" s="30"/>
      <c r="D3388" s="30"/>
      <c r="E3388" s="30"/>
      <c r="F3388" s="30"/>
      <c r="G3388" s="30"/>
      <c r="BD3388" s="32"/>
      <c r="BE3388" s="32"/>
      <c r="BF3388" s="32"/>
      <c r="BG3388" s="32"/>
      <c r="BH3388" s="32"/>
      <c r="BI3388" s="32"/>
      <c r="BJ3388" s="32"/>
      <c r="BK3388" s="32"/>
      <c r="BL3388" s="32"/>
      <c r="BM3388" s="32"/>
      <c r="BN3388" s="32"/>
      <c r="BO3388" s="32"/>
    </row>
    <row r="3389" spans="1:67" x14ac:dyDescent="0.25">
      <c r="A3389" s="30"/>
      <c r="B3389" s="30"/>
      <c r="C3389" s="30"/>
      <c r="D3389" s="30"/>
      <c r="E3389" s="30"/>
      <c r="F3389" s="30"/>
      <c r="G3389" s="30"/>
      <c r="BD3389" s="32"/>
      <c r="BE3389" s="32"/>
      <c r="BF3389" s="32"/>
      <c r="BG3389" s="32"/>
      <c r="BH3389" s="32"/>
      <c r="BI3389" s="32"/>
      <c r="BJ3389" s="32"/>
      <c r="BK3389" s="32"/>
      <c r="BL3389" s="32"/>
      <c r="BM3389" s="32"/>
      <c r="BN3389" s="32"/>
      <c r="BO3389" s="32"/>
    </row>
    <row r="3390" spans="1:67" x14ac:dyDescent="0.25">
      <c r="A3390" s="30"/>
      <c r="B3390" s="30"/>
      <c r="C3390" s="30"/>
      <c r="D3390" s="30"/>
      <c r="E3390" s="30"/>
      <c r="F3390" s="30"/>
      <c r="G3390" s="30"/>
      <c r="BD3390" s="32"/>
      <c r="BE3390" s="32"/>
      <c r="BF3390" s="32"/>
      <c r="BG3390" s="32"/>
      <c r="BH3390" s="32"/>
      <c r="BI3390" s="32"/>
      <c r="BJ3390" s="32"/>
      <c r="BK3390" s="32"/>
      <c r="BL3390" s="32"/>
      <c r="BM3390" s="32"/>
      <c r="BN3390" s="32"/>
      <c r="BO3390" s="32"/>
    </row>
    <row r="3391" spans="1:67" x14ac:dyDescent="0.25">
      <c r="A3391" s="30"/>
      <c r="B3391" s="30"/>
      <c r="C3391" s="30"/>
      <c r="D3391" s="30"/>
      <c r="E3391" s="30"/>
      <c r="F3391" s="30"/>
      <c r="G3391" s="30"/>
      <c r="BD3391" s="32"/>
      <c r="BE3391" s="32"/>
      <c r="BF3391" s="32"/>
      <c r="BG3391" s="32"/>
      <c r="BH3391" s="32"/>
      <c r="BI3391" s="32"/>
      <c r="BJ3391" s="32"/>
      <c r="BK3391" s="32"/>
      <c r="BL3391" s="32"/>
      <c r="BM3391" s="32"/>
      <c r="BN3391" s="32"/>
      <c r="BO3391" s="32"/>
    </row>
    <row r="3392" spans="1:67" x14ac:dyDescent="0.25">
      <c r="A3392" s="30"/>
      <c r="B3392" s="30"/>
      <c r="C3392" s="30"/>
      <c r="D3392" s="30"/>
      <c r="E3392" s="30"/>
      <c r="F3392" s="30"/>
      <c r="G3392" s="30"/>
      <c r="BD3392" s="32"/>
      <c r="BE3392" s="32"/>
      <c r="BF3392" s="32"/>
      <c r="BG3392" s="32"/>
      <c r="BH3392" s="32"/>
      <c r="BI3392" s="32"/>
      <c r="BJ3392" s="32"/>
      <c r="BK3392" s="32"/>
      <c r="BL3392" s="32"/>
      <c r="BM3392" s="32"/>
      <c r="BN3392" s="32"/>
      <c r="BO3392" s="32"/>
    </row>
    <row r="3393" spans="1:67" x14ac:dyDescent="0.25">
      <c r="A3393" s="30"/>
      <c r="B3393" s="30"/>
      <c r="C3393" s="30"/>
      <c r="D3393" s="30"/>
      <c r="E3393" s="30"/>
      <c r="F3393" s="30"/>
      <c r="G3393" s="30"/>
      <c r="BD3393" s="32"/>
      <c r="BE3393" s="32"/>
      <c r="BF3393" s="32"/>
      <c r="BG3393" s="32"/>
      <c r="BH3393" s="32"/>
      <c r="BI3393" s="32"/>
      <c r="BJ3393" s="32"/>
      <c r="BK3393" s="32"/>
      <c r="BL3393" s="32"/>
      <c r="BM3393" s="32"/>
      <c r="BN3393" s="32"/>
      <c r="BO3393" s="32"/>
    </row>
    <row r="3394" spans="1:67" x14ac:dyDescent="0.25">
      <c r="A3394" s="30"/>
      <c r="B3394" s="30"/>
      <c r="C3394" s="30"/>
      <c r="D3394" s="30"/>
      <c r="E3394" s="30"/>
      <c r="F3394" s="30"/>
      <c r="G3394" s="30"/>
      <c r="BD3394" s="32"/>
      <c r="BE3394" s="32"/>
      <c r="BF3394" s="32"/>
      <c r="BG3394" s="32"/>
      <c r="BH3394" s="32"/>
      <c r="BI3394" s="32"/>
      <c r="BJ3394" s="32"/>
      <c r="BK3394" s="32"/>
      <c r="BL3394" s="32"/>
      <c r="BM3394" s="32"/>
      <c r="BN3394" s="32"/>
      <c r="BO3394" s="32"/>
    </row>
    <row r="3395" spans="1:67" x14ac:dyDescent="0.25">
      <c r="A3395" s="30"/>
      <c r="B3395" s="30"/>
      <c r="C3395" s="30"/>
      <c r="D3395" s="30"/>
      <c r="E3395" s="30"/>
      <c r="F3395" s="30"/>
      <c r="G3395" s="30"/>
      <c r="BD3395" s="32"/>
      <c r="BE3395" s="32"/>
      <c r="BF3395" s="32"/>
      <c r="BG3395" s="32"/>
      <c r="BH3395" s="32"/>
      <c r="BI3395" s="32"/>
      <c r="BJ3395" s="32"/>
      <c r="BK3395" s="32"/>
      <c r="BL3395" s="32"/>
      <c r="BM3395" s="32"/>
      <c r="BN3395" s="32"/>
      <c r="BO3395" s="32"/>
    </row>
    <row r="3396" spans="1:67" x14ac:dyDescent="0.25">
      <c r="A3396" s="30"/>
      <c r="B3396" s="30"/>
      <c r="C3396" s="30"/>
      <c r="D3396" s="30"/>
      <c r="E3396" s="30"/>
      <c r="F3396" s="30"/>
      <c r="G3396" s="30"/>
      <c r="BD3396" s="32"/>
      <c r="BE3396" s="32"/>
      <c r="BF3396" s="32"/>
      <c r="BG3396" s="32"/>
      <c r="BH3396" s="32"/>
      <c r="BI3396" s="32"/>
      <c r="BJ3396" s="32"/>
      <c r="BK3396" s="32"/>
      <c r="BL3396" s="32"/>
      <c r="BM3396" s="32"/>
      <c r="BN3396" s="32"/>
      <c r="BO3396" s="32"/>
    </row>
    <row r="3397" spans="1:67" x14ac:dyDescent="0.25">
      <c r="A3397" s="30"/>
      <c r="B3397" s="30"/>
      <c r="C3397" s="30"/>
      <c r="D3397" s="30"/>
      <c r="E3397" s="30"/>
      <c r="F3397" s="30"/>
      <c r="G3397" s="30"/>
      <c r="BD3397" s="32"/>
      <c r="BE3397" s="32"/>
      <c r="BF3397" s="32"/>
      <c r="BG3397" s="32"/>
      <c r="BH3397" s="32"/>
      <c r="BI3397" s="32"/>
      <c r="BJ3397" s="32"/>
      <c r="BK3397" s="32"/>
      <c r="BL3397" s="32"/>
      <c r="BM3397" s="32"/>
      <c r="BN3397" s="32"/>
      <c r="BO3397" s="32"/>
    </row>
    <row r="3398" spans="1:67" x14ac:dyDescent="0.25">
      <c r="A3398" s="30"/>
      <c r="B3398" s="30"/>
      <c r="C3398" s="30"/>
      <c r="D3398" s="30"/>
      <c r="E3398" s="30"/>
      <c r="F3398" s="30"/>
      <c r="G3398" s="30"/>
      <c r="BD3398" s="32"/>
      <c r="BE3398" s="32"/>
      <c r="BF3398" s="32"/>
      <c r="BG3398" s="32"/>
      <c r="BH3398" s="32"/>
      <c r="BI3398" s="32"/>
      <c r="BJ3398" s="32"/>
      <c r="BK3398" s="32"/>
      <c r="BL3398" s="32"/>
      <c r="BM3398" s="32"/>
      <c r="BN3398" s="32"/>
      <c r="BO3398" s="32"/>
    </row>
    <row r="3399" spans="1:67" x14ac:dyDescent="0.25">
      <c r="A3399" s="30"/>
      <c r="B3399" s="30"/>
      <c r="C3399" s="30"/>
      <c r="D3399" s="30"/>
      <c r="E3399" s="30"/>
      <c r="F3399" s="30"/>
      <c r="G3399" s="30"/>
      <c r="BD3399" s="32"/>
      <c r="BE3399" s="32"/>
      <c r="BF3399" s="32"/>
      <c r="BG3399" s="32"/>
      <c r="BH3399" s="32"/>
      <c r="BI3399" s="32"/>
      <c r="BJ3399" s="32"/>
      <c r="BK3399" s="32"/>
      <c r="BL3399" s="32"/>
      <c r="BM3399" s="32"/>
      <c r="BN3399" s="32"/>
      <c r="BO3399" s="32"/>
    </row>
    <row r="3400" spans="1:67" x14ac:dyDescent="0.25">
      <c r="A3400" s="30"/>
      <c r="B3400" s="30"/>
      <c r="C3400" s="30"/>
      <c r="D3400" s="30"/>
      <c r="E3400" s="30"/>
      <c r="F3400" s="30"/>
      <c r="G3400" s="30"/>
      <c r="BD3400" s="32"/>
      <c r="BE3400" s="32"/>
      <c r="BF3400" s="32"/>
      <c r="BG3400" s="32"/>
      <c r="BH3400" s="32"/>
      <c r="BI3400" s="32"/>
      <c r="BJ3400" s="32"/>
      <c r="BK3400" s="32"/>
      <c r="BL3400" s="32"/>
      <c r="BM3400" s="32"/>
      <c r="BN3400" s="32"/>
      <c r="BO3400" s="32"/>
    </row>
    <row r="3401" spans="1:67" x14ac:dyDescent="0.25">
      <c r="A3401" s="30"/>
      <c r="B3401" s="30"/>
      <c r="C3401" s="30"/>
      <c r="D3401" s="30"/>
      <c r="E3401" s="30"/>
      <c r="F3401" s="30"/>
      <c r="G3401" s="30"/>
      <c r="BD3401" s="32"/>
      <c r="BE3401" s="32"/>
      <c r="BF3401" s="32"/>
      <c r="BG3401" s="32"/>
      <c r="BH3401" s="32"/>
      <c r="BI3401" s="32"/>
      <c r="BJ3401" s="32"/>
      <c r="BK3401" s="32"/>
      <c r="BL3401" s="32"/>
      <c r="BM3401" s="32"/>
      <c r="BN3401" s="32"/>
      <c r="BO3401" s="32"/>
    </row>
    <row r="3402" spans="1:67" x14ac:dyDescent="0.25">
      <c r="A3402" s="30"/>
      <c r="B3402" s="30"/>
      <c r="C3402" s="30"/>
      <c r="D3402" s="30"/>
      <c r="E3402" s="30"/>
      <c r="F3402" s="30"/>
      <c r="G3402" s="30"/>
      <c r="BD3402" s="32"/>
      <c r="BE3402" s="32"/>
      <c r="BF3402" s="32"/>
      <c r="BG3402" s="32"/>
      <c r="BH3402" s="32"/>
      <c r="BI3402" s="32"/>
      <c r="BJ3402" s="32"/>
      <c r="BK3402" s="32"/>
      <c r="BL3402" s="32"/>
      <c r="BM3402" s="32"/>
      <c r="BN3402" s="32"/>
      <c r="BO3402" s="32"/>
    </row>
    <row r="3403" spans="1:67" x14ac:dyDescent="0.25">
      <c r="A3403" s="30"/>
      <c r="B3403" s="30"/>
      <c r="C3403" s="30"/>
      <c r="D3403" s="30"/>
      <c r="E3403" s="30"/>
      <c r="F3403" s="30"/>
      <c r="G3403" s="30"/>
      <c r="BD3403" s="32"/>
      <c r="BE3403" s="32"/>
      <c r="BF3403" s="32"/>
      <c r="BG3403" s="32"/>
      <c r="BH3403" s="32"/>
      <c r="BI3403" s="32"/>
      <c r="BJ3403" s="32"/>
      <c r="BK3403" s="32"/>
      <c r="BL3403" s="32"/>
      <c r="BM3403" s="32"/>
      <c r="BN3403" s="32"/>
      <c r="BO3403" s="32"/>
    </row>
    <row r="3404" spans="1:67" x14ac:dyDescent="0.25">
      <c r="A3404" s="30"/>
      <c r="B3404" s="30"/>
      <c r="C3404" s="30"/>
      <c r="D3404" s="30"/>
      <c r="E3404" s="30"/>
      <c r="F3404" s="30"/>
      <c r="G3404" s="30"/>
      <c r="BD3404" s="32"/>
      <c r="BE3404" s="32"/>
      <c r="BF3404" s="32"/>
      <c r="BG3404" s="32"/>
      <c r="BH3404" s="32"/>
      <c r="BI3404" s="32"/>
      <c r="BJ3404" s="32"/>
      <c r="BK3404" s="32"/>
      <c r="BL3404" s="32"/>
      <c r="BM3404" s="32"/>
      <c r="BN3404" s="32"/>
      <c r="BO3404" s="32"/>
    </row>
    <row r="3405" spans="1:67" x14ac:dyDescent="0.25">
      <c r="A3405" s="30"/>
      <c r="B3405" s="30"/>
      <c r="C3405" s="30"/>
      <c r="D3405" s="30"/>
      <c r="E3405" s="30"/>
      <c r="F3405" s="30"/>
      <c r="G3405" s="30"/>
      <c r="BD3405" s="32"/>
      <c r="BE3405" s="32"/>
      <c r="BF3405" s="32"/>
      <c r="BG3405" s="32"/>
      <c r="BH3405" s="32"/>
      <c r="BI3405" s="32"/>
      <c r="BJ3405" s="32"/>
      <c r="BK3405" s="32"/>
      <c r="BL3405" s="32"/>
      <c r="BM3405" s="32"/>
      <c r="BN3405" s="32"/>
      <c r="BO3405" s="32"/>
    </row>
    <row r="3406" spans="1:67" x14ac:dyDescent="0.25">
      <c r="A3406" s="30"/>
      <c r="B3406" s="30"/>
      <c r="C3406" s="30"/>
      <c r="D3406" s="30"/>
      <c r="E3406" s="30"/>
      <c r="F3406" s="30"/>
      <c r="G3406" s="30"/>
      <c r="BD3406" s="32"/>
      <c r="BE3406" s="32"/>
      <c r="BF3406" s="32"/>
      <c r="BG3406" s="32"/>
      <c r="BH3406" s="32"/>
      <c r="BI3406" s="32"/>
      <c r="BJ3406" s="32"/>
      <c r="BK3406" s="32"/>
      <c r="BL3406" s="32"/>
      <c r="BM3406" s="32"/>
      <c r="BN3406" s="32"/>
      <c r="BO3406" s="32"/>
    </row>
    <row r="3407" spans="1:67" x14ac:dyDescent="0.25">
      <c r="A3407" s="30"/>
      <c r="B3407" s="30"/>
      <c r="C3407" s="30"/>
      <c r="D3407" s="30"/>
      <c r="E3407" s="30"/>
      <c r="F3407" s="30"/>
      <c r="G3407" s="30"/>
      <c r="BD3407" s="32"/>
      <c r="BE3407" s="32"/>
      <c r="BF3407" s="32"/>
      <c r="BG3407" s="32"/>
      <c r="BH3407" s="32"/>
      <c r="BI3407" s="32"/>
      <c r="BJ3407" s="32"/>
      <c r="BK3407" s="32"/>
      <c r="BL3407" s="32"/>
      <c r="BM3407" s="32"/>
      <c r="BN3407" s="32"/>
      <c r="BO3407" s="32"/>
    </row>
    <row r="3408" spans="1:67" x14ac:dyDescent="0.25">
      <c r="A3408" s="30"/>
      <c r="B3408" s="30"/>
      <c r="C3408" s="30"/>
      <c r="D3408" s="30"/>
      <c r="E3408" s="30"/>
      <c r="F3408" s="30"/>
      <c r="G3408" s="30"/>
      <c r="BD3408" s="32"/>
      <c r="BE3408" s="32"/>
      <c r="BF3408" s="32"/>
      <c r="BG3408" s="32"/>
      <c r="BH3408" s="32"/>
      <c r="BI3408" s="32"/>
      <c r="BJ3408" s="32"/>
      <c r="BK3408" s="32"/>
      <c r="BL3408" s="32"/>
      <c r="BM3408" s="32"/>
      <c r="BN3408" s="32"/>
      <c r="BO3408" s="32"/>
    </row>
    <row r="3409" spans="1:67" x14ac:dyDescent="0.25">
      <c r="A3409" s="30"/>
      <c r="B3409" s="30"/>
      <c r="C3409" s="30"/>
      <c r="D3409" s="30"/>
      <c r="E3409" s="30"/>
      <c r="F3409" s="30"/>
      <c r="G3409" s="30"/>
      <c r="BD3409" s="32"/>
      <c r="BE3409" s="32"/>
      <c r="BF3409" s="32"/>
      <c r="BG3409" s="32"/>
      <c r="BH3409" s="32"/>
      <c r="BI3409" s="32"/>
      <c r="BJ3409" s="32"/>
      <c r="BK3409" s="32"/>
      <c r="BL3409" s="32"/>
      <c r="BM3409" s="32"/>
      <c r="BN3409" s="32"/>
      <c r="BO3409" s="32"/>
    </row>
    <row r="3410" spans="1:67" x14ac:dyDescent="0.25">
      <c r="A3410" s="30"/>
      <c r="B3410" s="30"/>
      <c r="C3410" s="30"/>
      <c r="D3410" s="30"/>
      <c r="E3410" s="30"/>
      <c r="F3410" s="30"/>
      <c r="G3410" s="30"/>
      <c r="BD3410" s="32"/>
      <c r="BE3410" s="32"/>
      <c r="BF3410" s="32"/>
      <c r="BG3410" s="32"/>
      <c r="BH3410" s="32"/>
      <c r="BI3410" s="32"/>
      <c r="BJ3410" s="32"/>
      <c r="BK3410" s="32"/>
      <c r="BL3410" s="32"/>
      <c r="BM3410" s="32"/>
      <c r="BN3410" s="32"/>
      <c r="BO3410" s="32"/>
    </row>
    <row r="3411" spans="1:67" x14ac:dyDescent="0.25">
      <c r="A3411" s="30"/>
      <c r="B3411" s="30"/>
      <c r="C3411" s="30"/>
      <c r="D3411" s="30"/>
      <c r="E3411" s="30"/>
      <c r="F3411" s="30"/>
      <c r="G3411" s="30"/>
      <c r="BD3411" s="32"/>
      <c r="BE3411" s="32"/>
      <c r="BF3411" s="32"/>
      <c r="BG3411" s="32"/>
      <c r="BH3411" s="32"/>
      <c r="BI3411" s="32"/>
      <c r="BJ3411" s="32"/>
      <c r="BK3411" s="32"/>
      <c r="BL3411" s="32"/>
      <c r="BM3411" s="32"/>
      <c r="BN3411" s="32"/>
      <c r="BO3411" s="32"/>
    </row>
    <row r="3412" spans="1:67" x14ac:dyDescent="0.25">
      <c r="A3412" s="30"/>
      <c r="B3412" s="30"/>
      <c r="C3412" s="30"/>
      <c r="D3412" s="30"/>
      <c r="E3412" s="30"/>
      <c r="F3412" s="30"/>
      <c r="G3412" s="30"/>
      <c r="BD3412" s="32"/>
      <c r="BE3412" s="32"/>
      <c r="BF3412" s="32"/>
      <c r="BG3412" s="32"/>
      <c r="BH3412" s="32"/>
      <c r="BI3412" s="32"/>
      <c r="BJ3412" s="32"/>
      <c r="BK3412" s="32"/>
      <c r="BL3412" s="32"/>
      <c r="BM3412" s="32"/>
      <c r="BN3412" s="32"/>
      <c r="BO3412" s="32"/>
    </row>
    <row r="3413" spans="1:67" x14ac:dyDescent="0.25">
      <c r="A3413" s="30"/>
      <c r="B3413" s="30"/>
      <c r="C3413" s="30"/>
      <c r="D3413" s="30"/>
      <c r="E3413" s="30"/>
      <c r="F3413" s="30"/>
      <c r="G3413" s="30"/>
      <c r="BD3413" s="32"/>
      <c r="BE3413" s="32"/>
      <c r="BF3413" s="32"/>
      <c r="BG3413" s="32"/>
      <c r="BH3413" s="32"/>
      <c r="BI3413" s="32"/>
      <c r="BJ3413" s="32"/>
      <c r="BK3413" s="32"/>
      <c r="BL3413" s="32"/>
      <c r="BM3413" s="32"/>
      <c r="BN3413" s="32"/>
      <c r="BO3413" s="32"/>
    </row>
    <row r="3414" spans="1:67" x14ac:dyDescent="0.25">
      <c r="A3414" s="30"/>
      <c r="B3414" s="30"/>
      <c r="C3414" s="30"/>
      <c r="D3414" s="30"/>
      <c r="E3414" s="30"/>
      <c r="F3414" s="30"/>
      <c r="G3414" s="30"/>
      <c r="BD3414" s="32"/>
      <c r="BE3414" s="32"/>
      <c r="BF3414" s="32"/>
      <c r="BG3414" s="32"/>
      <c r="BH3414" s="32"/>
      <c r="BI3414" s="32"/>
      <c r="BJ3414" s="32"/>
      <c r="BK3414" s="32"/>
      <c r="BL3414" s="32"/>
      <c r="BM3414" s="32"/>
      <c r="BN3414" s="32"/>
      <c r="BO3414" s="32"/>
    </row>
    <row r="3415" spans="1:67" x14ac:dyDescent="0.25">
      <c r="A3415" s="30"/>
      <c r="B3415" s="30"/>
      <c r="C3415" s="30"/>
      <c r="D3415" s="30"/>
      <c r="E3415" s="30"/>
      <c r="F3415" s="30"/>
      <c r="G3415" s="30"/>
      <c r="BD3415" s="32"/>
      <c r="BE3415" s="32"/>
      <c r="BF3415" s="32"/>
      <c r="BG3415" s="32"/>
      <c r="BH3415" s="32"/>
      <c r="BI3415" s="32"/>
      <c r="BJ3415" s="32"/>
      <c r="BK3415" s="32"/>
      <c r="BL3415" s="32"/>
      <c r="BM3415" s="32"/>
      <c r="BN3415" s="32"/>
      <c r="BO3415" s="32"/>
    </row>
    <row r="3416" spans="1:67" x14ac:dyDescent="0.25">
      <c r="A3416" s="30"/>
      <c r="B3416" s="30"/>
      <c r="C3416" s="30"/>
      <c r="D3416" s="30"/>
      <c r="E3416" s="30"/>
      <c r="F3416" s="30"/>
      <c r="G3416" s="30"/>
      <c r="BD3416" s="32"/>
      <c r="BE3416" s="32"/>
      <c r="BF3416" s="32"/>
      <c r="BG3416" s="32"/>
      <c r="BH3416" s="32"/>
      <c r="BI3416" s="32"/>
      <c r="BJ3416" s="32"/>
      <c r="BK3416" s="32"/>
      <c r="BL3416" s="32"/>
      <c r="BM3416" s="32"/>
      <c r="BN3416" s="32"/>
      <c r="BO3416" s="32"/>
    </row>
    <row r="3417" spans="1:67" x14ac:dyDescent="0.25">
      <c r="A3417" s="30"/>
      <c r="B3417" s="30"/>
      <c r="C3417" s="30"/>
      <c r="D3417" s="30"/>
      <c r="E3417" s="30"/>
      <c r="F3417" s="30"/>
      <c r="G3417" s="30"/>
      <c r="BD3417" s="32"/>
      <c r="BE3417" s="32"/>
      <c r="BF3417" s="32"/>
      <c r="BG3417" s="32"/>
      <c r="BH3417" s="32"/>
      <c r="BI3417" s="32"/>
      <c r="BJ3417" s="32"/>
      <c r="BK3417" s="32"/>
      <c r="BL3417" s="32"/>
      <c r="BM3417" s="32"/>
      <c r="BN3417" s="32"/>
      <c r="BO3417" s="32"/>
    </row>
    <row r="3418" spans="1:67" x14ac:dyDescent="0.25">
      <c r="A3418" s="30"/>
      <c r="B3418" s="30"/>
      <c r="C3418" s="30"/>
      <c r="D3418" s="30"/>
      <c r="E3418" s="30"/>
      <c r="F3418" s="30"/>
      <c r="G3418" s="30"/>
      <c r="BD3418" s="32"/>
      <c r="BE3418" s="32"/>
      <c r="BF3418" s="32"/>
      <c r="BG3418" s="32"/>
      <c r="BH3418" s="32"/>
      <c r="BI3418" s="32"/>
      <c r="BJ3418" s="32"/>
      <c r="BK3418" s="32"/>
      <c r="BL3418" s="32"/>
      <c r="BM3418" s="32"/>
      <c r="BN3418" s="32"/>
      <c r="BO3418" s="32"/>
    </row>
    <row r="3419" spans="1:67" x14ac:dyDescent="0.25">
      <c r="A3419" s="30"/>
      <c r="B3419" s="30"/>
      <c r="C3419" s="30"/>
      <c r="D3419" s="30"/>
      <c r="E3419" s="30"/>
      <c r="F3419" s="30"/>
      <c r="G3419" s="30"/>
      <c r="BD3419" s="32"/>
      <c r="BE3419" s="32"/>
      <c r="BF3419" s="32"/>
      <c r="BG3419" s="32"/>
      <c r="BH3419" s="32"/>
      <c r="BI3419" s="32"/>
      <c r="BJ3419" s="32"/>
      <c r="BK3419" s="32"/>
      <c r="BL3419" s="32"/>
      <c r="BM3419" s="32"/>
      <c r="BN3419" s="32"/>
      <c r="BO3419" s="32"/>
    </row>
    <row r="3420" spans="1:67" x14ac:dyDescent="0.25">
      <c r="A3420" s="30"/>
      <c r="B3420" s="30"/>
      <c r="C3420" s="30"/>
      <c r="D3420" s="30"/>
      <c r="E3420" s="30"/>
      <c r="F3420" s="30"/>
      <c r="G3420" s="30"/>
      <c r="BD3420" s="32"/>
      <c r="BE3420" s="32"/>
      <c r="BF3420" s="32"/>
      <c r="BG3420" s="32"/>
      <c r="BH3420" s="32"/>
      <c r="BI3420" s="32"/>
      <c r="BJ3420" s="32"/>
      <c r="BK3420" s="32"/>
      <c r="BL3420" s="32"/>
      <c r="BM3420" s="32"/>
      <c r="BN3420" s="32"/>
      <c r="BO3420" s="32"/>
    </row>
    <row r="3421" spans="1:67" x14ac:dyDescent="0.25">
      <c r="A3421" s="30"/>
      <c r="B3421" s="30"/>
      <c r="C3421" s="30"/>
      <c r="D3421" s="30"/>
      <c r="E3421" s="30"/>
      <c r="F3421" s="30"/>
      <c r="G3421" s="30"/>
      <c r="BD3421" s="32"/>
      <c r="BE3421" s="32"/>
      <c r="BF3421" s="32"/>
      <c r="BG3421" s="32"/>
      <c r="BH3421" s="32"/>
      <c r="BI3421" s="32"/>
      <c r="BJ3421" s="32"/>
      <c r="BK3421" s="32"/>
      <c r="BL3421" s="32"/>
      <c r="BM3421" s="32"/>
      <c r="BN3421" s="32"/>
      <c r="BO3421" s="32"/>
    </row>
    <row r="3422" spans="1:67" x14ac:dyDescent="0.25">
      <c r="A3422" s="30"/>
      <c r="B3422" s="30"/>
      <c r="C3422" s="30"/>
      <c r="D3422" s="30"/>
      <c r="E3422" s="30"/>
      <c r="F3422" s="30"/>
      <c r="G3422" s="30"/>
      <c r="BD3422" s="32"/>
      <c r="BE3422" s="32"/>
      <c r="BF3422" s="32"/>
      <c r="BG3422" s="32"/>
      <c r="BH3422" s="32"/>
      <c r="BI3422" s="32"/>
      <c r="BJ3422" s="32"/>
      <c r="BK3422" s="32"/>
      <c r="BL3422" s="32"/>
      <c r="BM3422" s="32"/>
      <c r="BN3422" s="32"/>
      <c r="BO3422" s="32"/>
    </row>
    <row r="3423" spans="1:67" x14ac:dyDescent="0.25">
      <c r="A3423" s="30"/>
      <c r="B3423" s="30"/>
      <c r="C3423" s="30"/>
      <c r="D3423" s="30"/>
      <c r="E3423" s="30"/>
      <c r="F3423" s="30"/>
      <c r="G3423" s="30"/>
      <c r="BD3423" s="32"/>
      <c r="BE3423" s="32"/>
      <c r="BF3423" s="32"/>
      <c r="BG3423" s="32"/>
      <c r="BH3423" s="32"/>
      <c r="BI3423" s="32"/>
      <c r="BJ3423" s="32"/>
      <c r="BK3423" s="32"/>
      <c r="BL3423" s="32"/>
      <c r="BM3423" s="32"/>
      <c r="BN3423" s="32"/>
      <c r="BO3423" s="32"/>
    </row>
    <row r="3424" spans="1:67" x14ac:dyDescent="0.25">
      <c r="A3424" s="30"/>
      <c r="B3424" s="30"/>
      <c r="C3424" s="30"/>
      <c r="D3424" s="30"/>
      <c r="E3424" s="30"/>
      <c r="F3424" s="30"/>
      <c r="G3424" s="30"/>
      <c r="BD3424" s="32"/>
      <c r="BE3424" s="32"/>
      <c r="BF3424" s="32"/>
      <c r="BG3424" s="32"/>
      <c r="BH3424" s="32"/>
      <c r="BI3424" s="32"/>
      <c r="BJ3424" s="32"/>
      <c r="BK3424" s="32"/>
      <c r="BL3424" s="32"/>
      <c r="BM3424" s="32"/>
      <c r="BN3424" s="32"/>
      <c r="BO3424" s="32"/>
    </row>
    <row r="3425" spans="1:67" x14ac:dyDescent="0.25">
      <c r="A3425" s="30"/>
      <c r="B3425" s="30"/>
      <c r="C3425" s="30"/>
      <c r="D3425" s="30"/>
      <c r="E3425" s="30"/>
      <c r="F3425" s="30"/>
      <c r="G3425" s="30"/>
      <c r="BD3425" s="32"/>
      <c r="BE3425" s="32"/>
      <c r="BF3425" s="32"/>
      <c r="BG3425" s="32"/>
      <c r="BH3425" s="32"/>
      <c r="BI3425" s="32"/>
      <c r="BJ3425" s="32"/>
      <c r="BK3425" s="32"/>
      <c r="BL3425" s="32"/>
      <c r="BM3425" s="32"/>
      <c r="BN3425" s="32"/>
      <c r="BO3425" s="32"/>
    </row>
    <row r="3426" spans="1:67" x14ac:dyDescent="0.25">
      <c r="A3426" s="30"/>
      <c r="B3426" s="30"/>
      <c r="C3426" s="30"/>
      <c r="D3426" s="30"/>
      <c r="E3426" s="30"/>
      <c r="F3426" s="30"/>
      <c r="G3426" s="30"/>
      <c r="BD3426" s="32"/>
      <c r="BE3426" s="32"/>
      <c r="BF3426" s="32"/>
      <c r="BG3426" s="32"/>
      <c r="BH3426" s="32"/>
      <c r="BI3426" s="32"/>
      <c r="BJ3426" s="32"/>
      <c r="BK3426" s="32"/>
      <c r="BL3426" s="32"/>
      <c r="BM3426" s="32"/>
      <c r="BN3426" s="32"/>
      <c r="BO3426" s="32"/>
    </row>
    <row r="3427" spans="1:67" x14ac:dyDescent="0.25">
      <c r="A3427" s="30"/>
      <c r="B3427" s="30"/>
      <c r="C3427" s="30"/>
      <c r="D3427" s="30"/>
      <c r="E3427" s="30"/>
      <c r="F3427" s="30"/>
      <c r="G3427" s="30"/>
      <c r="BD3427" s="32"/>
      <c r="BE3427" s="32"/>
      <c r="BF3427" s="32"/>
      <c r="BG3427" s="32"/>
      <c r="BH3427" s="32"/>
      <c r="BI3427" s="32"/>
      <c r="BJ3427" s="32"/>
      <c r="BK3427" s="32"/>
      <c r="BL3427" s="32"/>
      <c r="BM3427" s="32"/>
      <c r="BN3427" s="32"/>
      <c r="BO3427" s="32"/>
    </row>
    <row r="3428" spans="1:67" x14ac:dyDescent="0.25">
      <c r="A3428" s="30"/>
      <c r="B3428" s="30"/>
      <c r="C3428" s="30"/>
      <c r="D3428" s="30"/>
      <c r="E3428" s="30"/>
      <c r="F3428" s="30"/>
      <c r="G3428" s="30"/>
      <c r="BD3428" s="32"/>
      <c r="BE3428" s="32"/>
      <c r="BF3428" s="32"/>
      <c r="BG3428" s="32"/>
      <c r="BH3428" s="32"/>
      <c r="BI3428" s="32"/>
      <c r="BJ3428" s="32"/>
      <c r="BK3428" s="32"/>
      <c r="BL3428" s="32"/>
      <c r="BM3428" s="32"/>
      <c r="BN3428" s="32"/>
      <c r="BO3428" s="32"/>
    </row>
    <row r="3429" spans="1:67" x14ac:dyDescent="0.25">
      <c r="A3429" s="30"/>
      <c r="B3429" s="30"/>
      <c r="C3429" s="30"/>
      <c r="D3429" s="30"/>
      <c r="E3429" s="30"/>
      <c r="F3429" s="30"/>
      <c r="G3429" s="30"/>
      <c r="BD3429" s="32"/>
      <c r="BE3429" s="32"/>
      <c r="BF3429" s="32"/>
      <c r="BG3429" s="32"/>
      <c r="BH3429" s="32"/>
      <c r="BI3429" s="32"/>
      <c r="BJ3429" s="32"/>
      <c r="BK3429" s="32"/>
      <c r="BL3429" s="32"/>
      <c r="BM3429" s="32"/>
      <c r="BN3429" s="32"/>
      <c r="BO3429" s="32"/>
    </row>
    <row r="3430" spans="1:67" x14ac:dyDescent="0.25">
      <c r="A3430" s="30"/>
      <c r="B3430" s="30"/>
      <c r="C3430" s="30"/>
      <c r="D3430" s="30"/>
      <c r="E3430" s="30"/>
      <c r="F3430" s="30"/>
      <c r="G3430" s="30"/>
      <c r="BD3430" s="32"/>
      <c r="BE3430" s="32"/>
      <c r="BF3430" s="32"/>
      <c r="BG3430" s="32"/>
      <c r="BH3430" s="32"/>
      <c r="BI3430" s="32"/>
      <c r="BJ3430" s="32"/>
      <c r="BK3430" s="32"/>
      <c r="BL3430" s="32"/>
      <c r="BM3430" s="32"/>
      <c r="BN3430" s="32"/>
      <c r="BO3430" s="32"/>
    </row>
    <row r="3431" spans="1:67" x14ac:dyDescent="0.25">
      <c r="A3431" s="30"/>
      <c r="B3431" s="30"/>
      <c r="C3431" s="30"/>
      <c r="D3431" s="30"/>
      <c r="E3431" s="30"/>
      <c r="F3431" s="30"/>
      <c r="G3431" s="30"/>
      <c r="BD3431" s="32"/>
      <c r="BE3431" s="32"/>
      <c r="BF3431" s="32"/>
      <c r="BG3431" s="32"/>
      <c r="BH3431" s="32"/>
      <c r="BI3431" s="32"/>
      <c r="BJ3431" s="32"/>
      <c r="BK3431" s="32"/>
      <c r="BL3431" s="32"/>
      <c r="BM3431" s="32"/>
      <c r="BN3431" s="32"/>
      <c r="BO3431" s="32"/>
    </row>
    <row r="3432" spans="1:67" x14ac:dyDescent="0.25">
      <c r="A3432" s="30"/>
      <c r="B3432" s="30"/>
      <c r="C3432" s="30"/>
      <c r="D3432" s="30"/>
      <c r="E3432" s="30"/>
      <c r="F3432" s="30"/>
      <c r="G3432" s="30"/>
      <c r="BD3432" s="32"/>
      <c r="BE3432" s="32"/>
      <c r="BF3432" s="32"/>
      <c r="BG3432" s="32"/>
      <c r="BH3432" s="32"/>
      <c r="BI3432" s="32"/>
      <c r="BJ3432" s="32"/>
      <c r="BK3432" s="32"/>
      <c r="BL3432" s="32"/>
      <c r="BM3432" s="32"/>
      <c r="BN3432" s="32"/>
      <c r="BO3432" s="32"/>
    </row>
    <row r="3433" spans="1:67" x14ac:dyDescent="0.25">
      <c r="A3433" s="30"/>
      <c r="B3433" s="30"/>
      <c r="C3433" s="30"/>
      <c r="D3433" s="30"/>
      <c r="E3433" s="30"/>
      <c r="F3433" s="30"/>
      <c r="G3433" s="30"/>
      <c r="BD3433" s="32"/>
      <c r="BE3433" s="32"/>
      <c r="BF3433" s="32"/>
      <c r="BG3433" s="32"/>
      <c r="BH3433" s="32"/>
      <c r="BI3433" s="32"/>
      <c r="BJ3433" s="32"/>
      <c r="BK3433" s="32"/>
      <c r="BL3433" s="32"/>
      <c r="BM3433" s="32"/>
      <c r="BN3433" s="32"/>
      <c r="BO3433" s="32"/>
    </row>
    <row r="3434" spans="1:67" x14ac:dyDescent="0.25">
      <c r="A3434" s="30"/>
      <c r="B3434" s="30"/>
      <c r="C3434" s="30"/>
      <c r="D3434" s="30"/>
      <c r="E3434" s="30"/>
      <c r="F3434" s="30"/>
      <c r="G3434" s="30"/>
      <c r="BD3434" s="32"/>
      <c r="BE3434" s="32"/>
      <c r="BF3434" s="32"/>
      <c r="BG3434" s="32"/>
      <c r="BH3434" s="32"/>
      <c r="BI3434" s="32"/>
      <c r="BJ3434" s="32"/>
      <c r="BK3434" s="32"/>
      <c r="BL3434" s="32"/>
      <c r="BM3434" s="32"/>
      <c r="BN3434" s="32"/>
      <c r="BO3434" s="32"/>
    </row>
    <row r="3435" spans="1:67" x14ac:dyDescent="0.25">
      <c r="A3435" s="30"/>
      <c r="B3435" s="30"/>
      <c r="C3435" s="30"/>
      <c r="D3435" s="30"/>
      <c r="E3435" s="30"/>
      <c r="F3435" s="30"/>
      <c r="G3435" s="30"/>
      <c r="BD3435" s="32"/>
      <c r="BE3435" s="32"/>
      <c r="BF3435" s="32"/>
      <c r="BG3435" s="32"/>
      <c r="BH3435" s="32"/>
      <c r="BI3435" s="32"/>
      <c r="BJ3435" s="32"/>
      <c r="BK3435" s="32"/>
      <c r="BL3435" s="32"/>
      <c r="BM3435" s="32"/>
      <c r="BN3435" s="32"/>
      <c r="BO3435" s="32"/>
    </row>
    <row r="3436" spans="1:67" x14ac:dyDescent="0.25">
      <c r="A3436" s="30"/>
      <c r="B3436" s="30"/>
      <c r="C3436" s="30"/>
      <c r="D3436" s="30"/>
      <c r="E3436" s="30"/>
      <c r="F3436" s="30"/>
      <c r="G3436" s="30"/>
      <c r="BD3436" s="32"/>
      <c r="BE3436" s="32"/>
      <c r="BF3436" s="32"/>
      <c r="BG3436" s="32"/>
      <c r="BH3436" s="32"/>
      <c r="BI3436" s="32"/>
      <c r="BJ3436" s="32"/>
      <c r="BK3436" s="32"/>
      <c r="BL3436" s="32"/>
      <c r="BM3436" s="32"/>
      <c r="BN3436" s="32"/>
      <c r="BO3436" s="32"/>
    </row>
    <row r="3437" spans="1:67" x14ac:dyDescent="0.25">
      <c r="A3437" s="30"/>
      <c r="B3437" s="30"/>
      <c r="C3437" s="30"/>
      <c r="D3437" s="30"/>
      <c r="E3437" s="30"/>
      <c r="F3437" s="30"/>
      <c r="G3437" s="30"/>
      <c r="BD3437" s="32"/>
      <c r="BE3437" s="32"/>
      <c r="BF3437" s="32"/>
      <c r="BG3437" s="32"/>
      <c r="BH3437" s="32"/>
      <c r="BI3437" s="32"/>
      <c r="BJ3437" s="32"/>
      <c r="BK3437" s="32"/>
      <c r="BL3437" s="32"/>
      <c r="BM3437" s="32"/>
      <c r="BN3437" s="32"/>
      <c r="BO3437" s="32"/>
    </row>
    <row r="3438" spans="1:67" x14ac:dyDescent="0.25">
      <c r="A3438" s="30"/>
      <c r="B3438" s="30"/>
      <c r="C3438" s="30"/>
      <c r="D3438" s="30"/>
      <c r="E3438" s="30"/>
      <c r="F3438" s="30"/>
      <c r="G3438" s="30"/>
      <c r="BD3438" s="32"/>
      <c r="BE3438" s="32"/>
      <c r="BF3438" s="32"/>
      <c r="BG3438" s="32"/>
      <c r="BH3438" s="32"/>
      <c r="BI3438" s="32"/>
      <c r="BJ3438" s="32"/>
      <c r="BK3438" s="32"/>
      <c r="BL3438" s="32"/>
      <c r="BM3438" s="32"/>
      <c r="BN3438" s="32"/>
      <c r="BO3438" s="32"/>
    </row>
    <row r="3439" spans="1:67" x14ac:dyDescent="0.25">
      <c r="A3439" s="30"/>
      <c r="B3439" s="30"/>
      <c r="C3439" s="30"/>
      <c r="D3439" s="30"/>
      <c r="E3439" s="30"/>
      <c r="F3439" s="30"/>
      <c r="G3439" s="30"/>
      <c r="BD3439" s="32"/>
      <c r="BE3439" s="32"/>
      <c r="BF3439" s="32"/>
      <c r="BG3439" s="32"/>
      <c r="BH3439" s="32"/>
      <c r="BI3439" s="32"/>
      <c r="BJ3439" s="32"/>
      <c r="BK3439" s="32"/>
      <c r="BL3439" s="32"/>
      <c r="BM3439" s="32"/>
      <c r="BN3439" s="32"/>
      <c r="BO3439" s="32"/>
    </row>
    <row r="3440" spans="1:67" x14ac:dyDescent="0.25">
      <c r="A3440" s="30"/>
      <c r="B3440" s="30"/>
      <c r="C3440" s="30"/>
      <c r="D3440" s="30"/>
      <c r="E3440" s="30"/>
      <c r="F3440" s="30"/>
      <c r="G3440" s="30"/>
      <c r="BD3440" s="32"/>
      <c r="BE3440" s="32"/>
      <c r="BF3440" s="32"/>
      <c r="BG3440" s="32"/>
      <c r="BH3440" s="32"/>
      <c r="BI3440" s="32"/>
      <c r="BJ3440" s="32"/>
      <c r="BK3440" s="32"/>
      <c r="BL3440" s="32"/>
      <c r="BM3440" s="32"/>
      <c r="BN3440" s="32"/>
      <c r="BO3440" s="32"/>
    </row>
    <row r="3441" spans="1:67" x14ac:dyDescent="0.25">
      <c r="A3441" s="30"/>
      <c r="B3441" s="30"/>
      <c r="C3441" s="30"/>
      <c r="D3441" s="30"/>
      <c r="E3441" s="30"/>
      <c r="F3441" s="30"/>
      <c r="G3441" s="30"/>
      <c r="BD3441" s="32"/>
      <c r="BE3441" s="32"/>
      <c r="BF3441" s="32"/>
      <c r="BG3441" s="32"/>
      <c r="BH3441" s="32"/>
      <c r="BI3441" s="32"/>
      <c r="BJ3441" s="32"/>
      <c r="BK3441" s="32"/>
      <c r="BL3441" s="32"/>
      <c r="BM3441" s="32"/>
      <c r="BN3441" s="32"/>
      <c r="BO3441" s="32"/>
    </row>
    <row r="3442" spans="1:67" x14ac:dyDescent="0.25">
      <c r="A3442" s="30"/>
      <c r="B3442" s="30"/>
      <c r="C3442" s="30"/>
      <c r="D3442" s="30"/>
      <c r="E3442" s="30"/>
      <c r="F3442" s="30"/>
      <c r="G3442" s="30"/>
      <c r="BD3442" s="32"/>
      <c r="BE3442" s="32"/>
      <c r="BF3442" s="32"/>
      <c r="BG3442" s="32"/>
      <c r="BH3442" s="32"/>
      <c r="BI3442" s="32"/>
      <c r="BJ3442" s="32"/>
      <c r="BK3442" s="32"/>
      <c r="BL3442" s="32"/>
      <c r="BM3442" s="32"/>
      <c r="BN3442" s="32"/>
      <c r="BO3442" s="32"/>
    </row>
    <row r="3443" spans="1:67" x14ac:dyDescent="0.25">
      <c r="A3443" s="30"/>
      <c r="B3443" s="30"/>
      <c r="C3443" s="30"/>
      <c r="D3443" s="30"/>
      <c r="E3443" s="30"/>
      <c r="F3443" s="30"/>
      <c r="G3443" s="30"/>
      <c r="BD3443" s="32"/>
      <c r="BE3443" s="32"/>
      <c r="BF3443" s="32"/>
      <c r="BG3443" s="32"/>
      <c r="BH3443" s="32"/>
      <c r="BI3443" s="32"/>
      <c r="BJ3443" s="32"/>
      <c r="BK3443" s="32"/>
      <c r="BL3443" s="32"/>
      <c r="BM3443" s="32"/>
      <c r="BN3443" s="32"/>
      <c r="BO3443" s="32"/>
    </row>
    <row r="3444" spans="1:67" x14ac:dyDescent="0.25">
      <c r="A3444" s="30"/>
      <c r="B3444" s="30"/>
      <c r="C3444" s="30"/>
      <c r="D3444" s="30"/>
      <c r="E3444" s="30"/>
      <c r="F3444" s="30"/>
      <c r="G3444" s="30"/>
      <c r="BD3444" s="32"/>
      <c r="BE3444" s="32"/>
      <c r="BF3444" s="32"/>
      <c r="BG3444" s="32"/>
      <c r="BH3444" s="32"/>
      <c r="BI3444" s="32"/>
      <c r="BJ3444" s="32"/>
      <c r="BK3444" s="32"/>
      <c r="BL3444" s="32"/>
      <c r="BM3444" s="32"/>
      <c r="BN3444" s="32"/>
      <c r="BO3444" s="32"/>
    </row>
    <row r="3445" spans="1:67" x14ac:dyDescent="0.25">
      <c r="A3445" s="30"/>
      <c r="B3445" s="30"/>
      <c r="C3445" s="30"/>
      <c r="D3445" s="30"/>
      <c r="E3445" s="30"/>
      <c r="F3445" s="30"/>
      <c r="G3445" s="30"/>
      <c r="BD3445" s="32"/>
      <c r="BE3445" s="32"/>
      <c r="BF3445" s="32"/>
      <c r="BG3445" s="32"/>
      <c r="BH3445" s="32"/>
      <c r="BI3445" s="32"/>
      <c r="BJ3445" s="32"/>
      <c r="BK3445" s="32"/>
      <c r="BL3445" s="32"/>
      <c r="BM3445" s="32"/>
      <c r="BN3445" s="32"/>
      <c r="BO3445" s="32"/>
    </row>
    <row r="3446" spans="1:67" x14ac:dyDescent="0.25">
      <c r="A3446" s="30"/>
      <c r="B3446" s="30"/>
      <c r="C3446" s="30"/>
      <c r="D3446" s="30"/>
      <c r="E3446" s="30"/>
      <c r="F3446" s="30"/>
      <c r="G3446" s="30"/>
      <c r="BD3446" s="32"/>
      <c r="BE3446" s="32"/>
      <c r="BF3446" s="32"/>
      <c r="BG3446" s="32"/>
      <c r="BH3446" s="32"/>
      <c r="BI3446" s="32"/>
      <c r="BJ3446" s="32"/>
      <c r="BK3446" s="32"/>
      <c r="BL3446" s="32"/>
      <c r="BM3446" s="32"/>
      <c r="BN3446" s="32"/>
      <c r="BO3446" s="32"/>
    </row>
    <row r="3447" spans="1:67" x14ac:dyDescent="0.25">
      <c r="A3447" s="30"/>
      <c r="B3447" s="30"/>
      <c r="C3447" s="30"/>
      <c r="D3447" s="30"/>
      <c r="E3447" s="30"/>
      <c r="F3447" s="30"/>
      <c r="G3447" s="30"/>
      <c r="BD3447" s="32"/>
      <c r="BE3447" s="32"/>
      <c r="BF3447" s="32"/>
      <c r="BG3447" s="32"/>
      <c r="BH3447" s="32"/>
      <c r="BI3447" s="32"/>
      <c r="BJ3447" s="32"/>
      <c r="BK3447" s="32"/>
      <c r="BL3447" s="32"/>
      <c r="BM3447" s="32"/>
      <c r="BN3447" s="32"/>
      <c r="BO3447" s="32"/>
    </row>
    <row r="3448" spans="1:67" x14ac:dyDescent="0.25">
      <c r="A3448" s="30"/>
      <c r="B3448" s="30"/>
      <c r="C3448" s="30"/>
      <c r="D3448" s="30"/>
      <c r="E3448" s="30"/>
      <c r="F3448" s="30"/>
      <c r="G3448" s="30"/>
      <c r="BD3448" s="32"/>
      <c r="BE3448" s="32"/>
      <c r="BF3448" s="32"/>
      <c r="BG3448" s="32"/>
      <c r="BH3448" s="32"/>
      <c r="BI3448" s="32"/>
      <c r="BJ3448" s="32"/>
      <c r="BK3448" s="32"/>
      <c r="BL3448" s="32"/>
      <c r="BM3448" s="32"/>
      <c r="BN3448" s="32"/>
      <c r="BO3448" s="32"/>
    </row>
    <row r="3449" spans="1:67" x14ac:dyDescent="0.25">
      <c r="A3449" s="30"/>
      <c r="B3449" s="30"/>
      <c r="C3449" s="30"/>
      <c r="D3449" s="30"/>
      <c r="E3449" s="30"/>
      <c r="F3449" s="30"/>
      <c r="G3449" s="30"/>
      <c r="BD3449" s="32"/>
      <c r="BE3449" s="32"/>
      <c r="BF3449" s="32"/>
      <c r="BG3449" s="32"/>
      <c r="BH3449" s="32"/>
      <c r="BI3449" s="32"/>
      <c r="BJ3449" s="32"/>
      <c r="BK3449" s="32"/>
      <c r="BL3449" s="32"/>
      <c r="BM3449" s="32"/>
      <c r="BN3449" s="32"/>
      <c r="BO3449" s="32"/>
    </row>
    <row r="3450" spans="1:67" x14ac:dyDescent="0.25">
      <c r="A3450" s="30"/>
      <c r="B3450" s="30"/>
      <c r="C3450" s="30"/>
      <c r="D3450" s="30"/>
      <c r="E3450" s="30"/>
      <c r="F3450" s="30"/>
      <c r="G3450" s="30"/>
      <c r="BD3450" s="32"/>
      <c r="BE3450" s="32"/>
      <c r="BF3450" s="32"/>
      <c r="BG3450" s="32"/>
      <c r="BH3450" s="32"/>
      <c r="BI3450" s="32"/>
      <c r="BJ3450" s="32"/>
      <c r="BK3450" s="32"/>
      <c r="BL3450" s="32"/>
      <c r="BM3450" s="32"/>
      <c r="BN3450" s="32"/>
      <c r="BO3450" s="32"/>
    </row>
    <row r="3451" spans="1:67" x14ac:dyDescent="0.25">
      <c r="A3451" s="30"/>
      <c r="B3451" s="30"/>
      <c r="C3451" s="30"/>
      <c r="D3451" s="30"/>
      <c r="E3451" s="30"/>
      <c r="F3451" s="30"/>
      <c r="G3451" s="30"/>
      <c r="BD3451" s="32"/>
      <c r="BE3451" s="32"/>
      <c r="BF3451" s="32"/>
      <c r="BG3451" s="32"/>
      <c r="BH3451" s="32"/>
      <c r="BI3451" s="32"/>
      <c r="BJ3451" s="32"/>
      <c r="BK3451" s="32"/>
      <c r="BL3451" s="32"/>
      <c r="BM3451" s="32"/>
      <c r="BN3451" s="32"/>
      <c r="BO3451" s="32"/>
    </row>
    <row r="3452" spans="1:67" x14ac:dyDescent="0.25">
      <c r="A3452" s="30"/>
      <c r="B3452" s="30"/>
      <c r="C3452" s="30"/>
      <c r="D3452" s="30"/>
      <c r="E3452" s="30"/>
      <c r="F3452" s="30"/>
      <c r="G3452" s="30"/>
      <c r="BD3452" s="32"/>
      <c r="BE3452" s="32"/>
      <c r="BF3452" s="32"/>
      <c r="BG3452" s="32"/>
      <c r="BH3452" s="32"/>
      <c r="BI3452" s="32"/>
      <c r="BJ3452" s="32"/>
      <c r="BK3452" s="32"/>
      <c r="BL3452" s="32"/>
      <c r="BM3452" s="32"/>
      <c r="BN3452" s="32"/>
      <c r="BO3452" s="32"/>
    </row>
    <row r="3453" spans="1:67" x14ac:dyDescent="0.25">
      <c r="A3453" s="30"/>
      <c r="B3453" s="30"/>
      <c r="C3453" s="30"/>
      <c r="D3453" s="30"/>
      <c r="E3453" s="30"/>
      <c r="F3453" s="30"/>
      <c r="G3453" s="30"/>
      <c r="BD3453" s="32"/>
      <c r="BE3453" s="32"/>
      <c r="BF3453" s="32"/>
      <c r="BG3453" s="32"/>
      <c r="BH3453" s="32"/>
      <c r="BI3453" s="32"/>
      <c r="BJ3453" s="32"/>
      <c r="BK3453" s="32"/>
      <c r="BL3453" s="32"/>
      <c r="BM3453" s="32"/>
      <c r="BN3453" s="32"/>
      <c r="BO3453" s="32"/>
    </row>
    <row r="3454" spans="1:67" x14ac:dyDescent="0.25">
      <c r="A3454" s="30"/>
      <c r="B3454" s="30"/>
      <c r="C3454" s="30"/>
      <c r="D3454" s="30"/>
      <c r="E3454" s="30"/>
      <c r="F3454" s="30"/>
      <c r="G3454" s="30"/>
      <c r="BD3454" s="32"/>
      <c r="BE3454" s="32"/>
      <c r="BF3454" s="32"/>
      <c r="BG3454" s="32"/>
      <c r="BH3454" s="32"/>
      <c r="BI3454" s="32"/>
      <c r="BJ3454" s="32"/>
      <c r="BK3454" s="32"/>
      <c r="BL3454" s="32"/>
      <c r="BM3454" s="32"/>
      <c r="BN3454" s="32"/>
      <c r="BO3454" s="32"/>
    </row>
    <row r="3455" spans="1:67" x14ac:dyDescent="0.25">
      <c r="A3455" s="30"/>
      <c r="B3455" s="30"/>
      <c r="C3455" s="30"/>
      <c r="D3455" s="30"/>
      <c r="E3455" s="30"/>
      <c r="F3455" s="30"/>
      <c r="G3455" s="30"/>
      <c r="BD3455" s="32"/>
      <c r="BE3455" s="32"/>
      <c r="BF3455" s="32"/>
      <c r="BG3455" s="32"/>
      <c r="BH3455" s="32"/>
      <c r="BI3455" s="32"/>
      <c r="BJ3455" s="32"/>
      <c r="BK3455" s="32"/>
      <c r="BL3455" s="32"/>
      <c r="BM3455" s="32"/>
      <c r="BN3455" s="32"/>
      <c r="BO3455" s="32"/>
    </row>
    <row r="3456" spans="1:67" x14ac:dyDescent="0.25">
      <c r="A3456" s="30"/>
      <c r="B3456" s="30"/>
      <c r="C3456" s="30"/>
      <c r="D3456" s="30"/>
      <c r="E3456" s="30"/>
      <c r="F3456" s="30"/>
      <c r="G3456" s="30"/>
      <c r="BD3456" s="32"/>
      <c r="BE3456" s="32"/>
      <c r="BF3456" s="32"/>
      <c r="BG3456" s="32"/>
      <c r="BH3456" s="32"/>
      <c r="BI3456" s="32"/>
      <c r="BJ3456" s="32"/>
      <c r="BK3456" s="32"/>
      <c r="BL3456" s="32"/>
      <c r="BM3456" s="32"/>
      <c r="BN3456" s="32"/>
      <c r="BO3456" s="32"/>
    </row>
    <row r="3457" spans="1:67" x14ac:dyDescent="0.25">
      <c r="A3457" s="30"/>
      <c r="B3457" s="30"/>
      <c r="C3457" s="30"/>
      <c r="D3457" s="30"/>
      <c r="E3457" s="30"/>
      <c r="F3457" s="30"/>
      <c r="G3457" s="30"/>
      <c r="BD3457" s="32"/>
      <c r="BE3457" s="32"/>
      <c r="BF3457" s="32"/>
      <c r="BG3457" s="32"/>
      <c r="BH3457" s="32"/>
      <c r="BI3457" s="32"/>
      <c r="BJ3457" s="32"/>
      <c r="BK3457" s="32"/>
      <c r="BL3457" s="32"/>
      <c r="BM3457" s="32"/>
      <c r="BN3457" s="32"/>
      <c r="BO3457" s="32"/>
    </row>
    <row r="3458" spans="1:67" x14ac:dyDescent="0.25">
      <c r="A3458" s="30"/>
      <c r="B3458" s="30"/>
      <c r="C3458" s="30"/>
      <c r="D3458" s="30"/>
      <c r="E3458" s="30"/>
      <c r="F3458" s="30"/>
      <c r="G3458" s="30"/>
      <c r="BD3458" s="32"/>
      <c r="BE3458" s="32"/>
      <c r="BF3458" s="32"/>
      <c r="BG3458" s="32"/>
      <c r="BH3458" s="32"/>
      <c r="BI3458" s="32"/>
      <c r="BJ3458" s="32"/>
      <c r="BK3458" s="32"/>
      <c r="BL3458" s="32"/>
      <c r="BM3458" s="32"/>
      <c r="BN3458" s="32"/>
      <c r="BO3458" s="32"/>
    </row>
    <row r="3459" spans="1:67" x14ac:dyDescent="0.25">
      <c r="A3459" s="30"/>
      <c r="B3459" s="30"/>
      <c r="C3459" s="30"/>
      <c r="D3459" s="30"/>
      <c r="E3459" s="30"/>
      <c r="F3459" s="30"/>
      <c r="G3459" s="30"/>
      <c r="BD3459" s="32"/>
      <c r="BE3459" s="32"/>
      <c r="BF3459" s="32"/>
      <c r="BG3459" s="32"/>
      <c r="BH3459" s="32"/>
      <c r="BI3459" s="32"/>
      <c r="BJ3459" s="32"/>
      <c r="BK3459" s="32"/>
      <c r="BL3459" s="32"/>
      <c r="BM3459" s="32"/>
      <c r="BN3459" s="32"/>
      <c r="BO3459" s="32"/>
    </row>
    <row r="3460" spans="1:67" x14ac:dyDescent="0.25">
      <c r="A3460" s="30"/>
      <c r="B3460" s="30"/>
      <c r="C3460" s="30"/>
      <c r="D3460" s="30"/>
      <c r="E3460" s="30"/>
      <c r="F3460" s="30"/>
      <c r="G3460" s="30"/>
      <c r="BD3460" s="32"/>
      <c r="BE3460" s="32"/>
      <c r="BF3460" s="32"/>
      <c r="BG3460" s="32"/>
      <c r="BH3460" s="32"/>
      <c r="BI3460" s="32"/>
      <c r="BJ3460" s="32"/>
      <c r="BK3460" s="32"/>
      <c r="BL3460" s="32"/>
      <c r="BM3460" s="32"/>
      <c r="BN3460" s="32"/>
      <c r="BO3460" s="32"/>
    </row>
    <row r="3461" spans="1:67" x14ac:dyDescent="0.25">
      <c r="A3461" s="30"/>
      <c r="B3461" s="30"/>
      <c r="C3461" s="30"/>
      <c r="D3461" s="30"/>
      <c r="E3461" s="30"/>
      <c r="F3461" s="30"/>
      <c r="G3461" s="30"/>
      <c r="BD3461" s="32"/>
      <c r="BE3461" s="32"/>
      <c r="BF3461" s="32"/>
      <c r="BG3461" s="32"/>
      <c r="BH3461" s="32"/>
      <c r="BI3461" s="32"/>
      <c r="BJ3461" s="32"/>
      <c r="BK3461" s="32"/>
      <c r="BL3461" s="32"/>
      <c r="BM3461" s="32"/>
      <c r="BN3461" s="32"/>
      <c r="BO3461" s="32"/>
    </row>
    <row r="3462" spans="1:67" x14ac:dyDescent="0.25">
      <c r="A3462" s="30"/>
      <c r="B3462" s="30"/>
      <c r="C3462" s="30"/>
      <c r="D3462" s="30"/>
      <c r="E3462" s="30"/>
      <c r="F3462" s="30"/>
      <c r="G3462" s="30"/>
      <c r="BD3462" s="32"/>
      <c r="BE3462" s="32"/>
      <c r="BF3462" s="32"/>
      <c r="BG3462" s="32"/>
      <c r="BH3462" s="32"/>
      <c r="BI3462" s="32"/>
      <c r="BJ3462" s="32"/>
      <c r="BK3462" s="32"/>
      <c r="BL3462" s="32"/>
      <c r="BM3462" s="32"/>
      <c r="BN3462" s="32"/>
      <c r="BO3462" s="32"/>
    </row>
    <row r="3463" spans="1:67" x14ac:dyDescent="0.25">
      <c r="A3463" s="30"/>
      <c r="B3463" s="30"/>
      <c r="C3463" s="30"/>
      <c r="D3463" s="30"/>
      <c r="E3463" s="30"/>
      <c r="F3463" s="30"/>
      <c r="G3463" s="30"/>
      <c r="BD3463" s="32"/>
      <c r="BE3463" s="32"/>
      <c r="BF3463" s="32"/>
      <c r="BG3463" s="32"/>
      <c r="BH3463" s="32"/>
      <c r="BI3463" s="32"/>
      <c r="BJ3463" s="32"/>
      <c r="BK3463" s="32"/>
      <c r="BL3463" s="32"/>
      <c r="BM3463" s="32"/>
      <c r="BN3463" s="32"/>
      <c r="BO3463" s="32"/>
    </row>
    <row r="3464" spans="1:67" x14ac:dyDescent="0.25">
      <c r="A3464" s="30"/>
      <c r="B3464" s="30"/>
      <c r="C3464" s="30"/>
      <c r="D3464" s="30"/>
      <c r="E3464" s="30"/>
      <c r="F3464" s="30"/>
      <c r="G3464" s="30"/>
      <c r="BD3464" s="32"/>
      <c r="BE3464" s="32"/>
      <c r="BF3464" s="32"/>
      <c r="BG3464" s="32"/>
      <c r="BH3464" s="32"/>
      <c r="BI3464" s="32"/>
      <c r="BJ3464" s="32"/>
      <c r="BK3464" s="32"/>
      <c r="BL3464" s="32"/>
      <c r="BM3464" s="32"/>
      <c r="BN3464" s="32"/>
      <c r="BO3464" s="32"/>
    </row>
    <row r="3465" spans="1:67" x14ac:dyDescent="0.25">
      <c r="A3465" s="30"/>
      <c r="B3465" s="30"/>
      <c r="C3465" s="30"/>
      <c r="D3465" s="30"/>
      <c r="E3465" s="30"/>
      <c r="F3465" s="30"/>
      <c r="G3465" s="30"/>
      <c r="BD3465" s="32"/>
      <c r="BE3465" s="32"/>
      <c r="BF3465" s="32"/>
      <c r="BG3465" s="32"/>
      <c r="BH3465" s="32"/>
      <c r="BI3465" s="32"/>
      <c r="BJ3465" s="32"/>
      <c r="BK3465" s="32"/>
      <c r="BL3465" s="32"/>
      <c r="BM3465" s="32"/>
      <c r="BN3465" s="32"/>
      <c r="BO3465" s="32"/>
    </row>
    <row r="3466" spans="1:67" x14ac:dyDescent="0.25">
      <c r="A3466" s="30"/>
      <c r="B3466" s="30"/>
      <c r="C3466" s="30"/>
      <c r="D3466" s="30"/>
      <c r="E3466" s="30"/>
      <c r="F3466" s="30"/>
      <c r="G3466" s="30"/>
      <c r="BD3466" s="32"/>
      <c r="BE3466" s="32"/>
      <c r="BF3466" s="32"/>
      <c r="BG3466" s="32"/>
      <c r="BH3466" s="32"/>
      <c r="BI3466" s="32"/>
      <c r="BJ3466" s="32"/>
      <c r="BK3466" s="32"/>
      <c r="BL3466" s="32"/>
      <c r="BM3466" s="32"/>
      <c r="BN3466" s="32"/>
      <c r="BO3466" s="32"/>
    </row>
    <row r="3467" spans="1:67" x14ac:dyDescent="0.25">
      <c r="A3467" s="30"/>
      <c r="B3467" s="30"/>
      <c r="C3467" s="30"/>
      <c r="D3467" s="30"/>
      <c r="E3467" s="30"/>
      <c r="F3467" s="30"/>
      <c r="G3467" s="30"/>
      <c r="BD3467" s="32"/>
      <c r="BE3467" s="32"/>
      <c r="BF3467" s="32"/>
      <c r="BG3467" s="32"/>
      <c r="BH3467" s="32"/>
      <c r="BI3467" s="32"/>
      <c r="BJ3467" s="32"/>
      <c r="BK3467" s="32"/>
      <c r="BL3467" s="32"/>
      <c r="BM3467" s="32"/>
      <c r="BN3467" s="32"/>
      <c r="BO3467" s="32"/>
    </row>
    <row r="3468" spans="1:67" x14ac:dyDescent="0.25">
      <c r="A3468" s="30"/>
      <c r="B3468" s="30"/>
      <c r="C3468" s="30"/>
      <c r="D3468" s="30"/>
      <c r="E3468" s="30"/>
      <c r="F3468" s="30"/>
      <c r="G3468" s="30"/>
      <c r="BD3468" s="32"/>
      <c r="BE3468" s="32"/>
      <c r="BF3468" s="32"/>
      <c r="BG3468" s="32"/>
      <c r="BH3468" s="32"/>
      <c r="BI3468" s="32"/>
      <c r="BJ3468" s="32"/>
      <c r="BK3468" s="32"/>
      <c r="BL3468" s="32"/>
      <c r="BM3468" s="32"/>
      <c r="BN3468" s="32"/>
      <c r="BO3468" s="32"/>
    </row>
    <row r="3469" spans="1:67" x14ac:dyDescent="0.25">
      <c r="A3469" s="30"/>
      <c r="B3469" s="30"/>
      <c r="C3469" s="30"/>
      <c r="D3469" s="30"/>
      <c r="E3469" s="30"/>
      <c r="F3469" s="30"/>
      <c r="G3469" s="30"/>
      <c r="BD3469" s="32"/>
      <c r="BE3469" s="32"/>
      <c r="BF3469" s="32"/>
      <c r="BG3469" s="32"/>
      <c r="BH3469" s="32"/>
      <c r="BI3469" s="32"/>
      <c r="BJ3469" s="32"/>
      <c r="BK3469" s="32"/>
      <c r="BL3469" s="32"/>
      <c r="BM3469" s="32"/>
      <c r="BN3469" s="32"/>
      <c r="BO3469" s="32"/>
    </row>
    <row r="3470" spans="1:67" x14ac:dyDescent="0.25">
      <c r="A3470" s="30"/>
      <c r="B3470" s="30"/>
      <c r="C3470" s="30"/>
      <c r="D3470" s="30"/>
      <c r="E3470" s="30"/>
      <c r="F3470" s="30"/>
      <c r="G3470" s="30"/>
      <c r="BD3470" s="32"/>
      <c r="BE3470" s="32"/>
      <c r="BF3470" s="32"/>
      <c r="BG3470" s="32"/>
      <c r="BH3470" s="32"/>
      <c r="BI3470" s="32"/>
      <c r="BJ3470" s="32"/>
      <c r="BK3470" s="32"/>
      <c r="BL3470" s="32"/>
      <c r="BM3470" s="32"/>
      <c r="BN3470" s="32"/>
      <c r="BO3470" s="32"/>
    </row>
    <row r="3471" spans="1:67" x14ac:dyDescent="0.25">
      <c r="A3471" s="30"/>
      <c r="B3471" s="30"/>
      <c r="C3471" s="30"/>
      <c r="D3471" s="30"/>
      <c r="E3471" s="30"/>
      <c r="F3471" s="30"/>
      <c r="G3471" s="30"/>
      <c r="BD3471" s="32"/>
      <c r="BE3471" s="32"/>
      <c r="BF3471" s="32"/>
      <c r="BG3471" s="32"/>
      <c r="BH3471" s="32"/>
      <c r="BI3471" s="32"/>
      <c r="BJ3471" s="32"/>
      <c r="BK3471" s="32"/>
      <c r="BL3471" s="32"/>
      <c r="BM3471" s="32"/>
      <c r="BN3471" s="32"/>
      <c r="BO3471" s="32"/>
    </row>
    <row r="3472" spans="1:67" x14ac:dyDescent="0.25">
      <c r="A3472" s="30"/>
      <c r="B3472" s="30"/>
      <c r="C3472" s="30"/>
      <c r="D3472" s="30"/>
      <c r="E3472" s="30"/>
      <c r="F3472" s="30"/>
      <c r="G3472" s="30"/>
      <c r="BD3472" s="32"/>
      <c r="BE3472" s="32"/>
      <c r="BF3472" s="32"/>
      <c r="BG3472" s="32"/>
      <c r="BH3472" s="32"/>
      <c r="BI3472" s="32"/>
      <c r="BJ3472" s="32"/>
      <c r="BK3472" s="32"/>
      <c r="BL3472" s="32"/>
      <c r="BM3472" s="32"/>
      <c r="BN3472" s="32"/>
      <c r="BO3472" s="32"/>
    </row>
    <row r="3473" spans="1:67" x14ac:dyDescent="0.25">
      <c r="A3473" s="30"/>
      <c r="B3473" s="30"/>
      <c r="C3473" s="30"/>
      <c r="D3473" s="30"/>
      <c r="E3473" s="30"/>
      <c r="F3473" s="30"/>
      <c r="G3473" s="30"/>
      <c r="BD3473" s="32"/>
      <c r="BE3473" s="32"/>
      <c r="BF3473" s="32"/>
      <c r="BG3473" s="32"/>
      <c r="BH3473" s="32"/>
      <c r="BI3473" s="32"/>
      <c r="BJ3473" s="32"/>
      <c r="BK3473" s="32"/>
      <c r="BL3473" s="32"/>
      <c r="BM3473" s="32"/>
      <c r="BN3473" s="32"/>
      <c r="BO3473" s="32"/>
    </row>
    <row r="3474" spans="1:67" x14ac:dyDescent="0.25">
      <c r="A3474" s="30"/>
      <c r="B3474" s="30"/>
      <c r="C3474" s="30"/>
      <c r="D3474" s="30"/>
      <c r="E3474" s="30"/>
      <c r="F3474" s="30"/>
      <c r="G3474" s="30"/>
      <c r="BD3474" s="32"/>
      <c r="BE3474" s="32"/>
      <c r="BF3474" s="32"/>
      <c r="BG3474" s="32"/>
      <c r="BH3474" s="32"/>
      <c r="BI3474" s="32"/>
      <c r="BJ3474" s="32"/>
      <c r="BK3474" s="32"/>
      <c r="BL3474" s="32"/>
      <c r="BM3474" s="32"/>
      <c r="BN3474" s="32"/>
      <c r="BO3474" s="32"/>
    </row>
    <row r="3475" spans="1:67" x14ac:dyDescent="0.25">
      <c r="A3475" s="30"/>
      <c r="B3475" s="30"/>
      <c r="C3475" s="30"/>
      <c r="D3475" s="30"/>
      <c r="E3475" s="30"/>
      <c r="F3475" s="30"/>
      <c r="G3475" s="30"/>
      <c r="BD3475" s="32"/>
      <c r="BE3475" s="32"/>
      <c r="BF3475" s="32"/>
      <c r="BG3475" s="32"/>
      <c r="BH3475" s="32"/>
      <c r="BI3475" s="32"/>
      <c r="BJ3475" s="32"/>
      <c r="BK3475" s="32"/>
      <c r="BL3475" s="32"/>
      <c r="BM3475" s="32"/>
      <c r="BN3475" s="32"/>
      <c r="BO3475" s="32"/>
    </row>
    <row r="3476" spans="1:67" x14ac:dyDescent="0.25">
      <c r="A3476" s="30"/>
      <c r="B3476" s="30"/>
      <c r="C3476" s="30"/>
      <c r="D3476" s="30"/>
      <c r="E3476" s="30"/>
      <c r="F3476" s="30"/>
      <c r="G3476" s="30"/>
      <c r="BD3476" s="32"/>
      <c r="BE3476" s="32"/>
      <c r="BF3476" s="32"/>
      <c r="BG3476" s="32"/>
      <c r="BH3476" s="32"/>
      <c r="BI3476" s="32"/>
      <c r="BJ3476" s="32"/>
      <c r="BK3476" s="32"/>
      <c r="BL3476" s="32"/>
      <c r="BM3476" s="32"/>
      <c r="BN3476" s="32"/>
      <c r="BO3476" s="32"/>
    </row>
    <row r="3477" spans="1:67" x14ac:dyDescent="0.25">
      <c r="A3477" s="30"/>
      <c r="B3477" s="30"/>
      <c r="C3477" s="30"/>
      <c r="D3477" s="30"/>
      <c r="E3477" s="30"/>
      <c r="F3477" s="30"/>
      <c r="G3477" s="30"/>
      <c r="BD3477" s="32"/>
      <c r="BE3477" s="32"/>
      <c r="BF3477" s="32"/>
      <c r="BG3477" s="32"/>
      <c r="BH3477" s="32"/>
      <c r="BI3477" s="32"/>
      <c r="BJ3477" s="32"/>
      <c r="BK3477" s="32"/>
      <c r="BL3477" s="32"/>
      <c r="BM3477" s="32"/>
      <c r="BN3477" s="32"/>
      <c r="BO3477" s="32"/>
    </row>
    <row r="3478" spans="1:67" x14ac:dyDescent="0.25">
      <c r="A3478" s="30"/>
      <c r="B3478" s="30"/>
      <c r="C3478" s="30"/>
      <c r="D3478" s="30"/>
      <c r="E3478" s="30"/>
      <c r="F3478" s="30"/>
      <c r="G3478" s="30"/>
      <c r="BD3478" s="32"/>
      <c r="BE3478" s="32"/>
      <c r="BF3478" s="32"/>
      <c r="BG3478" s="32"/>
      <c r="BH3478" s="32"/>
      <c r="BI3478" s="32"/>
      <c r="BJ3478" s="32"/>
      <c r="BK3478" s="32"/>
      <c r="BL3478" s="32"/>
      <c r="BM3478" s="32"/>
      <c r="BN3478" s="32"/>
      <c r="BO3478" s="32"/>
    </row>
    <row r="3479" spans="1:67" x14ac:dyDescent="0.25">
      <c r="A3479" s="30"/>
      <c r="B3479" s="30"/>
      <c r="C3479" s="30"/>
      <c r="D3479" s="30"/>
      <c r="E3479" s="30"/>
      <c r="F3479" s="30"/>
      <c r="G3479" s="30"/>
      <c r="BD3479" s="32"/>
      <c r="BE3479" s="32"/>
      <c r="BF3479" s="32"/>
      <c r="BG3479" s="32"/>
      <c r="BH3479" s="32"/>
      <c r="BI3479" s="32"/>
      <c r="BJ3479" s="32"/>
      <c r="BK3479" s="32"/>
      <c r="BL3479" s="32"/>
      <c r="BM3479" s="32"/>
      <c r="BN3479" s="32"/>
      <c r="BO3479" s="32"/>
    </row>
    <row r="3480" spans="1:67" x14ac:dyDescent="0.25">
      <c r="A3480" s="30"/>
      <c r="B3480" s="30"/>
      <c r="C3480" s="30"/>
      <c r="D3480" s="30"/>
      <c r="E3480" s="30"/>
      <c r="F3480" s="30"/>
      <c r="G3480" s="30"/>
      <c r="BD3480" s="32"/>
      <c r="BE3480" s="32"/>
      <c r="BF3480" s="32"/>
      <c r="BG3480" s="32"/>
      <c r="BH3480" s="32"/>
      <c r="BI3480" s="32"/>
      <c r="BJ3480" s="32"/>
      <c r="BK3480" s="32"/>
      <c r="BL3480" s="32"/>
      <c r="BM3480" s="32"/>
      <c r="BN3480" s="32"/>
      <c r="BO3480" s="32"/>
    </row>
    <row r="3481" spans="1:67" x14ac:dyDescent="0.25">
      <c r="A3481" s="30"/>
      <c r="B3481" s="30"/>
      <c r="C3481" s="30"/>
      <c r="D3481" s="30"/>
      <c r="E3481" s="30"/>
      <c r="F3481" s="30"/>
      <c r="G3481" s="30"/>
      <c r="BD3481" s="32"/>
      <c r="BE3481" s="32"/>
      <c r="BF3481" s="32"/>
      <c r="BG3481" s="32"/>
      <c r="BH3481" s="32"/>
      <c r="BI3481" s="32"/>
      <c r="BJ3481" s="32"/>
      <c r="BK3481" s="32"/>
      <c r="BL3481" s="32"/>
      <c r="BM3481" s="32"/>
      <c r="BN3481" s="32"/>
      <c r="BO3481" s="32"/>
    </row>
    <row r="3482" spans="1:67" x14ac:dyDescent="0.25">
      <c r="A3482" s="30"/>
      <c r="B3482" s="30"/>
      <c r="C3482" s="30"/>
      <c r="D3482" s="30"/>
      <c r="E3482" s="30"/>
      <c r="F3482" s="30"/>
      <c r="G3482" s="30"/>
      <c r="BD3482" s="32"/>
      <c r="BE3482" s="32"/>
      <c r="BF3482" s="32"/>
      <c r="BG3482" s="32"/>
      <c r="BH3482" s="32"/>
      <c r="BI3482" s="32"/>
      <c r="BJ3482" s="32"/>
      <c r="BK3482" s="32"/>
      <c r="BL3482" s="32"/>
      <c r="BM3482" s="32"/>
      <c r="BN3482" s="32"/>
      <c r="BO3482" s="32"/>
    </row>
    <row r="3483" spans="1:67" x14ac:dyDescent="0.25">
      <c r="A3483" s="30"/>
      <c r="B3483" s="30"/>
      <c r="C3483" s="30"/>
      <c r="D3483" s="30"/>
      <c r="E3483" s="30"/>
      <c r="F3483" s="30"/>
      <c r="G3483" s="30"/>
      <c r="BD3483" s="32"/>
      <c r="BE3483" s="32"/>
      <c r="BF3483" s="32"/>
      <c r="BG3483" s="32"/>
      <c r="BH3483" s="32"/>
      <c r="BI3483" s="32"/>
      <c r="BJ3483" s="32"/>
      <c r="BK3483" s="32"/>
      <c r="BL3483" s="32"/>
      <c r="BM3483" s="32"/>
      <c r="BN3483" s="32"/>
      <c r="BO3483" s="32"/>
    </row>
    <row r="3484" spans="1:67" x14ac:dyDescent="0.25">
      <c r="A3484" s="30"/>
      <c r="B3484" s="30"/>
      <c r="C3484" s="30"/>
      <c r="D3484" s="30"/>
      <c r="E3484" s="30"/>
      <c r="F3484" s="30"/>
      <c r="G3484" s="30"/>
      <c r="BD3484" s="32"/>
      <c r="BE3484" s="32"/>
      <c r="BF3484" s="32"/>
      <c r="BG3484" s="32"/>
      <c r="BH3484" s="32"/>
      <c r="BI3484" s="32"/>
      <c r="BJ3484" s="32"/>
      <c r="BK3484" s="32"/>
      <c r="BL3484" s="32"/>
      <c r="BM3484" s="32"/>
      <c r="BN3484" s="32"/>
      <c r="BO3484" s="32"/>
    </row>
    <row r="3485" spans="1:67" x14ac:dyDescent="0.25">
      <c r="A3485" s="30"/>
      <c r="B3485" s="30"/>
      <c r="C3485" s="30"/>
      <c r="D3485" s="30"/>
      <c r="E3485" s="30"/>
      <c r="F3485" s="30"/>
      <c r="G3485" s="30"/>
      <c r="BD3485" s="32"/>
      <c r="BE3485" s="32"/>
      <c r="BF3485" s="32"/>
      <c r="BG3485" s="32"/>
      <c r="BH3485" s="32"/>
      <c r="BI3485" s="32"/>
      <c r="BJ3485" s="32"/>
      <c r="BK3485" s="32"/>
      <c r="BL3485" s="32"/>
      <c r="BM3485" s="32"/>
      <c r="BN3485" s="32"/>
      <c r="BO3485" s="32"/>
    </row>
    <row r="3486" spans="1:67" x14ac:dyDescent="0.25">
      <c r="A3486" s="30"/>
      <c r="B3486" s="30"/>
      <c r="C3486" s="30"/>
      <c r="D3486" s="30"/>
      <c r="E3486" s="30"/>
      <c r="F3486" s="30"/>
      <c r="G3486" s="30"/>
      <c r="BD3486" s="32"/>
      <c r="BE3486" s="32"/>
      <c r="BF3486" s="32"/>
      <c r="BG3486" s="32"/>
      <c r="BH3486" s="32"/>
      <c r="BI3486" s="32"/>
      <c r="BJ3486" s="32"/>
      <c r="BK3486" s="32"/>
      <c r="BL3486" s="32"/>
      <c r="BM3486" s="32"/>
      <c r="BN3486" s="32"/>
      <c r="BO3486" s="32"/>
    </row>
    <row r="3487" spans="1:67" x14ac:dyDescent="0.25">
      <c r="A3487" s="30"/>
      <c r="B3487" s="30"/>
      <c r="C3487" s="30"/>
      <c r="D3487" s="30"/>
      <c r="E3487" s="30"/>
      <c r="F3487" s="30"/>
      <c r="G3487" s="30"/>
      <c r="BD3487" s="32"/>
      <c r="BE3487" s="32"/>
      <c r="BF3487" s="32"/>
      <c r="BG3487" s="32"/>
      <c r="BH3487" s="32"/>
      <c r="BI3487" s="32"/>
      <c r="BJ3487" s="32"/>
      <c r="BK3487" s="32"/>
      <c r="BL3487" s="32"/>
      <c r="BM3487" s="32"/>
      <c r="BN3487" s="32"/>
      <c r="BO3487" s="32"/>
    </row>
    <row r="3488" spans="1:67" x14ac:dyDescent="0.25">
      <c r="A3488" s="30"/>
      <c r="B3488" s="30"/>
      <c r="C3488" s="30"/>
      <c r="D3488" s="30"/>
      <c r="E3488" s="30"/>
      <c r="F3488" s="30"/>
      <c r="G3488" s="30"/>
      <c r="BD3488" s="32"/>
      <c r="BE3488" s="32"/>
      <c r="BF3488" s="32"/>
      <c r="BG3488" s="32"/>
      <c r="BH3488" s="32"/>
      <c r="BI3488" s="32"/>
      <c r="BJ3488" s="32"/>
      <c r="BK3488" s="32"/>
      <c r="BL3488" s="32"/>
      <c r="BM3488" s="32"/>
      <c r="BN3488" s="32"/>
      <c r="BO3488" s="32"/>
    </row>
    <row r="3489" spans="1:67" x14ac:dyDescent="0.25">
      <c r="A3489" s="30"/>
      <c r="B3489" s="30"/>
      <c r="C3489" s="30"/>
      <c r="D3489" s="30"/>
      <c r="E3489" s="30"/>
      <c r="F3489" s="30"/>
      <c r="G3489" s="30"/>
      <c r="BD3489" s="32"/>
      <c r="BE3489" s="32"/>
      <c r="BF3489" s="32"/>
      <c r="BG3489" s="32"/>
      <c r="BH3489" s="32"/>
      <c r="BI3489" s="32"/>
      <c r="BJ3489" s="32"/>
      <c r="BK3489" s="32"/>
      <c r="BL3489" s="32"/>
      <c r="BM3489" s="32"/>
      <c r="BN3489" s="32"/>
      <c r="BO3489" s="32"/>
    </row>
    <row r="3490" spans="1:67" x14ac:dyDescent="0.25">
      <c r="A3490" s="30"/>
      <c r="B3490" s="30"/>
      <c r="C3490" s="30"/>
      <c r="D3490" s="30"/>
      <c r="E3490" s="30"/>
      <c r="F3490" s="30"/>
      <c r="G3490" s="30"/>
      <c r="BD3490" s="32"/>
      <c r="BE3490" s="32"/>
      <c r="BF3490" s="32"/>
      <c r="BG3490" s="32"/>
      <c r="BH3490" s="32"/>
      <c r="BI3490" s="32"/>
      <c r="BJ3490" s="32"/>
      <c r="BK3490" s="32"/>
      <c r="BL3490" s="32"/>
      <c r="BM3490" s="32"/>
      <c r="BN3490" s="32"/>
      <c r="BO3490" s="32"/>
    </row>
    <row r="3491" spans="1:67" x14ac:dyDescent="0.25">
      <c r="A3491" s="30"/>
      <c r="B3491" s="30"/>
      <c r="C3491" s="30"/>
      <c r="D3491" s="30"/>
      <c r="E3491" s="30"/>
      <c r="F3491" s="30"/>
      <c r="G3491" s="30"/>
      <c r="BD3491" s="32"/>
      <c r="BE3491" s="32"/>
      <c r="BF3491" s="32"/>
      <c r="BG3491" s="32"/>
      <c r="BH3491" s="32"/>
      <c r="BI3491" s="32"/>
      <c r="BJ3491" s="32"/>
      <c r="BK3491" s="32"/>
      <c r="BL3491" s="32"/>
      <c r="BM3491" s="32"/>
      <c r="BN3491" s="32"/>
      <c r="BO3491" s="32"/>
    </row>
    <row r="3492" spans="1:67" x14ac:dyDescent="0.25">
      <c r="A3492" s="30"/>
      <c r="B3492" s="30"/>
      <c r="C3492" s="30"/>
      <c r="D3492" s="30"/>
      <c r="E3492" s="30"/>
      <c r="F3492" s="30"/>
      <c r="G3492" s="30"/>
      <c r="BD3492" s="32"/>
      <c r="BE3492" s="32"/>
      <c r="BF3492" s="32"/>
      <c r="BG3492" s="32"/>
      <c r="BH3492" s="32"/>
      <c r="BI3492" s="32"/>
      <c r="BJ3492" s="32"/>
      <c r="BK3492" s="32"/>
      <c r="BL3492" s="32"/>
      <c r="BM3492" s="32"/>
      <c r="BN3492" s="32"/>
      <c r="BO3492" s="32"/>
    </row>
    <row r="3493" spans="1:67" x14ac:dyDescent="0.25">
      <c r="A3493" s="30"/>
      <c r="B3493" s="30"/>
      <c r="C3493" s="30"/>
      <c r="D3493" s="30"/>
      <c r="E3493" s="30"/>
      <c r="F3493" s="30"/>
      <c r="G3493" s="30"/>
      <c r="BD3493" s="32"/>
      <c r="BE3493" s="32"/>
      <c r="BF3493" s="32"/>
      <c r="BG3493" s="32"/>
      <c r="BH3493" s="32"/>
      <c r="BI3493" s="32"/>
      <c r="BJ3493" s="32"/>
      <c r="BK3493" s="32"/>
      <c r="BL3493" s="32"/>
      <c r="BM3493" s="32"/>
      <c r="BN3493" s="32"/>
      <c r="BO3493" s="32"/>
    </row>
    <row r="3494" spans="1:67" x14ac:dyDescent="0.25">
      <c r="A3494" s="30"/>
      <c r="B3494" s="30"/>
      <c r="C3494" s="30"/>
      <c r="D3494" s="30"/>
      <c r="E3494" s="30"/>
      <c r="F3494" s="30"/>
      <c r="G3494" s="30"/>
      <c r="BD3494" s="32"/>
      <c r="BE3494" s="32"/>
      <c r="BF3494" s="32"/>
      <c r="BG3494" s="32"/>
      <c r="BH3494" s="32"/>
      <c r="BI3494" s="32"/>
      <c r="BJ3494" s="32"/>
      <c r="BK3494" s="32"/>
      <c r="BL3494" s="32"/>
      <c r="BM3494" s="32"/>
      <c r="BN3494" s="32"/>
      <c r="BO3494" s="32"/>
    </row>
    <row r="3495" spans="1:67" x14ac:dyDescent="0.25">
      <c r="A3495" s="30"/>
      <c r="B3495" s="30"/>
      <c r="C3495" s="30"/>
      <c r="D3495" s="30"/>
      <c r="E3495" s="30"/>
      <c r="F3495" s="30"/>
      <c r="G3495" s="30"/>
      <c r="BD3495" s="32"/>
      <c r="BE3495" s="32"/>
      <c r="BF3495" s="32"/>
      <c r="BG3495" s="32"/>
      <c r="BH3495" s="32"/>
      <c r="BI3495" s="32"/>
      <c r="BJ3495" s="32"/>
      <c r="BK3495" s="32"/>
      <c r="BL3495" s="32"/>
      <c r="BM3495" s="32"/>
      <c r="BN3495" s="32"/>
      <c r="BO3495" s="32"/>
    </row>
    <row r="3496" spans="1:67" x14ac:dyDescent="0.25">
      <c r="A3496" s="30"/>
      <c r="B3496" s="30"/>
      <c r="C3496" s="30"/>
      <c r="D3496" s="30"/>
      <c r="E3496" s="30"/>
      <c r="F3496" s="30"/>
      <c r="G3496" s="30"/>
      <c r="BD3496" s="32"/>
      <c r="BE3496" s="32"/>
      <c r="BF3496" s="32"/>
      <c r="BG3496" s="32"/>
      <c r="BH3496" s="32"/>
      <c r="BI3496" s="32"/>
      <c r="BJ3496" s="32"/>
      <c r="BK3496" s="32"/>
      <c r="BL3496" s="32"/>
      <c r="BM3496" s="32"/>
      <c r="BN3496" s="32"/>
      <c r="BO3496" s="32"/>
    </row>
    <row r="3497" spans="1:67" x14ac:dyDescent="0.25">
      <c r="A3497" s="30"/>
      <c r="B3497" s="30"/>
      <c r="C3497" s="30"/>
      <c r="D3497" s="30"/>
      <c r="E3497" s="30"/>
      <c r="F3497" s="30"/>
      <c r="G3497" s="30"/>
      <c r="BD3497" s="32"/>
      <c r="BE3497" s="32"/>
      <c r="BF3497" s="32"/>
      <c r="BG3497" s="32"/>
      <c r="BH3497" s="32"/>
      <c r="BI3497" s="32"/>
      <c r="BJ3497" s="32"/>
      <c r="BK3497" s="32"/>
      <c r="BL3497" s="32"/>
      <c r="BM3497" s="32"/>
      <c r="BN3497" s="32"/>
      <c r="BO3497" s="32"/>
    </row>
    <row r="3498" spans="1:67" x14ac:dyDescent="0.25">
      <c r="A3498" s="30"/>
      <c r="B3498" s="30"/>
      <c r="C3498" s="30"/>
      <c r="D3498" s="30"/>
      <c r="E3498" s="30"/>
      <c r="F3498" s="30"/>
      <c r="G3498" s="30"/>
      <c r="BD3498" s="32"/>
      <c r="BE3498" s="32"/>
      <c r="BF3498" s="32"/>
      <c r="BG3498" s="32"/>
      <c r="BH3498" s="32"/>
      <c r="BI3498" s="32"/>
      <c r="BJ3498" s="32"/>
      <c r="BK3498" s="32"/>
      <c r="BL3498" s="32"/>
      <c r="BM3498" s="32"/>
      <c r="BN3498" s="32"/>
      <c r="BO3498" s="32"/>
    </row>
    <row r="3499" spans="1:67" x14ac:dyDescent="0.25">
      <c r="A3499" s="30"/>
      <c r="B3499" s="30"/>
      <c r="C3499" s="30"/>
      <c r="D3499" s="30"/>
      <c r="E3499" s="30"/>
      <c r="F3499" s="30"/>
      <c r="G3499" s="30"/>
      <c r="BD3499" s="32"/>
      <c r="BE3499" s="32"/>
      <c r="BF3499" s="32"/>
      <c r="BG3499" s="32"/>
      <c r="BH3499" s="32"/>
      <c r="BI3499" s="32"/>
      <c r="BJ3499" s="32"/>
      <c r="BK3499" s="32"/>
      <c r="BL3499" s="32"/>
      <c r="BM3499" s="32"/>
      <c r="BN3499" s="32"/>
      <c r="BO3499" s="32"/>
    </row>
    <row r="3500" spans="1:67" x14ac:dyDescent="0.25">
      <c r="A3500" s="30"/>
      <c r="B3500" s="30"/>
      <c r="C3500" s="30"/>
      <c r="D3500" s="30"/>
      <c r="E3500" s="30"/>
      <c r="F3500" s="30"/>
      <c r="G3500" s="30"/>
      <c r="BD3500" s="32"/>
      <c r="BE3500" s="32"/>
      <c r="BF3500" s="32"/>
      <c r="BG3500" s="32"/>
      <c r="BH3500" s="32"/>
      <c r="BI3500" s="32"/>
      <c r="BJ3500" s="32"/>
      <c r="BK3500" s="32"/>
      <c r="BL3500" s="32"/>
      <c r="BM3500" s="32"/>
      <c r="BN3500" s="32"/>
      <c r="BO3500" s="32"/>
    </row>
    <row r="3501" spans="1:67" x14ac:dyDescent="0.25">
      <c r="A3501" s="30"/>
      <c r="B3501" s="30"/>
      <c r="C3501" s="30"/>
      <c r="D3501" s="30"/>
      <c r="E3501" s="30"/>
      <c r="F3501" s="30"/>
      <c r="G3501" s="30"/>
      <c r="BD3501" s="32"/>
      <c r="BE3501" s="32"/>
      <c r="BF3501" s="32"/>
      <c r="BG3501" s="32"/>
      <c r="BH3501" s="32"/>
      <c r="BI3501" s="32"/>
      <c r="BJ3501" s="32"/>
      <c r="BK3501" s="32"/>
      <c r="BL3501" s="32"/>
      <c r="BM3501" s="32"/>
      <c r="BN3501" s="32"/>
      <c r="BO3501" s="32"/>
    </row>
    <row r="3502" spans="1:67" x14ac:dyDescent="0.25">
      <c r="A3502" s="30"/>
      <c r="B3502" s="30"/>
      <c r="C3502" s="30"/>
      <c r="D3502" s="30"/>
      <c r="E3502" s="30"/>
      <c r="F3502" s="30"/>
      <c r="G3502" s="30"/>
      <c r="BD3502" s="32"/>
      <c r="BE3502" s="32"/>
      <c r="BF3502" s="32"/>
      <c r="BG3502" s="32"/>
      <c r="BH3502" s="32"/>
      <c r="BI3502" s="32"/>
      <c r="BJ3502" s="32"/>
      <c r="BK3502" s="32"/>
      <c r="BL3502" s="32"/>
      <c r="BM3502" s="32"/>
      <c r="BN3502" s="32"/>
      <c r="BO3502" s="32"/>
    </row>
    <row r="3503" spans="1:67" x14ac:dyDescent="0.25">
      <c r="A3503" s="30"/>
      <c r="B3503" s="30"/>
      <c r="C3503" s="30"/>
      <c r="D3503" s="30"/>
      <c r="E3503" s="30"/>
      <c r="F3503" s="30"/>
      <c r="G3503" s="30"/>
      <c r="BD3503" s="32"/>
      <c r="BE3503" s="32"/>
      <c r="BF3503" s="32"/>
      <c r="BG3503" s="32"/>
      <c r="BH3503" s="32"/>
      <c r="BI3503" s="32"/>
      <c r="BJ3503" s="32"/>
      <c r="BK3503" s="32"/>
      <c r="BL3503" s="32"/>
      <c r="BM3503" s="32"/>
      <c r="BN3503" s="32"/>
      <c r="BO3503" s="32"/>
    </row>
    <row r="3504" spans="1:67" x14ac:dyDescent="0.25">
      <c r="A3504" s="30"/>
      <c r="B3504" s="30"/>
      <c r="C3504" s="30"/>
      <c r="D3504" s="30"/>
      <c r="E3504" s="30"/>
      <c r="F3504" s="30"/>
      <c r="G3504" s="30"/>
      <c r="BD3504" s="32"/>
      <c r="BE3504" s="32"/>
      <c r="BF3504" s="32"/>
      <c r="BG3504" s="32"/>
      <c r="BH3504" s="32"/>
      <c r="BI3504" s="32"/>
      <c r="BJ3504" s="32"/>
      <c r="BK3504" s="32"/>
      <c r="BL3504" s="32"/>
      <c r="BM3504" s="32"/>
      <c r="BN3504" s="32"/>
      <c r="BO3504" s="32"/>
    </row>
    <row r="3505" spans="1:67" x14ac:dyDescent="0.25">
      <c r="A3505" s="30"/>
      <c r="B3505" s="30"/>
      <c r="C3505" s="30"/>
      <c r="D3505" s="30"/>
      <c r="E3505" s="30"/>
      <c r="F3505" s="30"/>
      <c r="G3505" s="30"/>
      <c r="BD3505" s="32"/>
      <c r="BE3505" s="32"/>
      <c r="BF3505" s="32"/>
      <c r="BG3505" s="32"/>
      <c r="BH3505" s="32"/>
      <c r="BI3505" s="32"/>
      <c r="BJ3505" s="32"/>
      <c r="BK3505" s="32"/>
      <c r="BL3505" s="32"/>
      <c r="BM3505" s="32"/>
      <c r="BN3505" s="32"/>
      <c r="BO3505" s="32"/>
    </row>
    <row r="3506" spans="1:67" x14ac:dyDescent="0.25">
      <c r="A3506" s="30"/>
      <c r="B3506" s="30"/>
      <c r="C3506" s="30"/>
      <c r="D3506" s="30"/>
      <c r="E3506" s="30"/>
      <c r="F3506" s="30"/>
      <c r="G3506" s="30"/>
      <c r="BD3506" s="32"/>
      <c r="BE3506" s="32"/>
      <c r="BF3506" s="32"/>
      <c r="BG3506" s="32"/>
      <c r="BH3506" s="32"/>
      <c r="BI3506" s="32"/>
      <c r="BJ3506" s="32"/>
      <c r="BK3506" s="32"/>
      <c r="BL3506" s="32"/>
      <c r="BM3506" s="32"/>
      <c r="BN3506" s="32"/>
      <c r="BO3506" s="32"/>
    </row>
    <row r="3507" spans="1:67" x14ac:dyDescent="0.25">
      <c r="A3507" s="30"/>
      <c r="B3507" s="30"/>
      <c r="C3507" s="30"/>
      <c r="D3507" s="30"/>
      <c r="E3507" s="30"/>
      <c r="F3507" s="30"/>
      <c r="G3507" s="30"/>
      <c r="BD3507" s="32"/>
      <c r="BE3507" s="32"/>
      <c r="BF3507" s="32"/>
      <c r="BG3507" s="32"/>
      <c r="BH3507" s="32"/>
      <c r="BI3507" s="32"/>
      <c r="BJ3507" s="32"/>
      <c r="BK3507" s="32"/>
      <c r="BL3507" s="32"/>
      <c r="BM3507" s="32"/>
      <c r="BN3507" s="32"/>
      <c r="BO3507" s="32"/>
    </row>
    <row r="3508" spans="1:67" x14ac:dyDescent="0.25">
      <c r="A3508" s="30"/>
      <c r="B3508" s="30"/>
      <c r="C3508" s="30"/>
      <c r="D3508" s="30"/>
      <c r="E3508" s="30"/>
      <c r="F3508" s="30"/>
      <c r="G3508" s="30"/>
      <c r="BD3508" s="32"/>
      <c r="BE3508" s="32"/>
      <c r="BF3508" s="32"/>
      <c r="BG3508" s="32"/>
      <c r="BH3508" s="32"/>
      <c r="BI3508" s="32"/>
      <c r="BJ3508" s="32"/>
      <c r="BK3508" s="32"/>
      <c r="BL3508" s="32"/>
      <c r="BM3508" s="32"/>
      <c r="BN3508" s="32"/>
      <c r="BO3508" s="32"/>
    </row>
    <row r="3509" spans="1:67" x14ac:dyDescent="0.25">
      <c r="A3509" s="30"/>
      <c r="B3509" s="30"/>
      <c r="C3509" s="30"/>
      <c r="D3509" s="30"/>
      <c r="E3509" s="30"/>
      <c r="F3509" s="30"/>
      <c r="G3509" s="30"/>
      <c r="BD3509" s="32"/>
      <c r="BE3509" s="32"/>
      <c r="BF3509" s="32"/>
      <c r="BG3509" s="32"/>
      <c r="BH3509" s="32"/>
      <c r="BI3509" s="32"/>
      <c r="BJ3509" s="32"/>
      <c r="BK3509" s="32"/>
      <c r="BL3509" s="32"/>
      <c r="BM3509" s="32"/>
      <c r="BN3509" s="32"/>
      <c r="BO3509" s="32"/>
    </row>
    <row r="3510" spans="1:67" x14ac:dyDescent="0.25">
      <c r="A3510" s="30"/>
      <c r="B3510" s="30"/>
      <c r="C3510" s="30"/>
      <c r="D3510" s="30"/>
      <c r="E3510" s="30"/>
      <c r="F3510" s="30"/>
      <c r="G3510" s="30"/>
      <c r="BD3510" s="32"/>
      <c r="BE3510" s="32"/>
      <c r="BF3510" s="32"/>
      <c r="BG3510" s="32"/>
      <c r="BH3510" s="32"/>
      <c r="BI3510" s="32"/>
      <c r="BJ3510" s="32"/>
      <c r="BK3510" s="32"/>
      <c r="BL3510" s="32"/>
      <c r="BM3510" s="32"/>
      <c r="BN3510" s="32"/>
      <c r="BO3510" s="32"/>
    </row>
    <row r="3511" spans="1:67" x14ac:dyDescent="0.25">
      <c r="A3511" s="30"/>
      <c r="B3511" s="30"/>
      <c r="C3511" s="30"/>
      <c r="D3511" s="30"/>
      <c r="E3511" s="30"/>
      <c r="F3511" s="30"/>
      <c r="G3511" s="30"/>
      <c r="BD3511" s="32"/>
      <c r="BE3511" s="32"/>
      <c r="BF3511" s="32"/>
      <c r="BG3511" s="32"/>
      <c r="BH3511" s="32"/>
      <c r="BI3511" s="32"/>
      <c r="BJ3511" s="32"/>
      <c r="BK3511" s="32"/>
      <c r="BL3511" s="32"/>
      <c r="BM3511" s="32"/>
      <c r="BN3511" s="32"/>
      <c r="BO3511" s="32"/>
    </row>
    <row r="3512" spans="1:67" x14ac:dyDescent="0.25">
      <c r="A3512" s="30"/>
      <c r="B3512" s="30"/>
      <c r="C3512" s="30"/>
      <c r="D3512" s="30"/>
      <c r="E3512" s="30"/>
      <c r="F3512" s="30"/>
      <c r="G3512" s="30"/>
      <c r="BD3512" s="32"/>
      <c r="BE3512" s="32"/>
      <c r="BF3512" s="32"/>
      <c r="BG3512" s="32"/>
      <c r="BH3512" s="32"/>
      <c r="BI3512" s="32"/>
      <c r="BJ3512" s="32"/>
      <c r="BK3512" s="32"/>
      <c r="BL3512" s="32"/>
      <c r="BM3512" s="32"/>
      <c r="BN3512" s="32"/>
      <c r="BO3512" s="32"/>
    </row>
    <row r="3513" spans="1:67" x14ac:dyDescent="0.25">
      <c r="A3513" s="30"/>
      <c r="B3513" s="30"/>
      <c r="C3513" s="30"/>
      <c r="D3513" s="30"/>
      <c r="E3513" s="30"/>
      <c r="F3513" s="30"/>
      <c r="G3513" s="30"/>
      <c r="BD3513" s="32"/>
      <c r="BE3513" s="32"/>
      <c r="BF3513" s="32"/>
      <c r="BG3513" s="32"/>
      <c r="BH3513" s="32"/>
      <c r="BI3513" s="32"/>
      <c r="BJ3513" s="32"/>
      <c r="BK3513" s="32"/>
      <c r="BL3513" s="32"/>
      <c r="BM3513" s="32"/>
      <c r="BN3513" s="32"/>
      <c r="BO3513" s="32"/>
    </row>
    <row r="3514" spans="1:67" x14ac:dyDescent="0.25">
      <c r="A3514" s="30"/>
      <c r="B3514" s="30"/>
      <c r="C3514" s="30"/>
      <c r="D3514" s="30"/>
      <c r="E3514" s="30"/>
      <c r="F3514" s="30"/>
      <c r="G3514" s="30"/>
      <c r="BD3514" s="32"/>
      <c r="BE3514" s="32"/>
      <c r="BF3514" s="32"/>
      <c r="BG3514" s="32"/>
      <c r="BH3514" s="32"/>
      <c r="BI3514" s="32"/>
      <c r="BJ3514" s="32"/>
      <c r="BK3514" s="32"/>
      <c r="BL3514" s="32"/>
      <c r="BM3514" s="32"/>
      <c r="BN3514" s="32"/>
      <c r="BO3514" s="32"/>
    </row>
    <row r="3515" spans="1:67" x14ac:dyDescent="0.25">
      <c r="A3515" s="30"/>
      <c r="B3515" s="30"/>
      <c r="C3515" s="30"/>
      <c r="D3515" s="30"/>
      <c r="E3515" s="30"/>
      <c r="F3515" s="30"/>
      <c r="G3515" s="30"/>
      <c r="BD3515" s="32"/>
      <c r="BE3515" s="32"/>
      <c r="BF3515" s="32"/>
      <c r="BG3515" s="32"/>
      <c r="BH3515" s="32"/>
      <c r="BI3515" s="32"/>
      <c r="BJ3515" s="32"/>
      <c r="BK3515" s="32"/>
      <c r="BL3515" s="32"/>
      <c r="BM3515" s="32"/>
      <c r="BN3515" s="32"/>
      <c r="BO3515" s="32"/>
    </row>
    <row r="3516" spans="1:67" x14ac:dyDescent="0.25">
      <c r="A3516" s="30"/>
      <c r="B3516" s="30"/>
      <c r="C3516" s="30"/>
      <c r="D3516" s="30"/>
      <c r="E3516" s="30"/>
      <c r="F3516" s="30"/>
      <c r="G3516" s="30"/>
      <c r="BD3516" s="32"/>
      <c r="BE3516" s="32"/>
      <c r="BF3516" s="32"/>
      <c r="BG3516" s="32"/>
      <c r="BH3516" s="32"/>
      <c r="BI3516" s="32"/>
      <c r="BJ3516" s="32"/>
      <c r="BK3516" s="32"/>
      <c r="BL3516" s="32"/>
      <c r="BM3516" s="32"/>
      <c r="BN3516" s="32"/>
      <c r="BO3516" s="32"/>
    </row>
    <row r="3517" spans="1:67" x14ac:dyDescent="0.25">
      <c r="A3517" s="30"/>
      <c r="B3517" s="30"/>
      <c r="C3517" s="30"/>
      <c r="D3517" s="30"/>
      <c r="E3517" s="30"/>
      <c r="F3517" s="30"/>
      <c r="G3517" s="30"/>
      <c r="BD3517" s="32"/>
      <c r="BE3517" s="32"/>
      <c r="BF3517" s="32"/>
      <c r="BG3517" s="32"/>
      <c r="BH3517" s="32"/>
      <c r="BI3517" s="32"/>
      <c r="BJ3517" s="32"/>
      <c r="BK3517" s="32"/>
      <c r="BL3517" s="32"/>
      <c r="BM3517" s="32"/>
      <c r="BN3517" s="32"/>
      <c r="BO3517" s="32"/>
    </row>
    <row r="3518" spans="1:67" x14ac:dyDescent="0.25">
      <c r="A3518" s="30"/>
      <c r="B3518" s="30"/>
      <c r="C3518" s="30"/>
      <c r="D3518" s="30"/>
      <c r="E3518" s="30"/>
      <c r="F3518" s="30"/>
      <c r="G3518" s="30"/>
      <c r="BD3518" s="32"/>
      <c r="BE3518" s="32"/>
      <c r="BF3518" s="32"/>
      <c r="BG3518" s="32"/>
      <c r="BH3518" s="32"/>
      <c r="BI3518" s="32"/>
      <c r="BJ3518" s="32"/>
      <c r="BK3518" s="32"/>
      <c r="BL3518" s="32"/>
      <c r="BM3518" s="32"/>
      <c r="BN3518" s="32"/>
      <c r="BO3518" s="32"/>
    </row>
    <row r="3519" spans="1:67" x14ac:dyDescent="0.25">
      <c r="A3519" s="30"/>
      <c r="B3519" s="30"/>
      <c r="C3519" s="30"/>
      <c r="D3519" s="30"/>
      <c r="E3519" s="30"/>
      <c r="F3519" s="30"/>
      <c r="G3519" s="30"/>
      <c r="BD3519" s="32"/>
      <c r="BE3519" s="32"/>
      <c r="BF3519" s="32"/>
      <c r="BG3519" s="32"/>
      <c r="BH3519" s="32"/>
      <c r="BI3519" s="32"/>
      <c r="BJ3519" s="32"/>
      <c r="BK3519" s="32"/>
      <c r="BL3519" s="32"/>
      <c r="BM3519" s="32"/>
      <c r="BN3519" s="32"/>
      <c r="BO3519" s="32"/>
    </row>
    <row r="3520" spans="1:67" x14ac:dyDescent="0.25">
      <c r="A3520" s="30"/>
      <c r="B3520" s="30"/>
      <c r="C3520" s="30"/>
      <c r="D3520" s="30"/>
      <c r="E3520" s="30"/>
      <c r="F3520" s="30"/>
      <c r="G3520" s="30"/>
      <c r="BD3520" s="32"/>
      <c r="BE3520" s="32"/>
      <c r="BF3520" s="32"/>
      <c r="BG3520" s="32"/>
      <c r="BH3520" s="32"/>
      <c r="BI3520" s="32"/>
      <c r="BJ3520" s="32"/>
      <c r="BK3520" s="32"/>
      <c r="BL3520" s="32"/>
      <c r="BM3520" s="32"/>
      <c r="BN3520" s="32"/>
      <c r="BO3520" s="32"/>
    </row>
    <row r="3521" spans="1:67" x14ac:dyDescent="0.25">
      <c r="A3521" s="30"/>
      <c r="B3521" s="30"/>
      <c r="C3521" s="30"/>
      <c r="D3521" s="30"/>
      <c r="E3521" s="30"/>
      <c r="F3521" s="30"/>
      <c r="G3521" s="30"/>
      <c r="BD3521" s="32"/>
      <c r="BE3521" s="32"/>
      <c r="BF3521" s="32"/>
      <c r="BG3521" s="32"/>
      <c r="BH3521" s="32"/>
      <c r="BI3521" s="32"/>
      <c r="BJ3521" s="32"/>
      <c r="BK3521" s="32"/>
      <c r="BL3521" s="32"/>
      <c r="BM3521" s="32"/>
      <c r="BN3521" s="32"/>
      <c r="BO3521" s="32"/>
    </row>
    <row r="3522" spans="1:67" x14ac:dyDescent="0.25">
      <c r="A3522" s="30"/>
      <c r="B3522" s="30"/>
      <c r="C3522" s="30"/>
      <c r="D3522" s="30"/>
      <c r="E3522" s="30"/>
      <c r="F3522" s="30"/>
      <c r="G3522" s="30"/>
      <c r="BD3522" s="32"/>
      <c r="BE3522" s="32"/>
      <c r="BF3522" s="32"/>
      <c r="BG3522" s="32"/>
      <c r="BH3522" s="32"/>
      <c r="BI3522" s="32"/>
      <c r="BJ3522" s="32"/>
      <c r="BK3522" s="32"/>
      <c r="BL3522" s="32"/>
      <c r="BM3522" s="32"/>
      <c r="BN3522" s="32"/>
      <c r="BO3522" s="32"/>
    </row>
    <row r="3523" spans="1:67" x14ac:dyDescent="0.25">
      <c r="A3523" s="30"/>
      <c r="B3523" s="30"/>
      <c r="C3523" s="30"/>
      <c r="D3523" s="30"/>
      <c r="E3523" s="30"/>
      <c r="F3523" s="30"/>
      <c r="G3523" s="30"/>
      <c r="BD3523" s="32"/>
      <c r="BE3523" s="32"/>
      <c r="BF3523" s="32"/>
      <c r="BG3523" s="32"/>
      <c r="BH3523" s="32"/>
      <c r="BI3523" s="32"/>
      <c r="BJ3523" s="32"/>
      <c r="BK3523" s="32"/>
      <c r="BL3523" s="32"/>
      <c r="BM3523" s="32"/>
      <c r="BN3523" s="32"/>
      <c r="BO3523" s="32"/>
    </row>
    <row r="3524" spans="1:67" x14ac:dyDescent="0.25">
      <c r="A3524" s="30"/>
      <c r="B3524" s="30"/>
      <c r="C3524" s="30"/>
      <c r="D3524" s="30"/>
      <c r="E3524" s="30"/>
      <c r="F3524" s="30"/>
      <c r="G3524" s="30"/>
      <c r="BD3524" s="32"/>
      <c r="BE3524" s="32"/>
      <c r="BF3524" s="32"/>
      <c r="BG3524" s="32"/>
      <c r="BH3524" s="32"/>
      <c r="BI3524" s="32"/>
      <c r="BJ3524" s="32"/>
      <c r="BK3524" s="32"/>
      <c r="BL3524" s="32"/>
      <c r="BM3524" s="32"/>
      <c r="BN3524" s="32"/>
      <c r="BO3524" s="32"/>
    </row>
    <row r="3525" spans="1:67" x14ac:dyDescent="0.25">
      <c r="A3525" s="30"/>
      <c r="B3525" s="30"/>
      <c r="C3525" s="30"/>
      <c r="D3525" s="30"/>
      <c r="E3525" s="30"/>
      <c r="F3525" s="30"/>
      <c r="G3525" s="30"/>
      <c r="BD3525" s="32"/>
      <c r="BE3525" s="32"/>
      <c r="BF3525" s="32"/>
      <c r="BG3525" s="32"/>
      <c r="BH3525" s="32"/>
      <c r="BI3525" s="32"/>
      <c r="BJ3525" s="32"/>
      <c r="BK3525" s="32"/>
      <c r="BL3525" s="32"/>
      <c r="BM3525" s="32"/>
      <c r="BN3525" s="32"/>
      <c r="BO3525" s="32"/>
    </row>
    <row r="3526" spans="1:67" x14ac:dyDescent="0.25">
      <c r="A3526" s="30"/>
      <c r="B3526" s="30"/>
      <c r="C3526" s="30"/>
      <c r="D3526" s="30"/>
      <c r="E3526" s="30"/>
      <c r="F3526" s="30"/>
      <c r="G3526" s="30"/>
      <c r="BD3526" s="32"/>
      <c r="BE3526" s="32"/>
      <c r="BF3526" s="32"/>
      <c r="BG3526" s="32"/>
      <c r="BH3526" s="32"/>
      <c r="BI3526" s="32"/>
      <c r="BJ3526" s="32"/>
      <c r="BK3526" s="32"/>
      <c r="BL3526" s="32"/>
      <c r="BM3526" s="32"/>
      <c r="BN3526" s="32"/>
      <c r="BO3526" s="32"/>
    </row>
    <row r="3527" spans="1:67" x14ac:dyDescent="0.25">
      <c r="A3527" s="30"/>
      <c r="B3527" s="30"/>
      <c r="C3527" s="30"/>
      <c r="D3527" s="30"/>
      <c r="E3527" s="30"/>
      <c r="F3527" s="30"/>
      <c r="G3527" s="30"/>
      <c r="BD3527" s="32"/>
      <c r="BE3527" s="32"/>
      <c r="BF3527" s="32"/>
      <c r="BG3527" s="32"/>
      <c r="BH3527" s="32"/>
      <c r="BI3527" s="32"/>
      <c r="BJ3527" s="32"/>
      <c r="BK3527" s="32"/>
      <c r="BL3527" s="32"/>
      <c r="BM3527" s="32"/>
      <c r="BN3527" s="32"/>
      <c r="BO3527" s="32"/>
    </row>
    <row r="3528" spans="1:67" x14ac:dyDescent="0.25">
      <c r="A3528" s="30"/>
      <c r="B3528" s="30"/>
      <c r="C3528" s="30"/>
      <c r="D3528" s="30"/>
      <c r="E3528" s="30"/>
      <c r="F3528" s="30"/>
      <c r="G3528" s="30"/>
      <c r="BD3528" s="32"/>
      <c r="BE3528" s="32"/>
      <c r="BF3528" s="32"/>
      <c r="BG3528" s="32"/>
      <c r="BH3528" s="32"/>
      <c r="BI3528" s="32"/>
      <c r="BJ3528" s="32"/>
      <c r="BK3528" s="32"/>
      <c r="BL3528" s="32"/>
      <c r="BM3528" s="32"/>
      <c r="BN3528" s="32"/>
      <c r="BO3528" s="32"/>
    </row>
    <row r="3529" spans="1:67" x14ac:dyDescent="0.25">
      <c r="A3529" s="30"/>
      <c r="B3529" s="30"/>
      <c r="C3529" s="30"/>
      <c r="D3529" s="30"/>
      <c r="E3529" s="30"/>
      <c r="F3529" s="30"/>
      <c r="G3529" s="30"/>
      <c r="BD3529" s="32"/>
      <c r="BE3529" s="32"/>
      <c r="BF3529" s="32"/>
      <c r="BG3529" s="32"/>
      <c r="BH3529" s="32"/>
      <c r="BI3529" s="32"/>
      <c r="BJ3529" s="32"/>
      <c r="BK3529" s="32"/>
      <c r="BL3529" s="32"/>
      <c r="BM3529" s="32"/>
      <c r="BN3529" s="32"/>
      <c r="BO3529" s="32"/>
    </row>
    <row r="3530" spans="1:67" x14ac:dyDescent="0.25">
      <c r="A3530" s="30"/>
      <c r="B3530" s="30"/>
      <c r="C3530" s="30"/>
      <c r="D3530" s="30"/>
      <c r="E3530" s="30"/>
      <c r="F3530" s="30"/>
      <c r="G3530" s="30"/>
      <c r="BD3530" s="32"/>
      <c r="BE3530" s="32"/>
      <c r="BF3530" s="32"/>
      <c r="BG3530" s="32"/>
      <c r="BH3530" s="32"/>
      <c r="BI3530" s="32"/>
      <c r="BJ3530" s="32"/>
      <c r="BK3530" s="32"/>
      <c r="BL3530" s="32"/>
      <c r="BM3530" s="32"/>
      <c r="BN3530" s="32"/>
      <c r="BO3530" s="32"/>
    </row>
    <row r="3531" spans="1:67" x14ac:dyDescent="0.25">
      <c r="A3531" s="30"/>
      <c r="B3531" s="30"/>
      <c r="C3531" s="30"/>
      <c r="D3531" s="30"/>
      <c r="E3531" s="30"/>
      <c r="F3531" s="30"/>
      <c r="G3531" s="30"/>
      <c r="BD3531" s="32"/>
      <c r="BE3531" s="32"/>
      <c r="BF3531" s="32"/>
      <c r="BG3531" s="32"/>
      <c r="BH3531" s="32"/>
      <c r="BI3531" s="32"/>
      <c r="BJ3531" s="32"/>
      <c r="BK3531" s="32"/>
      <c r="BL3531" s="32"/>
      <c r="BM3531" s="32"/>
      <c r="BN3531" s="32"/>
      <c r="BO3531" s="32"/>
    </row>
    <row r="3532" spans="1:67" x14ac:dyDescent="0.25">
      <c r="A3532" s="30"/>
      <c r="B3532" s="30"/>
      <c r="C3532" s="30"/>
      <c r="D3532" s="30"/>
      <c r="E3532" s="30"/>
      <c r="F3532" s="30"/>
      <c r="G3532" s="30"/>
      <c r="BD3532" s="32"/>
      <c r="BE3532" s="32"/>
      <c r="BF3532" s="32"/>
      <c r="BG3532" s="32"/>
      <c r="BH3532" s="32"/>
      <c r="BI3532" s="32"/>
      <c r="BJ3532" s="32"/>
      <c r="BK3532" s="32"/>
      <c r="BL3532" s="32"/>
      <c r="BM3532" s="32"/>
      <c r="BN3532" s="32"/>
      <c r="BO3532" s="32"/>
    </row>
    <row r="3533" spans="1:67" x14ac:dyDescent="0.25">
      <c r="A3533" s="30"/>
      <c r="B3533" s="30"/>
      <c r="C3533" s="30"/>
      <c r="D3533" s="30"/>
      <c r="E3533" s="30"/>
      <c r="F3533" s="30"/>
      <c r="G3533" s="30"/>
      <c r="BD3533" s="32"/>
      <c r="BE3533" s="32"/>
      <c r="BF3533" s="32"/>
      <c r="BG3533" s="32"/>
      <c r="BH3533" s="32"/>
      <c r="BI3533" s="32"/>
      <c r="BJ3533" s="32"/>
      <c r="BK3533" s="32"/>
      <c r="BL3533" s="32"/>
      <c r="BM3533" s="32"/>
      <c r="BN3533" s="32"/>
      <c r="BO3533" s="32"/>
    </row>
    <row r="3534" spans="1:67" x14ac:dyDescent="0.25">
      <c r="A3534" s="30"/>
      <c r="B3534" s="30"/>
      <c r="C3534" s="30"/>
      <c r="D3534" s="30"/>
      <c r="E3534" s="30"/>
      <c r="F3534" s="30"/>
      <c r="G3534" s="30"/>
      <c r="BD3534" s="32"/>
      <c r="BE3534" s="32"/>
      <c r="BF3534" s="32"/>
      <c r="BG3534" s="32"/>
      <c r="BH3534" s="32"/>
      <c r="BI3534" s="32"/>
      <c r="BJ3534" s="32"/>
      <c r="BK3534" s="32"/>
      <c r="BL3534" s="32"/>
      <c r="BM3534" s="32"/>
      <c r="BN3534" s="32"/>
      <c r="BO3534" s="32"/>
    </row>
    <row r="3535" spans="1:67" x14ac:dyDescent="0.25">
      <c r="A3535" s="30"/>
      <c r="B3535" s="30"/>
      <c r="C3535" s="30"/>
      <c r="D3535" s="30"/>
      <c r="E3535" s="30"/>
      <c r="F3535" s="30"/>
      <c r="G3535" s="30"/>
      <c r="BD3535" s="32"/>
      <c r="BE3535" s="32"/>
      <c r="BF3535" s="32"/>
      <c r="BG3535" s="32"/>
      <c r="BH3535" s="32"/>
      <c r="BI3535" s="32"/>
      <c r="BJ3535" s="32"/>
      <c r="BK3535" s="32"/>
      <c r="BL3535" s="32"/>
      <c r="BM3535" s="32"/>
      <c r="BN3535" s="32"/>
      <c r="BO3535" s="32"/>
    </row>
    <row r="3536" spans="1:67" x14ac:dyDescent="0.25">
      <c r="A3536" s="30"/>
      <c r="B3536" s="30"/>
      <c r="C3536" s="30"/>
      <c r="D3536" s="30"/>
      <c r="E3536" s="30"/>
      <c r="F3536" s="30"/>
      <c r="G3536" s="30"/>
      <c r="BD3536" s="32"/>
      <c r="BE3536" s="32"/>
      <c r="BF3536" s="32"/>
      <c r="BG3536" s="32"/>
      <c r="BH3536" s="32"/>
      <c r="BI3536" s="32"/>
      <c r="BJ3536" s="32"/>
      <c r="BK3536" s="32"/>
      <c r="BL3536" s="32"/>
      <c r="BM3536" s="32"/>
      <c r="BN3536" s="32"/>
      <c r="BO3536" s="32"/>
    </row>
    <row r="3537" spans="1:67" x14ac:dyDescent="0.25">
      <c r="A3537" s="30"/>
      <c r="B3537" s="30"/>
      <c r="C3537" s="30"/>
      <c r="D3537" s="30"/>
      <c r="E3537" s="30"/>
      <c r="F3537" s="30"/>
      <c r="G3537" s="30"/>
      <c r="BD3537" s="32"/>
      <c r="BE3537" s="32"/>
      <c r="BF3537" s="32"/>
      <c r="BG3537" s="32"/>
      <c r="BH3537" s="32"/>
      <c r="BI3537" s="32"/>
      <c r="BJ3537" s="32"/>
      <c r="BK3537" s="32"/>
      <c r="BL3537" s="32"/>
      <c r="BM3537" s="32"/>
      <c r="BN3537" s="32"/>
      <c r="BO3537" s="32"/>
    </row>
    <row r="3538" spans="1:67" x14ac:dyDescent="0.25">
      <c r="A3538" s="30"/>
      <c r="B3538" s="30"/>
      <c r="C3538" s="30"/>
      <c r="D3538" s="30"/>
      <c r="E3538" s="30"/>
      <c r="F3538" s="30"/>
      <c r="G3538" s="30"/>
      <c r="BD3538" s="32"/>
      <c r="BE3538" s="32"/>
      <c r="BF3538" s="32"/>
      <c r="BG3538" s="32"/>
      <c r="BH3538" s="32"/>
      <c r="BI3538" s="32"/>
      <c r="BJ3538" s="32"/>
      <c r="BK3538" s="32"/>
      <c r="BL3538" s="32"/>
      <c r="BM3538" s="32"/>
      <c r="BN3538" s="32"/>
      <c r="BO3538" s="32"/>
    </row>
    <row r="3539" spans="1:67" x14ac:dyDescent="0.25">
      <c r="A3539" s="30"/>
      <c r="B3539" s="30"/>
      <c r="C3539" s="30"/>
      <c r="D3539" s="30"/>
      <c r="E3539" s="30"/>
      <c r="F3539" s="30"/>
      <c r="G3539" s="30"/>
      <c r="BD3539" s="32"/>
      <c r="BE3539" s="32"/>
      <c r="BF3539" s="32"/>
      <c r="BG3539" s="32"/>
      <c r="BH3539" s="32"/>
      <c r="BI3539" s="32"/>
      <c r="BJ3539" s="32"/>
      <c r="BK3539" s="32"/>
      <c r="BL3539" s="32"/>
      <c r="BM3539" s="32"/>
      <c r="BN3539" s="32"/>
      <c r="BO3539" s="32"/>
    </row>
    <row r="3540" spans="1:67" x14ac:dyDescent="0.25">
      <c r="A3540" s="30"/>
      <c r="B3540" s="30"/>
      <c r="C3540" s="30"/>
      <c r="D3540" s="30"/>
      <c r="E3540" s="30"/>
      <c r="F3540" s="30"/>
      <c r="G3540" s="30"/>
      <c r="BD3540" s="32"/>
      <c r="BE3540" s="32"/>
      <c r="BF3540" s="32"/>
      <c r="BG3540" s="32"/>
      <c r="BH3540" s="32"/>
      <c r="BI3540" s="32"/>
      <c r="BJ3540" s="32"/>
      <c r="BK3540" s="32"/>
      <c r="BL3540" s="32"/>
      <c r="BM3540" s="32"/>
      <c r="BN3540" s="32"/>
      <c r="BO3540" s="32"/>
    </row>
    <row r="3541" spans="1:67" x14ac:dyDescent="0.25">
      <c r="A3541" s="30"/>
      <c r="B3541" s="30"/>
      <c r="C3541" s="30"/>
      <c r="D3541" s="30"/>
      <c r="E3541" s="30"/>
      <c r="F3541" s="30"/>
      <c r="G3541" s="30"/>
      <c r="BD3541" s="32"/>
      <c r="BE3541" s="32"/>
      <c r="BF3541" s="32"/>
      <c r="BG3541" s="32"/>
      <c r="BH3541" s="32"/>
      <c r="BI3541" s="32"/>
      <c r="BJ3541" s="32"/>
      <c r="BK3541" s="32"/>
      <c r="BL3541" s="32"/>
      <c r="BM3541" s="32"/>
      <c r="BN3541" s="32"/>
      <c r="BO3541" s="32"/>
    </row>
    <row r="3542" spans="1:67" x14ac:dyDescent="0.25">
      <c r="A3542" s="30"/>
      <c r="B3542" s="30"/>
      <c r="C3542" s="30"/>
      <c r="D3542" s="30"/>
      <c r="E3542" s="30"/>
      <c r="F3542" s="30"/>
      <c r="G3542" s="30"/>
      <c r="BD3542" s="32"/>
      <c r="BE3542" s="32"/>
      <c r="BF3542" s="32"/>
      <c r="BG3542" s="32"/>
      <c r="BH3542" s="32"/>
      <c r="BI3542" s="32"/>
      <c r="BJ3542" s="32"/>
      <c r="BK3542" s="32"/>
      <c r="BL3542" s="32"/>
      <c r="BM3542" s="32"/>
      <c r="BN3542" s="32"/>
      <c r="BO3542" s="32"/>
    </row>
    <row r="3543" spans="1:67" x14ac:dyDescent="0.25">
      <c r="A3543" s="30"/>
      <c r="B3543" s="30"/>
      <c r="C3543" s="30"/>
      <c r="D3543" s="30"/>
      <c r="E3543" s="30"/>
      <c r="F3543" s="30"/>
      <c r="G3543" s="30"/>
      <c r="BD3543" s="32"/>
      <c r="BE3543" s="32"/>
      <c r="BF3543" s="32"/>
      <c r="BG3543" s="32"/>
      <c r="BH3543" s="32"/>
      <c r="BI3543" s="32"/>
      <c r="BJ3543" s="32"/>
      <c r="BK3543" s="32"/>
      <c r="BL3543" s="32"/>
      <c r="BM3543" s="32"/>
      <c r="BN3543" s="32"/>
      <c r="BO3543" s="32"/>
    </row>
    <row r="3544" spans="1:67" x14ac:dyDescent="0.25">
      <c r="A3544" s="30"/>
      <c r="B3544" s="30"/>
      <c r="C3544" s="30"/>
      <c r="D3544" s="30"/>
      <c r="E3544" s="30"/>
      <c r="F3544" s="30"/>
      <c r="G3544" s="30"/>
      <c r="BD3544" s="32"/>
      <c r="BE3544" s="32"/>
      <c r="BF3544" s="32"/>
      <c r="BG3544" s="32"/>
      <c r="BH3544" s="32"/>
      <c r="BI3544" s="32"/>
      <c r="BJ3544" s="32"/>
      <c r="BK3544" s="32"/>
      <c r="BL3544" s="32"/>
      <c r="BM3544" s="32"/>
      <c r="BN3544" s="32"/>
      <c r="BO3544" s="32"/>
    </row>
    <row r="3545" spans="1:67" x14ac:dyDescent="0.25">
      <c r="A3545" s="30"/>
      <c r="B3545" s="30"/>
      <c r="C3545" s="30"/>
      <c r="D3545" s="30"/>
      <c r="E3545" s="30"/>
      <c r="F3545" s="30"/>
      <c r="G3545" s="30"/>
      <c r="BD3545" s="32"/>
      <c r="BE3545" s="32"/>
      <c r="BF3545" s="32"/>
      <c r="BG3545" s="32"/>
      <c r="BH3545" s="32"/>
      <c r="BI3545" s="32"/>
      <c r="BJ3545" s="32"/>
      <c r="BK3545" s="32"/>
      <c r="BL3545" s="32"/>
      <c r="BM3545" s="32"/>
      <c r="BN3545" s="32"/>
      <c r="BO3545" s="32"/>
    </row>
    <row r="3546" spans="1:67" x14ac:dyDescent="0.25">
      <c r="A3546" s="30"/>
      <c r="B3546" s="30"/>
      <c r="C3546" s="30"/>
      <c r="D3546" s="30"/>
      <c r="E3546" s="30"/>
      <c r="F3546" s="30"/>
      <c r="G3546" s="30"/>
      <c r="BD3546" s="32"/>
      <c r="BE3546" s="32"/>
      <c r="BF3546" s="32"/>
      <c r="BG3546" s="32"/>
      <c r="BH3546" s="32"/>
      <c r="BI3546" s="32"/>
      <c r="BJ3546" s="32"/>
      <c r="BK3546" s="32"/>
      <c r="BL3546" s="32"/>
      <c r="BM3546" s="32"/>
      <c r="BN3546" s="32"/>
      <c r="BO3546" s="32"/>
    </row>
    <row r="3547" spans="1:67" x14ac:dyDescent="0.25">
      <c r="A3547" s="30"/>
      <c r="B3547" s="30"/>
      <c r="C3547" s="30"/>
      <c r="D3547" s="30"/>
      <c r="E3547" s="30"/>
      <c r="F3547" s="30"/>
      <c r="G3547" s="30"/>
      <c r="BD3547" s="32"/>
      <c r="BE3547" s="32"/>
      <c r="BF3547" s="32"/>
      <c r="BG3547" s="32"/>
      <c r="BH3547" s="32"/>
      <c r="BI3547" s="32"/>
      <c r="BJ3547" s="32"/>
      <c r="BK3547" s="32"/>
      <c r="BL3547" s="32"/>
      <c r="BM3547" s="32"/>
      <c r="BN3547" s="32"/>
      <c r="BO3547" s="32"/>
    </row>
    <row r="3548" spans="1:67" x14ac:dyDescent="0.25">
      <c r="A3548" s="30"/>
      <c r="B3548" s="30"/>
      <c r="C3548" s="30"/>
      <c r="D3548" s="30"/>
      <c r="E3548" s="30"/>
      <c r="F3548" s="30"/>
      <c r="G3548" s="30"/>
      <c r="BD3548" s="32"/>
      <c r="BE3548" s="32"/>
      <c r="BF3548" s="32"/>
      <c r="BG3548" s="32"/>
      <c r="BH3548" s="32"/>
      <c r="BI3548" s="32"/>
      <c r="BJ3548" s="32"/>
      <c r="BK3548" s="32"/>
      <c r="BL3548" s="32"/>
      <c r="BM3548" s="32"/>
      <c r="BN3548" s="32"/>
      <c r="BO3548" s="32"/>
    </row>
    <row r="3549" spans="1:67" x14ac:dyDescent="0.25">
      <c r="A3549" s="30"/>
      <c r="B3549" s="30"/>
      <c r="C3549" s="30"/>
      <c r="D3549" s="30"/>
      <c r="E3549" s="30"/>
      <c r="F3549" s="30"/>
      <c r="G3549" s="30"/>
      <c r="BD3549" s="32"/>
      <c r="BE3549" s="32"/>
      <c r="BF3549" s="32"/>
      <c r="BG3549" s="32"/>
      <c r="BH3549" s="32"/>
      <c r="BI3549" s="32"/>
      <c r="BJ3549" s="32"/>
      <c r="BK3549" s="32"/>
      <c r="BL3549" s="32"/>
      <c r="BM3549" s="32"/>
      <c r="BN3549" s="32"/>
      <c r="BO3549" s="32"/>
    </row>
    <row r="3550" spans="1:67" x14ac:dyDescent="0.25">
      <c r="A3550" s="30"/>
      <c r="B3550" s="30"/>
      <c r="C3550" s="30"/>
      <c r="D3550" s="30"/>
      <c r="E3550" s="30"/>
      <c r="F3550" s="30"/>
      <c r="G3550" s="30"/>
      <c r="BD3550" s="32"/>
      <c r="BE3550" s="32"/>
      <c r="BF3550" s="32"/>
      <c r="BG3550" s="32"/>
      <c r="BH3550" s="32"/>
      <c r="BI3550" s="32"/>
      <c r="BJ3550" s="32"/>
      <c r="BK3550" s="32"/>
      <c r="BL3550" s="32"/>
      <c r="BM3550" s="32"/>
      <c r="BN3550" s="32"/>
      <c r="BO3550" s="32"/>
    </row>
    <row r="3551" spans="1:67" x14ac:dyDescent="0.25">
      <c r="A3551" s="30"/>
      <c r="B3551" s="30"/>
      <c r="C3551" s="30"/>
      <c r="D3551" s="30"/>
      <c r="E3551" s="30"/>
      <c r="F3551" s="30"/>
      <c r="G3551" s="30"/>
      <c r="BD3551" s="32"/>
      <c r="BE3551" s="32"/>
      <c r="BF3551" s="32"/>
      <c r="BG3551" s="32"/>
      <c r="BH3551" s="32"/>
      <c r="BI3551" s="32"/>
      <c r="BJ3551" s="32"/>
      <c r="BK3551" s="32"/>
      <c r="BL3551" s="32"/>
      <c r="BM3551" s="32"/>
      <c r="BN3551" s="32"/>
      <c r="BO3551" s="32"/>
    </row>
    <row r="3552" spans="1:67" x14ac:dyDescent="0.25">
      <c r="A3552" s="30"/>
      <c r="B3552" s="30"/>
      <c r="C3552" s="30"/>
      <c r="D3552" s="30"/>
      <c r="E3552" s="30"/>
      <c r="F3552" s="30"/>
      <c r="G3552" s="30"/>
      <c r="BD3552" s="32"/>
      <c r="BE3552" s="32"/>
      <c r="BF3552" s="32"/>
      <c r="BG3552" s="32"/>
      <c r="BH3552" s="32"/>
      <c r="BI3552" s="32"/>
      <c r="BJ3552" s="32"/>
      <c r="BK3552" s="32"/>
      <c r="BL3552" s="32"/>
      <c r="BM3552" s="32"/>
      <c r="BN3552" s="32"/>
      <c r="BO3552" s="32"/>
    </row>
    <row r="3553" spans="1:67" x14ac:dyDescent="0.25">
      <c r="A3553" s="30"/>
      <c r="B3553" s="30"/>
      <c r="C3553" s="30"/>
      <c r="D3553" s="30"/>
      <c r="E3553" s="30"/>
      <c r="F3553" s="30"/>
      <c r="G3553" s="30"/>
      <c r="BD3553" s="32"/>
      <c r="BE3553" s="32"/>
      <c r="BF3553" s="32"/>
      <c r="BG3553" s="32"/>
      <c r="BH3553" s="32"/>
      <c r="BI3553" s="32"/>
      <c r="BJ3553" s="32"/>
      <c r="BK3553" s="32"/>
      <c r="BL3553" s="32"/>
      <c r="BM3553" s="32"/>
      <c r="BN3553" s="32"/>
      <c r="BO3553" s="32"/>
    </row>
    <row r="3554" spans="1:67" x14ac:dyDescent="0.25">
      <c r="A3554" s="30"/>
      <c r="B3554" s="30"/>
      <c r="C3554" s="30"/>
      <c r="D3554" s="30"/>
      <c r="E3554" s="30"/>
      <c r="F3554" s="30"/>
      <c r="G3554" s="30"/>
      <c r="BD3554" s="32"/>
      <c r="BE3554" s="32"/>
      <c r="BF3554" s="32"/>
      <c r="BG3554" s="32"/>
      <c r="BH3554" s="32"/>
      <c r="BI3554" s="32"/>
      <c r="BJ3554" s="32"/>
      <c r="BK3554" s="32"/>
      <c r="BL3554" s="32"/>
      <c r="BM3554" s="32"/>
      <c r="BN3554" s="32"/>
      <c r="BO3554" s="32"/>
    </row>
    <row r="3555" spans="1:67" x14ac:dyDescent="0.25">
      <c r="A3555" s="30"/>
      <c r="B3555" s="30"/>
      <c r="C3555" s="30"/>
      <c r="D3555" s="30"/>
      <c r="E3555" s="30"/>
      <c r="F3555" s="30"/>
      <c r="G3555" s="30"/>
      <c r="BD3555" s="32"/>
      <c r="BE3555" s="32"/>
      <c r="BF3555" s="32"/>
      <c r="BG3555" s="32"/>
      <c r="BH3555" s="32"/>
      <c r="BI3555" s="32"/>
      <c r="BJ3555" s="32"/>
      <c r="BK3555" s="32"/>
      <c r="BL3555" s="32"/>
      <c r="BM3555" s="32"/>
      <c r="BN3555" s="32"/>
      <c r="BO3555" s="32"/>
    </row>
    <row r="3556" spans="1:67" x14ac:dyDescent="0.25">
      <c r="A3556" s="30"/>
      <c r="B3556" s="30"/>
      <c r="C3556" s="30"/>
      <c r="D3556" s="30"/>
      <c r="E3556" s="30"/>
      <c r="F3556" s="30"/>
      <c r="G3556" s="30"/>
      <c r="BD3556" s="32"/>
      <c r="BE3556" s="32"/>
      <c r="BF3556" s="32"/>
      <c r="BG3556" s="32"/>
      <c r="BH3556" s="32"/>
      <c r="BI3556" s="32"/>
      <c r="BJ3556" s="32"/>
      <c r="BK3556" s="32"/>
      <c r="BL3556" s="32"/>
      <c r="BM3556" s="32"/>
      <c r="BN3556" s="32"/>
      <c r="BO3556" s="32"/>
    </row>
    <row r="3557" spans="1:67" x14ac:dyDescent="0.25">
      <c r="A3557" s="30"/>
      <c r="B3557" s="30"/>
      <c r="C3557" s="30"/>
      <c r="D3557" s="30"/>
      <c r="E3557" s="30"/>
      <c r="F3557" s="30"/>
      <c r="G3557" s="30"/>
      <c r="BD3557" s="32"/>
      <c r="BE3557" s="32"/>
      <c r="BF3557" s="32"/>
      <c r="BG3557" s="32"/>
      <c r="BH3557" s="32"/>
      <c r="BI3557" s="32"/>
      <c r="BJ3557" s="32"/>
      <c r="BK3557" s="32"/>
      <c r="BL3557" s="32"/>
      <c r="BM3557" s="32"/>
      <c r="BN3557" s="32"/>
      <c r="BO3557" s="32"/>
    </row>
    <row r="3558" spans="1:67" x14ac:dyDescent="0.25">
      <c r="A3558" s="30"/>
      <c r="B3558" s="30"/>
      <c r="C3558" s="30"/>
      <c r="D3558" s="30"/>
      <c r="E3558" s="30"/>
      <c r="F3558" s="30"/>
      <c r="G3558" s="30"/>
      <c r="BD3558" s="32"/>
      <c r="BE3558" s="32"/>
      <c r="BF3558" s="32"/>
      <c r="BG3558" s="32"/>
      <c r="BH3558" s="32"/>
      <c r="BI3558" s="32"/>
      <c r="BJ3558" s="32"/>
      <c r="BK3558" s="32"/>
      <c r="BL3558" s="32"/>
      <c r="BM3558" s="32"/>
      <c r="BN3558" s="32"/>
      <c r="BO3558" s="32"/>
    </row>
    <row r="3559" spans="1:67" x14ac:dyDescent="0.25">
      <c r="A3559" s="30"/>
      <c r="B3559" s="30"/>
      <c r="C3559" s="30"/>
      <c r="D3559" s="30"/>
      <c r="E3559" s="30"/>
      <c r="F3559" s="30"/>
      <c r="G3559" s="30"/>
      <c r="BD3559" s="32"/>
      <c r="BE3559" s="32"/>
      <c r="BF3559" s="32"/>
      <c r="BG3559" s="32"/>
      <c r="BH3559" s="32"/>
      <c r="BI3559" s="32"/>
      <c r="BJ3559" s="32"/>
      <c r="BK3559" s="32"/>
      <c r="BL3559" s="32"/>
      <c r="BM3559" s="32"/>
      <c r="BN3559" s="32"/>
      <c r="BO3559" s="32"/>
    </row>
    <row r="3560" spans="1:67" x14ac:dyDescent="0.25">
      <c r="A3560" s="30"/>
      <c r="B3560" s="30"/>
      <c r="C3560" s="30"/>
      <c r="D3560" s="30"/>
      <c r="E3560" s="30"/>
      <c r="F3560" s="30"/>
      <c r="G3560" s="30"/>
      <c r="BD3560" s="32"/>
      <c r="BE3560" s="32"/>
      <c r="BF3560" s="32"/>
      <c r="BG3560" s="32"/>
      <c r="BH3560" s="32"/>
      <c r="BI3560" s="32"/>
      <c r="BJ3560" s="32"/>
      <c r="BK3560" s="32"/>
      <c r="BL3560" s="32"/>
      <c r="BM3560" s="32"/>
      <c r="BN3560" s="32"/>
      <c r="BO3560" s="32"/>
    </row>
    <row r="3561" spans="1:67" x14ac:dyDescent="0.25">
      <c r="A3561" s="30"/>
      <c r="B3561" s="30"/>
      <c r="C3561" s="30"/>
      <c r="D3561" s="30"/>
      <c r="E3561" s="30"/>
      <c r="F3561" s="30"/>
      <c r="G3561" s="30"/>
      <c r="BD3561" s="32"/>
      <c r="BE3561" s="32"/>
      <c r="BF3561" s="32"/>
      <c r="BG3561" s="32"/>
      <c r="BH3561" s="32"/>
      <c r="BI3561" s="32"/>
      <c r="BJ3561" s="32"/>
      <c r="BK3561" s="32"/>
      <c r="BL3561" s="32"/>
      <c r="BM3561" s="32"/>
      <c r="BN3561" s="32"/>
      <c r="BO3561" s="32"/>
    </row>
    <row r="3562" spans="1:67" x14ac:dyDescent="0.25">
      <c r="A3562" s="30"/>
      <c r="B3562" s="30"/>
      <c r="C3562" s="30"/>
      <c r="D3562" s="30"/>
      <c r="E3562" s="30"/>
      <c r="F3562" s="30"/>
      <c r="G3562" s="30"/>
      <c r="BD3562" s="32"/>
      <c r="BE3562" s="32"/>
      <c r="BF3562" s="32"/>
      <c r="BG3562" s="32"/>
      <c r="BH3562" s="32"/>
      <c r="BI3562" s="32"/>
      <c r="BJ3562" s="32"/>
      <c r="BK3562" s="32"/>
      <c r="BL3562" s="32"/>
      <c r="BM3562" s="32"/>
      <c r="BN3562" s="32"/>
      <c r="BO3562" s="32"/>
    </row>
    <row r="3563" spans="1:67" x14ac:dyDescent="0.25">
      <c r="A3563" s="30"/>
      <c r="B3563" s="30"/>
      <c r="C3563" s="30"/>
      <c r="D3563" s="30"/>
      <c r="E3563" s="30"/>
      <c r="F3563" s="30"/>
      <c r="G3563" s="30"/>
      <c r="BD3563" s="32"/>
      <c r="BE3563" s="32"/>
      <c r="BF3563" s="32"/>
      <c r="BG3563" s="32"/>
      <c r="BH3563" s="32"/>
      <c r="BI3563" s="32"/>
      <c r="BJ3563" s="32"/>
      <c r="BK3563" s="32"/>
      <c r="BL3563" s="32"/>
      <c r="BM3563" s="32"/>
      <c r="BN3563" s="32"/>
      <c r="BO3563" s="32"/>
    </row>
    <row r="3564" spans="1:67" x14ac:dyDescent="0.25">
      <c r="A3564" s="30"/>
      <c r="B3564" s="30"/>
      <c r="C3564" s="30"/>
      <c r="D3564" s="30"/>
      <c r="E3564" s="30"/>
      <c r="F3564" s="30"/>
      <c r="G3564" s="30"/>
      <c r="BD3564" s="32"/>
      <c r="BE3564" s="32"/>
      <c r="BF3564" s="32"/>
      <c r="BG3564" s="32"/>
      <c r="BH3564" s="32"/>
      <c r="BI3564" s="32"/>
      <c r="BJ3564" s="32"/>
      <c r="BK3564" s="32"/>
      <c r="BL3564" s="32"/>
      <c r="BM3564" s="32"/>
      <c r="BN3564" s="32"/>
      <c r="BO3564" s="32"/>
    </row>
    <row r="3565" spans="1:67" x14ac:dyDescent="0.25">
      <c r="A3565" s="30"/>
      <c r="B3565" s="30"/>
      <c r="C3565" s="30"/>
      <c r="D3565" s="30"/>
      <c r="E3565" s="30"/>
      <c r="F3565" s="30"/>
      <c r="G3565" s="30"/>
      <c r="BD3565" s="32"/>
      <c r="BE3565" s="32"/>
      <c r="BF3565" s="32"/>
      <c r="BG3565" s="32"/>
      <c r="BH3565" s="32"/>
      <c r="BI3565" s="32"/>
      <c r="BJ3565" s="32"/>
      <c r="BK3565" s="32"/>
      <c r="BL3565" s="32"/>
      <c r="BM3565" s="32"/>
      <c r="BN3565" s="32"/>
      <c r="BO3565" s="32"/>
    </row>
    <row r="3566" spans="1:67" x14ac:dyDescent="0.25">
      <c r="A3566" s="30"/>
      <c r="B3566" s="30"/>
      <c r="C3566" s="30"/>
      <c r="D3566" s="30"/>
      <c r="E3566" s="30"/>
      <c r="F3566" s="30"/>
      <c r="G3566" s="30"/>
      <c r="BD3566" s="32"/>
      <c r="BE3566" s="32"/>
      <c r="BF3566" s="32"/>
      <c r="BG3566" s="32"/>
      <c r="BH3566" s="32"/>
      <c r="BI3566" s="32"/>
      <c r="BJ3566" s="32"/>
      <c r="BK3566" s="32"/>
      <c r="BL3566" s="32"/>
      <c r="BM3566" s="32"/>
      <c r="BN3566" s="32"/>
      <c r="BO3566" s="32"/>
    </row>
    <row r="3567" spans="1:67" x14ac:dyDescent="0.25">
      <c r="A3567" s="30"/>
      <c r="B3567" s="30"/>
      <c r="C3567" s="30"/>
      <c r="D3567" s="30"/>
      <c r="E3567" s="30"/>
      <c r="F3567" s="30"/>
      <c r="G3567" s="30"/>
      <c r="BD3567" s="32"/>
      <c r="BE3567" s="32"/>
      <c r="BF3567" s="32"/>
      <c r="BG3567" s="32"/>
      <c r="BH3567" s="32"/>
      <c r="BI3567" s="32"/>
      <c r="BJ3567" s="32"/>
      <c r="BK3567" s="32"/>
      <c r="BL3567" s="32"/>
      <c r="BM3567" s="32"/>
      <c r="BN3567" s="32"/>
      <c r="BO3567" s="32"/>
    </row>
    <row r="3568" spans="1:67" x14ac:dyDescent="0.25">
      <c r="A3568" s="30"/>
      <c r="B3568" s="30"/>
      <c r="C3568" s="30"/>
      <c r="D3568" s="30"/>
      <c r="E3568" s="30"/>
      <c r="F3568" s="30"/>
      <c r="G3568" s="30"/>
      <c r="BD3568" s="32"/>
      <c r="BE3568" s="32"/>
      <c r="BF3568" s="32"/>
      <c r="BG3568" s="32"/>
      <c r="BH3568" s="32"/>
      <c r="BI3568" s="32"/>
      <c r="BJ3568" s="32"/>
      <c r="BK3568" s="32"/>
      <c r="BL3568" s="32"/>
      <c r="BM3568" s="32"/>
      <c r="BN3568" s="32"/>
      <c r="BO3568" s="32"/>
    </row>
    <row r="3569" spans="1:67" x14ac:dyDescent="0.25">
      <c r="A3569" s="30"/>
      <c r="B3569" s="30"/>
      <c r="C3569" s="30"/>
      <c r="D3569" s="30"/>
      <c r="E3569" s="30"/>
      <c r="F3569" s="30"/>
      <c r="G3569" s="30"/>
      <c r="BD3569" s="32"/>
      <c r="BE3569" s="32"/>
      <c r="BF3569" s="32"/>
      <c r="BG3569" s="32"/>
      <c r="BH3569" s="32"/>
      <c r="BI3569" s="32"/>
      <c r="BJ3569" s="32"/>
      <c r="BK3569" s="32"/>
      <c r="BL3569" s="32"/>
      <c r="BM3569" s="32"/>
      <c r="BN3569" s="32"/>
      <c r="BO3569" s="32"/>
    </row>
    <row r="3570" spans="1:67" x14ac:dyDescent="0.25">
      <c r="A3570" s="30"/>
      <c r="B3570" s="30"/>
      <c r="C3570" s="30"/>
      <c r="D3570" s="30"/>
      <c r="E3570" s="30"/>
      <c r="F3570" s="30"/>
      <c r="G3570" s="30"/>
      <c r="BD3570" s="32"/>
      <c r="BE3570" s="32"/>
      <c r="BF3570" s="32"/>
      <c r="BG3570" s="32"/>
      <c r="BH3570" s="32"/>
      <c r="BI3570" s="32"/>
      <c r="BJ3570" s="32"/>
      <c r="BK3570" s="32"/>
      <c r="BL3570" s="32"/>
      <c r="BM3570" s="32"/>
      <c r="BN3570" s="32"/>
      <c r="BO3570" s="32"/>
    </row>
    <row r="3571" spans="1:67" x14ac:dyDescent="0.25">
      <c r="A3571" s="30"/>
      <c r="B3571" s="30"/>
      <c r="C3571" s="30"/>
      <c r="D3571" s="30"/>
      <c r="E3571" s="30"/>
      <c r="F3571" s="30"/>
      <c r="G3571" s="30"/>
      <c r="BD3571" s="32"/>
      <c r="BE3571" s="32"/>
      <c r="BF3571" s="32"/>
      <c r="BG3571" s="32"/>
      <c r="BH3571" s="32"/>
      <c r="BI3571" s="32"/>
      <c r="BJ3571" s="32"/>
      <c r="BK3571" s="32"/>
      <c r="BL3571" s="32"/>
      <c r="BM3571" s="32"/>
      <c r="BN3571" s="32"/>
      <c r="BO3571" s="32"/>
    </row>
    <row r="3572" spans="1:67" x14ac:dyDescent="0.25">
      <c r="A3572" s="30"/>
      <c r="B3572" s="30"/>
      <c r="C3572" s="30"/>
      <c r="D3572" s="30"/>
      <c r="E3572" s="30"/>
      <c r="F3572" s="30"/>
      <c r="G3572" s="30"/>
      <c r="BD3572" s="32"/>
      <c r="BE3572" s="32"/>
      <c r="BF3572" s="32"/>
      <c r="BG3572" s="32"/>
      <c r="BH3572" s="32"/>
      <c r="BI3572" s="32"/>
      <c r="BJ3572" s="32"/>
      <c r="BK3572" s="32"/>
      <c r="BL3572" s="32"/>
      <c r="BM3572" s="32"/>
      <c r="BN3572" s="32"/>
      <c r="BO3572" s="32"/>
    </row>
    <row r="3573" spans="1:67" x14ac:dyDescent="0.25">
      <c r="A3573" s="30"/>
      <c r="B3573" s="30"/>
      <c r="C3573" s="30"/>
      <c r="D3573" s="30"/>
      <c r="E3573" s="30"/>
      <c r="F3573" s="30"/>
      <c r="G3573" s="30"/>
      <c r="BD3573" s="32"/>
      <c r="BE3573" s="32"/>
      <c r="BF3573" s="32"/>
      <c r="BG3573" s="32"/>
      <c r="BH3573" s="32"/>
      <c r="BI3573" s="32"/>
      <c r="BJ3573" s="32"/>
      <c r="BK3573" s="32"/>
      <c r="BL3573" s="32"/>
      <c r="BM3573" s="32"/>
      <c r="BN3573" s="32"/>
      <c r="BO3573" s="32"/>
    </row>
    <row r="3574" spans="1:67" x14ac:dyDescent="0.25">
      <c r="A3574" s="30"/>
      <c r="B3574" s="30"/>
      <c r="C3574" s="30"/>
      <c r="D3574" s="30"/>
      <c r="E3574" s="30"/>
      <c r="F3574" s="30"/>
      <c r="G3574" s="30"/>
      <c r="BD3574" s="32"/>
      <c r="BE3574" s="32"/>
      <c r="BF3574" s="32"/>
      <c r="BG3574" s="32"/>
      <c r="BH3574" s="32"/>
      <c r="BI3574" s="32"/>
      <c r="BJ3574" s="32"/>
      <c r="BK3574" s="32"/>
      <c r="BL3574" s="32"/>
      <c r="BM3574" s="32"/>
      <c r="BN3574" s="32"/>
      <c r="BO3574" s="32"/>
    </row>
    <row r="3575" spans="1:67" x14ac:dyDescent="0.25">
      <c r="A3575" s="30"/>
      <c r="B3575" s="30"/>
      <c r="C3575" s="30"/>
      <c r="D3575" s="30"/>
      <c r="E3575" s="30"/>
      <c r="F3575" s="30"/>
      <c r="G3575" s="30"/>
      <c r="BD3575" s="32"/>
      <c r="BE3575" s="32"/>
      <c r="BF3575" s="32"/>
      <c r="BG3575" s="32"/>
      <c r="BH3575" s="32"/>
      <c r="BI3575" s="32"/>
      <c r="BJ3575" s="32"/>
      <c r="BK3575" s="32"/>
      <c r="BL3575" s="32"/>
      <c r="BM3575" s="32"/>
      <c r="BN3575" s="32"/>
      <c r="BO3575" s="32"/>
    </row>
    <row r="3576" spans="1:67" x14ac:dyDescent="0.25">
      <c r="A3576" s="30"/>
      <c r="B3576" s="30"/>
      <c r="C3576" s="30"/>
      <c r="D3576" s="30"/>
      <c r="E3576" s="30"/>
      <c r="F3576" s="30"/>
      <c r="G3576" s="30"/>
      <c r="BD3576" s="32"/>
      <c r="BE3576" s="32"/>
      <c r="BF3576" s="32"/>
      <c r="BG3576" s="32"/>
      <c r="BH3576" s="32"/>
      <c r="BI3576" s="32"/>
      <c r="BJ3576" s="32"/>
      <c r="BK3576" s="32"/>
      <c r="BL3576" s="32"/>
      <c r="BM3576" s="32"/>
      <c r="BN3576" s="32"/>
      <c r="BO3576" s="32"/>
    </row>
    <row r="3577" spans="1:67" x14ac:dyDescent="0.25">
      <c r="A3577" s="30"/>
      <c r="B3577" s="30"/>
      <c r="C3577" s="30"/>
      <c r="D3577" s="30"/>
      <c r="E3577" s="30"/>
      <c r="F3577" s="30"/>
      <c r="G3577" s="30"/>
      <c r="BD3577" s="32"/>
      <c r="BE3577" s="32"/>
      <c r="BF3577" s="32"/>
      <c r="BG3577" s="32"/>
      <c r="BH3577" s="32"/>
      <c r="BI3577" s="32"/>
      <c r="BJ3577" s="32"/>
      <c r="BK3577" s="32"/>
      <c r="BL3577" s="32"/>
      <c r="BM3577" s="32"/>
      <c r="BN3577" s="32"/>
      <c r="BO3577" s="32"/>
    </row>
    <row r="3578" spans="1:67" x14ac:dyDescent="0.25">
      <c r="A3578" s="30"/>
      <c r="B3578" s="30"/>
      <c r="C3578" s="30"/>
      <c r="D3578" s="30"/>
      <c r="E3578" s="30"/>
      <c r="F3578" s="30"/>
      <c r="G3578" s="30"/>
      <c r="BD3578" s="32"/>
      <c r="BE3578" s="32"/>
      <c r="BF3578" s="32"/>
      <c r="BG3578" s="32"/>
      <c r="BH3578" s="32"/>
      <c r="BI3578" s="32"/>
      <c r="BJ3578" s="32"/>
      <c r="BK3578" s="32"/>
      <c r="BL3578" s="32"/>
      <c r="BM3578" s="32"/>
      <c r="BN3578" s="32"/>
      <c r="BO3578" s="32"/>
    </row>
    <row r="3579" spans="1:67" x14ac:dyDescent="0.25">
      <c r="A3579" s="30"/>
      <c r="B3579" s="30"/>
      <c r="C3579" s="30"/>
      <c r="D3579" s="30"/>
      <c r="E3579" s="30"/>
      <c r="F3579" s="30"/>
      <c r="G3579" s="30"/>
      <c r="BD3579" s="32"/>
      <c r="BE3579" s="32"/>
      <c r="BF3579" s="32"/>
      <c r="BG3579" s="32"/>
      <c r="BH3579" s="32"/>
      <c r="BI3579" s="32"/>
      <c r="BJ3579" s="32"/>
      <c r="BK3579" s="32"/>
      <c r="BL3579" s="32"/>
      <c r="BM3579" s="32"/>
      <c r="BN3579" s="32"/>
      <c r="BO3579" s="32"/>
    </row>
    <row r="3580" spans="1:67" x14ac:dyDescent="0.25">
      <c r="A3580" s="30"/>
      <c r="B3580" s="30"/>
      <c r="C3580" s="30"/>
      <c r="D3580" s="30"/>
      <c r="E3580" s="30"/>
      <c r="F3580" s="30"/>
      <c r="G3580" s="30"/>
      <c r="BD3580" s="32"/>
      <c r="BE3580" s="32"/>
      <c r="BF3580" s="32"/>
      <c r="BG3580" s="32"/>
      <c r="BH3580" s="32"/>
      <c r="BI3580" s="32"/>
      <c r="BJ3580" s="32"/>
      <c r="BK3580" s="32"/>
      <c r="BL3580" s="32"/>
      <c r="BM3580" s="32"/>
      <c r="BN3580" s="32"/>
      <c r="BO3580" s="32"/>
    </row>
    <row r="3581" spans="1:67" x14ac:dyDescent="0.25">
      <c r="A3581" s="30"/>
      <c r="B3581" s="30"/>
      <c r="C3581" s="30"/>
      <c r="D3581" s="30"/>
      <c r="E3581" s="30"/>
      <c r="F3581" s="30"/>
      <c r="G3581" s="30"/>
      <c r="BD3581" s="32"/>
      <c r="BE3581" s="32"/>
      <c r="BF3581" s="32"/>
      <c r="BG3581" s="32"/>
      <c r="BH3581" s="32"/>
      <c r="BI3581" s="32"/>
      <c r="BJ3581" s="32"/>
      <c r="BK3581" s="32"/>
      <c r="BL3581" s="32"/>
      <c r="BM3581" s="32"/>
      <c r="BN3581" s="32"/>
      <c r="BO3581" s="32"/>
    </row>
    <row r="3582" spans="1:67" x14ac:dyDescent="0.25">
      <c r="A3582" s="30"/>
      <c r="B3582" s="30"/>
      <c r="C3582" s="30"/>
      <c r="D3582" s="30"/>
      <c r="E3582" s="30"/>
      <c r="F3582" s="30"/>
      <c r="G3582" s="30"/>
      <c r="BD3582" s="32"/>
      <c r="BE3582" s="32"/>
      <c r="BF3582" s="32"/>
      <c r="BG3582" s="32"/>
      <c r="BH3582" s="32"/>
      <c r="BI3582" s="32"/>
      <c r="BJ3582" s="32"/>
      <c r="BK3582" s="32"/>
      <c r="BL3582" s="32"/>
      <c r="BM3582" s="32"/>
      <c r="BN3582" s="32"/>
      <c r="BO3582" s="32"/>
    </row>
    <row r="3583" spans="1:67" x14ac:dyDescent="0.25">
      <c r="A3583" s="30"/>
      <c r="B3583" s="30"/>
      <c r="C3583" s="30"/>
      <c r="D3583" s="30"/>
      <c r="E3583" s="30"/>
      <c r="F3583" s="30"/>
      <c r="G3583" s="30"/>
      <c r="BD3583" s="32"/>
      <c r="BE3583" s="32"/>
      <c r="BF3583" s="32"/>
      <c r="BG3583" s="32"/>
      <c r="BH3583" s="32"/>
      <c r="BI3583" s="32"/>
      <c r="BJ3583" s="32"/>
      <c r="BK3583" s="32"/>
      <c r="BL3583" s="32"/>
      <c r="BM3583" s="32"/>
      <c r="BN3583" s="32"/>
      <c r="BO3583" s="32"/>
    </row>
    <row r="3584" spans="1:67" x14ac:dyDescent="0.25">
      <c r="A3584" s="30"/>
      <c r="B3584" s="30"/>
      <c r="C3584" s="30"/>
      <c r="D3584" s="30"/>
      <c r="E3584" s="30"/>
      <c r="F3584" s="30"/>
      <c r="G3584" s="30"/>
      <c r="BD3584" s="32"/>
      <c r="BE3584" s="32"/>
      <c r="BF3584" s="32"/>
      <c r="BG3584" s="32"/>
      <c r="BH3584" s="32"/>
      <c r="BI3584" s="32"/>
      <c r="BJ3584" s="32"/>
      <c r="BK3584" s="32"/>
      <c r="BL3584" s="32"/>
      <c r="BM3584" s="32"/>
      <c r="BN3584" s="32"/>
      <c r="BO3584" s="32"/>
    </row>
    <row r="3585" spans="1:67" x14ac:dyDescent="0.25">
      <c r="A3585" s="30"/>
      <c r="B3585" s="30"/>
      <c r="C3585" s="30"/>
      <c r="D3585" s="30"/>
      <c r="E3585" s="30"/>
      <c r="F3585" s="30"/>
      <c r="G3585" s="30"/>
      <c r="BD3585" s="32"/>
      <c r="BE3585" s="32"/>
      <c r="BF3585" s="32"/>
      <c r="BG3585" s="32"/>
      <c r="BH3585" s="32"/>
      <c r="BI3585" s="32"/>
      <c r="BJ3585" s="32"/>
      <c r="BK3585" s="32"/>
      <c r="BL3585" s="32"/>
      <c r="BM3585" s="32"/>
      <c r="BN3585" s="32"/>
      <c r="BO3585" s="32"/>
    </row>
    <row r="3586" spans="1:67" x14ac:dyDescent="0.25">
      <c r="A3586" s="30"/>
      <c r="B3586" s="30"/>
      <c r="C3586" s="30"/>
      <c r="D3586" s="30"/>
      <c r="E3586" s="30"/>
      <c r="F3586" s="30"/>
      <c r="G3586" s="30"/>
      <c r="BD3586" s="32"/>
      <c r="BE3586" s="32"/>
      <c r="BF3586" s="32"/>
      <c r="BG3586" s="32"/>
      <c r="BH3586" s="32"/>
      <c r="BI3586" s="32"/>
      <c r="BJ3586" s="32"/>
      <c r="BK3586" s="32"/>
      <c r="BL3586" s="32"/>
      <c r="BM3586" s="32"/>
      <c r="BN3586" s="32"/>
      <c r="BO3586" s="32"/>
    </row>
    <row r="3587" spans="1:67" x14ac:dyDescent="0.25">
      <c r="A3587" s="30"/>
      <c r="B3587" s="30"/>
      <c r="C3587" s="30"/>
      <c r="D3587" s="30"/>
      <c r="E3587" s="30"/>
      <c r="F3587" s="30"/>
      <c r="G3587" s="30"/>
      <c r="BD3587" s="32"/>
      <c r="BE3587" s="32"/>
      <c r="BF3587" s="32"/>
      <c r="BG3587" s="32"/>
      <c r="BH3587" s="32"/>
      <c r="BI3587" s="32"/>
      <c r="BJ3587" s="32"/>
      <c r="BK3587" s="32"/>
      <c r="BL3587" s="32"/>
      <c r="BM3587" s="32"/>
      <c r="BN3587" s="32"/>
      <c r="BO3587" s="32"/>
    </row>
    <row r="3588" spans="1:67" x14ac:dyDescent="0.25">
      <c r="A3588" s="30"/>
      <c r="B3588" s="30"/>
      <c r="C3588" s="30"/>
      <c r="D3588" s="30"/>
      <c r="E3588" s="30"/>
      <c r="F3588" s="30"/>
      <c r="G3588" s="30"/>
      <c r="BD3588" s="32"/>
      <c r="BE3588" s="32"/>
      <c r="BF3588" s="32"/>
      <c r="BG3588" s="32"/>
      <c r="BH3588" s="32"/>
      <c r="BI3588" s="32"/>
      <c r="BJ3588" s="32"/>
      <c r="BK3588" s="32"/>
      <c r="BL3588" s="32"/>
      <c r="BM3588" s="32"/>
      <c r="BN3588" s="32"/>
      <c r="BO3588" s="32"/>
    </row>
    <row r="3589" spans="1:67" x14ac:dyDescent="0.25">
      <c r="A3589" s="30"/>
      <c r="B3589" s="30"/>
      <c r="C3589" s="30"/>
      <c r="D3589" s="30"/>
      <c r="E3589" s="30"/>
      <c r="F3589" s="30"/>
      <c r="G3589" s="30"/>
      <c r="BD3589" s="32"/>
      <c r="BE3589" s="32"/>
      <c r="BF3589" s="32"/>
      <c r="BG3589" s="32"/>
      <c r="BH3589" s="32"/>
      <c r="BI3589" s="32"/>
      <c r="BJ3589" s="32"/>
      <c r="BK3589" s="32"/>
      <c r="BL3589" s="32"/>
      <c r="BM3589" s="32"/>
      <c r="BN3589" s="32"/>
      <c r="BO3589" s="32"/>
    </row>
    <row r="3590" spans="1:67" x14ac:dyDescent="0.25">
      <c r="A3590" s="30"/>
      <c r="B3590" s="30"/>
      <c r="C3590" s="30"/>
      <c r="D3590" s="30"/>
      <c r="E3590" s="30"/>
      <c r="F3590" s="30"/>
      <c r="G3590" s="30"/>
      <c r="BD3590" s="32"/>
      <c r="BE3590" s="32"/>
      <c r="BF3590" s="32"/>
      <c r="BG3590" s="32"/>
      <c r="BH3590" s="32"/>
      <c r="BI3590" s="32"/>
      <c r="BJ3590" s="32"/>
      <c r="BK3590" s="32"/>
      <c r="BL3590" s="32"/>
      <c r="BM3590" s="32"/>
      <c r="BN3590" s="32"/>
      <c r="BO3590" s="32"/>
    </row>
    <row r="3591" spans="1:67" x14ac:dyDescent="0.25">
      <c r="A3591" s="30"/>
      <c r="B3591" s="30"/>
      <c r="C3591" s="30"/>
      <c r="D3591" s="30"/>
      <c r="E3591" s="30"/>
      <c r="F3591" s="30"/>
      <c r="G3591" s="30"/>
      <c r="BD3591" s="32"/>
      <c r="BE3591" s="32"/>
      <c r="BF3591" s="32"/>
      <c r="BG3591" s="32"/>
      <c r="BH3591" s="32"/>
      <c r="BI3591" s="32"/>
      <c r="BJ3591" s="32"/>
      <c r="BK3591" s="32"/>
      <c r="BL3591" s="32"/>
      <c r="BM3591" s="32"/>
      <c r="BN3591" s="32"/>
      <c r="BO3591" s="32"/>
    </row>
    <row r="3592" spans="1:67" x14ac:dyDescent="0.25">
      <c r="A3592" s="30"/>
      <c r="B3592" s="30"/>
      <c r="C3592" s="30"/>
      <c r="D3592" s="30"/>
      <c r="E3592" s="30"/>
      <c r="F3592" s="30"/>
      <c r="G3592" s="30"/>
      <c r="BD3592" s="32"/>
      <c r="BE3592" s="32"/>
      <c r="BF3592" s="32"/>
      <c r="BG3592" s="32"/>
      <c r="BH3592" s="32"/>
      <c r="BI3592" s="32"/>
      <c r="BJ3592" s="32"/>
      <c r="BK3592" s="32"/>
      <c r="BL3592" s="32"/>
      <c r="BM3592" s="32"/>
      <c r="BN3592" s="32"/>
      <c r="BO3592" s="32"/>
    </row>
    <row r="3593" spans="1:67" x14ac:dyDescent="0.25">
      <c r="A3593" s="30"/>
      <c r="B3593" s="30"/>
      <c r="C3593" s="30"/>
      <c r="D3593" s="30"/>
      <c r="E3593" s="30"/>
      <c r="F3593" s="30"/>
      <c r="G3593" s="30"/>
      <c r="BD3593" s="32"/>
      <c r="BE3593" s="32"/>
      <c r="BF3593" s="32"/>
      <c r="BG3593" s="32"/>
      <c r="BH3593" s="32"/>
      <c r="BI3593" s="32"/>
      <c r="BJ3593" s="32"/>
      <c r="BK3593" s="32"/>
      <c r="BL3593" s="32"/>
      <c r="BM3593" s="32"/>
      <c r="BN3593" s="32"/>
      <c r="BO3593" s="32"/>
    </row>
    <row r="3594" spans="1:67" x14ac:dyDescent="0.25">
      <c r="A3594" s="30"/>
      <c r="B3594" s="30"/>
      <c r="C3594" s="30"/>
      <c r="D3594" s="30"/>
      <c r="E3594" s="30"/>
      <c r="F3594" s="30"/>
      <c r="G3594" s="30"/>
      <c r="BD3594" s="32"/>
      <c r="BE3594" s="32"/>
      <c r="BF3594" s="32"/>
      <c r="BG3594" s="32"/>
      <c r="BH3594" s="32"/>
      <c r="BI3594" s="32"/>
      <c r="BJ3594" s="32"/>
      <c r="BK3594" s="32"/>
      <c r="BL3594" s="32"/>
      <c r="BM3594" s="32"/>
      <c r="BN3594" s="32"/>
      <c r="BO3594" s="32"/>
    </row>
    <row r="3595" spans="1:67" x14ac:dyDescent="0.25">
      <c r="A3595" s="30"/>
      <c r="B3595" s="30"/>
      <c r="C3595" s="30"/>
      <c r="D3595" s="30"/>
      <c r="E3595" s="30"/>
      <c r="F3595" s="30"/>
      <c r="G3595" s="30"/>
      <c r="BD3595" s="32"/>
      <c r="BE3595" s="32"/>
      <c r="BF3595" s="32"/>
      <c r="BG3595" s="32"/>
      <c r="BH3595" s="32"/>
      <c r="BI3595" s="32"/>
      <c r="BJ3595" s="32"/>
      <c r="BK3595" s="32"/>
      <c r="BL3595" s="32"/>
      <c r="BM3595" s="32"/>
      <c r="BN3595" s="32"/>
      <c r="BO3595" s="32"/>
    </row>
    <row r="3596" spans="1:67" x14ac:dyDescent="0.25">
      <c r="A3596" s="30"/>
      <c r="B3596" s="30"/>
      <c r="C3596" s="30"/>
      <c r="D3596" s="30"/>
      <c r="E3596" s="30"/>
      <c r="F3596" s="30"/>
      <c r="G3596" s="30"/>
      <c r="BD3596" s="32"/>
      <c r="BE3596" s="32"/>
      <c r="BF3596" s="32"/>
      <c r="BG3596" s="32"/>
      <c r="BH3596" s="32"/>
      <c r="BI3596" s="32"/>
      <c r="BJ3596" s="32"/>
      <c r="BK3596" s="32"/>
      <c r="BL3596" s="32"/>
      <c r="BM3596" s="32"/>
      <c r="BN3596" s="32"/>
      <c r="BO3596" s="32"/>
    </row>
    <row r="3597" spans="1:67" x14ac:dyDescent="0.25">
      <c r="A3597" s="30"/>
      <c r="B3597" s="30"/>
      <c r="C3597" s="30"/>
      <c r="D3597" s="30"/>
      <c r="E3597" s="30"/>
      <c r="F3597" s="30"/>
      <c r="G3597" s="30"/>
      <c r="BD3597" s="32"/>
      <c r="BE3597" s="32"/>
      <c r="BF3597" s="32"/>
      <c r="BG3597" s="32"/>
      <c r="BH3597" s="32"/>
      <c r="BI3597" s="32"/>
      <c r="BJ3597" s="32"/>
      <c r="BK3597" s="32"/>
      <c r="BL3597" s="32"/>
      <c r="BM3597" s="32"/>
      <c r="BN3597" s="32"/>
      <c r="BO3597" s="32"/>
    </row>
    <row r="3598" spans="1:67" x14ac:dyDescent="0.25">
      <c r="A3598" s="30"/>
      <c r="B3598" s="30"/>
      <c r="C3598" s="30"/>
      <c r="D3598" s="30"/>
      <c r="E3598" s="30"/>
      <c r="F3598" s="30"/>
      <c r="G3598" s="30"/>
      <c r="BD3598" s="32"/>
      <c r="BE3598" s="32"/>
      <c r="BF3598" s="32"/>
      <c r="BG3598" s="32"/>
      <c r="BH3598" s="32"/>
      <c r="BI3598" s="32"/>
      <c r="BJ3598" s="32"/>
      <c r="BK3598" s="32"/>
      <c r="BL3598" s="32"/>
      <c r="BM3598" s="32"/>
      <c r="BN3598" s="32"/>
      <c r="BO3598" s="32"/>
    </row>
    <row r="3599" spans="1:67" x14ac:dyDescent="0.25">
      <c r="A3599" s="30"/>
      <c r="B3599" s="30"/>
      <c r="C3599" s="30"/>
      <c r="D3599" s="30"/>
      <c r="E3599" s="30"/>
      <c r="F3599" s="30"/>
      <c r="G3599" s="30"/>
      <c r="BD3599" s="32"/>
      <c r="BE3599" s="32"/>
      <c r="BF3599" s="32"/>
      <c r="BG3599" s="32"/>
      <c r="BH3599" s="32"/>
      <c r="BI3599" s="32"/>
      <c r="BJ3599" s="32"/>
      <c r="BK3599" s="32"/>
      <c r="BL3599" s="32"/>
      <c r="BM3599" s="32"/>
      <c r="BN3599" s="32"/>
      <c r="BO3599" s="32"/>
    </row>
    <row r="3600" spans="1:67" x14ac:dyDescent="0.25">
      <c r="A3600" s="30"/>
      <c r="B3600" s="30"/>
      <c r="C3600" s="30"/>
      <c r="D3600" s="30"/>
      <c r="E3600" s="30"/>
      <c r="F3600" s="30"/>
      <c r="G3600" s="30"/>
      <c r="BD3600" s="32"/>
      <c r="BE3600" s="32"/>
      <c r="BF3600" s="32"/>
      <c r="BG3600" s="32"/>
      <c r="BH3600" s="32"/>
      <c r="BI3600" s="32"/>
      <c r="BJ3600" s="32"/>
      <c r="BK3600" s="32"/>
      <c r="BL3600" s="32"/>
      <c r="BM3600" s="32"/>
      <c r="BN3600" s="32"/>
      <c r="BO3600" s="32"/>
    </row>
    <row r="3601" spans="1:67" x14ac:dyDescent="0.25">
      <c r="A3601" s="30"/>
      <c r="B3601" s="30"/>
      <c r="C3601" s="30"/>
      <c r="D3601" s="30"/>
      <c r="E3601" s="30"/>
      <c r="F3601" s="30"/>
      <c r="G3601" s="30"/>
      <c r="BD3601" s="32"/>
      <c r="BE3601" s="32"/>
      <c r="BF3601" s="32"/>
      <c r="BG3601" s="32"/>
      <c r="BH3601" s="32"/>
      <c r="BI3601" s="32"/>
      <c r="BJ3601" s="32"/>
      <c r="BK3601" s="32"/>
      <c r="BL3601" s="32"/>
      <c r="BM3601" s="32"/>
      <c r="BN3601" s="32"/>
      <c r="BO3601" s="32"/>
    </row>
    <row r="3602" spans="1:67" x14ac:dyDescent="0.25">
      <c r="A3602" s="30"/>
      <c r="B3602" s="30"/>
      <c r="C3602" s="30"/>
      <c r="D3602" s="30"/>
      <c r="E3602" s="30"/>
      <c r="F3602" s="30"/>
      <c r="G3602" s="30"/>
      <c r="BD3602" s="32"/>
      <c r="BE3602" s="32"/>
      <c r="BF3602" s="32"/>
      <c r="BG3602" s="32"/>
      <c r="BH3602" s="32"/>
      <c r="BI3602" s="32"/>
      <c r="BJ3602" s="32"/>
      <c r="BK3602" s="32"/>
      <c r="BL3602" s="32"/>
      <c r="BM3602" s="32"/>
      <c r="BN3602" s="32"/>
      <c r="BO3602" s="32"/>
    </row>
    <row r="3603" spans="1:67" x14ac:dyDescent="0.25">
      <c r="A3603" s="30"/>
      <c r="B3603" s="30"/>
      <c r="C3603" s="30"/>
      <c r="D3603" s="30"/>
      <c r="E3603" s="30"/>
      <c r="F3603" s="30"/>
      <c r="G3603" s="30"/>
      <c r="BD3603" s="32"/>
      <c r="BE3603" s="32"/>
      <c r="BF3603" s="32"/>
      <c r="BG3603" s="32"/>
      <c r="BH3603" s="32"/>
      <c r="BI3603" s="32"/>
      <c r="BJ3603" s="32"/>
      <c r="BK3603" s="32"/>
      <c r="BL3603" s="32"/>
      <c r="BM3603" s="32"/>
      <c r="BN3603" s="32"/>
      <c r="BO3603" s="32"/>
    </row>
    <row r="3604" spans="1:67" x14ac:dyDescent="0.25">
      <c r="A3604" s="30"/>
      <c r="B3604" s="30"/>
      <c r="C3604" s="30"/>
      <c r="D3604" s="30"/>
      <c r="E3604" s="30"/>
      <c r="F3604" s="30"/>
      <c r="G3604" s="30"/>
      <c r="BD3604" s="32"/>
      <c r="BE3604" s="32"/>
      <c r="BF3604" s="32"/>
      <c r="BG3604" s="32"/>
      <c r="BH3604" s="32"/>
      <c r="BI3604" s="32"/>
      <c r="BJ3604" s="32"/>
      <c r="BK3604" s="32"/>
      <c r="BL3604" s="32"/>
      <c r="BM3604" s="32"/>
      <c r="BN3604" s="32"/>
      <c r="BO3604" s="32"/>
    </row>
    <row r="3605" spans="1:67" x14ac:dyDescent="0.25">
      <c r="A3605" s="30"/>
      <c r="B3605" s="30"/>
      <c r="C3605" s="30"/>
      <c r="D3605" s="30"/>
      <c r="E3605" s="30"/>
      <c r="F3605" s="30"/>
      <c r="G3605" s="30"/>
      <c r="BD3605" s="32"/>
      <c r="BE3605" s="32"/>
      <c r="BF3605" s="32"/>
      <c r="BG3605" s="32"/>
      <c r="BH3605" s="32"/>
      <c r="BI3605" s="32"/>
      <c r="BJ3605" s="32"/>
      <c r="BK3605" s="32"/>
      <c r="BL3605" s="32"/>
      <c r="BM3605" s="32"/>
      <c r="BN3605" s="32"/>
      <c r="BO3605" s="32"/>
    </row>
    <row r="3606" spans="1:67" x14ac:dyDescent="0.25">
      <c r="A3606" s="30"/>
      <c r="B3606" s="30"/>
      <c r="C3606" s="30"/>
      <c r="D3606" s="30"/>
      <c r="E3606" s="30"/>
      <c r="F3606" s="30"/>
      <c r="G3606" s="30"/>
      <c r="BD3606" s="32"/>
      <c r="BE3606" s="32"/>
      <c r="BF3606" s="32"/>
      <c r="BG3606" s="32"/>
      <c r="BH3606" s="32"/>
      <c r="BI3606" s="32"/>
      <c r="BJ3606" s="32"/>
      <c r="BK3606" s="32"/>
      <c r="BL3606" s="32"/>
      <c r="BM3606" s="32"/>
      <c r="BN3606" s="32"/>
      <c r="BO3606" s="32"/>
    </row>
    <row r="3607" spans="1:67" x14ac:dyDescent="0.25">
      <c r="A3607" s="30"/>
      <c r="B3607" s="30"/>
      <c r="C3607" s="30"/>
      <c r="D3607" s="30"/>
      <c r="E3607" s="30"/>
      <c r="F3607" s="30"/>
      <c r="G3607" s="30"/>
      <c r="BD3607" s="32"/>
      <c r="BE3607" s="32"/>
      <c r="BF3607" s="32"/>
      <c r="BG3607" s="32"/>
      <c r="BH3607" s="32"/>
      <c r="BI3607" s="32"/>
      <c r="BJ3607" s="32"/>
      <c r="BK3607" s="32"/>
      <c r="BL3607" s="32"/>
      <c r="BM3607" s="32"/>
      <c r="BN3607" s="32"/>
      <c r="BO3607" s="32"/>
    </row>
    <row r="3608" spans="1:67" x14ac:dyDescent="0.25">
      <c r="A3608" s="30"/>
      <c r="B3608" s="30"/>
      <c r="C3608" s="30"/>
      <c r="D3608" s="30"/>
      <c r="E3608" s="30"/>
      <c r="F3608" s="30"/>
      <c r="G3608" s="30"/>
      <c r="BD3608" s="32"/>
      <c r="BE3608" s="32"/>
      <c r="BF3608" s="32"/>
      <c r="BG3608" s="32"/>
      <c r="BH3608" s="32"/>
      <c r="BI3608" s="32"/>
      <c r="BJ3608" s="32"/>
      <c r="BK3608" s="32"/>
      <c r="BL3608" s="32"/>
      <c r="BM3608" s="32"/>
      <c r="BN3608" s="32"/>
      <c r="BO3608" s="32"/>
    </row>
    <row r="3609" spans="1:67" x14ac:dyDescent="0.25">
      <c r="A3609" s="30"/>
      <c r="B3609" s="30"/>
      <c r="C3609" s="30"/>
      <c r="D3609" s="30"/>
      <c r="E3609" s="30"/>
      <c r="F3609" s="30"/>
      <c r="G3609" s="30"/>
      <c r="BD3609" s="32"/>
      <c r="BE3609" s="32"/>
      <c r="BF3609" s="32"/>
      <c r="BG3609" s="32"/>
      <c r="BH3609" s="32"/>
      <c r="BI3609" s="32"/>
      <c r="BJ3609" s="32"/>
      <c r="BK3609" s="32"/>
      <c r="BL3609" s="32"/>
      <c r="BM3609" s="32"/>
      <c r="BN3609" s="32"/>
      <c r="BO3609" s="32"/>
    </row>
    <row r="3610" spans="1:67" x14ac:dyDescent="0.25">
      <c r="A3610" s="30"/>
      <c r="B3610" s="30"/>
      <c r="C3610" s="30"/>
      <c r="D3610" s="30"/>
      <c r="E3610" s="30"/>
      <c r="F3610" s="30"/>
      <c r="G3610" s="30"/>
      <c r="BD3610" s="32"/>
      <c r="BE3610" s="32"/>
      <c r="BF3610" s="32"/>
      <c r="BG3610" s="32"/>
      <c r="BH3610" s="32"/>
      <c r="BI3610" s="32"/>
      <c r="BJ3610" s="32"/>
      <c r="BK3610" s="32"/>
      <c r="BL3610" s="32"/>
      <c r="BM3610" s="32"/>
      <c r="BN3610" s="32"/>
      <c r="BO3610" s="32"/>
    </row>
    <row r="3611" spans="1:67" x14ac:dyDescent="0.25">
      <c r="A3611" s="30"/>
      <c r="B3611" s="30"/>
      <c r="C3611" s="30"/>
      <c r="D3611" s="30"/>
      <c r="E3611" s="30"/>
      <c r="F3611" s="30"/>
      <c r="G3611" s="30"/>
      <c r="BD3611" s="32"/>
      <c r="BE3611" s="32"/>
      <c r="BF3611" s="32"/>
      <c r="BG3611" s="32"/>
      <c r="BH3611" s="32"/>
      <c r="BI3611" s="32"/>
      <c r="BJ3611" s="32"/>
      <c r="BK3611" s="32"/>
      <c r="BL3611" s="32"/>
      <c r="BM3611" s="32"/>
      <c r="BN3611" s="32"/>
      <c r="BO3611" s="32"/>
    </row>
    <row r="3612" spans="1:67" x14ac:dyDescent="0.25">
      <c r="A3612" s="30"/>
      <c r="B3612" s="30"/>
      <c r="C3612" s="30"/>
      <c r="D3612" s="30"/>
      <c r="E3612" s="30"/>
      <c r="F3612" s="30"/>
      <c r="G3612" s="30"/>
      <c r="BD3612" s="32"/>
      <c r="BE3612" s="32"/>
      <c r="BF3612" s="32"/>
      <c r="BG3612" s="32"/>
      <c r="BH3612" s="32"/>
      <c r="BI3612" s="32"/>
      <c r="BJ3612" s="32"/>
      <c r="BK3612" s="32"/>
      <c r="BL3612" s="32"/>
      <c r="BM3612" s="32"/>
      <c r="BN3612" s="32"/>
      <c r="BO3612" s="32"/>
    </row>
    <row r="3613" spans="1:67" x14ac:dyDescent="0.25">
      <c r="A3613" s="30"/>
      <c r="B3613" s="30"/>
      <c r="C3613" s="30"/>
      <c r="D3613" s="30"/>
      <c r="E3613" s="30"/>
      <c r="F3613" s="30"/>
      <c r="G3613" s="30"/>
      <c r="BD3613" s="32"/>
      <c r="BE3613" s="32"/>
      <c r="BF3613" s="32"/>
      <c r="BG3613" s="32"/>
      <c r="BH3613" s="32"/>
      <c r="BI3613" s="32"/>
      <c r="BJ3613" s="32"/>
      <c r="BK3613" s="32"/>
      <c r="BL3613" s="32"/>
      <c r="BM3613" s="32"/>
      <c r="BN3613" s="32"/>
      <c r="BO3613" s="32"/>
    </row>
    <row r="3614" spans="1:67" x14ac:dyDescent="0.25">
      <c r="A3614" s="30"/>
      <c r="B3614" s="30"/>
      <c r="C3614" s="30"/>
      <c r="D3614" s="30"/>
      <c r="E3614" s="30"/>
      <c r="F3614" s="30"/>
      <c r="G3614" s="30"/>
      <c r="BD3614" s="32"/>
      <c r="BE3614" s="32"/>
      <c r="BF3614" s="32"/>
      <c r="BG3614" s="32"/>
      <c r="BH3614" s="32"/>
      <c r="BI3614" s="32"/>
      <c r="BJ3614" s="32"/>
      <c r="BK3614" s="32"/>
      <c r="BL3614" s="32"/>
      <c r="BM3614" s="32"/>
      <c r="BN3614" s="32"/>
      <c r="BO3614" s="32"/>
    </row>
    <row r="3615" spans="1:67" x14ac:dyDescent="0.25">
      <c r="A3615" s="30"/>
      <c r="B3615" s="30"/>
      <c r="C3615" s="30"/>
      <c r="D3615" s="30"/>
      <c r="E3615" s="30"/>
      <c r="F3615" s="30"/>
      <c r="G3615" s="30"/>
      <c r="BD3615" s="32"/>
      <c r="BE3615" s="32"/>
      <c r="BF3615" s="32"/>
      <c r="BG3615" s="32"/>
      <c r="BH3615" s="32"/>
      <c r="BI3615" s="32"/>
      <c r="BJ3615" s="32"/>
      <c r="BK3615" s="32"/>
      <c r="BL3615" s="32"/>
      <c r="BM3615" s="32"/>
      <c r="BN3615" s="32"/>
      <c r="BO3615" s="32"/>
    </row>
    <row r="3616" spans="1:67" x14ac:dyDescent="0.25">
      <c r="A3616" s="30"/>
      <c r="B3616" s="30"/>
      <c r="C3616" s="30"/>
      <c r="D3616" s="30"/>
      <c r="E3616" s="30"/>
      <c r="F3616" s="30"/>
      <c r="G3616" s="30"/>
      <c r="BD3616" s="32"/>
      <c r="BE3616" s="32"/>
      <c r="BF3616" s="32"/>
      <c r="BG3616" s="32"/>
      <c r="BH3616" s="32"/>
      <c r="BI3616" s="32"/>
      <c r="BJ3616" s="32"/>
      <c r="BK3616" s="32"/>
      <c r="BL3616" s="32"/>
      <c r="BM3616" s="32"/>
      <c r="BN3616" s="32"/>
      <c r="BO3616" s="32"/>
    </row>
    <row r="3617" spans="1:67" x14ac:dyDescent="0.25">
      <c r="A3617" s="30"/>
      <c r="B3617" s="30"/>
      <c r="C3617" s="30"/>
      <c r="D3617" s="30"/>
      <c r="E3617" s="30"/>
      <c r="F3617" s="30"/>
      <c r="G3617" s="30"/>
      <c r="BD3617" s="32"/>
      <c r="BE3617" s="32"/>
      <c r="BF3617" s="32"/>
      <c r="BG3617" s="32"/>
      <c r="BH3617" s="32"/>
      <c r="BI3617" s="32"/>
      <c r="BJ3617" s="32"/>
      <c r="BK3617" s="32"/>
      <c r="BL3617" s="32"/>
      <c r="BM3617" s="32"/>
      <c r="BN3617" s="32"/>
      <c r="BO3617" s="32"/>
    </row>
    <row r="3618" spans="1:67" x14ac:dyDescent="0.25">
      <c r="A3618" s="30"/>
      <c r="B3618" s="30"/>
      <c r="C3618" s="30"/>
      <c r="D3618" s="30"/>
      <c r="E3618" s="30"/>
      <c r="F3618" s="30"/>
      <c r="G3618" s="30"/>
      <c r="BD3618" s="32"/>
      <c r="BE3618" s="32"/>
      <c r="BF3618" s="32"/>
      <c r="BG3618" s="32"/>
      <c r="BH3618" s="32"/>
      <c r="BI3618" s="32"/>
      <c r="BJ3618" s="32"/>
      <c r="BK3618" s="32"/>
      <c r="BL3618" s="32"/>
      <c r="BM3618" s="32"/>
      <c r="BN3618" s="32"/>
      <c r="BO3618" s="32"/>
    </row>
    <row r="3619" spans="1:67" x14ac:dyDescent="0.25">
      <c r="A3619" s="30"/>
      <c r="B3619" s="30"/>
      <c r="C3619" s="30"/>
      <c r="D3619" s="30"/>
      <c r="E3619" s="30"/>
      <c r="F3619" s="30"/>
      <c r="G3619" s="30"/>
      <c r="BD3619" s="32"/>
      <c r="BE3619" s="32"/>
      <c r="BF3619" s="32"/>
      <c r="BG3619" s="32"/>
      <c r="BH3619" s="32"/>
      <c r="BI3619" s="32"/>
      <c r="BJ3619" s="32"/>
      <c r="BK3619" s="32"/>
      <c r="BL3619" s="32"/>
      <c r="BM3619" s="32"/>
      <c r="BN3619" s="32"/>
      <c r="BO3619" s="32"/>
    </row>
    <row r="3620" spans="1:67" x14ac:dyDescent="0.25">
      <c r="A3620" s="30"/>
      <c r="B3620" s="30"/>
      <c r="C3620" s="30"/>
      <c r="D3620" s="30"/>
      <c r="E3620" s="30"/>
      <c r="F3620" s="30"/>
      <c r="G3620" s="30"/>
      <c r="BD3620" s="32"/>
      <c r="BE3620" s="32"/>
      <c r="BF3620" s="32"/>
      <c r="BG3620" s="32"/>
      <c r="BH3620" s="32"/>
      <c r="BI3620" s="32"/>
      <c r="BJ3620" s="32"/>
      <c r="BK3620" s="32"/>
      <c r="BL3620" s="32"/>
      <c r="BM3620" s="32"/>
      <c r="BN3620" s="32"/>
      <c r="BO3620" s="32"/>
    </row>
    <row r="3621" spans="1:67" x14ac:dyDescent="0.25">
      <c r="A3621" s="30"/>
      <c r="B3621" s="30"/>
      <c r="C3621" s="30"/>
      <c r="D3621" s="30"/>
      <c r="E3621" s="30"/>
      <c r="F3621" s="30"/>
      <c r="G3621" s="30"/>
      <c r="BD3621" s="32"/>
      <c r="BE3621" s="32"/>
      <c r="BF3621" s="32"/>
      <c r="BG3621" s="32"/>
      <c r="BH3621" s="32"/>
      <c r="BI3621" s="32"/>
      <c r="BJ3621" s="32"/>
      <c r="BK3621" s="32"/>
      <c r="BL3621" s="32"/>
      <c r="BM3621" s="32"/>
      <c r="BN3621" s="32"/>
      <c r="BO3621" s="32"/>
    </row>
    <row r="3622" spans="1:67" x14ac:dyDescent="0.25">
      <c r="A3622" s="30"/>
      <c r="B3622" s="30"/>
      <c r="C3622" s="30"/>
      <c r="D3622" s="30"/>
      <c r="E3622" s="30"/>
      <c r="F3622" s="30"/>
      <c r="G3622" s="30"/>
      <c r="BD3622" s="32"/>
      <c r="BE3622" s="32"/>
      <c r="BF3622" s="32"/>
      <c r="BG3622" s="32"/>
      <c r="BH3622" s="32"/>
      <c r="BI3622" s="32"/>
      <c r="BJ3622" s="32"/>
      <c r="BK3622" s="32"/>
      <c r="BL3622" s="32"/>
      <c r="BM3622" s="32"/>
      <c r="BN3622" s="32"/>
      <c r="BO3622" s="32"/>
    </row>
    <row r="3623" spans="1:67" x14ac:dyDescent="0.25">
      <c r="A3623" s="30"/>
      <c r="B3623" s="30"/>
      <c r="C3623" s="30"/>
      <c r="D3623" s="30"/>
      <c r="E3623" s="30"/>
      <c r="F3623" s="30"/>
      <c r="G3623" s="30"/>
      <c r="BD3623" s="32"/>
      <c r="BE3623" s="32"/>
      <c r="BF3623" s="32"/>
      <c r="BG3623" s="32"/>
      <c r="BH3623" s="32"/>
      <c r="BI3623" s="32"/>
      <c r="BJ3623" s="32"/>
      <c r="BK3623" s="32"/>
      <c r="BL3623" s="32"/>
      <c r="BM3623" s="32"/>
      <c r="BN3623" s="32"/>
      <c r="BO3623" s="32"/>
    </row>
    <row r="3624" spans="1:67" x14ac:dyDescent="0.25">
      <c r="A3624" s="30"/>
      <c r="B3624" s="30"/>
      <c r="C3624" s="30"/>
      <c r="D3624" s="30"/>
      <c r="E3624" s="30"/>
      <c r="F3624" s="30"/>
      <c r="G3624" s="30"/>
      <c r="BD3624" s="32"/>
      <c r="BE3624" s="32"/>
      <c r="BF3624" s="32"/>
      <c r="BG3624" s="32"/>
      <c r="BH3624" s="32"/>
      <c r="BI3624" s="32"/>
      <c r="BJ3624" s="32"/>
      <c r="BK3624" s="32"/>
      <c r="BL3624" s="32"/>
      <c r="BM3624" s="32"/>
      <c r="BN3624" s="32"/>
      <c r="BO3624" s="32"/>
    </row>
    <row r="3625" spans="1:67" x14ac:dyDescent="0.25">
      <c r="A3625" s="30"/>
      <c r="B3625" s="30"/>
      <c r="C3625" s="30"/>
      <c r="D3625" s="30"/>
      <c r="E3625" s="30"/>
      <c r="F3625" s="30"/>
      <c r="G3625" s="30"/>
      <c r="BD3625" s="32"/>
      <c r="BE3625" s="32"/>
      <c r="BF3625" s="32"/>
      <c r="BG3625" s="32"/>
      <c r="BH3625" s="32"/>
      <c r="BI3625" s="32"/>
      <c r="BJ3625" s="32"/>
      <c r="BK3625" s="32"/>
      <c r="BL3625" s="32"/>
      <c r="BM3625" s="32"/>
      <c r="BN3625" s="32"/>
      <c r="BO3625" s="32"/>
    </row>
    <row r="3626" spans="1:67" x14ac:dyDescent="0.25">
      <c r="A3626" s="30"/>
      <c r="B3626" s="30"/>
      <c r="C3626" s="30"/>
      <c r="D3626" s="30"/>
      <c r="E3626" s="30"/>
      <c r="F3626" s="30"/>
      <c r="G3626" s="30"/>
      <c r="BD3626" s="32"/>
      <c r="BE3626" s="32"/>
      <c r="BF3626" s="32"/>
      <c r="BG3626" s="32"/>
      <c r="BH3626" s="32"/>
      <c r="BI3626" s="32"/>
      <c r="BJ3626" s="32"/>
      <c r="BK3626" s="32"/>
      <c r="BL3626" s="32"/>
      <c r="BM3626" s="32"/>
      <c r="BN3626" s="32"/>
      <c r="BO3626" s="32"/>
    </row>
    <row r="3627" spans="1:67" x14ac:dyDescent="0.25">
      <c r="A3627" s="30"/>
      <c r="B3627" s="30"/>
      <c r="C3627" s="30"/>
      <c r="D3627" s="30"/>
      <c r="E3627" s="30"/>
      <c r="F3627" s="30"/>
      <c r="G3627" s="30"/>
      <c r="BD3627" s="32"/>
      <c r="BE3627" s="32"/>
      <c r="BF3627" s="32"/>
      <c r="BG3627" s="32"/>
      <c r="BH3627" s="32"/>
      <c r="BI3627" s="32"/>
      <c r="BJ3627" s="32"/>
      <c r="BK3627" s="32"/>
      <c r="BL3627" s="32"/>
      <c r="BM3627" s="32"/>
      <c r="BN3627" s="32"/>
      <c r="BO3627" s="32"/>
    </row>
    <row r="3628" spans="1:67" x14ac:dyDescent="0.25">
      <c r="A3628" s="30"/>
      <c r="B3628" s="30"/>
      <c r="C3628" s="30"/>
      <c r="D3628" s="30"/>
      <c r="E3628" s="30"/>
      <c r="F3628" s="30"/>
      <c r="G3628" s="30"/>
      <c r="BD3628" s="32"/>
      <c r="BE3628" s="32"/>
      <c r="BF3628" s="32"/>
      <c r="BG3628" s="32"/>
      <c r="BH3628" s="32"/>
      <c r="BI3628" s="32"/>
      <c r="BJ3628" s="32"/>
      <c r="BK3628" s="32"/>
      <c r="BL3628" s="32"/>
      <c r="BM3628" s="32"/>
      <c r="BN3628" s="32"/>
      <c r="BO3628" s="32"/>
    </row>
    <row r="3629" spans="1:67" x14ac:dyDescent="0.25">
      <c r="A3629" s="30"/>
      <c r="B3629" s="30"/>
      <c r="C3629" s="30"/>
      <c r="D3629" s="30"/>
      <c r="E3629" s="30"/>
      <c r="F3629" s="30"/>
      <c r="G3629" s="30"/>
      <c r="BD3629" s="32"/>
      <c r="BE3629" s="32"/>
      <c r="BF3629" s="32"/>
      <c r="BG3629" s="32"/>
      <c r="BH3629" s="32"/>
      <c r="BI3629" s="32"/>
      <c r="BJ3629" s="32"/>
      <c r="BK3629" s="32"/>
      <c r="BL3629" s="32"/>
      <c r="BM3629" s="32"/>
      <c r="BN3629" s="32"/>
      <c r="BO3629" s="32"/>
    </row>
    <row r="3630" spans="1:67" x14ac:dyDescent="0.25">
      <c r="A3630" s="30"/>
      <c r="B3630" s="30"/>
      <c r="C3630" s="30"/>
      <c r="D3630" s="30"/>
      <c r="E3630" s="30"/>
      <c r="F3630" s="30"/>
      <c r="G3630" s="30"/>
      <c r="BD3630" s="32"/>
      <c r="BE3630" s="32"/>
      <c r="BF3630" s="32"/>
      <c r="BG3630" s="32"/>
      <c r="BH3630" s="32"/>
      <c r="BI3630" s="32"/>
      <c r="BJ3630" s="32"/>
      <c r="BK3630" s="32"/>
      <c r="BL3630" s="32"/>
      <c r="BM3630" s="32"/>
      <c r="BN3630" s="32"/>
      <c r="BO3630" s="32"/>
    </row>
    <row r="3631" spans="1:67" x14ac:dyDescent="0.25">
      <c r="A3631" s="30"/>
      <c r="B3631" s="30"/>
      <c r="C3631" s="30"/>
      <c r="D3631" s="30"/>
      <c r="E3631" s="30"/>
      <c r="F3631" s="30"/>
      <c r="G3631" s="30"/>
      <c r="BD3631" s="32"/>
      <c r="BE3631" s="32"/>
      <c r="BF3631" s="32"/>
      <c r="BG3631" s="32"/>
      <c r="BH3631" s="32"/>
      <c r="BI3631" s="32"/>
      <c r="BJ3631" s="32"/>
      <c r="BK3631" s="32"/>
      <c r="BL3631" s="32"/>
      <c r="BM3631" s="32"/>
      <c r="BN3631" s="32"/>
      <c r="BO3631" s="32"/>
    </row>
    <row r="3632" spans="1:67" x14ac:dyDescent="0.25">
      <c r="A3632" s="30"/>
      <c r="B3632" s="30"/>
      <c r="C3632" s="30"/>
      <c r="D3632" s="30"/>
      <c r="E3632" s="30"/>
      <c r="F3632" s="30"/>
      <c r="G3632" s="30"/>
      <c r="BD3632" s="32"/>
      <c r="BE3632" s="32"/>
      <c r="BF3632" s="32"/>
      <c r="BG3632" s="32"/>
      <c r="BH3632" s="32"/>
      <c r="BI3632" s="32"/>
      <c r="BJ3632" s="32"/>
      <c r="BK3632" s="32"/>
      <c r="BL3632" s="32"/>
      <c r="BM3632" s="32"/>
      <c r="BN3632" s="32"/>
      <c r="BO3632" s="32"/>
    </row>
    <row r="3633" spans="1:67" x14ac:dyDescent="0.25">
      <c r="A3633" s="30"/>
      <c r="B3633" s="30"/>
      <c r="C3633" s="30"/>
      <c r="D3633" s="30"/>
      <c r="E3633" s="30"/>
      <c r="F3633" s="30"/>
      <c r="G3633" s="30"/>
      <c r="BD3633" s="32"/>
      <c r="BE3633" s="32"/>
      <c r="BF3633" s="32"/>
      <c r="BG3633" s="32"/>
      <c r="BH3633" s="32"/>
      <c r="BI3633" s="32"/>
      <c r="BJ3633" s="32"/>
      <c r="BK3633" s="32"/>
      <c r="BL3633" s="32"/>
      <c r="BM3633" s="32"/>
      <c r="BN3633" s="32"/>
      <c r="BO3633" s="32"/>
    </row>
    <row r="3634" spans="1:67" x14ac:dyDescent="0.25">
      <c r="A3634" s="30"/>
      <c r="B3634" s="30"/>
      <c r="C3634" s="30"/>
      <c r="D3634" s="30"/>
      <c r="E3634" s="30"/>
      <c r="F3634" s="30"/>
      <c r="G3634" s="30"/>
      <c r="BD3634" s="32"/>
      <c r="BE3634" s="32"/>
      <c r="BF3634" s="32"/>
      <c r="BG3634" s="32"/>
      <c r="BH3634" s="32"/>
      <c r="BI3634" s="32"/>
      <c r="BJ3634" s="32"/>
      <c r="BK3634" s="32"/>
      <c r="BL3634" s="32"/>
      <c r="BM3634" s="32"/>
      <c r="BN3634" s="32"/>
      <c r="BO3634" s="32"/>
    </row>
    <row r="3635" spans="1:67" x14ac:dyDescent="0.25">
      <c r="A3635" s="30"/>
      <c r="B3635" s="30"/>
      <c r="C3635" s="30"/>
      <c r="D3635" s="30"/>
      <c r="E3635" s="30"/>
      <c r="F3635" s="30"/>
      <c r="G3635" s="30"/>
      <c r="BD3635" s="32"/>
      <c r="BE3635" s="32"/>
      <c r="BF3635" s="32"/>
      <c r="BG3635" s="32"/>
      <c r="BH3635" s="32"/>
      <c r="BI3635" s="32"/>
      <c r="BJ3635" s="32"/>
      <c r="BK3635" s="32"/>
      <c r="BL3635" s="32"/>
      <c r="BM3635" s="32"/>
      <c r="BN3635" s="32"/>
      <c r="BO3635" s="32"/>
    </row>
    <row r="3636" spans="1:67" x14ac:dyDescent="0.25">
      <c r="A3636" s="30"/>
      <c r="B3636" s="30"/>
      <c r="C3636" s="30"/>
      <c r="D3636" s="30"/>
      <c r="E3636" s="30"/>
      <c r="F3636" s="30"/>
      <c r="G3636" s="30"/>
      <c r="BD3636" s="32"/>
      <c r="BE3636" s="32"/>
      <c r="BF3636" s="32"/>
      <c r="BG3636" s="32"/>
      <c r="BH3636" s="32"/>
      <c r="BI3636" s="32"/>
      <c r="BJ3636" s="32"/>
      <c r="BK3636" s="32"/>
      <c r="BL3636" s="32"/>
      <c r="BM3636" s="32"/>
      <c r="BN3636" s="32"/>
      <c r="BO3636" s="32"/>
    </row>
    <row r="3637" spans="1:67" x14ac:dyDescent="0.25">
      <c r="A3637" s="30"/>
      <c r="B3637" s="30"/>
      <c r="C3637" s="30"/>
      <c r="D3637" s="30"/>
      <c r="E3637" s="30"/>
      <c r="F3637" s="30"/>
      <c r="G3637" s="30"/>
      <c r="BD3637" s="32"/>
      <c r="BE3637" s="32"/>
      <c r="BF3637" s="32"/>
      <c r="BG3637" s="32"/>
      <c r="BH3637" s="32"/>
      <c r="BI3637" s="32"/>
      <c r="BJ3637" s="32"/>
      <c r="BK3637" s="32"/>
      <c r="BL3637" s="32"/>
      <c r="BM3637" s="32"/>
      <c r="BN3637" s="32"/>
      <c r="BO3637" s="32"/>
    </row>
    <row r="3638" spans="1:67" x14ac:dyDescent="0.25">
      <c r="A3638" s="30"/>
      <c r="B3638" s="30"/>
      <c r="C3638" s="30"/>
      <c r="D3638" s="30"/>
      <c r="E3638" s="30"/>
      <c r="F3638" s="30"/>
      <c r="G3638" s="30"/>
      <c r="BD3638" s="32"/>
      <c r="BE3638" s="32"/>
      <c r="BF3638" s="32"/>
      <c r="BG3638" s="32"/>
      <c r="BH3638" s="32"/>
      <c r="BI3638" s="32"/>
      <c r="BJ3638" s="32"/>
      <c r="BK3638" s="32"/>
      <c r="BL3638" s="32"/>
      <c r="BM3638" s="32"/>
      <c r="BN3638" s="32"/>
      <c r="BO3638" s="32"/>
    </row>
    <row r="3639" spans="1:67" x14ac:dyDescent="0.25">
      <c r="A3639" s="30"/>
      <c r="B3639" s="30"/>
      <c r="C3639" s="30"/>
      <c r="D3639" s="30"/>
      <c r="E3639" s="30"/>
      <c r="F3639" s="30"/>
      <c r="G3639" s="30"/>
      <c r="BD3639" s="32"/>
      <c r="BE3639" s="32"/>
      <c r="BF3639" s="32"/>
      <c r="BG3639" s="32"/>
      <c r="BH3639" s="32"/>
      <c r="BI3639" s="32"/>
      <c r="BJ3639" s="32"/>
      <c r="BK3639" s="32"/>
      <c r="BL3639" s="32"/>
      <c r="BM3639" s="32"/>
      <c r="BN3639" s="32"/>
      <c r="BO3639" s="32"/>
    </row>
    <row r="3640" spans="1:67" x14ac:dyDescent="0.25">
      <c r="A3640" s="30"/>
      <c r="B3640" s="30"/>
      <c r="C3640" s="30"/>
      <c r="D3640" s="30"/>
      <c r="E3640" s="30"/>
      <c r="F3640" s="30"/>
      <c r="G3640" s="30"/>
      <c r="BD3640" s="32"/>
      <c r="BE3640" s="32"/>
      <c r="BF3640" s="32"/>
      <c r="BG3640" s="32"/>
      <c r="BH3640" s="32"/>
      <c r="BI3640" s="32"/>
      <c r="BJ3640" s="32"/>
      <c r="BK3640" s="32"/>
      <c r="BL3640" s="32"/>
      <c r="BM3640" s="32"/>
      <c r="BN3640" s="32"/>
      <c r="BO3640" s="32"/>
    </row>
    <row r="3641" spans="1:67" x14ac:dyDescent="0.25">
      <c r="A3641" s="30"/>
      <c r="B3641" s="30"/>
      <c r="C3641" s="30"/>
      <c r="D3641" s="30"/>
      <c r="E3641" s="30"/>
      <c r="F3641" s="30"/>
      <c r="G3641" s="30"/>
      <c r="BD3641" s="32"/>
      <c r="BE3641" s="32"/>
      <c r="BF3641" s="32"/>
      <c r="BG3641" s="32"/>
      <c r="BH3641" s="32"/>
      <c r="BI3641" s="32"/>
      <c r="BJ3641" s="32"/>
      <c r="BK3641" s="32"/>
      <c r="BL3641" s="32"/>
      <c r="BM3641" s="32"/>
      <c r="BN3641" s="32"/>
      <c r="BO3641" s="32"/>
    </row>
    <row r="3642" spans="1:67" x14ac:dyDescent="0.25">
      <c r="A3642" s="30"/>
      <c r="B3642" s="30"/>
      <c r="C3642" s="30"/>
      <c r="D3642" s="30"/>
      <c r="E3642" s="30"/>
      <c r="F3642" s="30"/>
      <c r="G3642" s="30"/>
      <c r="BD3642" s="32"/>
      <c r="BE3642" s="32"/>
      <c r="BF3642" s="32"/>
      <c r="BG3642" s="32"/>
      <c r="BH3642" s="32"/>
      <c r="BI3642" s="32"/>
      <c r="BJ3642" s="32"/>
      <c r="BK3642" s="32"/>
      <c r="BL3642" s="32"/>
      <c r="BM3642" s="32"/>
      <c r="BN3642" s="32"/>
      <c r="BO3642" s="32"/>
    </row>
    <row r="3643" spans="1:67" x14ac:dyDescent="0.25">
      <c r="A3643" s="30"/>
      <c r="B3643" s="30"/>
      <c r="C3643" s="30"/>
      <c r="D3643" s="30"/>
      <c r="E3643" s="30"/>
      <c r="F3643" s="30"/>
      <c r="G3643" s="30"/>
      <c r="BD3643" s="32"/>
      <c r="BE3643" s="32"/>
      <c r="BF3643" s="32"/>
      <c r="BG3643" s="32"/>
      <c r="BH3643" s="32"/>
      <c r="BI3643" s="32"/>
      <c r="BJ3643" s="32"/>
      <c r="BK3643" s="32"/>
      <c r="BL3643" s="32"/>
      <c r="BM3643" s="32"/>
      <c r="BN3643" s="32"/>
      <c r="BO3643" s="32"/>
    </row>
    <row r="3644" spans="1:67" x14ac:dyDescent="0.25">
      <c r="A3644" s="30"/>
      <c r="B3644" s="30"/>
      <c r="C3644" s="30"/>
      <c r="D3644" s="30"/>
      <c r="E3644" s="30"/>
      <c r="F3644" s="30"/>
      <c r="G3644" s="30"/>
      <c r="BD3644" s="32"/>
      <c r="BE3644" s="32"/>
      <c r="BF3644" s="32"/>
      <c r="BG3644" s="32"/>
      <c r="BH3644" s="32"/>
      <c r="BI3644" s="32"/>
      <c r="BJ3644" s="32"/>
      <c r="BK3644" s="32"/>
      <c r="BL3644" s="32"/>
      <c r="BM3644" s="32"/>
      <c r="BN3644" s="32"/>
      <c r="BO3644" s="32"/>
    </row>
    <row r="3645" spans="1:67" x14ac:dyDescent="0.25">
      <c r="A3645" s="30"/>
      <c r="B3645" s="30"/>
      <c r="C3645" s="30"/>
      <c r="D3645" s="30"/>
      <c r="E3645" s="30"/>
      <c r="F3645" s="30"/>
      <c r="G3645" s="30"/>
      <c r="BD3645" s="32"/>
      <c r="BE3645" s="32"/>
      <c r="BF3645" s="32"/>
      <c r="BG3645" s="32"/>
      <c r="BH3645" s="32"/>
      <c r="BI3645" s="32"/>
      <c r="BJ3645" s="32"/>
      <c r="BK3645" s="32"/>
      <c r="BL3645" s="32"/>
      <c r="BM3645" s="32"/>
      <c r="BN3645" s="32"/>
      <c r="BO3645" s="32"/>
    </row>
    <row r="3646" spans="1:67" x14ac:dyDescent="0.25">
      <c r="A3646" s="30"/>
      <c r="B3646" s="30"/>
      <c r="C3646" s="30"/>
      <c r="D3646" s="30"/>
      <c r="E3646" s="30"/>
      <c r="F3646" s="30"/>
      <c r="G3646" s="30"/>
      <c r="BD3646" s="32"/>
      <c r="BE3646" s="32"/>
      <c r="BF3646" s="32"/>
      <c r="BG3646" s="32"/>
      <c r="BH3646" s="32"/>
      <c r="BI3646" s="32"/>
      <c r="BJ3646" s="32"/>
      <c r="BK3646" s="32"/>
      <c r="BL3646" s="32"/>
      <c r="BM3646" s="32"/>
      <c r="BN3646" s="32"/>
      <c r="BO3646" s="32"/>
    </row>
    <row r="3647" spans="1:67" x14ac:dyDescent="0.25">
      <c r="A3647" s="30"/>
      <c r="B3647" s="30"/>
      <c r="C3647" s="30"/>
      <c r="D3647" s="30"/>
      <c r="E3647" s="30"/>
      <c r="F3647" s="30"/>
      <c r="G3647" s="30"/>
      <c r="BD3647" s="32"/>
      <c r="BE3647" s="32"/>
      <c r="BF3647" s="32"/>
      <c r="BG3647" s="32"/>
      <c r="BH3647" s="32"/>
      <c r="BI3647" s="32"/>
      <c r="BJ3647" s="32"/>
      <c r="BK3647" s="32"/>
      <c r="BL3647" s="32"/>
      <c r="BM3647" s="32"/>
      <c r="BN3647" s="32"/>
      <c r="BO3647" s="32"/>
    </row>
    <row r="3648" spans="1:67" x14ac:dyDescent="0.25">
      <c r="A3648" s="30"/>
      <c r="B3648" s="30"/>
      <c r="C3648" s="30"/>
      <c r="D3648" s="30"/>
      <c r="E3648" s="30"/>
      <c r="F3648" s="30"/>
      <c r="G3648" s="30"/>
      <c r="BD3648" s="32"/>
      <c r="BE3648" s="32"/>
      <c r="BF3648" s="32"/>
      <c r="BG3648" s="32"/>
      <c r="BH3648" s="32"/>
      <c r="BI3648" s="32"/>
      <c r="BJ3648" s="32"/>
      <c r="BK3648" s="32"/>
      <c r="BL3648" s="32"/>
      <c r="BM3648" s="32"/>
      <c r="BN3648" s="32"/>
      <c r="BO3648" s="32"/>
    </row>
    <row r="3649" spans="1:67" x14ac:dyDescent="0.25">
      <c r="A3649" s="30"/>
      <c r="B3649" s="30"/>
      <c r="C3649" s="30"/>
      <c r="D3649" s="30"/>
      <c r="E3649" s="30"/>
      <c r="F3649" s="30"/>
      <c r="G3649" s="30"/>
      <c r="BD3649" s="32"/>
      <c r="BE3649" s="32"/>
      <c r="BF3649" s="32"/>
      <c r="BG3649" s="32"/>
      <c r="BH3649" s="32"/>
      <c r="BI3649" s="32"/>
      <c r="BJ3649" s="32"/>
      <c r="BK3649" s="32"/>
      <c r="BL3649" s="32"/>
      <c r="BM3649" s="32"/>
      <c r="BN3649" s="32"/>
      <c r="BO3649" s="32"/>
    </row>
    <row r="3650" spans="1:67" x14ac:dyDescent="0.25">
      <c r="A3650" s="30"/>
      <c r="B3650" s="30"/>
      <c r="C3650" s="30"/>
      <c r="D3650" s="30"/>
      <c r="E3650" s="30"/>
      <c r="F3650" s="30"/>
      <c r="G3650" s="30"/>
      <c r="BD3650" s="32"/>
      <c r="BE3650" s="32"/>
      <c r="BF3650" s="32"/>
      <c r="BG3650" s="32"/>
      <c r="BH3650" s="32"/>
      <c r="BI3650" s="32"/>
      <c r="BJ3650" s="32"/>
      <c r="BK3650" s="32"/>
      <c r="BL3650" s="32"/>
      <c r="BM3650" s="32"/>
      <c r="BN3650" s="32"/>
      <c r="BO3650" s="32"/>
    </row>
    <row r="3651" spans="1:67" x14ac:dyDescent="0.25">
      <c r="A3651" s="30"/>
      <c r="B3651" s="30"/>
      <c r="C3651" s="30"/>
      <c r="D3651" s="30"/>
      <c r="E3651" s="30"/>
      <c r="F3651" s="30"/>
      <c r="G3651" s="30"/>
      <c r="BD3651" s="32"/>
      <c r="BE3651" s="32"/>
      <c r="BF3651" s="32"/>
      <c r="BG3651" s="32"/>
      <c r="BH3651" s="32"/>
      <c r="BI3651" s="32"/>
      <c r="BJ3651" s="32"/>
      <c r="BK3651" s="32"/>
      <c r="BL3651" s="32"/>
      <c r="BM3651" s="32"/>
      <c r="BN3651" s="32"/>
      <c r="BO3651" s="32"/>
    </row>
    <row r="3652" spans="1:67" x14ac:dyDescent="0.25">
      <c r="A3652" s="30"/>
      <c r="B3652" s="30"/>
      <c r="C3652" s="30"/>
      <c r="D3652" s="30"/>
      <c r="E3652" s="30"/>
      <c r="F3652" s="30"/>
      <c r="G3652" s="30"/>
      <c r="BD3652" s="32"/>
      <c r="BE3652" s="32"/>
      <c r="BF3652" s="32"/>
      <c r="BG3652" s="32"/>
      <c r="BH3652" s="32"/>
      <c r="BI3652" s="32"/>
      <c r="BJ3652" s="32"/>
      <c r="BK3652" s="32"/>
      <c r="BL3652" s="32"/>
      <c r="BM3652" s="32"/>
      <c r="BN3652" s="32"/>
      <c r="BO3652" s="32"/>
    </row>
    <row r="3653" spans="1:67" x14ac:dyDescent="0.25">
      <c r="A3653" s="30"/>
      <c r="B3653" s="30"/>
      <c r="C3653" s="30"/>
      <c r="D3653" s="30"/>
      <c r="E3653" s="30"/>
      <c r="F3653" s="30"/>
      <c r="G3653" s="30"/>
      <c r="BD3653" s="32"/>
      <c r="BE3653" s="32"/>
      <c r="BF3653" s="32"/>
      <c r="BG3653" s="32"/>
      <c r="BH3653" s="32"/>
      <c r="BI3653" s="32"/>
      <c r="BJ3653" s="32"/>
      <c r="BK3653" s="32"/>
      <c r="BL3653" s="32"/>
      <c r="BM3653" s="32"/>
      <c r="BN3653" s="32"/>
      <c r="BO3653" s="32"/>
    </row>
    <row r="3654" spans="1:67" x14ac:dyDescent="0.25">
      <c r="A3654" s="30"/>
      <c r="B3654" s="30"/>
      <c r="C3654" s="30"/>
      <c r="D3654" s="30"/>
      <c r="E3654" s="30"/>
      <c r="F3654" s="30"/>
      <c r="G3654" s="30"/>
      <c r="BD3654" s="32"/>
      <c r="BE3654" s="32"/>
      <c r="BF3654" s="32"/>
      <c r="BG3654" s="32"/>
      <c r="BH3654" s="32"/>
      <c r="BI3654" s="32"/>
      <c r="BJ3654" s="32"/>
      <c r="BK3654" s="32"/>
      <c r="BL3654" s="32"/>
      <c r="BM3654" s="32"/>
      <c r="BN3654" s="32"/>
      <c r="BO3654" s="32"/>
    </row>
    <row r="3655" spans="1:67" x14ac:dyDescent="0.25">
      <c r="A3655" s="30"/>
      <c r="B3655" s="30"/>
      <c r="C3655" s="30"/>
      <c r="D3655" s="30"/>
      <c r="E3655" s="30"/>
      <c r="F3655" s="30"/>
      <c r="G3655" s="30"/>
      <c r="BD3655" s="32"/>
      <c r="BE3655" s="32"/>
      <c r="BF3655" s="32"/>
      <c r="BG3655" s="32"/>
      <c r="BH3655" s="32"/>
      <c r="BI3655" s="32"/>
      <c r="BJ3655" s="32"/>
      <c r="BK3655" s="32"/>
      <c r="BL3655" s="32"/>
      <c r="BM3655" s="32"/>
      <c r="BN3655" s="32"/>
      <c r="BO3655" s="32"/>
    </row>
    <row r="3656" spans="1:67" x14ac:dyDescent="0.25">
      <c r="A3656" s="30"/>
      <c r="B3656" s="30"/>
      <c r="C3656" s="30"/>
      <c r="D3656" s="30"/>
      <c r="E3656" s="30"/>
      <c r="F3656" s="30"/>
      <c r="G3656" s="30"/>
      <c r="BD3656" s="32"/>
      <c r="BE3656" s="32"/>
      <c r="BF3656" s="32"/>
      <c r="BG3656" s="32"/>
      <c r="BH3656" s="32"/>
      <c r="BI3656" s="32"/>
      <c r="BJ3656" s="32"/>
      <c r="BK3656" s="32"/>
      <c r="BL3656" s="32"/>
      <c r="BM3656" s="32"/>
      <c r="BN3656" s="32"/>
      <c r="BO3656" s="32"/>
    </row>
    <row r="3657" spans="1:67" x14ac:dyDescent="0.25">
      <c r="A3657" s="30"/>
      <c r="B3657" s="30"/>
      <c r="C3657" s="30"/>
      <c r="D3657" s="30"/>
      <c r="E3657" s="30"/>
      <c r="F3657" s="30"/>
      <c r="G3657" s="30"/>
      <c r="BD3657" s="32"/>
      <c r="BE3657" s="32"/>
      <c r="BF3657" s="32"/>
      <c r="BG3657" s="32"/>
      <c r="BH3657" s="32"/>
      <c r="BI3657" s="32"/>
      <c r="BJ3657" s="32"/>
      <c r="BK3657" s="32"/>
      <c r="BL3657" s="32"/>
      <c r="BM3657" s="32"/>
      <c r="BN3657" s="32"/>
      <c r="BO3657" s="32"/>
    </row>
    <row r="3658" spans="1:67" x14ac:dyDescent="0.25">
      <c r="A3658" s="30"/>
      <c r="B3658" s="30"/>
      <c r="C3658" s="30"/>
      <c r="D3658" s="30"/>
      <c r="E3658" s="30"/>
      <c r="F3658" s="30"/>
      <c r="G3658" s="30"/>
      <c r="BD3658" s="32"/>
      <c r="BE3658" s="32"/>
      <c r="BF3658" s="32"/>
      <c r="BG3658" s="32"/>
      <c r="BH3658" s="32"/>
      <c r="BI3658" s="32"/>
      <c r="BJ3658" s="32"/>
      <c r="BK3658" s="32"/>
      <c r="BL3658" s="32"/>
      <c r="BM3658" s="32"/>
      <c r="BN3658" s="32"/>
      <c r="BO3658" s="32"/>
    </row>
    <row r="3659" spans="1:67" x14ac:dyDescent="0.25">
      <c r="A3659" s="30"/>
      <c r="B3659" s="30"/>
      <c r="C3659" s="30"/>
      <c r="D3659" s="30"/>
      <c r="E3659" s="30"/>
      <c r="F3659" s="30"/>
      <c r="G3659" s="30"/>
      <c r="BD3659" s="32"/>
      <c r="BE3659" s="32"/>
      <c r="BF3659" s="32"/>
      <c r="BG3659" s="32"/>
      <c r="BH3659" s="32"/>
      <c r="BI3659" s="32"/>
      <c r="BJ3659" s="32"/>
      <c r="BK3659" s="32"/>
      <c r="BL3659" s="32"/>
      <c r="BM3659" s="32"/>
      <c r="BN3659" s="32"/>
      <c r="BO3659" s="32"/>
    </row>
    <row r="3660" spans="1:67" x14ac:dyDescent="0.25">
      <c r="A3660" s="30"/>
      <c r="B3660" s="30"/>
      <c r="C3660" s="30"/>
      <c r="D3660" s="30"/>
      <c r="E3660" s="30"/>
      <c r="F3660" s="30"/>
      <c r="G3660" s="30"/>
      <c r="BD3660" s="32"/>
      <c r="BE3660" s="32"/>
      <c r="BF3660" s="32"/>
      <c r="BG3660" s="32"/>
      <c r="BH3660" s="32"/>
      <c r="BI3660" s="32"/>
      <c r="BJ3660" s="32"/>
      <c r="BK3660" s="32"/>
      <c r="BL3660" s="32"/>
      <c r="BM3660" s="32"/>
      <c r="BN3660" s="32"/>
      <c r="BO3660" s="32"/>
    </row>
    <row r="3661" spans="1:67" x14ac:dyDescent="0.25">
      <c r="A3661" s="30"/>
      <c r="B3661" s="30"/>
      <c r="C3661" s="30"/>
      <c r="D3661" s="30"/>
      <c r="E3661" s="30"/>
      <c r="F3661" s="30"/>
      <c r="G3661" s="30"/>
      <c r="BD3661" s="32"/>
      <c r="BE3661" s="32"/>
      <c r="BF3661" s="32"/>
      <c r="BG3661" s="32"/>
      <c r="BH3661" s="32"/>
      <c r="BI3661" s="32"/>
      <c r="BJ3661" s="32"/>
      <c r="BK3661" s="32"/>
      <c r="BL3661" s="32"/>
      <c r="BM3661" s="32"/>
      <c r="BN3661" s="32"/>
      <c r="BO3661" s="32"/>
    </row>
    <row r="3662" spans="1:67" x14ac:dyDescent="0.25">
      <c r="A3662" s="30"/>
      <c r="B3662" s="30"/>
      <c r="C3662" s="30"/>
      <c r="D3662" s="30"/>
      <c r="E3662" s="30"/>
      <c r="F3662" s="30"/>
      <c r="G3662" s="30"/>
      <c r="BD3662" s="32"/>
      <c r="BE3662" s="32"/>
      <c r="BF3662" s="32"/>
      <c r="BG3662" s="32"/>
      <c r="BH3662" s="32"/>
      <c r="BI3662" s="32"/>
      <c r="BJ3662" s="32"/>
      <c r="BK3662" s="32"/>
      <c r="BL3662" s="32"/>
      <c r="BM3662" s="32"/>
      <c r="BN3662" s="32"/>
      <c r="BO3662" s="32"/>
    </row>
    <row r="3663" spans="1:67" x14ac:dyDescent="0.25">
      <c r="A3663" s="30"/>
      <c r="B3663" s="30"/>
      <c r="C3663" s="30"/>
      <c r="D3663" s="30"/>
      <c r="E3663" s="30"/>
      <c r="F3663" s="30"/>
      <c r="G3663" s="30"/>
      <c r="BD3663" s="32"/>
      <c r="BE3663" s="32"/>
      <c r="BF3663" s="32"/>
      <c r="BG3663" s="32"/>
      <c r="BH3663" s="32"/>
      <c r="BI3663" s="32"/>
      <c r="BJ3663" s="32"/>
      <c r="BK3663" s="32"/>
      <c r="BL3663" s="32"/>
      <c r="BM3663" s="32"/>
      <c r="BN3663" s="32"/>
      <c r="BO3663" s="32"/>
    </row>
    <row r="3664" spans="1:67" x14ac:dyDescent="0.25">
      <c r="A3664" s="30"/>
      <c r="B3664" s="30"/>
      <c r="C3664" s="30"/>
      <c r="D3664" s="30"/>
      <c r="E3664" s="30"/>
      <c r="F3664" s="30"/>
      <c r="G3664" s="30"/>
      <c r="BD3664" s="32"/>
      <c r="BE3664" s="32"/>
      <c r="BF3664" s="32"/>
      <c r="BG3664" s="32"/>
      <c r="BH3664" s="32"/>
      <c r="BI3664" s="32"/>
      <c r="BJ3664" s="32"/>
      <c r="BK3664" s="32"/>
      <c r="BL3664" s="32"/>
      <c r="BM3664" s="32"/>
      <c r="BN3664" s="32"/>
      <c r="BO3664" s="32"/>
    </row>
    <row r="3665" spans="1:67" x14ac:dyDescent="0.25">
      <c r="A3665" s="30"/>
      <c r="B3665" s="30"/>
      <c r="C3665" s="30"/>
      <c r="D3665" s="30"/>
      <c r="E3665" s="30"/>
      <c r="F3665" s="30"/>
      <c r="G3665" s="30"/>
      <c r="BD3665" s="32"/>
      <c r="BE3665" s="32"/>
      <c r="BF3665" s="32"/>
      <c r="BG3665" s="32"/>
      <c r="BH3665" s="32"/>
      <c r="BI3665" s="32"/>
      <c r="BJ3665" s="32"/>
      <c r="BK3665" s="32"/>
      <c r="BL3665" s="32"/>
      <c r="BM3665" s="32"/>
      <c r="BN3665" s="32"/>
      <c r="BO3665" s="32"/>
    </row>
    <row r="3666" spans="1:67" x14ac:dyDescent="0.25">
      <c r="A3666" s="30"/>
      <c r="B3666" s="30"/>
      <c r="C3666" s="30"/>
      <c r="D3666" s="30"/>
      <c r="E3666" s="30"/>
      <c r="F3666" s="30"/>
      <c r="G3666" s="30"/>
      <c r="BD3666" s="32"/>
      <c r="BE3666" s="32"/>
      <c r="BF3666" s="32"/>
      <c r="BG3666" s="32"/>
      <c r="BH3666" s="32"/>
      <c r="BI3666" s="32"/>
      <c r="BJ3666" s="32"/>
      <c r="BK3666" s="32"/>
      <c r="BL3666" s="32"/>
      <c r="BM3666" s="32"/>
      <c r="BN3666" s="32"/>
      <c r="BO3666" s="32"/>
    </row>
    <row r="3667" spans="1:67" x14ac:dyDescent="0.25">
      <c r="A3667" s="30"/>
      <c r="B3667" s="30"/>
      <c r="C3667" s="30"/>
      <c r="D3667" s="30"/>
      <c r="E3667" s="30"/>
      <c r="F3667" s="30"/>
      <c r="G3667" s="30"/>
      <c r="BD3667" s="32"/>
      <c r="BE3667" s="32"/>
      <c r="BF3667" s="32"/>
      <c r="BG3667" s="32"/>
      <c r="BH3667" s="32"/>
      <c r="BI3667" s="32"/>
      <c r="BJ3667" s="32"/>
      <c r="BK3667" s="32"/>
      <c r="BL3667" s="32"/>
      <c r="BM3667" s="32"/>
      <c r="BN3667" s="32"/>
      <c r="BO3667" s="32"/>
    </row>
    <row r="3668" spans="1:67" x14ac:dyDescent="0.25">
      <c r="A3668" s="30"/>
      <c r="B3668" s="30"/>
      <c r="C3668" s="30"/>
      <c r="D3668" s="30"/>
      <c r="E3668" s="30"/>
      <c r="F3668" s="30"/>
      <c r="G3668" s="30"/>
      <c r="BD3668" s="32"/>
      <c r="BE3668" s="32"/>
      <c r="BF3668" s="32"/>
      <c r="BG3668" s="32"/>
      <c r="BH3668" s="32"/>
      <c r="BI3668" s="32"/>
      <c r="BJ3668" s="32"/>
      <c r="BK3668" s="32"/>
      <c r="BL3668" s="32"/>
      <c r="BM3668" s="32"/>
      <c r="BN3668" s="32"/>
      <c r="BO3668" s="32"/>
    </row>
    <row r="3669" spans="1:67" x14ac:dyDescent="0.25">
      <c r="A3669" s="30"/>
      <c r="B3669" s="30"/>
      <c r="C3669" s="30"/>
      <c r="D3669" s="30"/>
      <c r="E3669" s="30"/>
      <c r="F3669" s="30"/>
      <c r="G3669" s="30"/>
      <c r="BD3669" s="32"/>
      <c r="BE3669" s="32"/>
      <c r="BF3669" s="32"/>
      <c r="BG3669" s="32"/>
      <c r="BH3669" s="32"/>
      <c r="BI3669" s="32"/>
      <c r="BJ3669" s="32"/>
      <c r="BK3669" s="32"/>
      <c r="BL3669" s="32"/>
      <c r="BM3669" s="32"/>
      <c r="BN3669" s="32"/>
      <c r="BO3669" s="32"/>
    </row>
    <row r="3670" spans="1:67" x14ac:dyDescent="0.25">
      <c r="A3670" s="30"/>
      <c r="B3670" s="30"/>
      <c r="C3670" s="30"/>
      <c r="D3670" s="30"/>
      <c r="E3670" s="30"/>
      <c r="F3670" s="30"/>
      <c r="G3670" s="30"/>
      <c r="BD3670" s="32"/>
      <c r="BE3670" s="32"/>
      <c r="BF3670" s="32"/>
      <c r="BG3670" s="32"/>
      <c r="BH3670" s="32"/>
      <c r="BI3670" s="32"/>
      <c r="BJ3670" s="32"/>
      <c r="BK3670" s="32"/>
      <c r="BL3670" s="32"/>
      <c r="BM3670" s="32"/>
      <c r="BN3670" s="32"/>
      <c r="BO3670" s="32"/>
    </row>
    <row r="3671" spans="1:67" x14ac:dyDescent="0.25">
      <c r="A3671" s="30"/>
      <c r="B3671" s="30"/>
      <c r="C3671" s="30"/>
      <c r="D3671" s="30"/>
      <c r="E3671" s="30"/>
      <c r="F3671" s="30"/>
      <c r="G3671" s="30"/>
      <c r="BD3671" s="32"/>
      <c r="BE3671" s="32"/>
      <c r="BF3671" s="32"/>
      <c r="BG3671" s="32"/>
      <c r="BH3671" s="32"/>
      <c r="BI3671" s="32"/>
      <c r="BJ3671" s="32"/>
      <c r="BK3671" s="32"/>
      <c r="BL3671" s="32"/>
      <c r="BM3671" s="32"/>
      <c r="BN3671" s="32"/>
      <c r="BO3671" s="32"/>
    </row>
    <row r="3672" spans="1:67" x14ac:dyDescent="0.25">
      <c r="A3672" s="30"/>
      <c r="B3672" s="30"/>
      <c r="C3672" s="30"/>
      <c r="D3672" s="30"/>
      <c r="E3672" s="30"/>
      <c r="F3672" s="30"/>
      <c r="G3672" s="30"/>
      <c r="BD3672" s="32"/>
      <c r="BE3672" s="32"/>
      <c r="BF3672" s="32"/>
      <c r="BG3672" s="32"/>
      <c r="BH3672" s="32"/>
      <c r="BI3672" s="32"/>
      <c r="BJ3672" s="32"/>
      <c r="BK3672" s="32"/>
      <c r="BL3672" s="32"/>
      <c r="BM3672" s="32"/>
      <c r="BN3672" s="32"/>
      <c r="BO3672" s="32"/>
    </row>
    <row r="3673" spans="1:67" x14ac:dyDescent="0.25">
      <c r="A3673" s="30"/>
      <c r="B3673" s="30"/>
      <c r="C3673" s="30"/>
      <c r="D3673" s="30"/>
      <c r="E3673" s="30"/>
      <c r="F3673" s="30"/>
      <c r="G3673" s="30"/>
      <c r="BD3673" s="32"/>
      <c r="BE3673" s="32"/>
      <c r="BF3673" s="32"/>
      <c r="BG3673" s="32"/>
      <c r="BH3673" s="32"/>
      <c r="BI3673" s="32"/>
      <c r="BJ3673" s="32"/>
      <c r="BK3673" s="32"/>
      <c r="BL3673" s="32"/>
      <c r="BM3673" s="32"/>
      <c r="BN3673" s="32"/>
      <c r="BO3673" s="32"/>
    </row>
    <row r="3674" spans="1:67" x14ac:dyDescent="0.25">
      <c r="A3674" s="30"/>
      <c r="B3674" s="30"/>
      <c r="C3674" s="30"/>
      <c r="D3674" s="30"/>
      <c r="E3674" s="30"/>
      <c r="F3674" s="30"/>
      <c r="G3674" s="30"/>
      <c r="BD3674" s="32"/>
      <c r="BE3674" s="32"/>
      <c r="BF3674" s="32"/>
      <c r="BG3674" s="32"/>
      <c r="BH3674" s="32"/>
      <c r="BI3674" s="32"/>
      <c r="BJ3674" s="32"/>
      <c r="BK3674" s="32"/>
      <c r="BL3674" s="32"/>
      <c r="BM3674" s="32"/>
      <c r="BN3674" s="32"/>
      <c r="BO3674" s="32"/>
    </row>
    <row r="3675" spans="1:67" x14ac:dyDescent="0.25">
      <c r="A3675" s="30"/>
      <c r="B3675" s="30"/>
      <c r="C3675" s="30"/>
      <c r="D3675" s="30"/>
      <c r="E3675" s="30"/>
      <c r="F3675" s="30"/>
      <c r="G3675" s="30"/>
      <c r="BD3675" s="32"/>
      <c r="BE3675" s="32"/>
      <c r="BF3675" s="32"/>
      <c r="BG3675" s="32"/>
      <c r="BH3675" s="32"/>
      <c r="BI3675" s="32"/>
      <c r="BJ3675" s="32"/>
      <c r="BK3675" s="32"/>
      <c r="BL3675" s="32"/>
      <c r="BM3675" s="32"/>
      <c r="BN3675" s="32"/>
      <c r="BO3675" s="32"/>
    </row>
    <row r="3676" spans="1:67" x14ac:dyDescent="0.25">
      <c r="A3676" s="30"/>
      <c r="B3676" s="30"/>
      <c r="C3676" s="30"/>
      <c r="D3676" s="30"/>
      <c r="E3676" s="30"/>
      <c r="F3676" s="30"/>
      <c r="G3676" s="30"/>
      <c r="BD3676" s="32"/>
      <c r="BE3676" s="32"/>
      <c r="BF3676" s="32"/>
      <c r="BG3676" s="32"/>
      <c r="BH3676" s="32"/>
      <c r="BI3676" s="32"/>
      <c r="BJ3676" s="32"/>
      <c r="BK3676" s="32"/>
      <c r="BL3676" s="32"/>
      <c r="BM3676" s="32"/>
      <c r="BN3676" s="32"/>
      <c r="BO3676" s="32"/>
    </row>
    <row r="3677" spans="1:67" x14ac:dyDescent="0.25">
      <c r="A3677" s="30"/>
      <c r="B3677" s="30"/>
      <c r="C3677" s="30"/>
      <c r="D3677" s="30"/>
      <c r="E3677" s="30"/>
      <c r="F3677" s="30"/>
      <c r="G3677" s="30"/>
      <c r="BD3677" s="32"/>
      <c r="BE3677" s="32"/>
      <c r="BF3677" s="32"/>
      <c r="BG3677" s="32"/>
      <c r="BH3677" s="32"/>
      <c r="BI3677" s="32"/>
      <c r="BJ3677" s="32"/>
      <c r="BK3677" s="32"/>
      <c r="BL3677" s="32"/>
      <c r="BM3677" s="32"/>
      <c r="BN3677" s="32"/>
      <c r="BO3677" s="32"/>
    </row>
    <row r="3678" spans="1:67" x14ac:dyDescent="0.25">
      <c r="A3678" s="30"/>
      <c r="B3678" s="30"/>
      <c r="C3678" s="30"/>
      <c r="D3678" s="30"/>
      <c r="E3678" s="30"/>
      <c r="F3678" s="30"/>
      <c r="G3678" s="30"/>
      <c r="BD3678" s="32"/>
      <c r="BE3678" s="32"/>
      <c r="BF3678" s="32"/>
      <c r="BG3678" s="32"/>
      <c r="BH3678" s="32"/>
      <c r="BI3678" s="32"/>
      <c r="BJ3678" s="32"/>
      <c r="BK3678" s="32"/>
      <c r="BL3678" s="32"/>
      <c r="BM3678" s="32"/>
      <c r="BN3678" s="32"/>
      <c r="BO3678" s="32"/>
    </row>
    <row r="3679" spans="1:67" x14ac:dyDescent="0.25">
      <c r="A3679" s="30"/>
      <c r="B3679" s="30"/>
      <c r="C3679" s="30"/>
      <c r="D3679" s="30"/>
      <c r="E3679" s="30"/>
      <c r="F3679" s="30"/>
      <c r="G3679" s="30"/>
      <c r="BD3679" s="32"/>
      <c r="BE3679" s="32"/>
      <c r="BF3679" s="32"/>
      <c r="BG3679" s="32"/>
      <c r="BH3679" s="32"/>
      <c r="BI3679" s="32"/>
      <c r="BJ3679" s="32"/>
      <c r="BK3679" s="32"/>
      <c r="BL3679" s="32"/>
      <c r="BM3679" s="32"/>
      <c r="BN3679" s="32"/>
      <c r="BO3679" s="32"/>
    </row>
    <row r="3680" spans="1:67" x14ac:dyDescent="0.25">
      <c r="A3680" s="30"/>
      <c r="B3680" s="30"/>
      <c r="C3680" s="30"/>
      <c r="D3680" s="30"/>
      <c r="E3680" s="30"/>
      <c r="F3680" s="30"/>
      <c r="G3680" s="30"/>
      <c r="BD3680" s="32"/>
      <c r="BE3680" s="32"/>
      <c r="BF3680" s="32"/>
      <c r="BG3680" s="32"/>
      <c r="BH3680" s="32"/>
      <c r="BI3680" s="32"/>
      <c r="BJ3680" s="32"/>
      <c r="BK3680" s="32"/>
      <c r="BL3680" s="32"/>
      <c r="BM3680" s="32"/>
      <c r="BN3680" s="32"/>
      <c r="BO3680" s="32"/>
    </row>
    <row r="3681" spans="1:67" x14ac:dyDescent="0.25">
      <c r="A3681" s="30"/>
      <c r="B3681" s="30"/>
      <c r="C3681" s="30"/>
      <c r="D3681" s="30"/>
      <c r="E3681" s="30"/>
      <c r="F3681" s="30"/>
      <c r="G3681" s="30"/>
      <c r="BD3681" s="32"/>
      <c r="BE3681" s="32"/>
      <c r="BF3681" s="32"/>
      <c r="BG3681" s="32"/>
      <c r="BH3681" s="32"/>
      <c r="BI3681" s="32"/>
      <c r="BJ3681" s="32"/>
      <c r="BK3681" s="32"/>
      <c r="BL3681" s="32"/>
      <c r="BM3681" s="32"/>
      <c r="BN3681" s="32"/>
      <c r="BO3681" s="32"/>
    </row>
    <row r="3682" spans="1:67" x14ac:dyDescent="0.25">
      <c r="A3682" s="30"/>
      <c r="B3682" s="30"/>
      <c r="C3682" s="30"/>
      <c r="D3682" s="30"/>
      <c r="E3682" s="30"/>
      <c r="F3682" s="30"/>
      <c r="G3682" s="30"/>
      <c r="BD3682" s="32"/>
      <c r="BE3682" s="32"/>
      <c r="BF3682" s="32"/>
      <c r="BG3682" s="32"/>
      <c r="BH3682" s="32"/>
      <c r="BI3682" s="32"/>
      <c r="BJ3682" s="32"/>
      <c r="BK3682" s="32"/>
      <c r="BL3682" s="32"/>
      <c r="BM3682" s="32"/>
      <c r="BN3682" s="32"/>
      <c r="BO3682" s="32"/>
    </row>
    <row r="3683" spans="1:67" x14ac:dyDescent="0.25">
      <c r="A3683" s="30"/>
      <c r="B3683" s="30"/>
      <c r="C3683" s="30"/>
      <c r="D3683" s="30"/>
      <c r="E3683" s="30"/>
      <c r="F3683" s="30"/>
      <c r="G3683" s="30"/>
      <c r="BD3683" s="32"/>
      <c r="BE3683" s="32"/>
      <c r="BF3683" s="32"/>
      <c r="BG3683" s="32"/>
      <c r="BH3683" s="32"/>
      <c r="BI3683" s="32"/>
      <c r="BJ3683" s="32"/>
      <c r="BK3683" s="32"/>
      <c r="BL3683" s="32"/>
      <c r="BM3683" s="32"/>
      <c r="BN3683" s="32"/>
      <c r="BO3683" s="32"/>
    </row>
    <row r="3684" spans="1:67" x14ac:dyDescent="0.25">
      <c r="A3684" s="30"/>
      <c r="B3684" s="30"/>
      <c r="C3684" s="30"/>
      <c r="D3684" s="30"/>
      <c r="E3684" s="30"/>
      <c r="F3684" s="30"/>
      <c r="G3684" s="30"/>
      <c r="BD3684" s="32"/>
      <c r="BE3684" s="32"/>
      <c r="BF3684" s="32"/>
      <c r="BG3684" s="32"/>
      <c r="BH3684" s="32"/>
      <c r="BI3684" s="32"/>
      <c r="BJ3684" s="32"/>
      <c r="BK3684" s="32"/>
      <c r="BL3684" s="32"/>
      <c r="BM3684" s="32"/>
      <c r="BN3684" s="32"/>
      <c r="BO3684" s="32"/>
    </row>
    <row r="3685" spans="1:67" x14ac:dyDescent="0.25">
      <c r="A3685" s="30"/>
      <c r="B3685" s="30"/>
      <c r="C3685" s="30"/>
      <c r="D3685" s="30"/>
      <c r="E3685" s="30"/>
      <c r="F3685" s="30"/>
      <c r="G3685" s="30"/>
      <c r="BD3685" s="32"/>
      <c r="BE3685" s="32"/>
      <c r="BF3685" s="32"/>
      <c r="BG3685" s="32"/>
      <c r="BH3685" s="32"/>
      <c r="BI3685" s="32"/>
      <c r="BJ3685" s="32"/>
      <c r="BK3685" s="32"/>
      <c r="BL3685" s="32"/>
      <c r="BM3685" s="32"/>
      <c r="BN3685" s="32"/>
      <c r="BO3685" s="32"/>
    </row>
    <row r="3686" spans="1:67" x14ac:dyDescent="0.25">
      <c r="A3686" s="30"/>
      <c r="B3686" s="30"/>
      <c r="C3686" s="30"/>
      <c r="D3686" s="30"/>
      <c r="E3686" s="30"/>
      <c r="F3686" s="30"/>
      <c r="G3686" s="30"/>
      <c r="BD3686" s="32"/>
      <c r="BE3686" s="32"/>
      <c r="BF3686" s="32"/>
      <c r="BG3686" s="32"/>
      <c r="BH3686" s="32"/>
      <c r="BI3686" s="32"/>
      <c r="BJ3686" s="32"/>
      <c r="BK3686" s="32"/>
      <c r="BL3686" s="32"/>
      <c r="BM3686" s="32"/>
      <c r="BN3686" s="32"/>
      <c r="BO3686" s="32"/>
    </row>
    <row r="3687" spans="1:67" x14ac:dyDescent="0.25">
      <c r="A3687" s="30"/>
      <c r="B3687" s="30"/>
      <c r="C3687" s="30"/>
      <c r="D3687" s="30"/>
      <c r="E3687" s="30"/>
      <c r="F3687" s="30"/>
      <c r="G3687" s="30"/>
      <c r="BD3687" s="32"/>
      <c r="BE3687" s="32"/>
      <c r="BF3687" s="32"/>
      <c r="BG3687" s="32"/>
      <c r="BH3687" s="32"/>
      <c r="BI3687" s="32"/>
      <c r="BJ3687" s="32"/>
      <c r="BK3687" s="32"/>
      <c r="BL3687" s="32"/>
      <c r="BM3687" s="32"/>
      <c r="BN3687" s="32"/>
      <c r="BO3687" s="32"/>
    </row>
    <row r="3688" spans="1:67" x14ac:dyDescent="0.25">
      <c r="A3688" s="30"/>
      <c r="B3688" s="30"/>
      <c r="C3688" s="30"/>
      <c r="D3688" s="30"/>
      <c r="E3688" s="30"/>
      <c r="F3688" s="30"/>
      <c r="G3688" s="30"/>
      <c r="BD3688" s="32"/>
      <c r="BE3688" s="32"/>
      <c r="BF3688" s="32"/>
      <c r="BG3688" s="32"/>
      <c r="BH3688" s="32"/>
      <c r="BI3688" s="32"/>
      <c r="BJ3688" s="32"/>
      <c r="BK3688" s="32"/>
      <c r="BL3688" s="32"/>
      <c r="BM3688" s="32"/>
      <c r="BN3688" s="32"/>
      <c r="BO3688" s="32"/>
    </row>
    <row r="3689" spans="1:67" x14ac:dyDescent="0.25">
      <c r="A3689" s="30"/>
      <c r="B3689" s="30"/>
      <c r="C3689" s="30"/>
      <c r="D3689" s="30"/>
      <c r="E3689" s="30"/>
      <c r="F3689" s="30"/>
      <c r="G3689" s="30"/>
      <c r="BD3689" s="32"/>
      <c r="BE3689" s="32"/>
      <c r="BF3689" s="32"/>
      <c r="BG3689" s="32"/>
      <c r="BH3689" s="32"/>
      <c r="BI3689" s="32"/>
      <c r="BJ3689" s="32"/>
      <c r="BK3689" s="32"/>
      <c r="BL3689" s="32"/>
      <c r="BM3689" s="32"/>
      <c r="BN3689" s="32"/>
      <c r="BO3689" s="32"/>
    </row>
    <row r="3690" spans="1:67" x14ac:dyDescent="0.25">
      <c r="A3690" s="30"/>
      <c r="B3690" s="30"/>
      <c r="C3690" s="30"/>
      <c r="D3690" s="30"/>
      <c r="E3690" s="30"/>
      <c r="F3690" s="30"/>
      <c r="G3690" s="30"/>
      <c r="BD3690" s="32"/>
      <c r="BE3690" s="32"/>
      <c r="BF3690" s="32"/>
      <c r="BG3690" s="32"/>
      <c r="BH3690" s="32"/>
      <c r="BI3690" s="32"/>
      <c r="BJ3690" s="32"/>
      <c r="BK3690" s="32"/>
      <c r="BL3690" s="32"/>
      <c r="BM3690" s="32"/>
      <c r="BN3690" s="32"/>
      <c r="BO3690" s="32"/>
    </row>
    <row r="3691" spans="1:67" x14ac:dyDescent="0.25">
      <c r="A3691" s="30"/>
      <c r="B3691" s="30"/>
      <c r="C3691" s="30"/>
      <c r="D3691" s="30"/>
      <c r="E3691" s="30"/>
      <c r="F3691" s="30"/>
      <c r="G3691" s="30"/>
      <c r="BD3691" s="32"/>
      <c r="BE3691" s="32"/>
      <c r="BF3691" s="32"/>
      <c r="BG3691" s="32"/>
      <c r="BH3691" s="32"/>
      <c r="BI3691" s="32"/>
      <c r="BJ3691" s="32"/>
      <c r="BK3691" s="32"/>
      <c r="BL3691" s="32"/>
      <c r="BM3691" s="32"/>
      <c r="BN3691" s="32"/>
      <c r="BO3691" s="32"/>
    </row>
    <row r="3692" spans="1:67" x14ac:dyDescent="0.25">
      <c r="A3692" s="30"/>
      <c r="B3692" s="30"/>
      <c r="C3692" s="30"/>
      <c r="D3692" s="30"/>
      <c r="E3692" s="30"/>
      <c r="F3692" s="30"/>
      <c r="G3692" s="30"/>
      <c r="BD3692" s="32"/>
      <c r="BE3692" s="32"/>
      <c r="BF3692" s="32"/>
      <c r="BG3692" s="32"/>
      <c r="BH3692" s="32"/>
      <c r="BI3692" s="32"/>
      <c r="BJ3692" s="32"/>
      <c r="BK3692" s="32"/>
      <c r="BL3692" s="32"/>
      <c r="BM3692" s="32"/>
      <c r="BN3692" s="32"/>
      <c r="BO3692" s="32"/>
    </row>
    <row r="3693" spans="1:67" x14ac:dyDescent="0.25">
      <c r="A3693" s="30"/>
      <c r="B3693" s="30"/>
      <c r="C3693" s="30"/>
      <c r="D3693" s="30"/>
      <c r="E3693" s="30"/>
      <c r="F3693" s="30"/>
      <c r="G3693" s="30"/>
      <c r="BD3693" s="32"/>
      <c r="BE3693" s="32"/>
      <c r="BF3693" s="32"/>
      <c r="BG3693" s="32"/>
      <c r="BH3693" s="32"/>
      <c r="BI3693" s="32"/>
      <c r="BJ3693" s="32"/>
      <c r="BK3693" s="32"/>
      <c r="BL3693" s="32"/>
      <c r="BM3693" s="32"/>
      <c r="BN3693" s="32"/>
      <c r="BO3693" s="32"/>
    </row>
    <row r="3694" spans="1:67" x14ac:dyDescent="0.25">
      <c r="A3694" s="30"/>
      <c r="B3694" s="30"/>
      <c r="C3694" s="30"/>
      <c r="D3694" s="30"/>
      <c r="E3694" s="30"/>
      <c r="F3694" s="30"/>
      <c r="G3694" s="30"/>
      <c r="BD3694" s="32"/>
      <c r="BE3694" s="32"/>
      <c r="BF3694" s="32"/>
      <c r="BG3694" s="32"/>
      <c r="BH3694" s="32"/>
      <c r="BI3694" s="32"/>
      <c r="BJ3694" s="32"/>
      <c r="BK3694" s="32"/>
      <c r="BL3694" s="32"/>
      <c r="BM3694" s="32"/>
      <c r="BN3694" s="32"/>
      <c r="BO3694" s="32"/>
    </row>
    <row r="3695" spans="1:67" x14ac:dyDescent="0.25">
      <c r="A3695" s="30"/>
      <c r="B3695" s="30"/>
      <c r="C3695" s="30"/>
      <c r="D3695" s="30"/>
      <c r="E3695" s="30"/>
      <c r="F3695" s="30"/>
      <c r="G3695" s="30"/>
      <c r="BD3695" s="32"/>
      <c r="BE3695" s="32"/>
      <c r="BF3695" s="32"/>
      <c r="BG3695" s="32"/>
      <c r="BH3695" s="32"/>
      <c r="BI3695" s="32"/>
      <c r="BJ3695" s="32"/>
      <c r="BK3695" s="32"/>
      <c r="BL3695" s="32"/>
      <c r="BM3695" s="32"/>
      <c r="BN3695" s="32"/>
      <c r="BO3695" s="32"/>
    </row>
    <row r="3696" spans="1:67" x14ac:dyDescent="0.25">
      <c r="A3696" s="30"/>
      <c r="B3696" s="30"/>
      <c r="C3696" s="30"/>
      <c r="D3696" s="30"/>
      <c r="E3696" s="30"/>
      <c r="F3696" s="30"/>
      <c r="G3696" s="30"/>
      <c r="BD3696" s="32"/>
      <c r="BE3696" s="32"/>
      <c r="BF3696" s="32"/>
      <c r="BG3696" s="32"/>
      <c r="BH3696" s="32"/>
      <c r="BI3696" s="32"/>
      <c r="BJ3696" s="32"/>
      <c r="BK3696" s="32"/>
      <c r="BL3696" s="32"/>
      <c r="BM3696" s="32"/>
      <c r="BN3696" s="32"/>
      <c r="BO3696" s="32"/>
    </row>
    <row r="3697" spans="1:67" x14ac:dyDescent="0.25">
      <c r="A3697" s="30"/>
      <c r="B3697" s="30"/>
      <c r="C3697" s="30"/>
      <c r="D3697" s="30"/>
      <c r="E3697" s="30"/>
      <c r="F3697" s="30"/>
      <c r="G3697" s="30"/>
      <c r="BD3697" s="32"/>
      <c r="BE3697" s="32"/>
      <c r="BF3697" s="32"/>
      <c r="BG3697" s="32"/>
      <c r="BH3697" s="32"/>
      <c r="BI3697" s="32"/>
      <c r="BJ3697" s="32"/>
      <c r="BK3697" s="32"/>
      <c r="BL3697" s="32"/>
      <c r="BM3697" s="32"/>
      <c r="BN3697" s="32"/>
      <c r="BO3697" s="32"/>
    </row>
    <row r="3698" spans="1:67" x14ac:dyDescent="0.25">
      <c r="A3698" s="30"/>
      <c r="B3698" s="30"/>
      <c r="C3698" s="30"/>
      <c r="D3698" s="30"/>
      <c r="E3698" s="30"/>
      <c r="F3698" s="30"/>
      <c r="G3698" s="30"/>
      <c r="BD3698" s="32"/>
      <c r="BE3698" s="32"/>
      <c r="BF3698" s="32"/>
      <c r="BG3698" s="32"/>
      <c r="BH3698" s="32"/>
      <c r="BI3698" s="32"/>
      <c r="BJ3698" s="32"/>
      <c r="BK3698" s="32"/>
      <c r="BL3698" s="32"/>
      <c r="BM3698" s="32"/>
      <c r="BN3698" s="32"/>
      <c r="BO3698" s="32"/>
    </row>
    <row r="3699" spans="1:67" x14ac:dyDescent="0.25">
      <c r="A3699" s="30"/>
      <c r="B3699" s="30"/>
      <c r="C3699" s="30"/>
      <c r="D3699" s="30"/>
      <c r="E3699" s="30"/>
      <c r="F3699" s="30"/>
      <c r="G3699" s="30"/>
      <c r="BD3699" s="32"/>
      <c r="BE3699" s="32"/>
      <c r="BF3699" s="32"/>
      <c r="BG3699" s="32"/>
      <c r="BH3699" s="32"/>
      <c r="BI3699" s="32"/>
      <c r="BJ3699" s="32"/>
      <c r="BK3699" s="32"/>
      <c r="BL3699" s="32"/>
      <c r="BM3699" s="32"/>
      <c r="BN3699" s="32"/>
      <c r="BO3699" s="32"/>
    </row>
    <row r="3700" spans="1:67" x14ac:dyDescent="0.25">
      <c r="A3700" s="30"/>
      <c r="B3700" s="30"/>
      <c r="C3700" s="30"/>
      <c r="D3700" s="30"/>
      <c r="E3700" s="30"/>
      <c r="F3700" s="30"/>
      <c r="G3700" s="30"/>
      <c r="BD3700" s="32"/>
      <c r="BE3700" s="32"/>
      <c r="BF3700" s="32"/>
      <c r="BG3700" s="32"/>
      <c r="BH3700" s="32"/>
      <c r="BI3700" s="32"/>
      <c r="BJ3700" s="32"/>
      <c r="BK3700" s="32"/>
      <c r="BL3700" s="32"/>
      <c r="BM3700" s="32"/>
      <c r="BN3700" s="32"/>
      <c r="BO3700" s="32"/>
    </row>
    <row r="3701" spans="1:67" x14ac:dyDescent="0.25">
      <c r="A3701" s="30"/>
      <c r="B3701" s="30"/>
      <c r="C3701" s="30"/>
      <c r="D3701" s="30"/>
      <c r="E3701" s="30"/>
      <c r="F3701" s="30"/>
      <c r="G3701" s="30"/>
      <c r="BD3701" s="32"/>
      <c r="BE3701" s="32"/>
      <c r="BF3701" s="32"/>
      <c r="BG3701" s="32"/>
      <c r="BH3701" s="32"/>
      <c r="BI3701" s="32"/>
      <c r="BJ3701" s="32"/>
      <c r="BK3701" s="32"/>
      <c r="BL3701" s="32"/>
      <c r="BM3701" s="32"/>
      <c r="BN3701" s="32"/>
      <c r="BO3701" s="32"/>
    </row>
    <row r="3702" spans="1:67" x14ac:dyDescent="0.25">
      <c r="A3702" s="30"/>
      <c r="B3702" s="30"/>
      <c r="C3702" s="30"/>
      <c r="D3702" s="30"/>
      <c r="E3702" s="30"/>
      <c r="F3702" s="30"/>
      <c r="G3702" s="30"/>
      <c r="BD3702" s="32"/>
      <c r="BE3702" s="32"/>
      <c r="BF3702" s="32"/>
      <c r="BG3702" s="32"/>
      <c r="BH3702" s="32"/>
      <c r="BI3702" s="32"/>
      <c r="BJ3702" s="32"/>
      <c r="BK3702" s="32"/>
      <c r="BL3702" s="32"/>
      <c r="BM3702" s="32"/>
      <c r="BN3702" s="32"/>
      <c r="BO3702" s="32"/>
    </row>
    <row r="3703" spans="1:67" x14ac:dyDescent="0.25">
      <c r="A3703" s="30"/>
      <c r="B3703" s="30"/>
      <c r="C3703" s="30"/>
      <c r="D3703" s="30"/>
      <c r="E3703" s="30"/>
      <c r="F3703" s="30"/>
      <c r="G3703" s="30"/>
      <c r="BD3703" s="32"/>
      <c r="BE3703" s="32"/>
      <c r="BF3703" s="32"/>
      <c r="BG3703" s="32"/>
      <c r="BH3703" s="32"/>
      <c r="BI3703" s="32"/>
      <c r="BJ3703" s="32"/>
      <c r="BK3703" s="32"/>
      <c r="BL3703" s="32"/>
      <c r="BM3703" s="32"/>
      <c r="BN3703" s="32"/>
      <c r="BO3703" s="32"/>
    </row>
    <row r="3704" spans="1:67" x14ac:dyDescent="0.25">
      <c r="A3704" s="30"/>
      <c r="B3704" s="30"/>
      <c r="C3704" s="30"/>
      <c r="D3704" s="30"/>
      <c r="E3704" s="30"/>
      <c r="F3704" s="30"/>
      <c r="G3704" s="30"/>
      <c r="BD3704" s="32"/>
      <c r="BE3704" s="32"/>
      <c r="BF3704" s="32"/>
      <c r="BG3704" s="32"/>
      <c r="BH3704" s="32"/>
      <c r="BI3704" s="32"/>
      <c r="BJ3704" s="32"/>
      <c r="BK3704" s="32"/>
      <c r="BL3704" s="32"/>
      <c r="BM3704" s="32"/>
      <c r="BN3704" s="32"/>
      <c r="BO3704" s="32"/>
    </row>
    <row r="3705" spans="1:67" x14ac:dyDescent="0.25">
      <c r="A3705" s="30"/>
      <c r="B3705" s="30"/>
      <c r="C3705" s="30"/>
      <c r="D3705" s="30"/>
      <c r="E3705" s="30"/>
      <c r="F3705" s="30"/>
      <c r="G3705" s="30"/>
      <c r="BD3705" s="32"/>
      <c r="BE3705" s="32"/>
      <c r="BF3705" s="32"/>
      <c r="BG3705" s="32"/>
      <c r="BH3705" s="32"/>
      <c r="BI3705" s="32"/>
      <c r="BJ3705" s="32"/>
      <c r="BK3705" s="32"/>
      <c r="BL3705" s="32"/>
      <c r="BM3705" s="32"/>
      <c r="BN3705" s="32"/>
      <c r="BO3705" s="32"/>
    </row>
    <row r="3706" spans="1:67" x14ac:dyDescent="0.25">
      <c r="A3706" s="30"/>
      <c r="B3706" s="30"/>
      <c r="C3706" s="30"/>
      <c r="D3706" s="30"/>
      <c r="E3706" s="30"/>
      <c r="F3706" s="30"/>
      <c r="G3706" s="30"/>
      <c r="BD3706" s="32"/>
      <c r="BE3706" s="32"/>
      <c r="BF3706" s="32"/>
      <c r="BG3706" s="32"/>
      <c r="BH3706" s="32"/>
      <c r="BI3706" s="32"/>
      <c r="BJ3706" s="32"/>
      <c r="BK3706" s="32"/>
      <c r="BL3706" s="32"/>
      <c r="BM3706" s="32"/>
      <c r="BN3706" s="32"/>
      <c r="BO3706" s="32"/>
    </row>
    <row r="3707" spans="1:67" x14ac:dyDescent="0.25">
      <c r="A3707" s="30"/>
      <c r="B3707" s="30"/>
      <c r="C3707" s="30"/>
      <c r="D3707" s="30"/>
      <c r="E3707" s="30"/>
      <c r="F3707" s="30"/>
      <c r="G3707" s="30"/>
      <c r="BD3707" s="32"/>
      <c r="BE3707" s="32"/>
      <c r="BF3707" s="32"/>
      <c r="BG3707" s="32"/>
      <c r="BH3707" s="32"/>
      <c r="BI3707" s="32"/>
      <c r="BJ3707" s="32"/>
      <c r="BK3707" s="32"/>
      <c r="BL3707" s="32"/>
      <c r="BM3707" s="32"/>
      <c r="BN3707" s="32"/>
      <c r="BO3707" s="32"/>
    </row>
    <row r="3708" spans="1:67" x14ac:dyDescent="0.25">
      <c r="A3708" s="30"/>
      <c r="B3708" s="30"/>
      <c r="C3708" s="30"/>
      <c r="D3708" s="30"/>
      <c r="E3708" s="30"/>
      <c r="F3708" s="30"/>
      <c r="G3708" s="30"/>
      <c r="BD3708" s="32"/>
      <c r="BE3708" s="32"/>
      <c r="BF3708" s="32"/>
      <c r="BG3708" s="32"/>
      <c r="BH3708" s="32"/>
      <c r="BI3708" s="32"/>
      <c r="BJ3708" s="32"/>
      <c r="BK3708" s="32"/>
      <c r="BL3708" s="32"/>
      <c r="BM3708" s="32"/>
      <c r="BN3708" s="32"/>
      <c r="BO3708" s="32"/>
    </row>
    <row r="3709" spans="1:67" x14ac:dyDescent="0.25">
      <c r="A3709" s="30"/>
      <c r="B3709" s="30"/>
      <c r="C3709" s="30"/>
      <c r="D3709" s="30"/>
      <c r="E3709" s="30"/>
      <c r="F3709" s="30"/>
      <c r="G3709" s="30"/>
      <c r="BD3709" s="32"/>
      <c r="BE3709" s="32"/>
      <c r="BF3709" s="32"/>
      <c r="BG3709" s="32"/>
      <c r="BH3709" s="32"/>
      <c r="BI3709" s="32"/>
      <c r="BJ3709" s="32"/>
      <c r="BK3709" s="32"/>
      <c r="BL3709" s="32"/>
      <c r="BM3709" s="32"/>
      <c r="BN3709" s="32"/>
      <c r="BO3709" s="32"/>
    </row>
    <row r="3710" spans="1:67" x14ac:dyDescent="0.25">
      <c r="A3710" s="30"/>
      <c r="B3710" s="30"/>
      <c r="C3710" s="30"/>
      <c r="D3710" s="30"/>
      <c r="E3710" s="30"/>
      <c r="F3710" s="30"/>
      <c r="G3710" s="30"/>
      <c r="BD3710" s="32"/>
      <c r="BE3710" s="32"/>
      <c r="BF3710" s="32"/>
      <c r="BG3710" s="32"/>
      <c r="BH3710" s="32"/>
      <c r="BI3710" s="32"/>
      <c r="BJ3710" s="32"/>
      <c r="BK3710" s="32"/>
      <c r="BL3710" s="32"/>
      <c r="BM3710" s="32"/>
      <c r="BN3710" s="32"/>
      <c r="BO3710" s="32"/>
    </row>
    <row r="3711" spans="1:67" x14ac:dyDescent="0.25">
      <c r="A3711" s="30"/>
      <c r="B3711" s="30"/>
      <c r="C3711" s="30"/>
      <c r="D3711" s="30"/>
      <c r="E3711" s="30"/>
      <c r="F3711" s="30"/>
      <c r="G3711" s="30"/>
      <c r="BD3711" s="32"/>
      <c r="BE3711" s="32"/>
      <c r="BF3711" s="32"/>
      <c r="BG3711" s="32"/>
      <c r="BH3711" s="32"/>
      <c r="BI3711" s="32"/>
      <c r="BJ3711" s="32"/>
      <c r="BK3711" s="32"/>
      <c r="BL3711" s="32"/>
      <c r="BM3711" s="32"/>
      <c r="BN3711" s="32"/>
      <c r="BO3711" s="32"/>
    </row>
    <row r="3712" spans="1:67" x14ac:dyDescent="0.25">
      <c r="A3712" s="30"/>
      <c r="B3712" s="30"/>
      <c r="C3712" s="30"/>
      <c r="D3712" s="30"/>
      <c r="E3712" s="30"/>
      <c r="F3712" s="30"/>
      <c r="G3712" s="30"/>
      <c r="BD3712" s="32"/>
      <c r="BE3712" s="32"/>
      <c r="BF3712" s="32"/>
      <c r="BG3712" s="32"/>
      <c r="BH3712" s="32"/>
      <c r="BI3712" s="32"/>
      <c r="BJ3712" s="32"/>
      <c r="BK3712" s="32"/>
      <c r="BL3712" s="32"/>
      <c r="BM3712" s="32"/>
      <c r="BN3712" s="32"/>
      <c r="BO3712" s="32"/>
    </row>
    <row r="3713" spans="1:67" x14ac:dyDescent="0.25">
      <c r="A3713" s="30"/>
      <c r="B3713" s="30"/>
      <c r="C3713" s="30"/>
      <c r="D3713" s="30"/>
      <c r="E3713" s="30"/>
      <c r="F3713" s="30"/>
      <c r="G3713" s="30"/>
      <c r="BD3713" s="32"/>
      <c r="BE3713" s="32"/>
      <c r="BF3713" s="32"/>
      <c r="BG3713" s="32"/>
      <c r="BH3713" s="32"/>
      <c r="BI3713" s="32"/>
      <c r="BJ3713" s="32"/>
      <c r="BK3713" s="32"/>
      <c r="BL3713" s="32"/>
      <c r="BM3713" s="32"/>
      <c r="BN3713" s="32"/>
      <c r="BO3713" s="32"/>
    </row>
    <row r="3714" spans="1:67" x14ac:dyDescent="0.25">
      <c r="A3714" s="30"/>
      <c r="B3714" s="30"/>
      <c r="C3714" s="30"/>
      <c r="D3714" s="30"/>
      <c r="E3714" s="30"/>
      <c r="F3714" s="30"/>
      <c r="G3714" s="30"/>
      <c r="BD3714" s="32"/>
      <c r="BE3714" s="32"/>
      <c r="BF3714" s="32"/>
      <c r="BG3714" s="32"/>
      <c r="BH3714" s="32"/>
      <c r="BI3714" s="32"/>
      <c r="BJ3714" s="32"/>
      <c r="BK3714" s="32"/>
      <c r="BL3714" s="32"/>
      <c r="BM3714" s="32"/>
      <c r="BN3714" s="32"/>
      <c r="BO3714" s="32"/>
    </row>
    <row r="3715" spans="1:67" x14ac:dyDescent="0.25">
      <c r="A3715" s="30"/>
      <c r="B3715" s="30"/>
      <c r="C3715" s="30"/>
      <c r="D3715" s="30"/>
      <c r="E3715" s="30"/>
      <c r="F3715" s="30"/>
      <c r="G3715" s="30"/>
      <c r="BD3715" s="32"/>
      <c r="BE3715" s="32"/>
      <c r="BF3715" s="32"/>
      <c r="BG3715" s="32"/>
      <c r="BH3715" s="32"/>
      <c r="BI3715" s="32"/>
      <c r="BJ3715" s="32"/>
      <c r="BK3715" s="32"/>
      <c r="BL3715" s="32"/>
      <c r="BM3715" s="32"/>
      <c r="BN3715" s="32"/>
      <c r="BO3715" s="32"/>
    </row>
    <row r="3716" spans="1:67" x14ac:dyDescent="0.25">
      <c r="A3716" s="30"/>
      <c r="B3716" s="30"/>
      <c r="C3716" s="30"/>
      <c r="D3716" s="30"/>
      <c r="E3716" s="30"/>
      <c r="F3716" s="30"/>
      <c r="G3716" s="30"/>
      <c r="BD3716" s="32"/>
      <c r="BE3716" s="32"/>
      <c r="BF3716" s="32"/>
      <c r="BG3716" s="32"/>
      <c r="BH3716" s="32"/>
      <c r="BI3716" s="32"/>
      <c r="BJ3716" s="32"/>
      <c r="BK3716" s="32"/>
      <c r="BL3716" s="32"/>
      <c r="BM3716" s="32"/>
      <c r="BN3716" s="32"/>
      <c r="BO3716" s="32"/>
    </row>
    <row r="3717" spans="1:67" x14ac:dyDescent="0.25">
      <c r="A3717" s="30"/>
      <c r="B3717" s="30"/>
      <c r="C3717" s="30"/>
      <c r="D3717" s="30"/>
      <c r="E3717" s="30"/>
      <c r="F3717" s="30"/>
      <c r="G3717" s="30"/>
      <c r="BD3717" s="32"/>
      <c r="BE3717" s="32"/>
      <c r="BF3717" s="32"/>
      <c r="BG3717" s="32"/>
      <c r="BH3717" s="32"/>
      <c r="BI3717" s="32"/>
      <c r="BJ3717" s="32"/>
      <c r="BK3717" s="32"/>
      <c r="BL3717" s="32"/>
      <c r="BM3717" s="32"/>
      <c r="BN3717" s="32"/>
      <c r="BO3717" s="32"/>
    </row>
    <row r="3718" spans="1:67" x14ac:dyDescent="0.25">
      <c r="A3718" s="30"/>
      <c r="B3718" s="30"/>
      <c r="C3718" s="30"/>
      <c r="D3718" s="30"/>
      <c r="E3718" s="30"/>
      <c r="F3718" s="30"/>
      <c r="G3718" s="30"/>
      <c r="BD3718" s="32"/>
      <c r="BE3718" s="32"/>
      <c r="BF3718" s="32"/>
      <c r="BG3718" s="32"/>
      <c r="BH3718" s="32"/>
      <c r="BI3718" s="32"/>
      <c r="BJ3718" s="32"/>
      <c r="BK3718" s="32"/>
      <c r="BL3718" s="32"/>
      <c r="BM3718" s="32"/>
      <c r="BN3718" s="32"/>
      <c r="BO3718" s="32"/>
    </row>
    <row r="3719" spans="1:67" x14ac:dyDescent="0.25">
      <c r="A3719" s="30"/>
      <c r="B3719" s="30"/>
      <c r="C3719" s="30"/>
      <c r="D3719" s="30"/>
      <c r="E3719" s="30"/>
      <c r="F3719" s="30"/>
      <c r="G3719" s="30"/>
      <c r="BD3719" s="32"/>
      <c r="BE3719" s="32"/>
      <c r="BF3719" s="32"/>
      <c r="BG3719" s="32"/>
      <c r="BH3719" s="32"/>
      <c r="BI3719" s="32"/>
      <c r="BJ3719" s="32"/>
      <c r="BK3719" s="32"/>
      <c r="BL3719" s="32"/>
      <c r="BM3719" s="32"/>
      <c r="BN3719" s="32"/>
      <c r="BO3719" s="32"/>
    </row>
    <row r="3720" spans="1:67" x14ac:dyDescent="0.25">
      <c r="A3720" s="30"/>
      <c r="B3720" s="30"/>
      <c r="C3720" s="30"/>
      <c r="D3720" s="30"/>
      <c r="E3720" s="30"/>
      <c r="F3720" s="30"/>
      <c r="G3720" s="30"/>
      <c r="BD3720" s="32"/>
      <c r="BE3720" s="32"/>
      <c r="BF3720" s="32"/>
      <c r="BG3720" s="32"/>
      <c r="BH3720" s="32"/>
      <c r="BI3720" s="32"/>
      <c r="BJ3720" s="32"/>
      <c r="BK3720" s="32"/>
      <c r="BL3720" s="32"/>
      <c r="BM3720" s="32"/>
      <c r="BN3720" s="32"/>
      <c r="BO3720" s="32"/>
    </row>
    <row r="3721" spans="1:67" x14ac:dyDescent="0.25">
      <c r="A3721" s="30"/>
      <c r="B3721" s="30"/>
      <c r="C3721" s="30"/>
      <c r="D3721" s="30"/>
      <c r="E3721" s="30"/>
      <c r="F3721" s="30"/>
      <c r="G3721" s="30"/>
      <c r="BD3721" s="32"/>
      <c r="BE3721" s="32"/>
      <c r="BF3721" s="32"/>
      <c r="BG3721" s="32"/>
      <c r="BH3721" s="32"/>
      <c r="BI3721" s="32"/>
      <c r="BJ3721" s="32"/>
      <c r="BK3721" s="32"/>
      <c r="BL3721" s="32"/>
      <c r="BM3721" s="32"/>
      <c r="BN3721" s="32"/>
      <c r="BO3721" s="32"/>
    </row>
    <row r="3722" spans="1:67" x14ac:dyDescent="0.25">
      <c r="A3722" s="30"/>
      <c r="B3722" s="30"/>
      <c r="C3722" s="30"/>
      <c r="D3722" s="30"/>
      <c r="E3722" s="30"/>
      <c r="F3722" s="30"/>
      <c r="G3722" s="30"/>
      <c r="BD3722" s="32"/>
      <c r="BE3722" s="32"/>
      <c r="BF3722" s="32"/>
      <c r="BG3722" s="32"/>
      <c r="BH3722" s="32"/>
      <c r="BI3722" s="32"/>
      <c r="BJ3722" s="32"/>
      <c r="BK3722" s="32"/>
      <c r="BL3722" s="32"/>
      <c r="BM3722" s="32"/>
      <c r="BN3722" s="32"/>
      <c r="BO3722" s="32"/>
    </row>
    <row r="3723" spans="1:67" x14ac:dyDescent="0.25">
      <c r="A3723" s="30"/>
      <c r="B3723" s="30"/>
      <c r="C3723" s="30"/>
      <c r="D3723" s="30"/>
      <c r="E3723" s="30"/>
      <c r="F3723" s="30"/>
      <c r="G3723" s="30"/>
      <c r="BD3723" s="32"/>
      <c r="BE3723" s="32"/>
      <c r="BF3723" s="32"/>
      <c r="BG3723" s="32"/>
      <c r="BH3723" s="32"/>
      <c r="BI3723" s="32"/>
      <c r="BJ3723" s="32"/>
      <c r="BK3723" s="32"/>
      <c r="BL3723" s="32"/>
      <c r="BM3723" s="32"/>
      <c r="BN3723" s="32"/>
      <c r="BO3723" s="32"/>
    </row>
    <row r="3724" spans="1:67" x14ac:dyDescent="0.25">
      <c r="A3724" s="30"/>
      <c r="B3724" s="30"/>
      <c r="C3724" s="30"/>
      <c r="D3724" s="30"/>
      <c r="E3724" s="30"/>
      <c r="F3724" s="30"/>
      <c r="G3724" s="30"/>
      <c r="BD3724" s="32"/>
      <c r="BE3724" s="32"/>
      <c r="BF3724" s="32"/>
      <c r="BG3724" s="32"/>
      <c r="BH3724" s="32"/>
      <c r="BI3724" s="32"/>
      <c r="BJ3724" s="32"/>
      <c r="BK3724" s="32"/>
      <c r="BL3724" s="32"/>
      <c r="BM3724" s="32"/>
      <c r="BN3724" s="32"/>
      <c r="BO3724" s="32"/>
    </row>
    <row r="3725" spans="1:67" x14ac:dyDescent="0.25">
      <c r="A3725" s="30"/>
      <c r="B3725" s="30"/>
      <c r="C3725" s="30"/>
      <c r="D3725" s="30"/>
      <c r="E3725" s="30"/>
      <c r="F3725" s="30"/>
      <c r="G3725" s="30"/>
      <c r="BD3725" s="32"/>
      <c r="BE3725" s="32"/>
      <c r="BF3725" s="32"/>
      <c r="BG3725" s="32"/>
      <c r="BH3725" s="32"/>
      <c r="BI3725" s="32"/>
      <c r="BJ3725" s="32"/>
      <c r="BK3725" s="32"/>
      <c r="BL3725" s="32"/>
      <c r="BM3725" s="32"/>
      <c r="BN3725" s="32"/>
      <c r="BO3725" s="32"/>
    </row>
    <row r="3726" spans="1:67" x14ac:dyDescent="0.25">
      <c r="A3726" s="30"/>
      <c r="B3726" s="30"/>
      <c r="C3726" s="30"/>
      <c r="D3726" s="30"/>
      <c r="E3726" s="30"/>
      <c r="F3726" s="30"/>
      <c r="G3726" s="30"/>
      <c r="BD3726" s="32"/>
      <c r="BE3726" s="32"/>
      <c r="BF3726" s="32"/>
      <c r="BG3726" s="32"/>
      <c r="BH3726" s="32"/>
      <c r="BI3726" s="32"/>
      <c r="BJ3726" s="32"/>
      <c r="BK3726" s="32"/>
      <c r="BL3726" s="32"/>
      <c r="BM3726" s="32"/>
      <c r="BN3726" s="32"/>
      <c r="BO3726" s="32"/>
    </row>
    <row r="3727" spans="1:67" x14ac:dyDescent="0.25">
      <c r="A3727" s="30"/>
      <c r="B3727" s="30"/>
      <c r="C3727" s="30"/>
      <c r="D3727" s="30"/>
      <c r="E3727" s="30"/>
      <c r="F3727" s="30"/>
      <c r="G3727" s="30"/>
      <c r="BD3727" s="32"/>
      <c r="BE3727" s="32"/>
      <c r="BF3727" s="32"/>
      <c r="BG3727" s="32"/>
      <c r="BH3727" s="32"/>
      <c r="BI3727" s="32"/>
      <c r="BJ3727" s="32"/>
      <c r="BK3727" s="32"/>
      <c r="BL3727" s="32"/>
      <c r="BM3727" s="32"/>
      <c r="BN3727" s="32"/>
      <c r="BO3727" s="32"/>
    </row>
    <row r="3728" spans="1:67" x14ac:dyDescent="0.25">
      <c r="A3728" s="30"/>
      <c r="B3728" s="30"/>
      <c r="C3728" s="30"/>
      <c r="D3728" s="30"/>
      <c r="E3728" s="30"/>
      <c r="F3728" s="30"/>
      <c r="G3728" s="30"/>
      <c r="BD3728" s="32"/>
      <c r="BE3728" s="32"/>
      <c r="BF3728" s="32"/>
      <c r="BG3728" s="32"/>
      <c r="BH3728" s="32"/>
      <c r="BI3728" s="32"/>
      <c r="BJ3728" s="32"/>
      <c r="BK3728" s="32"/>
      <c r="BL3728" s="32"/>
      <c r="BM3728" s="32"/>
      <c r="BN3728" s="32"/>
      <c r="BO3728" s="32"/>
    </row>
    <row r="3729" spans="1:67" x14ac:dyDescent="0.25">
      <c r="A3729" s="30"/>
      <c r="B3729" s="30"/>
      <c r="C3729" s="30"/>
      <c r="D3729" s="30"/>
      <c r="E3729" s="30"/>
      <c r="F3729" s="30"/>
      <c r="G3729" s="30"/>
      <c r="BD3729" s="32"/>
      <c r="BE3729" s="32"/>
      <c r="BF3729" s="32"/>
      <c r="BG3729" s="32"/>
      <c r="BH3729" s="32"/>
      <c r="BI3729" s="32"/>
      <c r="BJ3729" s="32"/>
      <c r="BK3729" s="32"/>
      <c r="BL3729" s="32"/>
      <c r="BM3729" s="32"/>
      <c r="BN3729" s="32"/>
      <c r="BO3729" s="32"/>
    </row>
    <row r="3730" spans="1:67" x14ac:dyDescent="0.25">
      <c r="A3730" s="30"/>
      <c r="B3730" s="30"/>
      <c r="C3730" s="30"/>
      <c r="D3730" s="30"/>
      <c r="E3730" s="30"/>
      <c r="F3730" s="30"/>
      <c r="G3730" s="30"/>
      <c r="BD3730" s="32"/>
      <c r="BE3730" s="32"/>
      <c r="BF3730" s="32"/>
      <c r="BG3730" s="32"/>
      <c r="BH3730" s="32"/>
      <c r="BI3730" s="32"/>
      <c r="BJ3730" s="32"/>
      <c r="BK3730" s="32"/>
      <c r="BL3730" s="32"/>
      <c r="BM3730" s="32"/>
      <c r="BN3730" s="32"/>
      <c r="BO3730" s="32"/>
    </row>
    <row r="3731" spans="1:67" x14ac:dyDescent="0.25">
      <c r="A3731" s="30"/>
      <c r="B3731" s="30"/>
      <c r="C3731" s="30"/>
      <c r="D3731" s="30"/>
      <c r="E3731" s="30"/>
      <c r="F3731" s="30"/>
      <c r="G3731" s="30"/>
      <c r="BD3731" s="32"/>
      <c r="BE3731" s="32"/>
      <c r="BF3731" s="32"/>
      <c r="BG3731" s="32"/>
      <c r="BH3731" s="32"/>
      <c r="BI3731" s="32"/>
      <c r="BJ3731" s="32"/>
      <c r="BK3731" s="32"/>
      <c r="BL3731" s="32"/>
      <c r="BM3731" s="32"/>
      <c r="BN3731" s="32"/>
      <c r="BO3731" s="32"/>
    </row>
    <row r="3732" spans="1:67" x14ac:dyDescent="0.25">
      <c r="A3732" s="30"/>
      <c r="B3732" s="30"/>
      <c r="C3732" s="30"/>
      <c r="D3732" s="30"/>
      <c r="E3732" s="30"/>
      <c r="F3732" s="30"/>
      <c r="G3732" s="30"/>
      <c r="BD3732" s="32"/>
      <c r="BE3732" s="32"/>
      <c r="BF3732" s="32"/>
      <c r="BG3732" s="32"/>
      <c r="BH3732" s="32"/>
      <c r="BI3732" s="32"/>
      <c r="BJ3732" s="32"/>
      <c r="BK3732" s="32"/>
      <c r="BL3732" s="32"/>
      <c r="BM3732" s="32"/>
      <c r="BN3732" s="32"/>
      <c r="BO3732" s="32"/>
    </row>
    <row r="3733" spans="1:67" x14ac:dyDescent="0.25">
      <c r="A3733" s="30"/>
      <c r="B3733" s="30"/>
      <c r="C3733" s="30"/>
      <c r="D3733" s="30"/>
      <c r="E3733" s="30"/>
      <c r="F3733" s="30"/>
      <c r="G3733" s="30"/>
      <c r="BD3733" s="32"/>
      <c r="BE3733" s="32"/>
      <c r="BF3733" s="32"/>
      <c r="BG3733" s="32"/>
      <c r="BH3733" s="32"/>
      <c r="BI3733" s="32"/>
      <c r="BJ3733" s="32"/>
      <c r="BK3733" s="32"/>
      <c r="BL3733" s="32"/>
      <c r="BM3733" s="32"/>
      <c r="BN3733" s="32"/>
      <c r="BO3733" s="32"/>
    </row>
    <row r="3734" spans="1:67" x14ac:dyDescent="0.25">
      <c r="A3734" s="30"/>
      <c r="B3734" s="30"/>
      <c r="C3734" s="30"/>
      <c r="D3734" s="30"/>
      <c r="E3734" s="30"/>
      <c r="F3734" s="30"/>
      <c r="G3734" s="30"/>
      <c r="BD3734" s="32"/>
      <c r="BE3734" s="32"/>
      <c r="BF3734" s="32"/>
      <c r="BG3734" s="32"/>
      <c r="BH3734" s="32"/>
      <c r="BI3734" s="32"/>
      <c r="BJ3734" s="32"/>
      <c r="BK3734" s="32"/>
      <c r="BL3734" s="32"/>
      <c r="BM3734" s="32"/>
      <c r="BN3734" s="32"/>
      <c r="BO3734" s="32"/>
    </row>
    <row r="3735" spans="1:67" x14ac:dyDescent="0.25">
      <c r="A3735" s="30"/>
      <c r="B3735" s="30"/>
      <c r="C3735" s="30"/>
      <c r="D3735" s="30"/>
      <c r="E3735" s="30"/>
      <c r="F3735" s="30"/>
      <c r="G3735" s="30"/>
      <c r="BD3735" s="32"/>
      <c r="BE3735" s="32"/>
      <c r="BF3735" s="32"/>
      <c r="BG3735" s="32"/>
      <c r="BH3735" s="32"/>
      <c r="BI3735" s="32"/>
      <c r="BJ3735" s="32"/>
      <c r="BK3735" s="32"/>
      <c r="BL3735" s="32"/>
      <c r="BM3735" s="32"/>
      <c r="BN3735" s="32"/>
      <c r="BO3735" s="32"/>
    </row>
    <row r="3736" spans="1:67" x14ac:dyDescent="0.25">
      <c r="A3736" s="30"/>
      <c r="B3736" s="30"/>
      <c r="C3736" s="30"/>
      <c r="D3736" s="30"/>
      <c r="E3736" s="30"/>
      <c r="F3736" s="30"/>
      <c r="G3736" s="30"/>
      <c r="BD3736" s="32"/>
      <c r="BE3736" s="32"/>
      <c r="BF3736" s="32"/>
      <c r="BG3736" s="32"/>
      <c r="BH3736" s="32"/>
      <c r="BI3736" s="32"/>
      <c r="BJ3736" s="32"/>
      <c r="BK3736" s="32"/>
      <c r="BL3736" s="32"/>
      <c r="BM3736" s="32"/>
      <c r="BN3736" s="32"/>
      <c r="BO3736" s="32"/>
    </row>
    <row r="3737" spans="1:67" x14ac:dyDescent="0.25">
      <c r="A3737" s="30"/>
      <c r="B3737" s="30"/>
      <c r="C3737" s="30"/>
      <c r="D3737" s="30"/>
      <c r="E3737" s="30"/>
      <c r="F3737" s="30"/>
      <c r="G3737" s="30"/>
      <c r="BD3737" s="32"/>
      <c r="BE3737" s="32"/>
      <c r="BF3737" s="32"/>
      <c r="BG3737" s="32"/>
      <c r="BH3737" s="32"/>
      <c r="BI3737" s="32"/>
      <c r="BJ3737" s="32"/>
      <c r="BK3737" s="32"/>
      <c r="BL3737" s="32"/>
      <c r="BM3737" s="32"/>
      <c r="BN3737" s="32"/>
      <c r="BO3737" s="32"/>
    </row>
    <row r="3738" spans="1:67" x14ac:dyDescent="0.25">
      <c r="A3738" s="30"/>
      <c r="B3738" s="30"/>
      <c r="C3738" s="30"/>
      <c r="D3738" s="30"/>
      <c r="E3738" s="30"/>
      <c r="F3738" s="30"/>
      <c r="G3738" s="30"/>
      <c r="BD3738" s="32"/>
      <c r="BE3738" s="32"/>
      <c r="BF3738" s="32"/>
      <c r="BG3738" s="32"/>
      <c r="BH3738" s="32"/>
      <c r="BI3738" s="32"/>
      <c r="BJ3738" s="32"/>
      <c r="BK3738" s="32"/>
      <c r="BL3738" s="32"/>
      <c r="BM3738" s="32"/>
      <c r="BN3738" s="32"/>
      <c r="BO3738" s="32"/>
    </row>
    <row r="3739" spans="1:67" x14ac:dyDescent="0.25">
      <c r="A3739" s="30"/>
      <c r="B3739" s="30"/>
      <c r="C3739" s="30"/>
      <c r="D3739" s="30"/>
      <c r="E3739" s="30"/>
      <c r="F3739" s="30"/>
      <c r="G3739" s="30"/>
      <c r="BD3739" s="32"/>
      <c r="BE3739" s="32"/>
      <c r="BF3739" s="32"/>
      <c r="BG3739" s="32"/>
      <c r="BH3739" s="32"/>
      <c r="BI3739" s="32"/>
      <c r="BJ3739" s="32"/>
      <c r="BK3739" s="32"/>
      <c r="BL3739" s="32"/>
      <c r="BM3739" s="32"/>
      <c r="BN3739" s="32"/>
      <c r="BO3739" s="32"/>
    </row>
    <row r="3740" spans="1:67" x14ac:dyDescent="0.25">
      <c r="A3740" s="30"/>
      <c r="B3740" s="30"/>
      <c r="C3740" s="30"/>
      <c r="D3740" s="30"/>
      <c r="E3740" s="30"/>
      <c r="F3740" s="30"/>
      <c r="G3740" s="30"/>
      <c r="BD3740" s="32"/>
      <c r="BE3740" s="32"/>
      <c r="BF3740" s="32"/>
      <c r="BG3740" s="32"/>
      <c r="BH3740" s="32"/>
      <c r="BI3740" s="32"/>
      <c r="BJ3740" s="32"/>
      <c r="BK3740" s="32"/>
      <c r="BL3740" s="32"/>
      <c r="BM3740" s="32"/>
      <c r="BN3740" s="32"/>
      <c r="BO3740" s="32"/>
    </row>
    <row r="3741" spans="1:67" x14ac:dyDescent="0.25">
      <c r="A3741" s="30"/>
      <c r="B3741" s="30"/>
      <c r="C3741" s="30"/>
      <c r="D3741" s="30"/>
      <c r="E3741" s="30"/>
      <c r="F3741" s="30"/>
      <c r="G3741" s="30"/>
      <c r="BD3741" s="32"/>
      <c r="BE3741" s="32"/>
      <c r="BF3741" s="32"/>
      <c r="BG3741" s="32"/>
      <c r="BH3741" s="32"/>
      <c r="BI3741" s="32"/>
      <c r="BJ3741" s="32"/>
      <c r="BK3741" s="32"/>
      <c r="BL3741" s="32"/>
      <c r="BM3741" s="32"/>
      <c r="BN3741" s="32"/>
      <c r="BO3741" s="32"/>
    </row>
    <row r="3742" spans="1:67" x14ac:dyDescent="0.25">
      <c r="A3742" s="30"/>
      <c r="B3742" s="30"/>
      <c r="C3742" s="30"/>
      <c r="D3742" s="30"/>
      <c r="E3742" s="30"/>
      <c r="F3742" s="30"/>
      <c r="G3742" s="30"/>
      <c r="BD3742" s="32"/>
      <c r="BE3742" s="32"/>
      <c r="BF3742" s="32"/>
      <c r="BG3742" s="32"/>
      <c r="BH3742" s="32"/>
      <c r="BI3742" s="32"/>
      <c r="BJ3742" s="32"/>
      <c r="BK3742" s="32"/>
      <c r="BL3742" s="32"/>
      <c r="BM3742" s="32"/>
      <c r="BN3742" s="32"/>
      <c r="BO3742" s="32"/>
    </row>
    <row r="3743" spans="1:67" x14ac:dyDescent="0.25">
      <c r="A3743" s="30"/>
      <c r="B3743" s="30"/>
      <c r="C3743" s="30"/>
      <c r="D3743" s="30"/>
      <c r="E3743" s="30"/>
      <c r="F3743" s="30"/>
      <c r="G3743" s="30"/>
      <c r="BD3743" s="32"/>
      <c r="BE3743" s="32"/>
      <c r="BF3743" s="32"/>
      <c r="BG3743" s="32"/>
      <c r="BH3743" s="32"/>
      <c r="BI3743" s="32"/>
      <c r="BJ3743" s="32"/>
      <c r="BK3743" s="32"/>
      <c r="BL3743" s="32"/>
      <c r="BM3743" s="32"/>
      <c r="BN3743" s="32"/>
      <c r="BO3743" s="32"/>
    </row>
    <row r="3744" spans="1:67" x14ac:dyDescent="0.25">
      <c r="A3744" s="30"/>
      <c r="B3744" s="30"/>
      <c r="C3744" s="30"/>
      <c r="D3744" s="30"/>
      <c r="E3744" s="30"/>
      <c r="F3744" s="30"/>
      <c r="G3744" s="30"/>
      <c r="BD3744" s="32"/>
      <c r="BE3744" s="32"/>
      <c r="BF3744" s="32"/>
      <c r="BG3744" s="32"/>
      <c r="BH3744" s="32"/>
      <c r="BI3744" s="32"/>
      <c r="BJ3744" s="32"/>
      <c r="BK3744" s="32"/>
      <c r="BL3744" s="32"/>
      <c r="BM3744" s="32"/>
      <c r="BN3744" s="32"/>
      <c r="BO3744" s="32"/>
    </row>
    <row r="3745" spans="1:67" x14ac:dyDescent="0.25">
      <c r="A3745" s="30"/>
      <c r="B3745" s="30"/>
      <c r="C3745" s="30"/>
      <c r="D3745" s="30"/>
      <c r="E3745" s="30"/>
      <c r="F3745" s="30"/>
      <c r="G3745" s="30"/>
      <c r="BD3745" s="32"/>
      <c r="BE3745" s="32"/>
      <c r="BF3745" s="32"/>
      <c r="BG3745" s="32"/>
      <c r="BH3745" s="32"/>
      <c r="BI3745" s="32"/>
      <c r="BJ3745" s="32"/>
      <c r="BK3745" s="32"/>
      <c r="BL3745" s="32"/>
      <c r="BM3745" s="32"/>
      <c r="BN3745" s="32"/>
      <c r="BO3745" s="32"/>
    </row>
    <row r="3746" spans="1:67" x14ac:dyDescent="0.25">
      <c r="A3746" s="30"/>
      <c r="B3746" s="30"/>
      <c r="C3746" s="30"/>
      <c r="D3746" s="30"/>
      <c r="E3746" s="30"/>
      <c r="F3746" s="30"/>
      <c r="G3746" s="30"/>
      <c r="BD3746" s="32"/>
      <c r="BE3746" s="32"/>
      <c r="BF3746" s="32"/>
      <c r="BG3746" s="32"/>
      <c r="BH3746" s="32"/>
      <c r="BI3746" s="32"/>
      <c r="BJ3746" s="32"/>
      <c r="BK3746" s="32"/>
      <c r="BL3746" s="32"/>
      <c r="BM3746" s="32"/>
      <c r="BN3746" s="32"/>
      <c r="BO3746" s="32"/>
    </row>
    <row r="3747" spans="1:67" x14ac:dyDescent="0.25">
      <c r="A3747" s="30"/>
      <c r="B3747" s="30"/>
      <c r="C3747" s="30"/>
      <c r="D3747" s="30"/>
      <c r="E3747" s="30"/>
      <c r="F3747" s="30"/>
      <c r="G3747" s="30"/>
      <c r="BD3747" s="32"/>
      <c r="BE3747" s="32"/>
      <c r="BF3747" s="32"/>
      <c r="BG3747" s="32"/>
      <c r="BH3747" s="32"/>
      <c r="BI3747" s="32"/>
      <c r="BJ3747" s="32"/>
      <c r="BK3747" s="32"/>
      <c r="BL3747" s="32"/>
      <c r="BM3747" s="32"/>
      <c r="BN3747" s="32"/>
      <c r="BO3747" s="32"/>
    </row>
    <row r="3748" spans="1:67" x14ac:dyDescent="0.25">
      <c r="A3748" s="30"/>
      <c r="B3748" s="30"/>
      <c r="C3748" s="30"/>
      <c r="D3748" s="30"/>
      <c r="E3748" s="30"/>
      <c r="F3748" s="30"/>
      <c r="G3748" s="30"/>
      <c r="BD3748" s="32"/>
      <c r="BE3748" s="32"/>
      <c r="BF3748" s="32"/>
      <c r="BG3748" s="32"/>
      <c r="BH3748" s="32"/>
      <c r="BI3748" s="32"/>
      <c r="BJ3748" s="32"/>
      <c r="BK3748" s="32"/>
      <c r="BL3748" s="32"/>
      <c r="BM3748" s="32"/>
      <c r="BN3748" s="32"/>
      <c r="BO3748" s="32"/>
    </row>
    <row r="3749" spans="1:67" x14ac:dyDescent="0.25">
      <c r="A3749" s="30"/>
      <c r="B3749" s="30"/>
      <c r="C3749" s="30"/>
      <c r="D3749" s="30"/>
      <c r="E3749" s="30"/>
      <c r="F3749" s="30"/>
      <c r="G3749" s="30"/>
      <c r="BD3749" s="32"/>
      <c r="BE3749" s="32"/>
      <c r="BF3749" s="32"/>
      <c r="BG3749" s="32"/>
      <c r="BH3749" s="32"/>
      <c r="BI3749" s="32"/>
      <c r="BJ3749" s="32"/>
      <c r="BK3749" s="32"/>
      <c r="BL3749" s="32"/>
      <c r="BM3749" s="32"/>
      <c r="BN3749" s="32"/>
      <c r="BO3749" s="32"/>
    </row>
    <row r="3750" spans="1:67" x14ac:dyDescent="0.25">
      <c r="A3750" s="30"/>
      <c r="B3750" s="30"/>
      <c r="C3750" s="30"/>
      <c r="D3750" s="30"/>
      <c r="E3750" s="30"/>
      <c r="F3750" s="30"/>
      <c r="G3750" s="30"/>
      <c r="BD3750" s="32"/>
      <c r="BE3750" s="32"/>
      <c r="BF3750" s="32"/>
      <c r="BG3750" s="32"/>
      <c r="BH3750" s="32"/>
      <c r="BI3750" s="32"/>
      <c r="BJ3750" s="32"/>
      <c r="BK3750" s="32"/>
      <c r="BL3750" s="32"/>
      <c r="BM3750" s="32"/>
      <c r="BN3750" s="32"/>
      <c r="BO3750" s="32"/>
    </row>
    <row r="3751" spans="1:67" x14ac:dyDescent="0.25">
      <c r="A3751" s="30"/>
      <c r="B3751" s="30"/>
      <c r="C3751" s="30"/>
      <c r="D3751" s="30"/>
      <c r="E3751" s="30"/>
      <c r="F3751" s="30"/>
      <c r="G3751" s="30"/>
      <c r="BD3751" s="32"/>
      <c r="BE3751" s="32"/>
      <c r="BF3751" s="32"/>
      <c r="BG3751" s="32"/>
      <c r="BH3751" s="32"/>
      <c r="BI3751" s="32"/>
      <c r="BJ3751" s="32"/>
      <c r="BK3751" s="32"/>
      <c r="BL3751" s="32"/>
      <c r="BM3751" s="32"/>
      <c r="BN3751" s="32"/>
      <c r="BO3751" s="32"/>
    </row>
    <row r="3752" spans="1:67" x14ac:dyDescent="0.25">
      <c r="A3752" s="30"/>
      <c r="B3752" s="30"/>
      <c r="C3752" s="30"/>
      <c r="D3752" s="30"/>
      <c r="E3752" s="30"/>
      <c r="F3752" s="30"/>
      <c r="G3752" s="30"/>
      <c r="BD3752" s="32"/>
      <c r="BE3752" s="32"/>
      <c r="BF3752" s="32"/>
      <c r="BG3752" s="32"/>
      <c r="BH3752" s="32"/>
      <c r="BI3752" s="32"/>
      <c r="BJ3752" s="32"/>
      <c r="BK3752" s="32"/>
      <c r="BL3752" s="32"/>
      <c r="BM3752" s="32"/>
      <c r="BN3752" s="32"/>
      <c r="BO3752" s="32"/>
    </row>
    <row r="3753" spans="1:67" x14ac:dyDescent="0.25">
      <c r="A3753" s="30"/>
      <c r="B3753" s="30"/>
      <c r="C3753" s="30"/>
      <c r="D3753" s="30"/>
      <c r="E3753" s="30"/>
      <c r="F3753" s="30"/>
      <c r="G3753" s="30"/>
      <c r="BD3753" s="32"/>
      <c r="BE3753" s="32"/>
      <c r="BF3753" s="32"/>
      <c r="BG3753" s="32"/>
      <c r="BH3753" s="32"/>
      <c r="BI3753" s="32"/>
      <c r="BJ3753" s="32"/>
      <c r="BK3753" s="32"/>
      <c r="BL3753" s="32"/>
      <c r="BM3753" s="32"/>
      <c r="BN3753" s="32"/>
      <c r="BO3753" s="32"/>
    </row>
    <row r="3754" spans="1:67" x14ac:dyDescent="0.25">
      <c r="A3754" s="30"/>
      <c r="B3754" s="30"/>
      <c r="C3754" s="30"/>
      <c r="D3754" s="30"/>
      <c r="E3754" s="30"/>
      <c r="F3754" s="30"/>
      <c r="G3754" s="30"/>
      <c r="BD3754" s="32"/>
      <c r="BE3754" s="32"/>
      <c r="BF3754" s="32"/>
      <c r="BG3754" s="32"/>
      <c r="BH3754" s="32"/>
      <c r="BI3754" s="32"/>
      <c r="BJ3754" s="32"/>
      <c r="BK3754" s="32"/>
      <c r="BL3754" s="32"/>
      <c r="BM3754" s="32"/>
      <c r="BN3754" s="32"/>
      <c r="BO3754" s="32"/>
    </row>
    <row r="3755" spans="1:67" x14ac:dyDescent="0.25">
      <c r="A3755" s="30"/>
      <c r="B3755" s="30"/>
      <c r="C3755" s="30"/>
      <c r="D3755" s="30"/>
      <c r="E3755" s="30"/>
      <c r="F3755" s="30"/>
      <c r="G3755" s="30"/>
      <c r="BD3755" s="32"/>
      <c r="BE3755" s="32"/>
      <c r="BF3755" s="32"/>
      <c r="BG3755" s="32"/>
      <c r="BH3755" s="32"/>
      <c r="BI3755" s="32"/>
      <c r="BJ3755" s="32"/>
      <c r="BK3755" s="32"/>
      <c r="BL3755" s="32"/>
      <c r="BM3755" s="32"/>
      <c r="BN3755" s="32"/>
      <c r="BO3755" s="32"/>
    </row>
    <row r="3756" spans="1:67" x14ac:dyDescent="0.25">
      <c r="A3756" s="30"/>
      <c r="B3756" s="30"/>
      <c r="C3756" s="30"/>
      <c r="D3756" s="30"/>
      <c r="E3756" s="30"/>
      <c r="F3756" s="30"/>
      <c r="G3756" s="30"/>
      <c r="BD3756" s="32"/>
      <c r="BE3756" s="32"/>
      <c r="BF3756" s="32"/>
      <c r="BG3756" s="32"/>
      <c r="BH3756" s="32"/>
      <c r="BI3756" s="32"/>
      <c r="BJ3756" s="32"/>
      <c r="BK3756" s="32"/>
      <c r="BL3756" s="32"/>
      <c r="BM3756" s="32"/>
      <c r="BN3756" s="32"/>
      <c r="BO3756" s="32"/>
    </row>
    <row r="3757" spans="1:67" x14ac:dyDescent="0.25">
      <c r="A3757" s="30"/>
      <c r="B3757" s="30"/>
      <c r="C3757" s="30"/>
      <c r="D3757" s="30"/>
      <c r="E3757" s="30"/>
      <c r="F3757" s="30"/>
      <c r="G3757" s="30"/>
      <c r="BD3757" s="32"/>
      <c r="BE3757" s="32"/>
      <c r="BF3757" s="32"/>
      <c r="BG3757" s="32"/>
      <c r="BH3757" s="32"/>
      <c r="BI3757" s="32"/>
      <c r="BJ3757" s="32"/>
      <c r="BK3757" s="32"/>
      <c r="BL3757" s="32"/>
      <c r="BM3757" s="32"/>
      <c r="BN3757" s="32"/>
      <c r="BO3757" s="32"/>
    </row>
    <row r="3758" spans="1:67" x14ac:dyDescent="0.25">
      <c r="A3758" s="30"/>
      <c r="B3758" s="30"/>
      <c r="C3758" s="30"/>
      <c r="D3758" s="30"/>
      <c r="E3758" s="30"/>
      <c r="F3758" s="30"/>
      <c r="G3758" s="30"/>
      <c r="BD3758" s="32"/>
      <c r="BE3758" s="32"/>
      <c r="BF3758" s="32"/>
      <c r="BG3758" s="32"/>
      <c r="BH3758" s="32"/>
      <c r="BI3758" s="32"/>
      <c r="BJ3758" s="32"/>
      <c r="BK3758" s="32"/>
      <c r="BL3758" s="32"/>
      <c r="BM3758" s="32"/>
      <c r="BN3758" s="32"/>
      <c r="BO3758" s="32"/>
    </row>
    <row r="3759" spans="1:67" x14ac:dyDescent="0.25">
      <c r="A3759" s="30"/>
      <c r="B3759" s="30"/>
      <c r="C3759" s="30"/>
      <c r="D3759" s="30"/>
      <c r="E3759" s="30"/>
      <c r="F3759" s="30"/>
      <c r="G3759" s="30"/>
      <c r="BD3759" s="32"/>
      <c r="BE3759" s="32"/>
      <c r="BF3759" s="32"/>
      <c r="BG3759" s="32"/>
      <c r="BH3759" s="32"/>
      <c r="BI3759" s="32"/>
      <c r="BJ3759" s="32"/>
      <c r="BK3759" s="32"/>
      <c r="BL3759" s="32"/>
      <c r="BM3759" s="32"/>
      <c r="BN3759" s="32"/>
      <c r="BO3759" s="32"/>
    </row>
    <row r="3760" spans="1:67" x14ac:dyDescent="0.25">
      <c r="A3760" s="30"/>
      <c r="B3760" s="30"/>
      <c r="C3760" s="30"/>
      <c r="D3760" s="30"/>
      <c r="E3760" s="30"/>
      <c r="F3760" s="30"/>
      <c r="G3760" s="30"/>
      <c r="BD3760" s="32"/>
      <c r="BE3760" s="32"/>
      <c r="BF3760" s="32"/>
      <c r="BG3760" s="32"/>
      <c r="BH3760" s="32"/>
      <c r="BI3760" s="32"/>
      <c r="BJ3760" s="32"/>
      <c r="BK3760" s="32"/>
      <c r="BL3760" s="32"/>
      <c r="BM3760" s="32"/>
      <c r="BN3760" s="32"/>
      <c r="BO3760" s="32"/>
    </row>
    <row r="3761" spans="1:67" x14ac:dyDescent="0.25">
      <c r="A3761" s="30"/>
      <c r="B3761" s="30"/>
      <c r="C3761" s="30"/>
      <c r="D3761" s="30"/>
      <c r="E3761" s="30"/>
      <c r="F3761" s="30"/>
      <c r="G3761" s="30"/>
      <c r="BD3761" s="32"/>
      <c r="BE3761" s="32"/>
      <c r="BF3761" s="32"/>
      <c r="BG3761" s="32"/>
      <c r="BH3761" s="32"/>
      <c r="BI3761" s="32"/>
      <c r="BJ3761" s="32"/>
      <c r="BK3761" s="32"/>
      <c r="BL3761" s="32"/>
      <c r="BM3761" s="32"/>
      <c r="BN3761" s="32"/>
      <c r="BO3761" s="32"/>
    </row>
    <row r="3762" spans="1:67" x14ac:dyDescent="0.25">
      <c r="A3762" s="30"/>
      <c r="B3762" s="30"/>
      <c r="C3762" s="30"/>
      <c r="D3762" s="30"/>
      <c r="E3762" s="30"/>
      <c r="F3762" s="30"/>
      <c r="G3762" s="30"/>
      <c r="BD3762" s="32"/>
      <c r="BE3762" s="32"/>
      <c r="BF3762" s="32"/>
      <c r="BG3762" s="32"/>
      <c r="BH3762" s="32"/>
      <c r="BI3762" s="32"/>
      <c r="BJ3762" s="32"/>
      <c r="BK3762" s="32"/>
      <c r="BL3762" s="32"/>
      <c r="BM3762" s="32"/>
      <c r="BN3762" s="32"/>
      <c r="BO3762" s="32"/>
    </row>
    <row r="3763" spans="1:67" x14ac:dyDescent="0.25">
      <c r="A3763" s="30"/>
      <c r="B3763" s="30"/>
      <c r="C3763" s="30"/>
      <c r="D3763" s="30"/>
      <c r="E3763" s="30"/>
      <c r="F3763" s="30"/>
      <c r="G3763" s="30"/>
      <c r="BD3763" s="32"/>
      <c r="BE3763" s="32"/>
      <c r="BF3763" s="32"/>
      <c r="BG3763" s="32"/>
      <c r="BH3763" s="32"/>
      <c r="BI3763" s="32"/>
      <c r="BJ3763" s="32"/>
      <c r="BK3763" s="32"/>
      <c r="BL3763" s="32"/>
      <c r="BM3763" s="32"/>
      <c r="BN3763" s="32"/>
      <c r="BO3763" s="32"/>
    </row>
    <row r="3764" spans="1:67" x14ac:dyDescent="0.25">
      <c r="A3764" s="30"/>
      <c r="B3764" s="30"/>
      <c r="C3764" s="30"/>
      <c r="D3764" s="30"/>
      <c r="E3764" s="30"/>
      <c r="F3764" s="30"/>
      <c r="G3764" s="30"/>
      <c r="BD3764" s="32"/>
      <c r="BE3764" s="32"/>
      <c r="BF3764" s="32"/>
      <c r="BG3764" s="32"/>
      <c r="BH3764" s="32"/>
      <c r="BI3764" s="32"/>
      <c r="BJ3764" s="32"/>
      <c r="BK3764" s="32"/>
      <c r="BL3764" s="32"/>
      <c r="BM3764" s="32"/>
      <c r="BN3764" s="32"/>
      <c r="BO3764" s="32"/>
    </row>
    <row r="3765" spans="1:67" x14ac:dyDescent="0.25">
      <c r="A3765" s="30"/>
      <c r="B3765" s="30"/>
      <c r="C3765" s="30"/>
      <c r="D3765" s="30"/>
      <c r="E3765" s="30"/>
      <c r="F3765" s="30"/>
      <c r="G3765" s="30"/>
      <c r="BD3765" s="32"/>
      <c r="BE3765" s="32"/>
      <c r="BF3765" s="32"/>
      <c r="BG3765" s="32"/>
      <c r="BH3765" s="32"/>
      <c r="BI3765" s="32"/>
      <c r="BJ3765" s="32"/>
      <c r="BK3765" s="32"/>
      <c r="BL3765" s="32"/>
      <c r="BM3765" s="32"/>
      <c r="BN3765" s="32"/>
      <c r="BO3765" s="32"/>
    </row>
    <row r="3766" spans="1:67" x14ac:dyDescent="0.25">
      <c r="A3766" s="30"/>
      <c r="B3766" s="30"/>
      <c r="C3766" s="30"/>
      <c r="D3766" s="30"/>
      <c r="E3766" s="30"/>
      <c r="F3766" s="30"/>
      <c r="G3766" s="30"/>
      <c r="BD3766" s="32"/>
      <c r="BE3766" s="32"/>
      <c r="BF3766" s="32"/>
      <c r="BG3766" s="32"/>
      <c r="BH3766" s="32"/>
      <c r="BI3766" s="32"/>
      <c r="BJ3766" s="32"/>
      <c r="BK3766" s="32"/>
      <c r="BL3766" s="32"/>
      <c r="BM3766" s="32"/>
      <c r="BN3766" s="32"/>
      <c r="BO3766" s="32"/>
    </row>
    <row r="3767" spans="1:67" x14ac:dyDescent="0.25">
      <c r="A3767" s="30"/>
      <c r="B3767" s="30"/>
      <c r="C3767" s="30"/>
      <c r="D3767" s="30"/>
      <c r="E3767" s="30"/>
      <c r="F3767" s="30"/>
      <c r="G3767" s="30"/>
      <c r="BD3767" s="32"/>
      <c r="BE3767" s="32"/>
      <c r="BF3767" s="32"/>
      <c r="BG3767" s="32"/>
      <c r="BH3767" s="32"/>
      <c r="BI3767" s="32"/>
      <c r="BJ3767" s="32"/>
      <c r="BK3767" s="32"/>
      <c r="BL3767" s="32"/>
      <c r="BM3767" s="32"/>
      <c r="BN3767" s="32"/>
      <c r="BO3767" s="32"/>
    </row>
    <row r="3768" spans="1:67" x14ac:dyDescent="0.25">
      <c r="A3768" s="30"/>
      <c r="B3768" s="30"/>
      <c r="C3768" s="30"/>
      <c r="D3768" s="30"/>
      <c r="E3768" s="30"/>
      <c r="F3768" s="30"/>
      <c r="G3768" s="30"/>
      <c r="BD3768" s="32"/>
      <c r="BE3768" s="32"/>
      <c r="BF3768" s="32"/>
      <c r="BG3768" s="32"/>
      <c r="BH3768" s="32"/>
      <c r="BI3768" s="32"/>
      <c r="BJ3768" s="32"/>
      <c r="BK3768" s="32"/>
      <c r="BL3768" s="32"/>
      <c r="BM3768" s="32"/>
      <c r="BN3768" s="32"/>
      <c r="BO3768" s="32"/>
    </row>
    <row r="3769" spans="1:67" x14ac:dyDescent="0.25">
      <c r="A3769" s="30"/>
      <c r="B3769" s="30"/>
      <c r="C3769" s="30"/>
      <c r="D3769" s="30"/>
      <c r="E3769" s="30"/>
      <c r="F3769" s="30"/>
      <c r="G3769" s="30"/>
      <c r="BD3769" s="32"/>
      <c r="BE3769" s="32"/>
      <c r="BF3769" s="32"/>
      <c r="BG3769" s="32"/>
      <c r="BH3769" s="32"/>
      <c r="BI3769" s="32"/>
      <c r="BJ3769" s="32"/>
      <c r="BK3769" s="32"/>
      <c r="BL3769" s="32"/>
      <c r="BM3769" s="32"/>
      <c r="BN3769" s="32"/>
      <c r="BO3769" s="32"/>
    </row>
    <row r="3770" spans="1:67" x14ac:dyDescent="0.25">
      <c r="A3770" s="30"/>
      <c r="B3770" s="30"/>
      <c r="C3770" s="30"/>
      <c r="D3770" s="30"/>
      <c r="E3770" s="30"/>
      <c r="F3770" s="30"/>
      <c r="G3770" s="30"/>
      <c r="BD3770" s="32"/>
      <c r="BE3770" s="32"/>
      <c r="BF3770" s="32"/>
      <c r="BG3770" s="32"/>
      <c r="BH3770" s="32"/>
      <c r="BI3770" s="32"/>
      <c r="BJ3770" s="32"/>
      <c r="BK3770" s="32"/>
      <c r="BL3770" s="32"/>
      <c r="BM3770" s="32"/>
      <c r="BN3770" s="32"/>
      <c r="BO3770" s="32"/>
    </row>
    <row r="3771" spans="1:67" x14ac:dyDescent="0.25">
      <c r="A3771" s="30"/>
      <c r="B3771" s="30"/>
      <c r="C3771" s="30"/>
      <c r="D3771" s="30"/>
      <c r="E3771" s="30"/>
      <c r="F3771" s="30"/>
      <c r="G3771" s="30"/>
      <c r="BD3771" s="32"/>
      <c r="BE3771" s="32"/>
      <c r="BF3771" s="32"/>
      <c r="BG3771" s="32"/>
      <c r="BH3771" s="32"/>
      <c r="BI3771" s="32"/>
      <c r="BJ3771" s="32"/>
      <c r="BK3771" s="32"/>
      <c r="BL3771" s="32"/>
      <c r="BM3771" s="32"/>
      <c r="BN3771" s="32"/>
      <c r="BO3771" s="32"/>
    </row>
    <row r="3772" spans="1:67" x14ac:dyDescent="0.25">
      <c r="A3772" s="30"/>
      <c r="B3772" s="30"/>
      <c r="C3772" s="30"/>
      <c r="D3772" s="30"/>
      <c r="E3772" s="30"/>
      <c r="F3772" s="30"/>
      <c r="G3772" s="30"/>
      <c r="BD3772" s="32"/>
      <c r="BE3772" s="32"/>
      <c r="BF3772" s="32"/>
      <c r="BG3772" s="32"/>
      <c r="BH3772" s="32"/>
      <c r="BI3772" s="32"/>
      <c r="BJ3772" s="32"/>
      <c r="BK3772" s="32"/>
      <c r="BL3772" s="32"/>
      <c r="BM3772" s="32"/>
      <c r="BN3772" s="32"/>
      <c r="BO3772" s="32"/>
    </row>
    <row r="3773" spans="1:67" x14ac:dyDescent="0.25">
      <c r="A3773" s="30"/>
      <c r="B3773" s="30"/>
      <c r="C3773" s="30"/>
      <c r="D3773" s="30"/>
      <c r="E3773" s="30"/>
      <c r="F3773" s="30"/>
      <c r="G3773" s="30"/>
      <c r="BD3773" s="32"/>
      <c r="BE3773" s="32"/>
      <c r="BF3773" s="32"/>
      <c r="BG3773" s="32"/>
      <c r="BH3773" s="32"/>
      <c r="BI3773" s="32"/>
      <c r="BJ3773" s="32"/>
      <c r="BK3773" s="32"/>
      <c r="BL3773" s="32"/>
      <c r="BM3773" s="32"/>
      <c r="BN3773" s="32"/>
      <c r="BO3773" s="32"/>
    </row>
    <row r="3774" spans="1:67" x14ac:dyDescent="0.25">
      <c r="A3774" s="30"/>
      <c r="B3774" s="30"/>
      <c r="C3774" s="30"/>
      <c r="D3774" s="30"/>
      <c r="E3774" s="30"/>
      <c r="F3774" s="30"/>
      <c r="G3774" s="30"/>
      <c r="BD3774" s="32"/>
      <c r="BE3774" s="32"/>
      <c r="BF3774" s="32"/>
      <c r="BG3774" s="32"/>
      <c r="BH3774" s="32"/>
      <c r="BI3774" s="32"/>
      <c r="BJ3774" s="32"/>
      <c r="BK3774" s="32"/>
      <c r="BL3774" s="32"/>
      <c r="BM3774" s="32"/>
      <c r="BN3774" s="32"/>
      <c r="BO3774" s="32"/>
    </row>
    <row r="3775" spans="1:67" x14ac:dyDescent="0.25">
      <c r="A3775" s="30"/>
      <c r="B3775" s="30"/>
      <c r="C3775" s="30"/>
      <c r="D3775" s="30"/>
      <c r="E3775" s="30"/>
      <c r="F3775" s="30"/>
      <c r="G3775" s="30"/>
      <c r="BD3775" s="32"/>
      <c r="BE3775" s="32"/>
      <c r="BF3775" s="32"/>
      <c r="BG3775" s="32"/>
      <c r="BH3775" s="32"/>
      <c r="BI3775" s="32"/>
      <c r="BJ3775" s="32"/>
      <c r="BK3775" s="32"/>
      <c r="BL3775" s="32"/>
      <c r="BM3775" s="32"/>
      <c r="BN3775" s="32"/>
      <c r="BO3775" s="32"/>
    </row>
    <row r="3776" spans="1:67" x14ac:dyDescent="0.25">
      <c r="A3776" s="30"/>
      <c r="B3776" s="30"/>
      <c r="C3776" s="30"/>
      <c r="D3776" s="30"/>
      <c r="E3776" s="30"/>
      <c r="F3776" s="30"/>
      <c r="G3776" s="30"/>
      <c r="BD3776" s="32"/>
      <c r="BE3776" s="32"/>
      <c r="BF3776" s="32"/>
      <c r="BG3776" s="32"/>
      <c r="BH3776" s="32"/>
      <c r="BI3776" s="32"/>
      <c r="BJ3776" s="32"/>
      <c r="BK3776" s="32"/>
      <c r="BL3776" s="32"/>
      <c r="BM3776" s="32"/>
      <c r="BN3776" s="32"/>
      <c r="BO3776" s="32"/>
    </row>
    <row r="3777" spans="1:67" x14ac:dyDescent="0.25">
      <c r="A3777" s="30"/>
      <c r="B3777" s="30"/>
      <c r="C3777" s="30"/>
      <c r="D3777" s="30"/>
      <c r="E3777" s="30"/>
      <c r="F3777" s="30"/>
      <c r="G3777" s="30"/>
      <c r="BD3777" s="32"/>
      <c r="BE3777" s="32"/>
      <c r="BF3777" s="32"/>
      <c r="BG3777" s="32"/>
      <c r="BH3777" s="32"/>
      <c r="BI3777" s="32"/>
      <c r="BJ3777" s="32"/>
      <c r="BK3777" s="32"/>
      <c r="BL3777" s="32"/>
      <c r="BM3777" s="32"/>
      <c r="BN3777" s="32"/>
      <c r="BO3777" s="32"/>
    </row>
    <row r="3778" spans="1:67" x14ac:dyDescent="0.25">
      <c r="A3778" s="30"/>
      <c r="B3778" s="30"/>
      <c r="C3778" s="30"/>
      <c r="D3778" s="30"/>
      <c r="E3778" s="30"/>
      <c r="F3778" s="30"/>
      <c r="G3778" s="30"/>
      <c r="BD3778" s="32"/>
      <c r="BE3778" s="32"/>
      <c r="BF3778" s="32"/>
      <c r="BG3778" s="32"/>
      <c r="BH3778" s="32"/>
      <c r="BI3778" s="32"/>
      <c r="BJ3778" s="32"/>
      <c r="BK3778" s="32"/>
      <c r="BL3778" s="32"/>
      <c r="BM3778" s="32"/>
      <c r="BN3778" s="32"/>
      <c r="BO3778" s="32"/>
    </row>
    <row r="3779" spans="1:67" x14ac:dyDescent="0.25">
      <c r="A3779" s="30"/>
      <c r="B3779" s="30"/>
      <c r="C3779" s="30"/>
      <c r="D3779" s="30"/>
      <c r="E3779" s="30"/>
      <c r="F3779" s="30"/>
      <c r="G3779" s="30"/>
      <c r="BD3779" s="32"/>
      <c r="BE3779" s="32"/>
      <c r="BF3779" s="32"/>
      <c r="BG3779" s="32"/>
      <c r="BH3779" s="32"/>
      <c r="BI3779" s="32"/>
      <c r="BJ3779" s="32"/>
      <c r="BK3779" s="32"/>
      <c r="BL3779" s="32"/>
      <c r="BM3779" s="32"/>
      <c r="BN3779" s="32"/>
      <c r="BO3779" s="32"/>
    </row>
    <row r="3780" spans="1:67" x14ac:dyDescent="0.25">
      <c r="A3780" s="30"/>
      <c r="B3780" s="30"/>
      <c r="C3780" s="30"/>
      <c r="D3780" s="30"/>
      <c r="E3780" s="30"/>
      <c r="F3780" s="30"/>
      <c r="G3780" s="30"/>
      <c r="BD3780" s="32"/>
      <c r="BE3780" s="32"/>
      <c r="BF3780" s="32"/>
      <c r="BG3780" s="32"/>
      <c r="BH3780" s="32"/>
      <c r="BI3780" s="32"/>
      <c r="BJ3780" s="32"/>
      <c r="BK3780" s="32"/>
      <c r="BL3780" s="32"/>
      <c r="BM3780" s="32"/>
      <c r="BN3780" s="32"/>
      <c r="BO3780" s="32"/>
    </row>
    <row r="3781" spans="1:67" x14ac:dyDescent="0.25">
      <c r="A3781" s="30"/>
      <c r="B3781" s="30"/>
      <c r="C3781" s="30"/>
      <c r="D3781" s="30"/>
      <c r="E3781" s="30"/>
      <c r="F3781" s="30"/>
      <c r="G3781" s="30"/>
      <c r="BD3781" s="32"/>
      <c r="BE3781" s="32"/>
      <c r="BF3781" s="32"/>
      <c r="BG3781" s="32"/>
      <c r="BH3781" s="32"/>
      <c r="BI3781" s="32"/>
      <c r="BJ3781" s="32"/>
      <c r="BK3781" s="32"/>
      <c r="BL3781" s="32"/>
      <c r="BM3781" s="32"/>
      <c r="BN3781" s="32"/>
      <c r="BO3781" s="32"/>
    </row>
    <row r="3782" spans="1:67" x14ac:dyDescent="0.25">
      <c r="A3782" s="30"/>
      <c r="B3782" s="30"/>
      <c r="C3782" s="30"/>
      <c r="D3782" s="30"/>
      <c r="E3782" s="30"/>
      <c r="F3782" s="30"/>
      <c r="G3782" s="30"/>
      <c r="BD3782" s="32"/>
      <c r="BE3782" s="32"/>
      <c r="BF3782" s="32"/>
      <c r="BG3782" s="32"/>
      <c r="BH3782" s="32"/>
      <c r="BI3782" s="32"/>
      <c r="BJ3782" s="32"/>
      <c r="BK3782" s="32"/>
      <c r="BL3782" s="32"/>
      <c r="BM3782" s="32"/>
      <c r="BN3782" s="32"/>
      <c r="BO3782" s="32"/>
    </row>
    <row r="3783" spans="1:67" x14ac:dyDescent="0.25">
      <c r="A3783" s="30"/>
      <c r="B3783" s="30"/>
      <c r="C3783" s="30"/>
      <c r="D3783" s="30"/>
      <c r="E3783" s="30"/>
      <c r="F3783" s="30"/>
      <c r="G3783" s="30"/>
      <c r="BD3783" s="32"/>
      <c r="BE3783" s="32"/>
      <c r="BF3783" s="32"/>
      <c r="BG3783" s="32"/>
      <c r="BH3783" s="32"/>
      <c r="BI3783" s="32"/>
      <c r="BJ3783" s="32"/>
      <c r="BK3783" s="32"/>
      <c r="BL3783" s="32"/>
      <c r="BM3783" s="32"/>
      <c r="BN3783" s="32"/>
      <c r="BO3783" s="32"/>
    </row>
    <row r="3784" spans="1:67" x14ac:dyDescent="0.25">
      <c r="A3784" s="30"/>
      <c r="B3784" s="30"/>
      <c r="C3784" s="30"/>
      <c r="D3784" s="30"/>
      <c r="E3784" s="30"/>
      <c r="F3784" s="30"/>
      <c r="G3784" s="30"/>
      <c r="BD3784" s="32"/>
      <c r="BE3784" s="32"/>
      <c r="BF3784" s="32"/>
      <c r="BG3784" s="32"/>
      <c r="BH3784" s="32"/>
      <c r="BI3784" s="32"/>
      <c r="BJ3784" s="32"/>
      <c r="BK3784" s="32"/>
      <c r="BL3784" s="32"/>
      <c r="BM3784" s="32"/>
      <c r="BN3784" s="32"/>
      <c r="BO3784" s="32"/>
    </row>
    <row r="3785" spans="1:67" x14ac:dyDescent="0.25">
      <c r="A3785" s="30"/>
      <c r="B3785" s="30"/>
      <c r="C3785" s="30"/>
      <c r="D3785" s="30"/>
      <c r="E3785" s="30"/>
      <c r="F3785" s="30"/>
      <c r="G3785" s="30"/>
      <c r="BD3785" s="32"/>
      <c r="BE3785" s="32"/>
      <c r="BF3785" s="32"/>
      <c r="BG3785" s="32"/>
      <c r="BH3785" s="32"/>
      <c r="BI3785" s="32"/>
      <c r="BJ3785" s="32"/>
      <c r="BK3785" s="32"/>
      <c r="BL3785" s="32"/>
      <c r="BM3785" s="32"/>
      <c r="BN3785" s="32"/>
      <c r="BO3785" s="32"/>
    </row>
    <row r="3786" spans="1:67" x14ac:dyDescent="0.25">
      <c r="A3786" s="30"/>
      <c r="B3786" s="30"/>
      <c r="C3786" s="30"/>
      <c r="D3786" s="30"/>
      <c r="E3786" s="30"/>
      <c r="F3786" s="30"/>
      <c r="G3786" s="30"/>
      <c r="BD3786" s="32"/>
      <c r="BE3786" s="32"/>
      <c r="BF3786" s="32"/>
      <c r="BG3786" s="32"/>
      <c r="BH3786" s="32"/>
      <c r="BI3786" s="32"/>
      <c r="BJ3786" s="32"/>
      <c r="BK3786" s="32"/>
      <c r="BL3786" s="32"/>
      <c r="BM3786" s="32"/>
      <c r="BN3786" s="32"/>
      <c r="BO3786" s="32"/>
    </row>
    <row r="3787" spans="1:67" x14ac:dyDescent="0.25">
      <c r="A3787" s="30"/>
      <c r="B3787" s="30"/>
      <c r="C3787" s="30"/>
      <c r="D3787" s="30"/>
      <c r="E3787" s="30"/>
      <c r="F3787" s="30"/>
      <c r="G3787" s="30"/>
      <c r="BD3787" s="32"/>
      <c r="BE3787" s="32"/>
      <c r="BF3787" s="32"/>
      <c r="BG3787" s="32"/>
      <c r="BH3787" s="32"/>
      <c r="BI3787" s="32"/>
      <c r="BJ3787" s="32"/>
      <c r="BK3787" s="32"/>
      <c r="BL3787" s="32"/>
      <c r="BM3787" s="32"/>
      <c r="BN3787" s="32"/>
      <c r="BO3787" s="32"/>
    </row>
    <row r="3788" spans="1:67" x14ac:dyDescent="0.25">
      <c r="A3788" s="30"/>
      <c r="B3788" s="30"/>
      <c r="C3788" s="30"/>
      <c r="D3788" s="30"/>
      <c r="E3788" s="30"/>
      <c r="F3788" s="30"/>
      <c r="G3788" s="30"/>
      <c r="BD3788" s="32"/>
      <c r="BE3788" s="32"/>
      <c r="BF3788" s="32"/>
      <c r="BG3788" s="32"/>
      <c r="BH3788" s="32"/>
      <c r="BI3788" s="32"/>
      <c r="BJ3788" s="32"/>
      <c r="BK3788" s="32"/>
      <c r="BL3788" s="32"/>
      <c r="BM3788" s="32"/>
      <c r="BN3788" s="32"/>
      <c r="BO3788" s="32"/>
    </row>
    <row r="3789" spans="1:67" x14ac:dyDescent="0.25">
      <c r="A3789" s="30"/>
      <c r="B3789" s="30"/>
      <c r="C3789" s="30"/>
      <c r="D3789" s="30"/>
      <c r="E3789" s="30"/>
      <c r="F3789" s="30"/>
      <c r="G3789" s="30"/>
      <c r="BD3789" s="32"/>
      <c r="BE3789" s="32"/>
      <c r="BF3789" s="32"/>
      <c r="BG3789" s="32"/>
      <c r="BH3789" s="32"/>
      <c r="BI3789" s="32"/>
      <c r="BJ3789" s="32"/>
      <c r="BK3789" s="32"/>
      <c r="BL3789" s="32"/>
      <c r="BM3789" s="32"/>
      <c r="BN3789" s="32"/>
      <c r="BO3789" s="32"/>
    </row>
    <row r="3790" spans="1:67" x14ac:dyDescent="0.25">
      <c r="A3790" s="30"/>
      <c r="B3790" s="30"/>
      <c r="C3790" s="30"/>
      <c r="D3790" s="30"/>
      <c r="E3790" s="30"/>
      <c r="F3790" s="30"/>
      <c r="G3790" s="30"/>
      <c r="BD3790" s="32"/>
      <c r="BE3790" s="32"/>
      <c r="BF3790" s="32"/>
      <c r="BG3790" s="32"/>
      <c r="BH3790" s="32"/>
      <c r="BI3790" s="32"/>
      <c r="BJ3790" s="32"/>
      <c r="BK3790" s="32"/>
      <c r="BL3790" s="32"/>
      <c r="BM3790" s="32"/>
      <c r="BN3790" s="32"/>
      <c r="BO3790" s="32"/>
    </row>
    <row r="3791" spans="1:67" x14ac:dyDescent="0.25">
      <c r="A3791" s="30"/>
      <c r="B3791" s="30"/>
      <c r="C3791" s="30"/>
      <c r="D3791" s="30"/>
      <c r="E3791" s="30"/>
      <c r="F3791" s="30"/>
      <c r="G3791" s="30"/>
      <c r="BD3791" s="32"/>
      <c r="BE3791" s="32"/>
      <c r="BF3791" s="32"/>
      <c r="BG3791" s="32"/>
      <c r="BH3791" s="32"/>
      <c r="BI3791" s="32"/>
      <c r="BJ3791" s="32"/>
      <c r="BK3791" s="32"/>
      <c r="BL3791" s="32"/>
      <c r="BM3791" s="32"/>
      <c r="BN3791" s="32"/>
      <c r="BO3791" s="32"/>
    </row>
    <row r="3792" spans="1:67" x14ac:dyDescent="0.25">
      <c r="A3792" s="30"/>
      <c r="B3792" s="30"/>
      <c r="C3792" s="30"/>
      <c r="D3792" s="30"/>
      <c r="E3792" s="30"/>
      <c r="F3792" s="30"/>
      <c r="G3792" s="30"/>
      <c r="BD3792" s="32"/>
      <c r="BE3792" s="32"/>
      <c r="BF3792" s="32"/>
      <c r="BG3792" s="32"/>
      <c r="BH3792" s="32"/>
      <c r="BI3792" s="32"/>
      <c r="BJ3792" s="32"/>
      <c r="BK3792" s="32"/>
      <c r="BL3792" s="32"/>
      <c r="BM3792" s="32"/>
      <c r="BN3792" s="32"/>
      <c r="BO3792" s="32"/>
    </row>
    <row r="3793" spans="1:67" x14ac:dyDescent="0.25">
      <c r="A3793" s="30"/>
      <c r="B3793" s="30"/>
      <c r="C3793" s="30"/>
      <c r="D3793" s="30"/>
      <c r="E3793" s="30"/>
      <c r="F3793" s="30"/>
      <c r="G3793" s="30"/>
      <c r="BD3793" s="32"/>
      <c r="BE3793" s="32"/>
      <c r="BF3793" s="32"/>
      <c r="BG3793" s="32"/>
      <c r="BH3793" s="32"/>
      <c r="BI3793" s="32"/>
      <c r="BJ3793" s="32"/>
      <c r="BK3793" s="32"/>
      <c r="BL3793" s="32"/>
      <c r="BM3793" s="32"/>
      <c r="BN3793" s="32"/>
      <c r="BO3793" s="32"/>
    </row>
    <row r="3794" spans="1:67" x14ac:dyDescent="0.25">
      <c r="A3794" s="30"/>
      <c r="B3794" s="30"/>
      <c r="C3794" s="30"/>
      <c r="D3794" s="30"/>
      <c r="E3794" s="30"/>
      <c r="F3794" s="30"/>
      <c r="G3794" s="30"/>
      <c r="BD3794" s="32"/>
      <c r="BE3794" s="32"/>
      <c r="BF3794" s="32"/>
      <c r="BG3794" s="32"/>
      <c r="BH3794" s="32"/>
      <c r="BI3794" s="32"/>
      <c r="BJ3794" s="32"/>
      <c r="BK3794" s="32"/>
      <c r="BL3794" s="32"/>
      <c r="BM3794" s="32"/>
      <c r="BN3794" s="32"/>
      <c r="BO3794" s="32"/>
    </row>
    <row r="3795" spans="1:67" x14ac:dyDescent="0.25">
      <c r="A3795" s="30"/>
      <c r="B3795" s="30"/>
      <c r="C3795" s="30"/>
      <c r="D3795" s="30"/>
      <c r="E3795" s="30"/>
      <c r="F3795" s="30"/>
      <c r="G3795" s="30"/>
      <c r="BD3795" s="32"/>
      <c r="BE3795" s="32"/>
      <c r="BF3795" s="32"/>
      <c r="BG3795" s="32"/>
      <c r="BH3795" s="32"/>
      <c r="BI3795" s="32"/>
      <c r="BJ3795" s="32"/>
      <c r="BK3795" s="32"/>
      <c r="BL3795" s="32"/>
      <c r="BM3795" s="32"/>
      <c r="BN3795" s="32"/>
      <c r="BO3795" s="32"/>
    </row>
    <row r="3796" spans="1:67" x14ac:dyDescent="0.25">
      <c r="A3796" s="30"/>
      <c r="B3796" s="30"/>
      <c r="C3796" s="30"/>
      <c r="D3796" s="30"/>
      <c r="E3796" s="30"/>
      <c r="F3796" s="30"/>
      <c r="G3796" s="30"/>
      <c r="BD3796" s="32"/>
      <c r="BE3796" s="32"/>
      <c r="BF3796" s="32"/>
      <c r="BG3796" s="32"/>
      <c r="BH3796" s="32"/>
      <c r="BI3796" s="32"/>
      <c r="BJ3796" s="32"/>
      <c r="BK3796" s="32"/>
      <c r="BL3796" s="32"/>
      <c r="BM3796" s="32"/>
      <c r="BN3796" s="32"/>
      <c r="BO3796" s="32"/>
    </row>
    <row r="3797" spans="1:67" x14ac:dyDescent="0.25">
      <c r="A3797" s="30"/>
      <c r="B3797" s="30"/>
      <c r="C3797" s="30"/>
      <c r="D3797" s="30"/>
      <c r="E3797" s="30"/>
      <c r="F3797" s="30"/>
      <c r="G3797" s="30"/>
      <c r="BD3797" s="32"/>
      <c r="BE3797" s="32"/>
      <c r="BF3797" s="32"/>
      <c r="BG3797" s="32"/>
      <c r="BH3797" s="32"/>
      <c r="BI3797" s="32"/>
      <c r="BJ3797" s="32"/>
      <c r="BK3797" s="32"/>
      <c r="BL3797" s="32"/>
      <c r="BM3797" s="32"/>
      <c r="BN3797" s="32"/>
      <c r="BO3797" s="32"/>
    </row>
    <row r="3798" spans="1:67" x14ac:dyDescent="0.25">
      <c r="A3798" s="30"/>
      <c r="B3798" s="30"/>
      <c r="C3798" s="30"/>
      <c r="D3798" s="30"/>
      <c r="E3798" s="30"/>
      <c r="F3798" s="30"/>
      <c r="G3798" s="30"/>
      <c r="BD3798" s="32"/>
      <c r="BE3798" s="32"/>
      <c r="BF3798" s="32"/>
      <c r="BG3798" s="32"/>
      <c r="BH3798" s="32"/>
      <c r="BI3798" s="32"/>
      <c r="BJ3798" s="32"/>
      <c r="BK3798" s="32"/>
      <c r="BL3798" s="32"/>
      <c r="BM3798" s="32"/>
      <c r="BN3798" s="32"/>
      <c r="BO3798" s="32"/>
    </row>
    <row r="3799" spans="1:67" x14ac:dyDescent="0.25">
      <c r="A3799" s="30"/>
      <c r="B3799" s="30"/>
      <c r="C3799" s="30"/>
      <c r="D3799" s="30"/>
      <c r="E3799" s="30"/>
      <c r="F3799" s="30"/>
      <c r="G3799" s="30"/>
      <c r="BD3799" s="32"/>
      <c r="BE3799" s="32"/>
      <c r="BF3799" s="32"/>
      <c r="BG3799" s="32"/>
      <c r="BH3799" s="32"/>
      <c r="BI3799" s="32"/>
      <c r="BJ3799" s="32"/>
      <c r="BK3799" s="32"/>
      <c r="BL3799" s="32"/>
      <c r="BM3799" s="32"/>
      <c r="BN3799" s="32"/>
      <c r="BO3799" s="32"/>
    </row>
    <row r="3800" spans="1:67" x14ac:dyDescent="0.25">
      <c r="A3800" s="30"/>
      <c r="B3800" s="30"/>
      <c r="C3800" s="30"/>
      <c r="D3800" s="30"/>
      <c r="E3800" s="30"/>
      <c r="F3800" s="30"/>
      <c r="G3800" s="30"/>
      <c r="BD3800" s="32"/>
      <c r="BE3800" s="32"/>
      <c r="BF3800" s="32"/>
      <c r="BG3800" s="32"/>
      <c r="BH3800" s="32"/>
      <c r="BI3800" s="32"/>
      <c r="BJ3800" s="32"/>
      <c r="BK3800" s="32"/>
      <c r="BL3800" s="32"/>
      <c r="BM3800" s="32"/>
      <c r="BN3800" s="32"/>
      <c r="BO3800" s="32"/>
    </row>
    <row r="3801" spans="1:67" x14ac:dyDescent="0.25">
      <c r="A3801" s="30"/>
      <c r="B3801" s="30"/>
      <c r="C3801" s="30"/>
      <c r="D3801" s="30"/>
      <c r="E3801" s="30"/>
      <c r="F3801" s="30"/>
      <c r="G3801" s="30"/>
      <c r="BD3801" s="32"/>
      <c r="BE3801" s="32"/>
      <c r="BF3801" s="32"/>
      <c r="BG3801" s="32"/>
      <c r="BH3801" s="32"/>
      <c r="BI3801" s="32"/>
      <c r="BJ3801" s="32"/>
      <c r="BK3801" s="32"/>
      <c r="BL3801" s="32"/>
      <c r="BM3801" s="32"/>
      <c r="BN3801" s="32"/>
      <c r="BO3801" s="32"/>
    </row>
    <row r="3802" spans="1:67" x14ac:dyDescent="0.25">
      <c r="A3802" s="30"/>
      <c r="B3802" s="30"/>
      <c r="C3802" s="30"/>
      <c r="D3802" s="30"/>
      <c r="E3802" s="30"/>
      <c r="F3802" s="30"/>
      <c r="G3802" s="30"/>
      <c r="BD3802" s="32"/>
      <c r="BE3802" s="32"/>
      <c r="BF3802" s="32"/>
      <c r="BG3802" s="32"/>
      <c r="BH3802" s="32"/>
      <c r="BI3802" s="32"/>
      <c r="BJ3802" s="32"/>
      <c r="BK3802" s="32"/>
      <c r="BL3802" s="32"/>
      <c r="BM3802" s="32"/>
      <c r="BN3802" s="32"/>
      <c r="BO3802" s="32"/>
    </row>
    <row r="3803" spans="1:67" x14ac:dyDescent="0.25">
      <c r="A3803" s="30"/>
      <c r="B3803" s="30"/>
      <c r="C3803" s="30"/>
      <c r="D3803" s="30"/>
      <c r="E3803" s="30"/>
      <c r="F3803" s="30"/>
      <c r="G3803" s="30"/>
      <c r="BD3803" s="32"/>
      <c r="BE3803" s="32"/>
      <c r="BF3803" s="32"/>
      <c r="BG3803" s="32"/>
      <c r="BH3803" s="32"/>
      <c r="BI3803" s="32"/>
      <c r="BJ3803" s="32"/>
      <c r="BK3803" s="32"/>
      <c r="BL3803" s="32"/>
      <c r="BM3803" s="32"/>
      <c r="BN3803" s="32"/>
      <c r="BO3803" s="32"/>
    </row>
    <row r="3804" spans="1:67" x14ac:dyDescent="0.25">
      <c r="A3804" s="30"/>
      <c r="B3804" s="30"/>
      <c r="C3804" s="30"/>
      <c r="D3804" s="30"/>
      <c r="E3804" s="30"/>
      <c r="F3804" s="30"/>
      <c r="G3804" s="30"/>
      <c r="BD3804" s="32"/>
      <c r="BE3804" s="32"/>
      <c r="BF3804" s="32"/>
      <c r="BG3804" s="32"/>
      <c r="BH3804" s="32"/>
      <c r="BI3804" s="32"/>
      <c r="BJ3804" s="32"/>
      <c r="BK3804" s="32"/>
      <c r="BL3804" s="32"/>
      <c r="BM3804" s="32"/>
      <c r="BN3804" s="32"/>
      <c r="BO3804" s="32"/>
    </row>
    <row r="3805" spans="1:67" x14ac:dyDescent="0.25">
      <c r="A3805" s="30"/>
      <c r="B3805" s="30"/>
      <c r="C3805" s="30"/>
      <c r="D3805" s="30"/>
      <c r="E3805" s="30"/>
      <c r="F3805" s="30"/>
      <c r="G3805" s="30"/>
      <c r="BD3805" s="32"/>
      <c r="BE3805" s="32"/>
      <c r="BF3805" s="32"/>
      <c r="BG3805" s="32"/>
      <c r="BH3805" s="32"/>
      <c r="BI3805" s="32"/>
      <c r="BJ3805" s="32"/>
      <c r="BK3805" s="32"/>
      <c r="BL3805" s="32"/>
      <c r="BM3805" s="32"/>
      <c r="BN3805" s="32"/>
      <c r="BO3805" s="32"/>
    </row>
    <row r="3806" spans="1:67" x14ac:dyDescent="0.25">
      <c r="A3806" s="30"/>
      <c r="B3806" s="30"/>
      <c r="C3806" s="30"/>
      <c r="D3806" s="30"/>
      <c r="E3806" s="30"/>
      <c r="F3806" s="30"/>
      <c r="G3806" s="30"/>
      <c r="BD3806" s="32"/>
      <c r="BE3806" s="32"/>
      <c r="BF3806" s="32"/>
      <c r="BG3806" s="32"/>
      <c r="BH3806" s="32"/>
      <c r="BI3806" s="32"/>
      <c r="BJ3806" s="32"/>
      <c r="BK3806" s="32"/>
      <c r="BL3806" s="32"/>
      <c r="BM3806" s="32"/>
      <c r="BN3806" s="32"/>
      <c r="BO3806" s="32"/>
    </row>
    <row r="3807" spans="1:67" x14ac:dyDescent="0.25">
      <c r="A3807" s="30"/>
      <c r="B3807" s="30"/>
      <c r="C3807" s="30"/>
      <c r="D3807" s="30"/>
      <c r="E3807" s="30"/>
      <c r="F3807" s="30"/>
      <c r="G3807" s="30"/>
      <c r="BD3807" s="32"/>
      <c r="BE3807" s="32"/>
      <c r="BF3807" s="32"/>
      <c r="BG3807" s="32"/>
      <c r="BH3807" s="32"/>
      <c r="BI3807" s="32"/>
      <c r="BJ3807" s="32"/>
      <c r="BK3807" s="32"/>
      <c r="BL3807" s="32"/>
      <c r="BM3807" s="32"/>
      <c r="BN3807" s="32"/>
      <c r="BO3807" s="32"/>
    </row>
    <row r="3808" spans="1:67" x14ac:dyDescent="0.25">
      <c r="A3808" s="30"/>
      <c r="B3808" s="30"/>
      <c r="C3808" s="30"/>
      <c r="D3808" s="30"/>
      <c r="E3808" s="30"/>
      <c r="F3808" s="30"/>
      <c r="G3808" s="30"/>
      <c r="BD3808" s="32"/>
      <c r="BE3808" s="32"/>
      <c r="BF3808" s="32"/>
      <c r="BG3808" s="32"/>
      <c r="BH3808" s="32"/>
      <c r="BI3808" s="32"/>
      <c r="BJ3808" s="32"/>
      <c r="BK3808" s="32"/>
      <c r="BL3808" s="32"/>
      <c r="BM3808" s="32"/>
      <c r="BN3808" s="32"/>
      <c r="BO3808" s="32"/>
    </row>
    <row r="3809" spans="1:67" x14ac:dyDescent="0.25">
      <c r="A3809" s="30"/>
      <c r="B3809" s="30"/>
      <c r="C3809" s="30"/>
      <c r="D3809" s="30"/>
      <c r="E3809" s="30"/>
      <c r="F3809" s="30"/>
      <c r="G3809" s="30"/>
      <c r="BD3809" s="32"/>
      <c r="BE3809" s="32"/>
      <c r="BF3809" s="32"/>
      <c r="BG3809" s="32"/>
      <c r="BH3809" s="32"/>
      <c r="BI3809" s="32"/>
      <c r="BJ3809" s="32"/>
      <c r="BK3809" s="32"/>
      <c r="BL3809" s="32"/>
      <c r="BM3809" s="32"/>
      <c r="BN3809" s="32"/>
      <c r="BO3809" s="32"/>
    </row>
    <row r="3810" spans="1:67" x14ac:dyDescent="0.25">
      <c r="A3810" s="30"/>
      <c r="B3810" s="30"/>
      <c r="C3810" s="30"/>
      <c r="D3810" s="30"/>
      <c r="E3810" s="30"/>
      <c r="F3810" s="30"/>
      <c r="G3810" s="30"/>
      <c r="BD3810" s="32"/>
      <c r="BE3810" s="32"/>
      <c r="BF3810" s="32"/>
      <c r="BG3810" s="32"/>
      <c r="BH3810" s="32"/>
      <c r="BI3810" s="32"/>
      <c r="BJ3810" s="32"/>
      <c r="BK3810" s="32"/>
      <c r="BL3810" s="32"/>
      <c r="BM3810" s="32"/>
      <c r="BN3810" s="32"/>
      <c r="BO3810" s="32"/>
    </row>
    <row r="3811" spans="1:67" x14ac:dyDescent="0.25">
      <c r="A3811" s="30"/>
      <c r="B3811" s="30"/>
      <c r="C3811" s="30"/>
      <c r="D3811" s="30"/>
      <c r="E3811" s="30"/>
      <c r="F3811" s="30"/>
      <c r="G3811" s="30"/>
      <c r="BD3811" s="32"/>
      <c r="BE3811" s="32"/>
      <c r="BF3811" s="32"/>
      <c r="BG3811" s="32"/>
      <c r="BH3811" s="32"/>
      <c r="BI3811" s="32"/>
      <c r="BJ3811" s="32"/>
      <c r="BK3811" s="32"/>
      <c r="BL3811" s="32"/>
      <c r="BM3811" s="32"/>
      <c r="BN3811" s="32"/>
      <c r="BO3811" s="32"/>
    </row>
    <row r="3812" spans="1:67" x14ac:dyDescent="0.25">
      <c r="A3812" s="30"/>
      <c r="B3812" s="30"/>
      <c r="C3812" s="30"/>
      <c r="D3812" s="30"/>
      <c r="E3812" s="30"/>
      <c r="F3812" s="30"/>
      <c r="G3812" s="30"/>
      <c r="BD3812" s="32"/>
      <c r="BE3812" s="32"/>
      <c r="BF3812" s="32"/>
      <c r="BG3812" s="32"/>
      <c r="BH3812" s="32"/>
      <c r="BI3812" s="32"/>
      <c r="BJ3812" s="32"/>
      <c r="BK3812" s="32"/>
      <c r="BL3812" s="32"/>
      <c r="BM3812" s="32"/>
      <c r="BN3812" s="32"/>
      <c r="BO3812" s="32"/>
    </row>
    <row r="3813" spans="1:67" x14ac:dyDescent="0.25">
      <c r="A3813" s="30"/>
      <c r="B3813" s="30"/>
      <c r="C3813" s="30"/>
      <c r="D3813" s="30"/>
      <c r="E3813" s="30"/>
      <c r="F3813" s="30"/>
      <c r="G3813" s="30"/>
      <c r="BD3813" s="32"/>
      <c r="BE3813" s="32"/>
      <c r="BF3813" s="32"/>
      <c r="BG3813" s="32"/>
      <c r="BH3813" s="32"/>
      <c r="BI3813" s="32"/>
      <c r="BJ3813" s="32"/>
      <c r="BK3813" s="32"/>
      <c r="BL3813" s="32"/>
      <c r="BM3813" s="32"/>
      <c r="BN3813" s="32"/>
      <c r="BO3813" s="32"/>
    </row>
    <row r="3814" spans="1:67" x14ac:dyDescent="0.25">
      <c r="A3814" s="30"/>
      <c r="B3814" s="30"/>
      <c r="C3814" s="30"/>
      <c r="D3814" s="30"/>
      <c r="E3814" s="30"/>
      <c r="F3814" s="30"/>
      <c r="G3814" s="30"/>
      <c r="BD3814" s="32"/>
      <c r="BE3814" s="32"/>
      <c r="BF3814" s="32"/>
      <c r="BG3814" s="32"/>
      <c r="BH3814" s="32"/>
      <c r="BI3814" s="32"/>
      <c r="BJ3814" s="32"/>
      <c r="BK3814" s="32"/>
      <c r="BL3814" s="32"/>
      <c r="BM3814" s="32"/>
      <c r="BN3814" s="32"/>
      <c r="BO3814" s="32"/>
    </row>
    <row r="3815" spans="1:67" x14ac:dyDescent="0.25">
      <c r="A3815" s="30"/>
      <c r="B3815" s="30"/>
      <c r="C3815" s="30"/>
      <c r="D3815" s="30"/>
      <c r="E3815" s="30"/>
      <c r="F3815" s="30"/>
      <c r="G3815" s="30"/>
      <c r="BD3815" s="32"/>
      <c r="BE3815" s="32"/>
      <c r="BF3815" s="32"/>
      <c r="BG3815" s="32"/>
      <c r="BH3815" s="32"/>
      <c r="BI3815" s="32"/>
      <c r="BJ3815" s="32"/>
      <c r="BK3815" s="32"/>
      <c r="BL3815" s="32"/>
      <c r="BM3815" s="32"/>
      <c r="BN3815" s="32"/>
      <c r="BO3815" s="32"/>
    </row>
    <row r="3816" spans="1:67" x14ac:dyDescent="0.25">
      <c r="A3816" s="30"/>
      <c r="B3816" s="30"/>
      <c r="C3816" s="30"/>
      <c r="D3816" s="30"/>
      <c r="E3816" s="30"/>
      <c r="F3816" s="30"/>
      <c r="G3816" s="30"/>
      <c r="BD3816" s="32"/>
      <c r="BE3816" s="32"/>
      <c r="BF3816" s="32"/>
      <c r="BG3816" s="32"/>
      <c r="BH3816" s="32"/>
      <c r="BI3816" s="32"/>
      <c r="BJ3816" s="32"/>
      <c r="BK3816" s="32"/>
      <c r="BL3816" s="32"/>
      <c r="BM3816" s="32"/>
      <c r="BN3816" s="32"/>
      <c r="BO3816" s="32"/>
    </row>
    <row r="3817" spans="1:67" x14ac:dyDescent="0.25">
      <c r="A3817" s="30"/>
      <c r="B3817" s="30"/>
      <c r="C3817" s="30"/>
      <c r="D3817" s="30"/>
      <c r="E3817" s="30"/>
      <c r="F3817" s="30"/>
      <c r="G3817" s="30"/>
      <c r="BD3817" s="32"/>
      <c r="BE3817" s="32"/>
      <c r="BF3817" s="32"/>
      <c r="BG3817" s="32"/>
      <c r="BH3817" s="32"/>
      <c r="BI3817" s="32"/>
      <c r="BJ3817" s="32"/>
      <c r="BK3817" s="32"/>
      <c r="BL3817" s="32"/>
      <c r="BM3817" s="32"/>
      <c r="BN3817" s="32"/>
      <c r="BO3817" s="32"/>
    </row>
    <row r="3818" spans="1:67" x14ac:dyDescent="0.25">
      <c r="A3818" s="30"/>
      <c r="B3818" s="30"/>
      <c r="C3818" s="30"/>
      <c r="D3818" s="30"/>
      <c r="E3818" s="30"/>
      <c r="F3818" s="30"/>
      <c r="G3818" s="30"/>
      <c r="BD3818" s="32"/>
      <c r="BE3818" s="32"/>
      <c r="BF3818" s="32"/>
      <c r="BG3818" s="32"/>
      <c r="BH3818" s="32"/>
      <c r="BI3818" s="32"/>
      <c r="BJ3818" s="32"/>
      <c r="BK3818" s="32"/>
      <c r="BL3818" s="32"/>
      <c r="BM3818" s="32"/>
      <c r="BN3818" s="32"/>
      <c r="BO3818" s="32"/>
    </row>
    <row r="3819" spans="1:67" x14ac:dyDescent="0.25">
      <c r="A3819" s="30"/>
      <c r="B3819" s="30"/>
      <c r="C3819" s="30"/>
      <c r="D3819" s="30"/>
      <c r="E3819" s="30"/>
      <c r="F3819" s="30"/>
      <c r="G3819" s="30"/>
      <c r="BD3819" s="32"/>
      <c r="BE3819" s="32"/>
      <c r="BF3819" s="32"/>
      <c r="BG3819" s="32"/>
      <c r="BH3819" s="32"/>
      <c r="BI3819" s="32"/>
      <c r="BJ3819" s="32"/>
      <c r="BK3819" s="32"/>
      <c r="BL3819" s="32"/>
      <c r="BM3819" s="32"/>
      <c r="BN3819" s="32"/>
      <c r="BO3819" s="32"/>
    </row>
    <row r="3820" spans="1:67" x14ac:dyDescent="0.25">
      <c r="A3820" s="30"/>
      <c r="B3820" s="30"/>
      <c r="C3820" s="30"/>
      <c r="D3820" s="30"/>
      <c r="E3820" s="30"/>
      <c r="F3820" s="30"/>
      <c r="G3820" s="30"/>
      <c r="BD3820" s="32"/>
      <c r="BE3820" s="32"/>
      <c r="BF3820" s="32"/>
      <c r="BG3820" s="32"/>
      <c r="BH3820" s="32"/>
      <c r="BI3820" s="32"/>
      <c r="BJ3820" s="32"/>
      <c r="BK3820" s="32"/>
      <c r="BL3820" s="32"/>
      <c r="BM3820" s="32"/>
      <c r="BN3820" s="32"/>
      <c r="BO3820" s="32"/>
    </row>
    <row r="3821" spans="1:67" x14ac:dyDescent="0.25">
      <c r="A3821" s="30"/>
      <c r="B3821" s="30"/>
      <c r="C3821" s="30"/>
      <c r="D3821" s="30"/>
      <c r="E3821" s="30"/>
      <c r="F3821" s="30"/>
      <c r="G3821" s="30"/>
      <c r="BD3821" s="32"/>
      <c r="BE3821" s="32"/>
      <c r="BF3821" s="32"/>
      <c r="BG3821" s="32"/>
      <c r="BH3821" s="32"/>
      <c r="BI3821" s="32"/>
      <c r="BJ3821" s="32"/>
      <c r="BK3821" s="32"/>
      <c r="BL3821" s="32"/>
      <c r="BM3821" s="32"/>
      <c r="BN3821" s="32"/>
      <c r="BO3821" s="32"/>
    </row>
    <row r="3822" spans="1:67" x14ac:dyDescent="0.25">
      <c r="A3822" s="30"/>
      <c r="B3822" s="30"/>
      <c r="C3822" s="30"/>
      <c r="D3822" s="30"/>
      <c r="E3822" s="30"/>
      <c r="F3822" s="30"/>
      <c r="G3822" s="30"/>
      <c r="BD3822" s="32"/>
      <c r="BE3822" s="32"/>
      <c r="BF3822" s="32"/>
      <c r="BG3822" s="32"/>
      <c r="BH3822" s="32"/>
      <c r="BI3822" s="32"/>
      <c r="BJ3822" s="32"/>
      <c r="BK3822" s="32"/>
      <c r="BL3822" s="32"/>
      <c r="BM3822" s="32"/>
      <c r="BN3822" s="32"/>
      <c r="BO3822" s="32"/>
    </row>
    <row r="3823" spans="1:67" x14ac:dyDescent="0.25">
      <c r="A3823" s="30"/>
      <c r="B3823" s="30"/>
      <c r="C3823" s="30"/>
      <c r="D3823" s="30"/>
      <c r="E3823" s="30"/>
      <c r="F3823" s="30"/>
      <c r="G3823" s="30"/>
      <c r="BD3823" s="32"/>
      <c r="BE3823" s="32"/>
      <c r="BF3823" s="32"/>
      <c r="BG3823" s="32"/>
      <c r="BH3823" s="32"/>
      <c r="BI3823" s="32"/>
      <c r="BJ3823" s="32"/>
      <c r="BK3823" s="32"/>
      <c r="BL3823" s="32"/>
      <c r="BM3823" s="32"/>
      <c r="BN3823" s="32"/>
      <c r="BO3823" s="32"/>
    </row>
    <row r="3824" spans="1:67" x14ac:dyDescent="0.25">
      <c r="A3824" s="30"/>
      <c r="B3824" s="30"/>
      <c r="C3824" s="30"/>
      <c r="D3824" s="30"/>
      <c r="E3824" s="30"/>
      <c r="F3824" s="30"/>
      <c r="G3824" s="30"/>
      <c r="BD3824" s="32"/>
      <c r="BE3824" s="32"/>
      <c r="BF3824" s="32"/>
      <c r="BG3824" s="32"/>
      <c r="BH3824" s="32"/>
      <c r="BI3824" s="32"/>
      <c r="BJ3824" s="32"/>
      <c r="BK3824" s="32"/>
      <c r="BL3824" s="32"/>
      <c r="BM3824" s="32"/>
      <c r="BN3824" s="32"/>
      <c r="BO3824" s="32"/>
    </row>
    <row r="3825" spans="1:67" x14ac:dyDescent="0.25">
      <c r="A3825" s="30"/>
      <c r="B3825" s="30"/>
      <c r="C3825" s="30"/>
      <c r="D3825" s="30"/>
      <c r="E3825" s="30"/>
      <c r="F3825" s="30"/>
      <c r="G3825" s="30"/>
      <c r="BD3825" s="32"/>
      <c r="BE3825" s="32"/>
      <c r="BF3825" s="32"/>
      <c r="BG3825" s="32"/>
      <c r="BH3825" s="32"/>
      <c r="BI3825" s="32"/>
      <c r="BJ3825" s="32"/>
      <c r="BK3825" s="32"/>
      <c r="BL3825" s="32"/>
      <c r="BM3825" s="32"/>
      <c r="BN3825" s="32"/>
      <c r="BO3825" s="32"/>
    </row>
    <row r="3826" spans="1:67" x14ac:dyDescent="0.25">
      <c r="A3826" s="30"/>
      <c r="B3826" s="30"/>
      <c r="C3826" s="30"/>
      <c r="D3826" s="30"/>
      <c r="E3826" s="30"/>
      <c r="F3826" s="30"/>
      <c r="G3826" s="30"/>
      <c r="BD3826" s="32"/>
      <c r="BE3826" s="32"/>
      <c r="BF3826" s="32"/>
      <c r="BG3826" s="32"/>
      <c r="BH3826" s="32"/>
      <c r="BI3826" s="32"/>
      <c r="BJ3826" s="32"/>
      <c r="BK3826" s="32"/>
      <c r="BL3826" s="32"/>
      <c r="BM3826" s="32"/>
      <c r="BN3826" s="32"/>
      <c r="BO3826" s="32"/>
    </row>
    <row r="3827" spans="1:67" x14ac:dyDescent="0.25">
      <c r="A3827" s="30"/>
      <c r="B3827" s="30"/>
      <c r="C3827" s="30"/>
      <c r="D3827" s="30"/>
      <c r="E3827" s="30"/>
      <c r="F3827" s="30"/>
      <c r="G3827" s="30"/>
      <c r="BD3827" s="32"/>
      <c r="BE3827" s="32"/>
      <c r="BF3827" s="32"/>
      <c r="BG3827" s="32"/>
      <c r="BH3827" s="32"/>
      <c r="BI3827" s="32"/>
      <c r="BJ3827" s="32"/>
      <c r="BK3827" s="32"/>
      <c r="BL3827" s="32"/>
      <c r="BM3827" s="32"/>
      <c r="BN3827" s="32"/>
      <c r="BO3827" s="32"/>
    </row>
    <row r="3828" spans="1:67" x14ac:dyDescent="0.25">
      <c r="A3828" s="30"/>
      <c r="B3828" s="30"/>
      <c r="C3828" s="30"/>
      <c r="D3828" s="30"/>
      <c r="E3828" s="30"/>
      <c r="F3828" s="30"/>
      <c r="G3828" s="30"/>
      <c r="BD3828" s="32"/>
      <c r="BE3828" s="32"/>
      <c r="BF3828" s="32"/>
      <c r="BG3828" s="32"/>
      <c r="BH3828" s="32"/>
      <c r="BI3828" s="32"/>
      <c r="BJ3828" s="32"/>
      <c r="BK3828" s="32"/>
      <c r="BL3828" s="32"/>
      <c r="BM3828" s="32"/>
      <c r="BN3828" s="32"/>
      <c r="BO3828" s="32"/>
    </row>
    <row r="3829" spans="1:67" x14ac:dyDescent="0.25">
      <c r="A3829" s="30"/>
      <c r="B3829" s="30"/>
      <c r="C3829" s="30"/>
      <c r="D3829" s="30"/>
      <c r="E3829" s="30"/>
      <c r="F3829" s="30"/>
      <c r="G3829" s="30"/>
      <c r="BD3829" s="32"/>
      <c r="BE3829" s="32"/>
      <c r="BF3829" s="32"/>
      <c r="BG3829" s="32"/>
      <c r="BH3829" s="32"/>
      <c r="BI3829" s="32"/>
      <c r="BJ3829" s="32"/>
      <c r="BK3829" s="32"/>
      <c r="BL3829" s="32"/>
      <c r="BM3829" s="32"/>
      <c r="BN3829" s="32"/>
      <c r="BO3829" s="32"/>
    </row>
    <row r="3830" spans="1:67" x14ac:dyDescent="0.25">
      <c r="A3830" s="30"/>
      <c r="B3830" s="30"/>
      <c r="C3830" s="30"/>
      <c r="D3830" s="30"/>
      <c r="E3830" s="30"/>
      <c r="F3830" s="30"/>
      <c r="G3830" s="30"/>
      <c r="BD3830" s="32"/>
      <c r="BE3830" s="32"/>
      <c r="BF3830" s="32"/>
      <c r="BG3830" s="32"/>
      <c r="BH3830" s="32"/>
      <c r="BI3830" s="32"/>
      <c r="BJ3830" s="32"/>
      <c r="BK3830" s="32"/>
      <c r="BL3830" s="32"/>
      <c r="BM3830" s="32"/>
      <c r="BN3830" s="32"/>
      <c r="BO3830" s="32"/>
    </row>
    <row r="3831" spans="1:67" x14ac:dyDescent="0.25">
      <c r="A3831" s="30"/>
      <c r="B3831" s="30"/>
      <c r="C3831" s="30"/>
      <c r="D3831" s="30"/>
      <c r="E3831" s="30"/>
      <c r="F3831" s="30"/>
      <c r="G3831" s="30"/>
      <c r="BD3831" s="32"/>
      <c r="BE3831" s="32"/>
      <c r="BF3831" s="32"/>
      <c r="BG3831" s="32"/>
      <c r="BH3831" s="32"/>
      <c r="BI3831" s="32"/>
      <c r="BJ3831" s="32"/>
      <c r="BK3831" s="32"/>
      <c r="BL3831" s="32"/>
      <c r="BM3831" s="32"/>
      <c r="BN3831" s="32"/>
      <c r="BO3831" s="32"/>
    </row>
    <row r="3832" spans="1:67" x14ac:dyDescent="0.25">
      <c r="A3832" s="30"/>
      <c r="B3832" s="30"/>
      <c r="C3832" s="30"/>
      <c r="D3832" s="30"/>
      <c r="E3832" s="30"/>
      <c r="F3832" s="30"/>
      <c r="G3832" s="30"/>
      <c r="BD3832" s="32"/>
      <c r="BE3832" s="32"/>
      <c r="BF3832" s="32"/>
      <c r="BG3832" s="32"/>
      <c r="BH3832" s="32"/>
      <c r="BI3832" s="32"/>
      <c r="BJ3832" s="32"/>
      <c r="BK3832" s="32"/>
      <c r="BL3832" s="32"/>
      <c r="BM3832" s="32"/>
      <c r="BN3832" s="32"/>
      <c r="BO3832" s="32"/>
    </row>
    <row r="3833" spans="1:67" x14ac:dyDescent="0.25">
      <c r="A3833" s="30"/>
      <c r="B3833" s="30"/>
      <c r="C3833" s="30"/>
      <c r="D3833" s="30"/>
      <c r="E3833" s="30"/>
      <c r="F3833" s="30"/>
      <c r="G3833" s="30"/>
      <c r="BD3833" s="32"/>
      <c r="BE3833" s="32"/>
      <c r="BF3833" s="32"/>
      <c r="BG3833" s="32"/>
      <c r="BH3833" s="32"/>
      <c r="BI3833" s="32"/>
      <c r="BJ3833" s="32"/>
      <c r="BK3833" s="32"/>
      <c r="BL3833" s="32"/>
      <c r="BM3833" s="32"/>
      <c r="BN3833" s="32"/>
      <c r="BO3833" s="32"/>
    </row>
    <row r="3834" spans="1:67" x14ac:dyDescent="0.25">
      <c r="A3834" s="30"/>
      <c r="B3834" s="30"/>
      <c r="C3834" s="30"/>
      <c r="D3834" s="30"/>
      <c r="E3834" s="30"/>
      <c r="F3834" s="30"/>
      <c r="G3834" s="30"/>
      <c r="BD3834" s="32"/>
      <c r="BE3834" s="32"/>
      <c r="BF3834" s="32"/>
      <c r="BG3834" s="32"/>
      <c r="BH3834" s="32"/>
      <c r="BI3834" s="32"/>
      <c r="BJ3834" s="32"/>
      <c r="BK3834" s="32"/>
      <c r="BL3834" s="32"/>
      <c r="BM3834" s="32"/>
      <c r="BN3834" s="32"/>
      <c r="BO3834" s="32"/>
    </row>
    <row r="3835" spans="1:67" x14ac:dyDescent="0.25">
      <c r="A3835" s="30"/>
      <c r="B3835" s="30"/>
      <c r="C3835" s="30"/>
      <c r="D3835" s="30"/>
      <c r="E3835" s="30"/>
      <c r="F3835" s="30"/>
      <c r="G3835" s="30"/>
      <c r="BD3835" s="32"/>
      <c r="BE3835" s="32"/>
      <c r="BF3835" s="32"/>
      <c r="BG3835" s="32"/>
      <c r="BH3835" s="32"/>
      <c r="BI3835" s="32"/>
      <c r="BJ3835" s="32"/>
      <c r="BK3835" s="32"/>
      <c r="BL3835" s="32"/>
      <c r="BM3835" s="32"/>
      <c r="BN3835" s="32"/>
      <c r="BO3835" s="32"/>
    </row>
    <row r="3836" spans="1:67" x14ac:dyDescent="0.25">
      <c r="A3836" s="30"/>
      <c r="B3836" s="30"/>
      <c r="C3836" s="30"/>
      <c r="D3836" s="30"/>
      <c r="E3836" s="30"/>
      <c r="F3836" s="30"/>
      <c r="G3836" s="30"/>
      <c r="BD3836" s="32"/>
      <c r="BE3836" s="32"/>
      <c r="BF3836" s="32"/>
      <c r="BG3836" s="32"/>
      <c r="BH3836" s="32"/>
      <c r="BI3836" s="32"/>
      <c r="BJ3836" s="32"/>
      <c r="BK3836" s="32"/>
      <c r="BL3836" s="32"/>
      <c r="BM3836" s="32"/>
      <c r="BN3836" s="32"/>
      <c r="BO3836" s="32"/>
    </row>
    <row r="3837" spans="1:67" x14ac:dyDescent="0.25">
      <c r="A3837" s="30"/>
      <c r="B3837" s="30"/>
      <c r="C3837" s="30"/>
      <c r="D3837" s="30"/>
      <c r="E3837" s="30"/>
      <c r="F3837" s="30"/>
      <c r="G3837" s="30"/>
      <c r="BD3837" s="32"/>
      <c r="BE3837" s="32"/>
      <c r="BF3837" s="32"/>
      <c r="BG3837" s="32"/>
      <c r="BH3837" s="32"/>
      <c r="BI3837" s="32"/>
      <c r="BJ3837" s="32"/>
      <c r="BK3837" s="32"/>
      <c r="BL3837" s="32"/>
      <c r="BM3837" s="32"/>
      <c r="BN3837" s="32"/>
      <c r="BO3837" s="32"/>
    </row>
    <row r="3838" spans="1:67" x14ac:dyDescent="0.25">
      <c r="A3838" s="30"/>
      <c r="B3838" s="30"/>
      <c r="C3838" s="30"/>
      <c r="D3838" s="30"/>
      <c r="E3838" s="30"/>
      <c r="F3838" s="30"/>
      <c r="G3838" s="30"/>
      <c r="BD3838" s="32"/>
      <c r="BE3838" s="32"/>
      <c r="BF3838" s="32"/>
      <c r="BG3838" s="32"/>
      <c r="BH3838" s="32"/>
      <c r="BI3838" s="32"/>
      <c r="BJ3838" s="32"/>
      <c r="BK3838" s="32"/>
      <c r="BL3838" s="32"/>
      <c r="BM3838" s="32"/>
      <c r="BN3838" s="32"/>
      <c r="BO3838" s="32"/>
    </row>
    <row r="3839" spans="1:67" x14ac:dyDescent="0.25">
      <c r="A3839" s="30"/>
      <c r="B3839" s="30"/>
      <c r="C3839" s="30"/>
      <c r="D3839" s="30"/>
      <c r="E3839" s="30"/>
      <c r="F3839" s="30"/>
      <c r="G3839" s="30"/>
      <c r="BD3839" s="32"/>
      <c r="BE3839" s="32"/>
      <c r="BF3839" s="32"/>
      <c r="BG3839" s="32"/>
      <c r="BH3839" s="32"/>
      <c r="BI3839" s="32"/>
      <c r="BJ3839" s="32"/>
      <c r="BK3839" s="32"/>
      <c r="BL3839" s="32"/>
      <c r="BM3839" s="32"/>
      <c r="BN3839" s="32"/>
      <c r="BO3839" s="32"/>
    </row>
    <row r="3840" spans="1:67" x14ac:dyDescent="0.25">
      <c r="A3840" s="30"/>
      <c r="B3840" s="30"/>
      <c r="C3840" s="30"/>
      <c r="D3840" s="30"/>
      <c r="E3840" s="30"/>
      <c r="F3840" s="30"/>
      <c r="G3840" s="30"/>
      <c r="BD3840" s="32"/>
      <c r="BE3840" s="32"/>
      <c r="BF3840" s="32"/>
      <c r="BG3840" s="32"/>
      <c r="BH3840" s="32"/>
      <c r="BI3840" s="32"/>
      <c r="BJ3840" s="32"/>
      <c r="BK3840" s="32"/>
      <c r="BL3840" s="32"/>
      <c r="BM3840" s="32"/>
      <c r="BN3840" s="32"/>
      <c r="BO3840" s="32"/>
    </row>
    <row r="3841" spans="1:67" x14ac:dyDescent="0.25">
      <c r="A3841" s="30"/>
      <c r="B3841" s="30"/>
      <c r="C3841" s="30"/>
      <c r="D3841" s="30"/>
      <c r="E3841" s="30"/>
      <c r="F3841" s="30"/>
      <c r="G3841" s="30"/>
      <c r="BD3841" s="32"/>
      <c r="BE3841" s="32"/>
      <c r="BF3841" s="32"/>
      <c r="BG3841" s="32"/>
      <c r="BH3841" s="32"/>
      <c r="BI3841" s="32"/>
      <c r="BJ3841" s="32"/>
      <c r="BK3841" s="32"/>
      <c r="BL3841" s="32"/>
      <c r="BM3841" s="32"/>
      <c r="BN3841" s="32"/>
      <c r="BO3841" s="32"/>
    </row>
    <row r="3842" spans="1:67" x14ac:dyDescent="0.25">
      <c r="A3842" s="30"/>
      <c r="B3842" s="30"/>
      <c r="C3842" s="30"/>
      <c r="D3842" s="30"/>
      <c r="E3842" s="30"/>
      <c r="F3842" s="30"/>
      <c r="G3842" s="30"/>
      <c r="BD3842" s="32"/>
      <c r="BE3842" s="32"/>
      <c r="BF3842" s="32"/>
      <c r="BG3842" s="32"/>
      <c r="BH3842" s="32"/>
      <c r="BI3842" s="32"/>
      <c r="BJ3842" s="32"/>
      <c r="BK3842" s="32"/>
      <c r="BL3842" s="32"/>
      <c r="BM3842" s="32"/>
      <c r="BN3842" s="32"/>
      <c r="BO3842" s="32"/>
    </row>
    <row r="3843" spans="1:67" x14ac:dyDescent="0.25">
      <c r="A3843" s="30"/>
      <c r="B3843" s="30"/>
      <c r="C3843" s="30"/>
      <c r="D3843" s="30"/>
      <c r="E3843" s="30"/>
      <c r="F3843" s="30"/>
      <c r="G3843" s="30"/>
      <c r="BD3843" s="32"/>
      <c r="BE3843" s="32"/>
      <c r="BF3843" s="32"/>
      <c r="BG3843" s="32"/>
      <c r="BH3843" s="32"/>
      <c r="BI3843" s="32"/>
      <c r="BJ3843" s="32"/>
      <c r="BK3843" s="32"/>
      <c r="BL3843" s="32"/>
      <c r="BM3843" s="32"/>
      <c r="BN3843" s="32"/>
      <c r="BO3843" s="32"/>
    </row>
    <row r="3844" spans="1:67" x14ac:dyDescent="0.25">
      <c r="A3844" s="30"/>
      <c r="B3844" s="30"/>
      <c r="C3844" s="30"/>
      <c r="D3844" s="30"/>
      <c r="E3844" s="30"/>
      <c r="F3844" s="30"/>
      <c r="G3844" s="30"/>
      <c r="BD3844" s="32"/>
      <c r="BE3844" s="32"/>
      <c r="BF3844" s="32"/>
      <c r="BG3844" s="32"/>
      <c r="BH3844" s="32"/>
      <c r="BI3844" s="32"/>
      <c r="BJ3844" s="32"/>
      <c r="BK3844" s="32"/>
      <c r="BL3844" s="32"/>
      <c r="BM3844" s="32"/>
      <c r="BN3844" s="32"/>
      <c r="BO3844" s="32"/>
    </row>
    <row r="3845" spans="1:67" x14ac:dyDescent="0.25">
      <c r="A3845" s="30"/>
      <c r="B3845" s="30"/>
      <c r="C3845" s="30"/>
      <c r="D3845" s="30"/>
      <c r="E3845" s="30"/>
      <c r="F3845" s="30"/>
      <c r="G3845" s="30"/>
      <c r="BD3845" s="32"/>
      <c r="BE3845" s="32"/>
      <c r="BF3845" s="32"/>
      <c r="BG3845" s="32"/>
      <c r="BH3845" s="32"/>
      <c r="BI3845" s="32"/>
      <c r="BJ3845" s="32"/>
      <c r="BK3845" s="32"/>
      <c r="BL3845" s="32"/>
      <c r="BM3845" s="32"/>
      <c r="BN3845" s="32"/>
      <c r="BO3845" s="32"/>
    </row>
    <row r="3846" spans="1:67" x14ac:dyDescent="0.25">
      <c r="A3846" s="30"/>
      <c r="B3846" s="30"/>
      <c r="C3846" s="30"/>
      <c r="D3846" s="30"/>
      <c r="E3846" s="30"/>
      <c r="F3846" s="30"/>
      <c r="G3846" s="30"/>
      <c r="BD3846" s="32"/>
      <c r="BE3846" s="32"/>
      <c r="BF3846" s="32"/>
      <c r="BG3846" s="32"/>
      <c r="BH3846" s="32"/>
      <c r="BI3846" s="32"/>
      <c r="BJ3846" s="32"/>
      <c r="BK3846" s="32"/>
      <c r="BL3846" s="32"/>
      <c r="BM3846" s="32"/>
      <c r="BN3846" s="32"/>
      <c r="BO3846" s="32"/>
    </row>
    <row r="3847" spans="1:67" x14ac:dyDescent="0.25">
      <c r="A3847" s="30"/>
      <c r="B3847" s="30"/>
      <c r="C3847" s="30"/>
      <c r="D3847" s="30"/>
      <c r="E3847" s="30"/>
      <c r="F3847" s="30"/>
      <c r="G3847" s="30"/>
      <c r="BD3847" s="32"/>
      <c r="BE3847" s="32"/>
      <c r="BF3847" s="32"/>
      <c r="BG3847" s="32"/>
      <c r="BH3847" s="32"/>
      <c r="BI3847" s="32"/>
      <c r="BJ3847" s="32"/>
      <c r="BK3847" s="32"/>
      <c r="BL3847" s="32"/>
      <c r="BM3847" s="32"/>
      <c r="BN3847" s="32"/>
      <c r="BO3847" s="32"/>
    </row>
    <row r="3848" spans="1:67" x14ac:dyDescent="0.25">
      <c r="A3848" s="30"/>
      <c r="B3848" s="30"/>
      <c r="C3848" s="30"/>
      <c r="D3848" s="30"/>
      <c r="E3848" s="30"/>
      <c r="F3848" s="30"/>
      <c r="G3848" s="30"/>
      <c r="BD3848" s="32"/>
      <c r="BE3848" s="32"/>
      <c r="BF3848" s="32"/>
      <c r="BG3848" s="32"/>
      <c r="BH3848" s="32"/>
      <c r="BI3848" s="32"/>
      <c r="BJ3848" s="32"/>
      <c r="BK3848" s="32"/>
      <c r="BL3848" s="32"/>
      <c r="BM3848" s="32"/>
      <c r="BN3848" s="32"/>
      <c r="BO3848" s="32"/>
    </row>
    <row r="3849" spans="1:67" x14ac:dyDescent="0.25">
      <c r="A3849" s="30"/>
      <c r="B3849" s="30"/>
      <c r="C3849" s="30"/>
      <c r="D3849" s="30"/>
      <c r="E3849" s="30"/>
      <c r="F3849" s="30"/>
      <c r="G3849" s="30"/>
      <c r="BD3849" s="32"/>
      <c r="BE3849" s="32"/>
      <c r="BF3849" s="32"/>
      <c r="BG3849" s="32"/>
      <c r="BH3849" s="32"/>
      <c r="BI3849" s="32"/>
      <c r="BJ3849" s="32"/>
      <c r="BK3849" s="32"/>
      <c r="BL3849" s="32"/>
      <c r="BM3849" s="32"/>
      <c r="BN3849" s="32"/>
      <c r="BO3849" s="32"/>
    </row>
    <row r="3850" spans="1:67" x14ac:dyDescent="0.25">
      <c r="A3850" s="30"/>
      <c r="B3850" s="30"/>
      <c r="C3850" s="30"/>
      <c r="D3850" s="30"/>
      <c r="E3850" s="30"/>
      <c r="F3850" s="30"/>
      <c r="G3850" s="30"/>
      <c r="BD3850" s="32"/>
      <c r="BE3850" s="32"/>
      <c r="BF3850" s="32"/>
      <c r="BG3850" s="32"/>
      <c r="BH3850" s="32"/>
      <c r="BI3850" s="32"/>
      <c r="BJ3850" s="32"/>
      <c r="BK3850" s="32"/>
      <c r="BL3850" s="32"/>
      <c r="BM3850" s="32"/>
      <c r="BN3850" s="32"/>
      <c r="BO3850" s="32"/>
    </row>
    <row r="3851" spans="1:67" x14ac:dyDescent="0.25">
      <c r="A3851" s="30"/>
      <c r="B3851" s="30"/>
      <c r="C3851" s="30"/>
      <c r="D3851" s="30"/>
      <c r="E3851" s="30"/>
      <c r="F3851" s="30"/>
      <c r="G3851" s="30"/>
      <c r="BD3851" s="32"/>
      <c r="BE3851" s="32"/>
      <c r="BF3851" s="32"/>
      <c r="BG3851" s="32"/>
      <c r="BH3851" s="32"/>
      <c r="BI3851" s="32"/>
      <c r="BJ3851" s="32"/>
      <c r="BK3851" s="32"/>
      <c r="BL3851" s="32"/>
      <c r="BM3851" s="32"/>
      <c r="BN3851" s="32"/>
      <c r="BO3851" s="32"/>
    </row>
    <row r="3852" spans="1:67" x14ac:dyDescent="0.25">
      <c r="A3852" s="30"/>
      <c r="B3852" s="30"/>
      <c r="C3852" s="30"/>
      <c r="D3852" s="30"/>
      <c r="E3852" s="30"/>
      <c r="F3852" s="30"/>
      <c r="G3852" s="30"/>
      <c r="BD3852" s="32"/>
      <c r="BE3852" s="32"/>
      <c r="BF3852" s="32"/>
      <c r="BG3852" s="32"/>
      <c r="BH3852" s="32"/>
      <c r="BI3852" s="32"/>
      <c r="BJ3852" s="32"/>
      <c r="BK3852" s="32"/>
      <c r="BL3852" s="32"/>
      <c r="BM3852" s="32"/>
      <c r="BN3852" s="32"/>
      <c r="BO3852" s="32"/>
    </row>
    <row r="3853" spans="1:67" x14ac:dyDescent="0.25">
      <c r="A3853" s="30"/>
      <c r="B3853" s="30"/>
      <c r="C3853" s="30"/>
      <c r="D3853" s="30"/>
      <c r="E3853" s="30"/>
      <c r="F3853" s="30"/>
      <c r="G3853" s="30"/>
      <c r="BD3853" s="32"/>
      <c r="BE3853" s="32"/>
      <c r="BF3853" s="32"/>
      <c r="BG3853" s="32"/>
      <c r="BH3853" s="32"/>
      <c r="BI3853" s="32"/>
      <c r="BJ3853" s="32"/>
      <c r="BK3853" s="32"/>
      <c r="BL3853" s="32"/>
      <c r="BM3853" s="32"/>
      <c r="BN3853" s="32"/>
      <c r="BO3853" s="32"/>
    </row>
    <row r="3854" spans="1:67" x14ac:dyDescent="0.25">
      <c r="A3854" s="30"/>
      <c r="B3854" s="30"/>
      <c r="C3854" s="30"/>
      <c r="D3854" s="30"/>
      <c r="E3854" s="30"/>
      <c r="F3854" s="30"/>
      <c r="G3854" s="30"/>
      <c r="BD3854" s="32"/>
      <c r="BE3854" s="32"/>
      <c r="BF3854" s="32"/>
      <c r="BG3854" s="32"/>
      <c r="BH3854" s="32"/>
      <c r="BI3854" s="32"/>
      <c r="BJ3854" s="32"/>
      <c r="BK3854" s="32"/>
      <c r="BL3854" s="32"/>
      <c r="BM3854" s="32"/>
      <c r="BN3854" s="32"/>
      <c r="BO3854" s="32"/>
    </row>
    <row r="3855" spans="1:67" x14ac:dyDescent="0.25">
      <c r="A3855" s="30"/>
      <c r="B3855" s="30"/>
      <c r="C3855" s="30"/>
      <c r="D3855" s="30"/>
      <c r="E3855" s="30"/>
      <c r="F3855" s="30"/>
      <c r="G3855" s="30"/>
      <c r="BD3855" s="32"/>
      <c r="BE3855" s="32"/>
      <c r="BF3855" s="32"/>
      <c r="BG3855" s="32"/>
      <c r="BH3855" s="32"/>
      <c r="BI3855" s="32"/>
      <c r="BJ3855" s="32"/>
      <c r="BK3855" s="32"/>
      <c r="BL3855" s="32"/>
      <c r="BM3855" s="32"/>
      <c r="BN3855" s="32"/>
      <c r="BO3855" s="32"/>
    </row>
    <row r="3856" spans="1:67" x14ac:dyDescent="0.25">
      <c r="A3856" s="30"/>
      <c r="B3856" s="30"/>
      <c r="C3856" s="30"/>
      <c r="D3856" s="30"/>
      <c r="E3856" s="30"/>
      <c r="F3856" s="30"/>
      <c r="G3856" s="30"/>
      <c r="BD3856" s="32"/>
      <c r="BE3856" s="32"/>
      <c r="BF3856" s="32"/>
      <c r="BG3856" s="32"/>
      <c r="BH3856" s="32"/>
      <c r="BI3856" s="32"/>
      <c r="BJ3856" s="32"/>
      <c r="BK3856" s="32"/>
      <c r="BL3856" s="32"/>
      <c r="BM3856" s="32"/>
      <c r="BN3856" s="32"/>
      <c r="BO3856" s="32"/>
    </row>
    <row r="3857" spans="1:67" x14ac:dyDescent="0.25">
      <c r="A3857" s="30"/>
      <c r="B3857" s="30"/>
      <c r="C3857" s="30"/>
      <c r="D3857" s="30"/>
      <c r="E3857" s="30"/>
      <c r="F3857" s="30"/>
      <c r="G3857" s="30"/>
      <c r="BD3857" s="32"/>
      <c r="BE3857" s="32"/>
      <c r="BF3857" s="32"/>
      <c r="BG3857" s="32"/>
      <c r="BH3857" s="32"/>
      <c r="BI3857" s="32"/>
      <c r="BJ3857" s="32"/>
      <c r="BK3857" s="32"/>
      <c r="BL3857" s="32"/>
      <c r="BM3857" s="32"/>
      <c r="BN3857" s="32"/>
      <c r="BO3857" s="32"/>
    </row>
    <row r="3858" spans="1:67" x14ac:dyDescent="0.25">
      <c r="A3858" s="30"/>
      <c r="B3858" s="30"/>
      <c r="C3858" s="30"/>
      <c r="D3858" s="30"/>
      <c r="E3858" s="30"/>
      <c r="F3858" s="30"/>
      <c r="G3858" s="30"/>
      <c r="BD3858" s="32"/>
      <c r="BE3858" s="32"/>
      <c r="BF3858" s="32"/>
      <c r="BG3858" s="32"/>
      <c r="BH3858" s="32"/>
      <c r="BI3858" s="32"/>
      <c r="BJ3858" s="32"/>
      <c r="BK3858" s="32"/>
      <c r="BL3858" s="32"/>
      <c r="BM3858" s="32"/>
      <c r="BN3858" s="32"/>
      <c r="BO3858" s="32"/>
    </row>
    <row r="3859" spans="1:67" x14ac:dyDescent="0.25">
      <c r="A3859" s="30"/>
      <c r="B3859" s="30"/>
      <c r="C3859" s="30"/>
      <c r="D3859" s="30"/>
      <c r="E3859" s="30"/>
      <c r="F3859" s="30"/>
      <c r="G3859" s="30"/>
      <c r="BD3859" s="32"/>
      <c r="BE3859" s="32"/>
      <c r="BF3859" s="32"/>
      <c r="BG3859" s="32"/>
      <c r="BH3859" s="32"/>
      <c r="BI3859" s="32"/>
      <c r="BJ3859" s="32"/>
      <c r="BK3859" s="32"/>
      <c r="BL3859" s="32"/>
      <c r="BM3859" s="32"/>
      <c r="BN3859" s="32"/>
      <c r="BO3859" s="32"/>
    </row>
    <row r="3860" spans="1:67" x14ac:dyDescent="0.25">
      <c r="A3860" s="30"/>
      <c r="B3860" s="30"/>
      <c r="C3860" s="30"/>
      <c r="D3860" s="30"/>
      <c r="E3860" s="30"/>
      <c r="F3860" s="30"/>
      <c r="G3860" s="30"/>
      <c r="BD3860" s="32"/>
      <c r="BE3860" s="32"/>
      <c r="BF3860" s="32"/>
      <c r="BG3860" s="32"/>
      <c r="BH3860" s="32"/>
      <c r="BI3860" s="32"/>
      <c r="BJ3860" s="32"/>
      <c r="BK3860" s="32"/>
      <c r="BL3860" s="32"/>
      <c r="BM3860" s="32"/>
      <c r="BN3860" s="32"/>
      <c r="BO3860" s="32"/>
    </row>
    <row r="3861" spans="1:67" x14ac:dyDescent="0.25">
      <c r="A3861" s="30"/>
      <c r="B3861" s="30"/>
      <c r="C3861" s="30"/>
      <c r="D3861" s="30"/>
      <c r="E3861" s="30"/>
      <c r="F3861" s="30"/>
      <c r="G3861" s="30"/>
      <c r="BD3861" s="32"/>
      <c r="BE3861" s="32"/>
      <c r="BF3861" s="32"/>
      <c r="BG3861" s="32"/>
      <c r="BH3861" s="32"/>
      <c r="BI3861" s="32"/>
      <c r="BJ3861" s="32"/>
      <c r="BK3861" s="32"/>
      <c r="BL3861" s="32"/>
      <c r="BM3861" s="32"/>
      <c r="BN3861" s="32"/>
      <c r="BO3861" s="32"/>
    </row>
    <row r="3862" spans="1:67" x14ac:dyDescent="0.25">
      <c r="A3862" s="30"/>
      <c r="B3862" s="30"/>
      <c r="C3862" s="30"/>
      <c r="D3862" s="30"/>
      <c r="E3862" s="30"/>
      <c r="F3862" s="30"/>
      <c r="G3862" s="30"/>
      <c r="BD3862" s="32"/>
      <c r="BE3862" s="32"/>
      <c r="BF3862" s="32"/>
      <c r="BG3862" s="32"/>
      <c r="BH3862" s="32"/>
      <c r="BI3862" s="32"/>
      <c r="BJ3862" s="32"/>
      <c r="BK3862" s="32"/>
      <c r="BL3862" s="32"/>
      <c r="BM3862" s="32"/>
      <c r="BN3862" s="32"/>
      <c r="BO3862" s="32"/>
    </row>
    <row r="3863" spans="1:67" x14ac:dyDescent="0.25">
      <c r="A3863" s="30"/>
      <c r="B3863" s="30"/>
      <c r="C3863" s="30"/>
      <c r="D3863" s="30"/>
      <c r="E3863" s="30"/>
      <c r="F3863" s="30"/>
      <c r="G3863" s="30"/>
      <c r="BD3863" s="32"/>
      <c r="BE3863" s="32"/>
      <c r="BF3863" s="32"/>
      <c r="BG3863" s="32"/>
      <c r="BH3863" s="32"/>
      <c r="BI3863" s="32"/>
      <c r="BJ3863" s="32"/>
      <c r="BK3863" s="32"/>
      <c r="BL3863" s="32"/>
      <c r="BM3863" s="32"/>
      <c r="BN3863" s="32"/>
      <c r="BO3863" s="32"/>
    </row>
    <row r="3864" spans="1:67" x14ac:dyDescent="0.25">
      <c r="A3864" s="30"/>
      <c r="B3864" s="30"/>
      <c r="C3864" s="30"/>
      <c r="D3864" s="30"/>
      <c r="E3864" s="30"/>
      <c r="F3864" s="30"/>
      <c r="G3864" s="30"/>
      <c r="BD3864" s="32"/>
      <c r="BE3864" s="32"/>
      <c r="BF3864" s="32"/>
      <c r="BG3864" s="32"/>
      <c r="BH3864" s="32"/>
      <c r="BI3864" s="32"/>
      <c r="BJ3864" s="32"/>
      <c r="BK3864" s="32"/>
      <c r="BL3864" s="32"/>
      <c r="BM3864" s="32"/>
      <c r="BN3864" s="32"/>
      <c r="BO3864" s="32"/>
    </row>
    <row r="3865" spans="1:67" x14ac:dyDescent="0.25">
      <c r="A3865" s="30"/>
      <c r="B3865" s="30"/>
      <c r="C3865" s="30"/>
      <c r="D3865" s="30"/>
      <c r="E3865" s="30"/>
      <c r="F3865" s="30"/>
      <c r="G3865" s="30"/>
      <c r="BD3865" s="32"/>
      <c r="BE3865" s="32"/>
      <c r="BF3865" s="32"/>
      <c r="BG3865" s="32"/>
      <c r="BH3865" s="32"/>
      <c r="BI3865" s="32"/>
      <c r="BJ3865" s="32"/>
      <c r="BK3865" s="32"/>
      <c r="BL3865" s="32"/>
      <c r="BM3865" s="32"/>
      <c r="BN3865" s="32"/>
      <c r="BO3865" s="32"/>
    </row>
    <row r="3866" spans="1:67" x14ac:dyDescent="0.25">
      <c r="A3866" s="30"/>
      <c r="B3866" s="30"/>
      <c r="C3866" s="30"/>
      <c r="D3866" s="30"/>
      <c r="E3866" s="30"/>
      <c r="F3866" s="30"/>
      <c r="G3866" s="30"/>
      <c r="BD3866" s="32"/>
      <c r="BE3866" s="32"/>
      <c r="BF3866" s="32"/>
      <c r="BG3866" s="32"/>
      <c r="BH3866" s="32"/>
      <c r="BI3866" s="32"/>
      <c r="BJ3866" s="32"/>
      <c r="BK3866" s="32"/>
      <c r="BL3866" s="32"/>
      <c r="BM3866" s="32"/>
      <c r="BN3866" s="32"/>
      <c r="BO3866" s="32"/>
    </row>
    <row r="3867" spans="1:67" x14ac:dyDescent="0.25">
      <c r="A3867" s="30"/>
      <c r="B3867" s="30"/>
      <c r="C3867" s="30"/>
      <c r="D3867" s="30"/>
      <c r="E3867" s="30"/>
      <c r="F3867" s="30"/>
      <c r="G3867" s="30"/>
      <c r="BD3867" s="32"/>
      <c r="BE3867" s="32"/>
      <c r="BF3867" s="32"/>
      <c r="BG3867" s="32"/>
      <c r="BH3867" s="32"/>
      <c r="BI3867" s="32"/>
      <c r="BJ3867" s="32"/>
      <c r="BK3867" s="32"/>
      <c r="BL3867" s="32"/>
      <c r="BM3867" s="32"/>
      <c r="BN3867" s="32"/>
      <c r="BO3867" s="32"/>
    </row>
    <row r="3868" spans="1:67" x14ac:dyDescent="0.25">
      <c r="A3868" s="30"/>
      <c r="B3868" s="30"/>
      <c r="C3868" s="30"/>
      <c r="D3868" s="30"/>
      <c r="E3868" s="30"/>
      <c r="F3868" s="30"/>
      <c r="G3868" s="30"/>
      <c r="BD3868" s="32"/>
      <c r="BE3868" s="32"/>
      <c r="BF3868" s="32"/>
      <c r="BG3868" s="32"/>
      <c r="BH3868" s="32"/>
      <c r="BI3868" s="32"/>
      <c r="BJ3868" s="32"/>
      <c r="BK3868" s="32"/>
      <c r="BL3868" s="32"/>
      <c r="BM3868" s="32"/>
      <c r="BN3868" s="32"/>
      <c r="BO3868" s="32"/>
    </row>
    <row r="3869" spans="1:67" x14ac:dyDescent="0.25">
      <c r="A3869" s="30"/>
      <c r="B3869" s="30"/>
      <c r="C3869" s="30"/>
      <c r="D3869" s="30"/>
      <c r="E3869" s="30"/>
      <c r="F3869" s="30"/>
      <c r="G3869" s="30"/>
      <c r="BD3869" s="32"/>
      <c r="BE3869" s="32"/>
      <c r="BF3869" s="32"/>
      <c r="BG3869" s="32"/>
      <c r="BH3869" s="32"/>
      <c r="BI3869" s="32"/>
      <c r="BJ3869" s="32"/>
      <c r="BK3869" s="32"/>
      <c r="BL3869" s="32"/>
      <c r="BM3869" s="32"/>
      <c r="BN3869" s="32"/>
      <c r="BO3869" s="32"/>
    </row>
    <row r="3870" spans="1:67" x14ac:dyDescent="0.25">
      <c r="A3870" s="30"/>
      <c r="B3870" s="30"/>
      <c r="C3870" s="30"/>
      <c r="D3870" s="30"/>
      <c r="E3870" s="30"/>
      <c r="F3870" s="30"/>
      <c r="G3870" s="30"/>
      <c r="BD3870" s="32"/>
      <c r="BE3870" s="32"/>
      <c r="BF3870" s="32"/>
      <c r="BG3870" s="32"/>
      <c r="BH3870" s="32"/>
      <c r="BI3870" s="32"/>
      <c r="BJ3870" s="32"/>
      <c r="BK3870" s="32"/>
      <c r="BL3870" s="32"/>
      <c r="BM3870" s="32"/>
      <c r="BN3870" s="32"/>
      <c r="BO3870" s="32"/>
    </row>
    <row r="3871" spans="1:67" x14ac:dyDescent="0.25">
      <c r="A3871" s="30"/>
      <c r="B3871" s="30"/>
      <c r="C3871" s="30"/>
      <c r="D3871" s="30"/>
      <c r="E3871" s="30"/>
      <c r="F3871" s="30"/>
      <c r="G3871" s="30"/>
      <c r="BD3871" s="32"/>
      <c r="BE3871" s="32"/>
      <c r="BF3871" s="32"/>
      <c r="BG3871" s="32"/>
      <c r="BH3871" s="32"/>
      <c r="BI3871" s="32"/>
      <c r="BJ3871" s="32"/>
      <c r="BK3871" s="32"/>
      <c r="BL3871" s="32"/>
      <c r="BM3871" s="32"/>
      <c r="BN3871" s="32"/>
      <c r="BO3871" s="32"/>
    </row>
    <row r="3872" spans="1:67" x14ac:dyDescent="0.25">
      <c r="A3872" s="30"/>
      <c r="B3872" s="30"/>
      <c r="C3872" s="30"/>
      <c r="D3872" s="30"/>
      <c r="E3872" s="30"/>
      <c r="F3872" s="30"/>
      <c r="G3872" s="30"/>
      <c r="BD3872" s="32"/>
      <c r="BE3872" s="32"/>
      <c r="BF3872" s="32"/>
      <c r="BG3872" s="32"/>
      <c r="BH3872" s="32"/>
      <c r="BI3872" s="32"/>
      <c r="BJ3872" s="32"/>
      <c r="BK3872" s="32"/>
      <c r="BL3872" s="32"/>
      <c r="BM3872" s="32"/>
      <c r="BN3872" s="32"/>
      <c r="BO3872" s="32"/>
    </row>
    <row r="3873" spans="1:67" x14ac:dyDescent="0.25">
      <c r="A3873" s="30"/>
      <c r="B3873" s="30"/>
      <c r="C3873" s="30"/>
      <c r="D3873" s="30"/>
      <c r="E3873" s="30"/>
      <c r="F3873" s="30"/>
      <c r="G3873" s="30"/>
      <c r="BD3873" s="32"/>
      <c r="BE3873" s="32"/>
      <c r="BF3873" s="32"/>
      <c r="BG3873" s="32"/>
      <c r="BH3873" s="32"/>
      <c r="BI3873" s="32"/>
      <c r="BJ3873" s="32"/>
      <c r="BK3873" s="32"/>
      <c r="BL3873" s="32"/>
      <c r="BM3873" s="32"/>
      <c r="BN3873" s="32"/>
      <c r="BO3873" s="32"/>
    </row>
    <row r="3874" spans="1:67" x14ac:dyDescent="0.25">
      <c r="A3874" s="30"/>
      <c r="B3874" s="30"/>
      <c r="C3874" s="30"/>
      <c r="D3874" s="30"/>
      <c r="E3874" s="30"/>
      <c r="F3874" s="30"/>
      <c r="G3874" s="30"/>
      <c r="BD3874" s="32"/>
      <c r="BE3874" s="32"/>
      <c r="BF3874" s="32"/>
      <c r="BG3874" s="32"/>
      <c r="BH3874" s="32"/>
      <c r="BI3874" s="32"/>
      <c r="BJ3874" s="32"/>
      <c r="BK3874" s="32"/>
      <c r="BL3874" s="32"/>
      <c r="BM3874" s="32"/>
      <c r="BN3874" s="32"/>
      <c r="BO3874" s="32"/>
    </row>
    <row r="3875" spans="1:67" x14ac:dyDescent="0.25">
      <c r="A3875" s="30"/>
      <c r="B3875" s="30"/>
      <c r="C3875" s="30"/>
      <c r="D3875" s="30"/>
      <c r="E3875" s="30"/>
      <c r="F3875" s="30"/>
      <c r="G3875" s="30"/>
      <c r="BD3875" s="32"/>
      <c r="BE3875" s="32"/>
      <c r="BF3875" s="32"/>
      <c r="BG3875" s="32"/>
      <c r="BH3875" s="32"/>
      <c r="BI3875" s="32"/>
      <c r="BJ3875" s="32"/>
      <c r="BK3875" s="32"/>
      <c r="BL3875" s="32"/>
      <c r="BM3875" s="32"/>
      <c r="BN3875" s="32"/>
      <c r="BO3875" s="32"/>
    </row>
    <row r="3876" spans="1:67" x14ac:dyDescent="0.25">
      <c r="A3876" s="30"/>
      <c r="B3876" s="30"/>
      <c r="C3876" s="30"/>
      <c r="D3876" s="30"/>
      <c r="E3876" s="30"/>
      <c r="F3876" s="30"/>
      <c r="G3876" s="30"/>
      <c r="BD3876" s="32"/>
      <c r="BE3876" s="32"/>
      <c r="BF3876" s="32"/>
      <c r="BG3876" s="32"/>
      <c r="BH3876" s="32"/>
      <c r="BI3876" s="32"/>
      <c r="BJ3876" s="32"/>
      <c r="BK3876" s="32"/>
      <c r="BL3876" s="32"/>
      <c r="BM3876" s="32"/>
      <c r="BN3876" s="32"/>
      <c r="BO3876" s="32"/>
    </row>
    <row r="3877" spans="1:67" x14ac:dyDescent="0.25">
      <c r="A3877" s="30"/>
      <c r="B3877" s="30"/>
      <c r="C3877" s="30"/>
      <c r="D3877" s="30"/>
      <c r="E3877" s="30"/>
      <c r="F3877" s="30"/>
      <c r="G3877" s="30"/>
      <c r="BD3877" s="32"/>
      <c r="BE3877" s="32"/>
      <c r="BF3877" s="32"/>
      <c r="BG3877" s="32"/>
      <c r="BH3877" s="32"/>
      <c r="BI3877" s="32"/>
      <c r="BJ3877" s="32"/>
      <c r="BK3877" s="32"/>
      <c r="BL3877" s="32"/>
      <c r="BM3877" s="32"/>
      <c r="BN3877" s="32"/>
      <c r="BO3877" s="32"/>
    </row>
    <row r="3878" spans="1:67" x14ac:dyDescent="0.25">
      <c r="A3878" s="30"/>
      <c r="B3878" s="30"/>
      <c r="C3878" s="30"/>
      <c r="D3878" s="30"/>
      <c r="E3878" s="30"/>
      <c r="F3878" s="30"/>
      <c r="G3878" s="30"/>
      <c r="BD3878" s="32"/>
      <c r="BE3878" s="32"/>
      <c r="BF3878" s="32"/>
      <c r="BG3878" s="32"/>
      <c r="BH3878" s="32"/>
      <c r="BI3878" s="32"/>
      <c r="BJ3878" s="32"/>
      <c r="BK3878" s="32"/>
      <c r="BL3878" s="32"/>
      <c r="BM3878" s="32"/>
      <c r="BN3878" s="32"/>
      <c r="BO3878" s="32"/>
    </row>
    <row r="3879" spans="1:67" x14ac:dyDescent="0.25">
      <c r="A3879" s="30"/>
      <c r="B3879" s="30"/>
      <c r="C3879" s="30"/>
      <c r="D3879" s="30"/>
      <c r="E3879" s="30"/>
      <c r="F3879" s="30"/>
      <c r="G3879" s="30"/>
      <c r="BD3879" s="32"/>
      <c r="BE3879" s="32"/>
      <c r="BF3879" s="32"/>
      <c r="BG3879" s="32"/>
      <c r="BH3879" s="32"/>
      <c r="BI3879" s="32"/>
      <c r="BJ3879" s="32"/>
      <c r="BK3879" s="32"/>
      <c r="BL3879" s="32"/>
      <c r="BM3879" s="32"/>
      <c r="BN3879" s="32"/>
      <c r="BO3879" s="32"/>
    </row>
    <row r="3880" spans="1:67" x14ac:dyDescent="0.25">
      <c r="A3880" s="30"/>
      <c r="B3880" s="30"/>
      <c r="C3880" s="30"/>
      <c r="D3880" s="30"/>
      <c r="E3880" s="30"/>
      <c r="F3880" s="30"/>
      <c r="G3880" s="30"/>
      <c r="BD3880" s="32"/>
      <c r="BE3880" s="32"/>
      <c r="BF3880" s="32"/>
      <c r="BG3880" s="32"/>
      <c r="BH3880" s="32"/>
      <c r="BI3880" s="32"/>
      <c r="BJ3880" s="32"/>
      <c r="BK3880" s="32"/>
      <c r="BL3880" s="32"/>
      <c r="BM3880" s="32"/>
      <c r="BN3880" s="32"/>
      <c r="BO3880" s="32"/>
    </row>
    <row r="3881" spans="1:67" x14ac:dyDescent="0.25">
      <c r="A3881" s="30"/>
      <c r="B3881" s="30"/>
      <c r="C3881" s="30"/>
      <c r="D3881" s="30"/>
      <c r="E3881" s="30"/>
      <c r="F3881" s="30"/>
      <c r="G3881" s="30"/>
      <c r="BD3881" s="32"/>
      <c r="BE3881" s="32"/>
      <c r="BF3881" s="32"/>
      <c r="BG3881" s="32"/>
      <c r="BH3881" s="32"/>
      <c r="BI3881" s="32"/>
      <c r="BJ3881" s="32"/>
      <c r="BK3881" s="32"/>
      <c r="BL3881" s="32"/>
      <c r="BM3881" s="32"/>
      <c r="BN3881" s="32"/>
      <c r="BO3881" s="32"/>
    </row>
    <row r="3882" spans="1:67" x14ac:dyDescent="0.25">
      <c r="A3882" s="30"/>
      <c r="B3882" s="30"/>
      <c r="C3882" s="30"/>
      <c r="D3882" s="30"/>
      <c r="E3882" s="30"/>
      <c r="F3882" s="30"/>
      <c r="G3882" s="30"/>
      <c r="BD3882" s="32"/>
      <c r="BE3882" s="32"/>
      <c r="BF3882" s="32"/>
      <c r="BG3882" s="32"/>
      <c r="BH3882" s="32"/>
      <c r="BI3882" s="32"/>
      <c r="BJ3882" s="32"/>
      <c r="BK3882" s="32"/>
      <c r="BL3882" s="32"/>
      <c r="BM3882" s="32"/>
      <c r="BN3882" s="32"/>
      <c r="BO3882" s="32"/>
    </row>
    <row r="3883" spans="1:67" x14ac:dyDescent="0.25">
      <c r="A3883" s="30"/>
      <c r="B3883" s="30"/>
      <c r="C3883" s="30"/>
      <c r="D3883" s="30"/>
      <c r="E3883" s="30"/>
      <c r="F3883" s="30"/>
      <c r="G3883" s="30"/>
      <c r="BD3883" s="32"/>
      <c r="BE3883" s="32"/>
      <c r="BF3883" s="32"/>
      <c r="BG3883" s="32"/>
      <c r="BH3883" s="32"/>
      <c r="BI3883" s="32"/>
      <c r="BJ3883" s="32"/>
      <c r="BK3883" s="32"/>
      <c r="BL3883" s="32"/>
      <c r="BM3883" s="32"/>
      <c r="BN3883" s="32"/>
      <c r="BO3883" s="32"/>
    </row>
    <row r="3884" spans="1:67" x14ac:dyDescent="0.25">
      <c r="A3884" s="30"/>
      <c r="B3884" s="30"/>
      <c r="C3884" s="30"/>
      <c r="D3884" s="30"/>
      <c r="E3884" s="30"/>
      <c r="F3884" s="30"/>
      <c r="G3884" s="30"/>
      <c r="BD3884" s="32"/>
      <c r="BE3884" s="32"/>
      <c r="BF3884" s="32"/>
      <c r="BG3884" s="32"/>
      <c r="BH3884" s="32"/>
      <c r="BI3884" s="32"/>
      <c r="BJ3884" s="32"/>
      <c r="BK3884" s="32"/>
      <c r="BL3884" s="32"/>
      <c r="BM3884" s="32"/>
      <c r="BN3884" s="32"/>
      <c r="BO3884" s="32"/>
    </row>
    <row r="3885" spans="1:67" x14ac:dyDescent="0.25">
      <c r="A3885" s="30"/>
      <c r="B3885" s="30"/>
      <c r="C3885" s="30"/>
      <c r="D3885" s="30"/>
      <c r="E3885" s="30"/>
      <c r="F3885" s="30"/>
      <c r="G3885" s="30"/>
      <c r="BD3885" s="32"/>
      <c r="BE3885" s="32"/>
      <c r="BF3885" s="32"/>
      <c r="BG3885" s="32"/>
      <c r="BH3885" s="32"/>
      <c r="BI3885" s="32"/>
      <c r="BJ3885" s="32"/>
      <c r="BK3885" s="32"/>
      <c r="BL3885" s="32"/>
      <c r="BM3885" s="32"/>
      <c r="BN3885" s="32"/>
      <c r="BO3885" s="32"/>
    </row>
    <row r="3886" spans="1:67" x14ac:dyDescent="0.25">
      <c r="A3886" s="30"/>
      <c r="B3886" s="30"/>
      <c r="C3886" s="30"/>
      <c r="D3886" s="30"/>
      <c r="E3886" s="30"/>
      <c r="F3886" s="30"/>
      <c r="G3886" s="30"/>
      <c r="BD3886" s="32"/>
      <c r="BE3886" s="32"/>
      <c r="BF3886" s="32"/>
      <c r="BG3886" s="32"/>
      <c r="BH3886" s="32"/>
      <c r="BI3886" s="32"/>
      <c r="BJ3886" s="32"/>
      <c r="BK3886" s="32"/>
      <c r="BL3886" s="32"/>
      <c r="BM3886" s="32"/>
      <c r="BN3886" s="32"/>
      <c r="BO3886" s="32"/>
    </row>
    <row r="3887" spans="1:67" x14ac:dyDescent="0.25">
      <c r="A3887" s="30"/>
      <c r="B3887" s="30"/>
      <c r="C3887" s="30"/>
      <c r="D3887" s="30"/>
      <c r="E3887" s="30"/>
      <c r="F3887" s="30"/>
      <c r="G3887" s="30"/>
      <c r="BD3887" s="32"/>
      <c r="BE3887" s="32"/>
      <c r="BF3887" s="32"/>
      <c r="BG3887" s="32"/>
      <c r="BH3887" s="32"/>
      <c r="BI3887" s="32"/>
      <c r="BJ3887" s="32"/>
      <c r="BK3887" s="32"/>
      <c r="BL3887" s="32"/>
      <c r="BM3887" s="32"/>
      <c r="BN3887" s="32"/>
      <c r="BO3887" s="32"/>
    </row>
    <row r="3888" spans="1:67" x14ac:dyDescent="0.25">
      <c r="A3888" s="30"/>
      <c r="B3888" s="30"/>
      <c r="C3888" s="30"/>
      <c r="D3888" s="30"/>
      <c r="E3888" s="30"/>
      <c r="F3888" s="30"/>
      <c r="G3888" s="30"/>
      <c r="BD3888" s="32"/>
      <c r="BE3888" s="32"/>
      <c r="BF3888" s="32"/>
      <c r="BG3888" s="32"/>
      <c r="BH3888" s="32"/>
      <c r="BI3888" s="32"/>
      <c r="BJ3888" s="32"/>
      <c r="BK3888" s="32"/>
      <c r="BL3888" s="32"/>
      <c r="BM3888" s="32"/>
      <c r="BN3888" s="32"/>
      <c r="BO3888" s="32"/>
    </row>
    <row r="3889" spans="1:67" x14ac:dyDescent="0.25">
      <c r="A3889" s="30"/>
      <c r="B3889" s="30"/>
      <c r="C3889" s="30"/>
      <c r="D3889" s="30"/>
      <c r="E3889" s="30"/>
      <c r="F3889" s="30"/>
      <c r="G3889" s="30"/>
      <c r="BD3889" s="32"/>
      <c r="BE3889" s="32"/>
      <c r="BF3889" s="32"/>
      <c r="BG3889" s="32"/>
      <c r="BH3889" s="32"/>
      <c r="BI3889" s="32"/>
      <c r="BJ3889" s="32"/>
      <c r="BK3889" s="32"/>
      <c r="BL3889" s="32"/>
      <c r="BM3889" s="32"/>
      <c r="BN3889" s="32"/>
      <c r="BO3889" s="32"/>
    </row>
    <row r="3890" spans="1:67" x14ac:dyDescent="0.25">
      <c r="A3890" s="30"/>
      <c r="B3890" s="30"/>
      <c r="C3890" s="30"/>
      <c r="D3890" s="30"/>
      <c r="E3890" s="30"/>
      <c r="F3890" s="30"/>
      <c r="G3890" s="30"/>
      <c r="BD3890" s="32"/>
      <c r="BE3890" s="32"/>
      <c r="BF3890" s="32"/>
      <c r="BG3890" s="32"/>
      <c r="BH3890" s="32"/>
      <c r="BI3890" s="32"/>
      <c r="BJ3890" s="32"/>
      <c r="BK3890" s="32"/>
      <c r="BL3890" s="32"/>
      <c r="BM3890" s="32"/>
      <c r="BN3890" s="32"/>
      <c r="BO3890" s="32"/>
    </row>
    <row r="3891" spans="1:67" x14ac:dyDescent="0.25">
      <c r="A3891" s="30"/>
      <c r="B3891" s="30"/>
      <c r="C3891" s="30"/>
      <c r="D3891" s="30"/>
      <c r="E3891" s="30"/>
      <c r="F3891" s="30"/>
      <c r="G3891" s="30"/>
      <c r="BD3891" s="32"/>
      <c r="BE3891" s="32"/>
      <c r="BF3891" s="32"/>
      <c r="BG3891" s="32"/>
      <c r="BH3891" s="32"/>
      <c r="BI3891" s="32"/>
      <c r="BJ3891" s="32"/>
      <c r="BK3891" s="32"/>
      <c r="BL3891" s="32"/>
      <c r="BM3891" s="32"/>
      <c r="BN3891" s="32"/>
      <c r="BO3891" s="32"/>
    </row>
    <row r="3892" spans="1:67" x14ac:dyDescent="0.25">
      <c r="A3892" s="30"/>
      <c r="B3892" s="30"/>
      <c r="C3892" s="30"/>
      <c r="D3892" s="30"/>
      <c r="E3892" s="30"/>
      <c r="F3892" s="30"/>
      <c r="G3892" s="30"/>
      <c r="BD3892" s="32"/>
      <c r="BE3892" s="32"/>
      <c r="BF3892" s="32"/>
      <c r="BG3892" s="32"/>
      <c r="BH3892" s="32"/>
      <c r="BI3892" s="32"/>
      <c r="BJ3892" s="32"/>
      <c r="BK3892" s="32"/>
      <c r="BL3892" s="32"/>
      <c r="BM3892" s="32"/>
      <c r="BN3892" s="32"/>
      <c r="BO3892" s="32"/>
    </row>
    <row r="3893" spans="1:67" x14ac:dyDescent="0.25">
      <c r="A3893" s="30"/>
      <c r="B3893" s="30"/>
      <c r="C3893" s="30"/>
      <c r="D3893" s="30"/>
      <c r="E3893" s="30"/>
      <c r="F3893" s="30"/>
      <c r="G3893" s="30"/>
      <c r="BD3893" s="32"/>
      <c r="BE3893" s="32"/>
      <c r="BF3893" s="32"/>
      <c r="BG3893" s="32"/>
      <c r="BH3893" s="32"/>
      <c r="BI3893" s="32"/>
      <c r="BJ3893" s="32"/>
      <c r="BK3893" s="32"/>
      <c r="BL3893" s="32"/>
      <c r="BM3893" s="32"/>
      <c r="BN3893" s="32"/>
      <c r="BO3893" s="32"/>
    </row>
    <row r="3894" spans="1:67" x14ac:dyDescent="0.25">
      <c r="A3894" s="30"/>
      <c r="B3894" s="30"/>
      <c r="C3894" s="30"/>
      <c r="D3894" s="30"/>
      <c r="E3894" s="30"/>
      <c r="F3894" s="30"/>
      <c r="G3894" s="30"/>
      <c r="BD3894" s="32"/>
      <c r="BE3894" s="32"/>
      <c r="BF3894" s="32"/>
      <c r="BG3894" s="32"/>
      <c r="BH3894" s="32"/>
      <c r="BI3894" s="32"/>
      <c r="BJ3894" s="32"/>
      <c r="BK3894" s="32"/>
      <c r="BL3894" s="32"/>
      <c r="BM3894" s="32"/>
      <c r="BN3894" s="32"/>
      <c r="BO3894" s="32"/>
    </row>
    <row r="3895" spans="1:67" x14ac:dyDescent="0.25">
      <c r="A3895" s="30"/>
      <c r="B3895" s="30"/>
      <c r="C3895" s="30"/>
      <c r="D3895" s="30"/>
      <c r="E3895" s="30"/>
      <c r="F3895" s="30"/>
      <c r="G3895" s="30"/>
      <c r="BD3895" s="32"/>
      <c r="BE3895" s="32"/>
      <c r="BF3895" s="32"/>
      <c r="BG3895" s="32"/>
      <c r="BH3895" s="32"/>
      <c r="BI3895" s="32"/>
      <c r="BJ3895" s="32"/>
      <c r="BK3895" s="32"/>
      <c r="BL3895" s="32"/>
      <c r="BM3895" s="32"/>
      <c r="BN3895" s="32"/>
      <c r="BO3895" s="32"/>
    </row>
    <row r="3896" spans="1:67" x14ac:dyDescent="0.25">
      <c r="A3896" s="30"/>
      <c r="B3896" s="30"/>
      <c r="C3896" s="30"/>
      <c r="D3896" s="30"/>
      <c r="E3896" s="30"/>
      <c r="F3896" s="30"/>
      <c r="G3896" s="30"/>
      <c r="BD3896" s="32"/>
      <c r="BE3896" s="32"/>
      <c r="BF3896" s="32"/>
      <c r="BG3896" s="32"/>
      <c r="BH3896" s="32"/>
      <c r="BI3896" s="32"/>
      <c r="BJ3896" s="32"/>
      <c r="BK3896" s="32"/>
      <c r="BL3896" s="32"/>
      <c r="BM3896" s="32"/>
      <c r="BN3896" s="32"/>
      <c r="BO3896" s="32"/>
    </row>
    <row r="3897" spans="1:67" x14ac:dyDescent="0.25">
      <c r="A3897" s="30"/>
      <c r="B3897" s="30"/>
      <c r="C3897" s="30"/>
      <c r="D3897" s="30"/>
      <c r="E3897" s="30"/>
      <c r="F3897" s="30"/>
      <c r="G3897" s="30"/>
      <c r="BD3897" s="32"/>
      <c r="BE3897" s="32"/>
      <c r="BF3897" s="32"/>
      <c r="BG3897" s="32"/>
      <c r="BH3897" s="32"/>
      <c r="BI3897" s="32"/>
      <c r="BJ3897" s="32"/>
      <c r="BK3897" s="32"/>
      <c r="BL3897" s="32"/>
      <c r="BM3897" s="32"/>
      <c r="BN3897" s="32"/>
      <c r="BO3897" s="32"/>
    </row>
    <row r="3898" spans="1:67" x14ac:dyDescent="0.25">
      <c r="A3898" s="30"/>
      <c r="B3898" s="30"/>
      <c r="C3898" s="30"/>
      <c r="D3898" s="30"/>
      <c r="E3898" s="30"/>
      <c r="F3898" s="30"/>
      <c r="G3898" s="30"/>
      <c r="BD3898" s="32"/>
      <c r="BE3898" s="32"/>
      <c r="BF3898" s="32"/>
      <c r="BG3898" s="32"/>
      <c r="BH3898" s="32"/>
      <c r="BI3898" s="32"/>
      <c r="BJ3898" s="32"/>
      <c r="BK3898" s="32"/>
      <c r="BL3898" s="32"/>
      <c r="BM3898" s="32"/>
      <c r="BN3898" s="32"/>
      <c r="BO3898" s="32"/>
    </row>
    <row r="3899" spans="1:67" x14ac:dyDescent="0.25">
      <c r="A3899" s="30"/>
      <c r="B3899" s="30"/>
      <c r="C3899" s="30"/>
      <c r="D3899" s="30"/>
      <c r="E3899" s="30"/>
      <c r="F3899" s="30"/>
      <c r="G3899" s="30"/>
      <c r="BD3899" s="32"/>
      <c r="BE3899" s="32"/>
      <c r="BF3899" s="32"/>
      <c r="BG3899" s="32"/>
      <c r="BH3899" s="32"/>
      <c r="BI3899" s="32"/>
      <c r="BJ3899" s="32"/>
      <c r="BK3899" s="32"/>
      <c r="BL3899" s="32"/>
      <c r="BM3899" s="32"/>
      <c r="BN3899" s="32"/>
      <c r="BO3899" s="32"/>
    </row>
    <row r="3900" spans="1:67" x14ac:dyDescent="0.25">
      <c r="A3900" s="30"/>
      <c r="B3900" s="30"/>
      <c r="C3900" s="30"/>
      <c r="D3900" s="30"/>
      <c r="E3900" s="30"/>
      <c r="F3900" s="30"/>
      <c r="G3900" s="30"/>
      <c r="BD3900" s="32"/>
      <c r="BE3900" s="32"/>
      <c r="BF3900" s="32"/>
      <c r="BG3900" s="32"/>
      <c r="BH3900" s="32"/>
      <c r="BI3900" s="32"/>
      <c r="BJ3900" s="32"/>
      <c r="BK3900" s="32"/>
      <c r="BL3900" s="32"/>
      <c r="BM3900" s="32"/>
      <c r="BN3900" s="32"/>
      <c r="BO3900" s="32"/>
    </row>
    <row r="3901" spans="1:67" x14ac:dyDescent="0.25">
      <c r="A3901" s="30"/>
      <c r="B3901" s="30"/>
      <c r="C3901" s="30"/>
      <c r="D3901" s="30"/>
      <c r="E3901" s="30"/>
      <c r="F3901" s="30"/>
      <c r="G3901" s="30"/>
      <c r="BD3901" s="32"/>
      <c r="BE3901" s="32"/>
      <c r="BF3901" s="32"/>
      <c r="BG3901" s="32"/>
      <c r="BH3901" s="32"/>
      <c r="BI3901" s="32"/>
      <c r="BJ3901" s="32"/>
      <c r="BK3901" s="32"/>
      <c r="BL3901" s="32"/>
      <c r="BM3901" s="32"/>
      <c r="BN3901" s="32"/>
      <c r="BO3901" s="32"/>
    </row>
    <row r="3902" spans="1:67" x14ac:dyDescent="0.25">
      <c r="A3902" s="30"/>
      <c r="B3902" s="30"/>
      <c r="C3902" s="30"/>
      <c r="D3902" s="30"/>
      <c r="E3902" s="30"/>
      <c r="F3902" s="30"/>
      <c r="G3902" s="30"/>
      <c r="BD3902" s="32"/>
      <c r="BE3902" s="32"/>
      <c r="BF3902" s="32"/>
      <c r="BG3902" s="32"/>
      <c r="BH3902" s="32"/>
      <c r="BI3902" s="32"/>
      <c r="BJ3902" s="32"/>
      <c r="BK3902" s="32"/>
      <c r="BL3902" s="32"/>
      <c r="BM3902" s="32"/>
      <c r="BN3902" s="32"/>
      <c r="BO3902" s="32"/>
    </row>
    <row r="3903" spans="1:67" x14ac:dyDescent="0.25">
      <c r="A3903" s="30"/>
      <c r="B3903" s="30"/>
      <c r="C3903" s="30"/>
      <c r="D3903" s="30"/>
      <c r="E3903" s="30"/>
      <c r="F3903" s="30"/>
      <c r="G3903" s="30"/>
      <c r="BD3903" s="32"/>
      <c r="BE3903" s="32"/>
      <c r="BF3903" s="32"/>
      <c r="BG3903" s="32"/>
      <c r="BH3903" s="32"/>
      <c r="BI3903" s="32"/>
      <c r="BJ3903" s="32"/>
      <c r="BK3903" s="32"/>
      <c r="BL3903" s="32"/>
      <c r="BM3903" s="32"/>
      <c r="BN3903" s="32"/>
      <c r="BO3903" s="32"/>
    </row>
    <row r="3904" spans="1:67" x14ac:dyDescent="0.25">
      <c r="A3904" s="30"/>
      <c r="B3904" s="30"/>
      <c r="C3904" s="30"/>
      <c r="D3904" s="30"/>
      <c r="E3904" s="30"/>
      <c r="F3904" s="30"/>
      <c r="G3904" s="30"/>
      <c r="BD3904" s="32"/>
      <c r="BE3904" s="32"/>
      <c r="BF3904" s="32"/>
      <c r="BG3904" s="32"/>
      <c r="BH3904" s="32"/>
      <c r="BI3904" s="32"/>
      <c r="BJ3904" s="32"/>
      <c r="BK3904" s="32"/>
      <c r="BL3904" s="32"/>
      <c r="BM3904" s="32"/>
      <c r="BN3904" s="32"/>
      <c r="BO3904" s="32"/>
    </row>
    <row r="3905" spans="1:67" x14ac:dyDescent="0.25">
      <c r="A3905" s="30"/>
      <c r="B3905" s="30"/>
      <c r="C3905" s="30"/>
      <c r="D3905" s="30"/>
      <c r="E3905" s="30"/>
      <c r="F3905" s="30"/>
      <c r="G3905" s="30"/>
      <c r="BD3905" s="32"/>
      <c r="BE3905" s="32"/>
      <c r="BF3905" s="32"/>
      <c r="BG3905" s="32"/>
      <c r="BH3905" s="32"/>
      <c r="BI3905" s="32"/>
      <c r="BJ3905" s="32"/>
      <c r="BK3905" s="32"/>
      <c r="BL3905" s="32"/>
      <c r="BM3905" s="32"/>
      <c r="BN3905" s="32"/>
      <c r="BO3905" s="32"/>
    </row>
    <row r="3906" spans="1:67" x14ac:dyDescent="0.25">
      <c r="A3906" s="30"/>
      <c r="B3906" s="30"/>
      <c r="C3906" s="30"/>
      <c r="D3906" s="30"/>
      <c r="E3906" s="30"/>
      <c r="F3906" s="30"/>
      <c r="G3906" s="30"/>
      <c r="BD3906" s="32"/>
      <c r="BE3906" s="32"/>
      <c r="BF3906" s="32"/>
      <c r="BG3906" s="32"/>
      <c r="BH3906" s="32"/>
      <c r="BI3906" s="32"/>
      <c r="BJ3906" s="32"/>
      <c r="BK3906" s="32"/>
      <c r="BL3906" s="32"/>
      <c r="BM3906" s="32"/>
      <c r="BN3906" s="32"/>
      <c r="BO3906" s="32"/>
    </row>
    <row r="3907" spans="1:67" x14ac:dyDescent="0.25">
      <c r="A3907" s="30"/>
      <c r="B3907" s="30"/>
      <c r="C3907" s="30"/>
      <c r="D3907" s="30"/>
      <c r="E3907" s="30"/>
      <c r="F3907" s="30"/>
      <c r="G3907" s="30"/>
      <c r="BD3907" s="32"/>
      <c r="BE3907" s="32"/>
      <c r="BF3907" s="32"/>
      <c r="BG3907" s="32"/>
      <c r="BH3907" s="32"/>
      <c r="BI3907" s="32"/>
      <c r="BJ3907" s="32"/>
      <c r="BK3907" s="32"/>
      <c r="BL3907" s="32"/>
      <c r="BM3907" s="32"/>
      <c r="BN3907" s="32"/>
      <c r="BO3907" s="32"/>
    </row>
    <row r="3908" spans="1:67" x14ac:dyDescent="0.25">
      <c r="A3908" s="30"/>
      <c r="B3908" s="30"/>
      <c r="C3908" s="30"/>
      <c r="D3908" s="30"/>
      <c r="E3908" s="30"/>
      <c r="F3908" s="30"/>
      <c r="G3908" s="30"/>
      <c r="BD3908" s="32"/>
      <c r="BE3908" s="32"/>
      <c r="BF3908" s="32"/>
      <c r="BG3908" s="32"/>
      <c r="BH3908" s="32"/>
      <c r="BI3908" s="32"/>
      <c r="BJ3908" s="32"/>
      <c r="BK3908" s="32"/>
      <c r="BL3908" s="32"/>
      <c r="BM3908" s="32"/>
      <c r="BN3908" s="32"/>
      <c r="BO3908" s="32"/>
    </row>
    <row r="3909" spans="1:67" x14ac:dyDescent="0.25">
      <c r="A3909" s="30"/>
      <c r="B3909" s="30"/>
      <c r="C3909" s="30"/>
      <c r="D3909" s="30"/>
      <c r="E3909" s="30"/>
      <c r="F3909" s="30"/>
      <c r="G3909" s="30"/>
      <c r="BD3909" s="32"/>
      <c r="BE3909" s="32"/>
      <c r="BF3909" s="32"/>
      <c r="BG3909" s="32"/>
      <c r="BH3909" s="32"/>
      <c r="BI3909" s="32"/>
      <c r="BJ3909" s="32"/>
      <c r="BK3909" s="32"/>
      <c r="BL3909" s="32"/>
      <c r="BM3909" s="32"/>
      <c r="BN3909" s="32"/>
      <c r="BO3909" s="32"/>
    </row>
    <row r="3910" spans="1:67" x14ac:dyDescent="0.25">
      <c r="A3910" s="30"/>
      <c r="B3910" s="30"/>
      <c r="C3910" s="30"/>
      <c r="D3910" s="30"/>
      <c r="E3910" s="30"/>
      <c r="F3910" s="30"/>
      <c r="G3910" s="30"/>
      <c r="BD3910" s="32"/>
      <c r="BE3910" s="32"/>
      <c r="BF3910" s="32"/>
      <c r="BG3910" s="32"/>
      <c r="BH3910" s="32"/>
      <c r="BI3910" s="32"/>
      <c r="BJ3910" s="32"/>
      <c r="BK3910" s="32"/>
      <c r="BL3910" s="32"/>
      <c r="BM3910" s="32"/>
      <c r="BN3910" s="32"/>
      <c r="BO3910" s="32"/>
    </row>
    <row r="3911" spans="1:67" x14ac:dyDescent="0.25">
      <c r="A3911" s="30"/>
      <c r="B3911" s="30"/>
      <c r="C3911" s="30"/>
      <c r="D3911" s="30"/>
      <c r="E3911" s="30"/>
      <c r="F3911" s="30"/>
      <c r="G3911" s="30"/>
      <c r="BD3911" s="32"/>
      <c r="BE3911" s="32"/>
      <c r="BF3911" s="32"/>
      <c r="BG3911" s="32"/>
      <c r="BH3911" s="32"/>
      <c r="BI3911" s="32"/>
      <c r="BJ3911" s="32"/>
      <c r="BK3911" s="32"/>
      <c r="BL3911" s="32"/>
      <c r="BM3911" s="32"/>
      <c r="BN3911" s="32"/>
      <c r="BO3911" s="32"/>
    </row>
    <row r="3912" spans="1:67" x14ac:dyDescent="0.25">
      <c r="A3912" s="30"/>
      <c r="B3912" s="30"/>
      <c r="C3912" s="30"/>
      <c r="D3912" s="30"/>
      <c r="E3912" s="30"/>
      <c r="F3912" s="30"/>
      <c r="G3912" s="30"/>
      <c r="BD3912" s="32"/>
      <c r="BE3912" s="32"/>
      <c r="BF3912" s="32"/>
      <c r="BG3912" s="32"/>
      <c r="BH3912" s="32"/>
      <c r="BI3912" s="32"/>
      <c r="BJ3912" s="32"/>
      <c r="BK3912" s="32"/>
      <c r="BL3912" s="32"/>
      <c r="BM3912" s="32"/>
      <c r="BN3912" s="32"/>
      <c r="BO3912" s="32"/>
    </row>
    <row r="3913" spans="1:67" x14ac:dyDescent="0.25">
      <c r="A3913" s="30"/>
      <c r="B3913" s="30"/>
      <c r="C3913" s="30"/>
      <c r="D3913" s="30"/>
      <c r="E3913" s="30"/>
      <c r="F3913" s="30"/>
      <c r="G3913" s="30"/>
      <c r="BD3913" s="32"/>
      <c r="BE3913" s="32"/>
      <c r="BF3913" s="32"/>
      <c r="BG3913" s="32"/>
      <c r="BH3913" s="32"/>
      <c r="BI3913" s="32"/>
      <c r="BJ3913" s="32"/>
      <c r="BK3913" s="32"/>
      <c r="BL3913" s="32"/>
      <c r="BM3913" s="32"/>
      <c r="BN3913" s="32"/>
      <c r="BO3913" s="32"/>
    </row>
    <row r="3914" spans="1:67" x14ac:dyDescent="0.25">
      <c r="A3914" s="30"/>
      <c r="B3914" s="30"/>
      <c r="C3914" s="30"/>
      <c r="D3914" s="30"/>
      <c r="E3914" s="30"/>
      <c r="F3914" s="30"/>
      <c r="G3914" s="30"/>
      <c r="BD3914" s="32"/>
      <c r="BE3914" s="32"/>
      <c r="BF3914" s="32"/>
      <c r="BG3914" s="32"/>
      <c r="BH3914" s="32"/>
      <c r="BI3914" s="32"/>
      <c r="BJ3914" s="32"/>
      <c r="BK3914" s="32"/>
      <c r="BL3914" s="32"/>
      <c r="BM3914" s="32"/>
      <c r="BN3914" s="32"/>
      <c r="BO3914" s="32"/>
    </row>
    <row r="3915" spans="1:67" x14ac:dyDescent="0.25">
      <c r="A3915" s="30"/>
      <c r="B3915" s="30"/>
      <c r="C3915" s="30"/>
      <c r="D3915" s="30"/>
      <c r="E3915" s="30"/>
      <c r="F3915" s="30"/>
      <c r="G3915" s="30"/>
      <c r="BD3915" s="32"/>
      <c r="BE3915" s="32"/>
      <c r="BF3915" s="32"/>
      <c r="BG3915" s="32"/>
      <c r="BH3915" s="32"/>
      <c r="BI3915" s="32"/>
      <c r="BJ3915" s="32"/>
      <c r="BK3915" s="32"/>
      <c r="BL3915" s="32"/>
      <c r="BM3915" s="32"/>
      <c r="BN3915" s="32"/>
      <c r="BO3915" s="32"/>
    </row>
    <row r="3916" spans="1:67" x14ac:dyDescent="0.25">
      <c r="A3916" s="30"/>
      <c r="B3916" s="30"/>
      <c r="C3916" s="30"/>
      <c r="D3916" s="30"/>
      <c r="E3916" s="30"/>
      <c r="F3916" s="30"/>
      <c r="G3916" s="30"/>
      <c r="BD3916" s="32"/>
      <c r="BE3916" s="32"/>
      <c r="BF3916" s="32"/>
      <c r="BG3916" s="32"/>
      <c r="BH3916" s="32"/>
      <c r="BI3916" s="32"/>
      <c r="BJ3916" s="32"/>
      <c r="BK3916" s="32"/>
      <c r="BL3916" s="32"/>
      <c r="BM3916" s="32"/>
      <c r="BN3916" s="32"/>
      <c r="BO3916" s="32"/>
    </row>
    <row r="3917" spans="1:67" x14ac:dyDescent="0.25">
      <c r="A3917" s="30"/>
      <c r="B3917" s="30"/>
      <c r="C3917" s="30"/>
      <c r="D3917" s="30"/>
      <c r="E3917" s="30"/>
      <c r="F3917" s="30"/>
      <c r="G3917" s="30"/>
      <c r="BD3917" s="32"/>
      <c r="BE3917" s="32"/>
      <c r="BF3917" s="32"/>
      <c r="BG3917" s="32"/>
      <c r="BH3917" s="32"/>
      <c r="BI3917" s="32"/>
      <c r="BJ3917" s="32"/>
      <c r="BK3917" s="32"/>
      <c r="BL3917" s="32"/>
      <c r="BM3917" s="32"/>
      <c r="BN3917" s="32"/>
      <c r="BO3917" s="32"/>
    </row>
    <row r="3918" spans="1:67" x14ac:dyDescent="0.25">
      <c r="A3918" s="30"/>
      <c r="B3918" s="30"/>
      <c r="C3918" s="30"/>
      <c r="D3918" s="30"/>
      <c r="E3918" s="30"/>
      <c r="F3918" s="30"/>
      <c r="G3918" s="30"/>
      <c r="BD3918" s="32"/>
      <c r="BE3918" s="32"/>
      <c r="BF3918" s="32"/>
      <c r="BG3918" s="32"/>
      <c r="BH3918" s="32"/>
      <c r="BI3918" s="32"/>
      <c r="BJ3918" s="32"/>
      <c r="BK3918" s="32"/>
      <c r="BL3918" s="32"/>
      <c r="BM3918" s="32"/>
      <c r="BN3918" s="32"/>
      <c r="BO3918" s="32"/>
    </row>
    <row r="3919" spans="1:67" x14ac:dyDescent="0.25">
      <c r="A3919" s="30"/>
      <c r="B3919" s="30"/>
      <c r="C3919" s="30"/>
      <c r="D3919" s="30"/>
      <c r="E3919" s="30"/>
      <c r="F3919" s="30"/>
      <c r="G3919" s="30"/>
      <c r="BD3919" s="32"/>
      <c r="BE3919" s="32"/>
      <c r="BF3919" s="32"/>
      <c r="BG3919" s="32"/>
      <c r="BH3919" s="32"/>
      <c r="BI3919" s="32"/>
      <c r="BJ3919" s="32"/>
      <c r="BK3919" s="32"/>
      <c r="BL3919" s="32"/>
      <c r="BM3919" s="32"/>
      <c r="BN3919" s="32"/>
      <c r="BO3919" s="32"/>
    </row>
    <row r="3920" spans="1:67" x14ac:dyDescent="0.25">
      <c r="A3920" s="30"/>
      <c r="B3920" s="30"/>
      <c r="C3920" s="30"/>
      <c r="D3920" s="30"/>
      <c r="E3920" s="30"/>
      <c r="F3920" s="30"/>
      <c r="G3920" s="30"/>
      <c r="BD3920" s="32"/>
      <c r="BE3920" s="32"/>
      <c r="BF3920" s="32"/>
      <c r="BG3920" s="32"/>
      <c r="BH3920" s="32"/>
      <c r="BI3920" s="32"/>
      <c r="BJ3920" s="32"/>
      <c r="BK3920" s="32"/>
      <c r="BL3920" s="32"/>
      <c r="BM3920" s="32"/>
      <c r="BN3920" s="32"/>
      <c r="BO3920" s="32"/>
    </row>
    <row r="3921" spans="1:67" x14ac:dyDescent="0.25">
      <c r="A3921" s="30"/>
      <c r="B3921" s="30"/>
      <c r="C3921" s="30"/>
      <c r="D3921" s="30"/>
      <c r="E3921" s="30"/>
      <c r="F3921" s="30"/>
      <c r="G3921" s="30"/>
      <c r="BD3921" s="32"/>
      <c r="BE3921" s="32"/>
      <c r="BF3921" s="32"/>
      <c r="BG3921" s="32"/>
      <c r="BH3921" s="32"/>
      <c r="BI3921" s="32"/>
      <c r="BJ3921" s="32"/>
      <c r="BK3921" s="32"/>
      <c r="BL3921" s="32"/>
      <c r="BM3921" s="32"/>
      <c r="BN3921" s="32"/>
      <c r="BO3921" s="32"/>
    </row>
    <row r="3922" spans="1:67" x14ac:dyDescent="0.25">
      <c r="A3922" s="30"/>
      <c r="B3922" s="30"/>
      <c r="C3922" s="30"/>
      <c r="D3922" s="30"/>
      <c r="E3922" s="30"/>
      <c r="F3922" s="30"/>
      <c r="G3922" s="30"/>
      <c r="BD3922" s="32"/>
      <c r="BE3922" s="32"/>
      <c r="BF3922" s="32"/>
      <c r="BG3922" s="32"/>
      <c r="BH3922" s="32"/>
      <c r="BI3922" s="32"/>
      <c r="BJ3922" s="32"/>
      <c r="BK3922" s="32"/>
      <c r="BL3922" s="32"/>
      <c r="BM3922" s="32"/>
      <c r="BN3922" s="32"/>
      <c r="BO3922" s="32"/>
    </row>
    <row r="3923" spans="1:67" x14ac:dyDescent="0.25">
      <c r="A3923" s="30"/>
      <c r="B3923" s="30"/>
      <c r="C3923" s="30"/>
      <c r="D3923" s="30"/>
      <c r="E3923" s="30"/>
      <c r="F3923" s="30"/>
      <c r="G3923" s="30"/>
      <c r="BD3923" s="32"/>
      <c r="BE3923" s="32"/>
      <c r="BF3923" s="32"/>
      <c r="BG3923" s="32"/>
      <c r="BH3923" s="32"/>
      <c r="BI3923" s="32"/>
      <c r="BJ3923" s="32"/>
      <c r="BK3923" s="32"/>
      <c r="BL3923" s="32"/>
      <c r="BM3923" s="32"/>
      <c r="BN3923" s="32"/>
      <c r="BO3923" s="32"/>
    </row>
    <row r="3924" spans="1:67" x14ac:dyDescent="0.25">
      <c r="A3924" s="30"/>
      <c r="B3924" s="30"/>
      <c r="C3924" s="30"/>
      <c r="D3924" s="30"/>
      <c r="E3924" s="30"/>
      <c r="F3924" s="30"/>
      <c r="G3924" s="30"/>
      <c r="BD3924" s="32"/>
      <c r="BE3924" s="32"/>
      <c r="BF3924" s="32"/>
      <c r="BG3924" s="32"/>
      <c r="BH3924" s="32"/>
      <c r="BI3924" s="32"/>
      <c r="BJ3924" s="32"/>
      <c r="BK3924" s="32"/>
      <c r="BL3924" s="32"/>
      <c r="BM3924" s="32"/>
      <c r="BN3924" s="32"/>
      <c r="BO3924" s="32"/>
    </row>
    <row r="3925" spans="1:67" x14ac:dyDescent="0.25">
      <c r="A3925" s="30"/>
      <c r="B3925" s="30"/>
      <c r="C3925" s="30"/>
      <c r="D3925" s="30"/>
      <c r="E3925" s="30"/>
      <c r="F3925" s="30"/>
      <c r="G3925" s="30"/>
      <c r="BD3925" s="32"/>
      <c r="BE3925" s="32"/>
      <c r="BF3925" s="32"/>
      <c r="BG3925" s="32"/>
      <c r="BH3925" s="32"/>
      <c r="BI3925" s="32"/>
      <c r="BJ3925" s="32"/>
      <c r="BK3925" s="32"/>
      <c r="BL3925" s="32"/>
      <c r="BM3925" s="32"/>
      <c r="BN3925" s="32"/>
      <c r="BO3925" s="32"/>
    </row>
    <row r="3926" spans="1:67" x14ac:dyDescent="0.25">
      <c r="A3926" s="30"/>
      <c r="B3926" s="30"/>
      <c r="C3926" s="30"/>
      <c r="D3926" s="30"/>
      <c r="E3926" s="30"/>
      <c r="F3926" s="30"/>
      <c r="G3926" s="30"/>
      <c r="BD3926" s="32"/>
      <c r="BE3926" s="32"/>
      <c r="BF3926" s="32"/>
      <c r="BG3926" s="32"/>
      <c r="BH3926" s="32"/>
      <c r="BI3926" s="32"/>
      <c r="BJ3926" s="32"/>
      <c r="BK3926" s="32"/>
      <c r="BL3926" s="32"/>
      <c r="BM3926" s="32"/>
      <c r="BN3926" s="32"/>
      <c r="BO3926" s="32"/>
    </row>
    <row r="3927" spans="1:67" x14ac:dyDescent="0.25">
      <c r="A3927" s="30"/>
      <c r="B3927" s="30"/>
      <c r="C3927" s="30"/>
      <c r="D3927" s="30"/>
      <c r="E3927" s="30"/>
      <c r="F3927" s="30"/>
      <c r="G3927" s="30"/>
      <c r="BD3927" s="32"/>
      <c r="BE3927" s="32"/>
      <c r="BF3927" s="32"/>
      <c r="BG3927" s="32"/>
      <c r="BH3927" s="32"/>
      <c r="BI3927" s="32"/>
      <c r="BJ3927" s="32"/>
      <c r="BK3927" s="32"/>
      <c r="BL3927" s="32"/>
      <c r="BM3927" s="32"/>
      <c r="BN3927" s="32"/>
      <c r="BO3927" s="32"/>
    </row>
    <row r="3928" spans="1:67" x14ac:dyDescent="0.25">
      <c r="A3928" s="30"/>
      <c r="B3928" s="30"/>
      <c r="C3928" s="30"/>
      <c r="D3928" s="30"/>
      <c r="E3928" s="30"/>
      <c r="F3928" s="30"/>
      <c r="G3928" s="30"/>
      <c r="BD3928" s="32"/>
      <c r="BE3928" s="32"/>
      <c r="BF3928" s="32"/>
      <c r="BG3928" s="32"/>
      <c r="BH3928" s="32"/>
      <c r="BI3928" s="32"/>
      <c r="BJ3928" s="32"/>
      <c r="BK3928" s="32"/>
      <c r="BL3928" s="32"/>
      <c r="BM3928" s="32"/>
      <c r="BN3928" s="32"/>
      <c r="BO3928" s="32"/>
    </row>
    <row r="3929" spans="1:67" x14ac:dyDescent="0.25">
      <c r="A3929" s="30"/>
      <c r="B3929" s="30"/>
      <c r="C3929" s="30"/>
      <c r="D3929" s="30"/>
      <c r="E3929" s="30"/>
      <c r="F3929" s="30"/>
      <c r="G3929" s="30"/>
      <c r="BD3929" s="32"/>
      <c r="BE3929" s="32"/>
      <c r="BF3929" s="32"/>
      <c r="BG3929" s="32"/>
      <c r="BH3929" s="32"/>
      <c r="BI3929" s="32"/>
      <c r="BJ3929" s="32"/>
      <c r="BK3929" s="32"/>
      <c r="BL3929" s="32"/>
      <c r="BM3929" s="32"/>
      <c r="BN3929" s="32"/>
      <c r="BO3929" s="32"/>
    </row>
    <row r="3930" spans="1:67" x14ac:dyDescent="0.25">
      <c r="A3930" s="30"/>
      <c r="B3930" s="30"/>
      <c r="C3930" s="30"/>
      <c r="D3930" s="30"/>
      <c r="E3930" s="30"/>
      <c r="F3930" s="30"/>
      <c r="G3930" s="30"/>
      <c r="BD3930" s="32"/>
      <c r="BE3930" s="32"/>
      <c r="BF3930" s="32"/>
      <c r="BG3930" s="32"/>
      <c r="BH3930" s="32"/>
      <c r="BI3930" s="32"/>
      <c r="BJ3930" s="32"/>
      <c r="BK3930" s="32"/>
      <c r="BL3930" s="32"/>
      <c r="BM3930" s="32"/>
      <c r="BN3930" s="32"/>
      <c r="BO3930" s="32"/>
    </row>
    <row r="3931" spans="1:67" x14ac:dyDescent="0.25">
      <c r="A3931" s="30"/>
      <c r="B3931" s="30"/>
      <c r="C3931" s="30"/>
      <c r="D3931" s="30"/>
      <c r="E3931" s="30"/>
      <c r="F3931" s="30"/>
      <c r="G3931" s="30"/>
      <c r="BD3931" s="32"/>
      <c r="BE3931" s="32"/>
      <c r="BF3931" s="32"/>
      <c r="BG3931" s="32"/>
      <c r="BH3931" s="32"/>
      <c r="BI3931" s="32"/>
      <c r="BJ3931" s="32"/>
      <c r="BK3931" s="32"/>
      <c r="BL3931" s="32"/>
      <c r="BM3931" s="32"/>
      <c r="BN3931" s="32"/>
      <c r="BO3931" s="32"/>
    </row>
    <row r="3932" spans="1:67" x14ac:dyDescent="0.25">
      <c r="A3932" s="30"/>
      <c r="B3932" s="30"/>
      <c r="C3932" s="30"/>
      <c r="D3932" s="30"/>
      <c r="E3932" s="30"/>
      <c r="F3932" s="30"/>
      <c r="G3932" s="30"/>
      <c r="BD3932" s="32"/>
      <c r="BE3932" s="32"/>
      <c r="BF3932" s="32"/>
      <c r="BG3932" s="32"/>
      <c r="BH3932" s="32"/>
      <c r="BI3932" s="32"/>
      <c r="BJ3932" s="32"/>
      <c r="BK3932" s="32"/>
      <c r="BL3932" s="32"/>
      <c r="BM3932" s="32"/>
      <c r="BN3932" s="32"/>
      <c r="BO3932" s="32"/>
    </row>
    <row r="3933" spans="1:67" x14ac:dyDescent="0.25">
      <c r="A3933" s="30"/>
      <c r="B3933" s="30"/>
      <c r="C3933" s="30"/>
      <c r="D3933" s="30"/>
      <c r="E3933" s="30"/>
      <c r="F3933" s="30"/>
      <c r="G3933" s="30"/>
      <c r="BD3933" s="32"/>
      <c r="BE3933" s="32"/>
      <c r="BF3933" s="32"/>
      <c r="BG3933" s="32"/>
      <c r="BH3933" s="32"/>
      <c r="BI3933" s="32"/>
      <c r="BJ3933" s="32"/>
      <c r="BK3933" s="32"/>
      <c r="BL3933" s="32"/>
      <c r="BM3933" s="32"/>
      <c r="BN3933" s="32"/>
      <c r="BO3933" s="32"/>
    </row>
    <row r="3934" spans="1:67" x14ac:dyDescent="0.25">
      <c r="A3934" s="30"/>
      <c r="B3934" s="30"/>
      <c r="C3934" s="30"/>
      <c r="D3934" s="30"/>
      <c r="E3934" s="30"/>
      <c r="F3934" s="30"/>
      <c r="G3934" s="30"/>
      <c r="BD3934" s="32"/>
      <c r="BE3934" s="32"/>
      <c r="BF3934" s="32"/>
      <c r="BG3934" s="32"/>
      <c r="BH3934" s="32"/>
      <c r="BI3934" s="32"/>
      <c r="BJ3934" s="32"/>
      <c r="BK3934" s="32"/>
      <c r="BL3934" s="32"/>
      <c r="BM3934" s="32"/>
      <c r="BN3934" s="32"/>
      <c r="BO3934" s="32"/>
    </row>
    <row r="3935" spans="1:67" x14ac:dyDescent="0.25">
      <c r="A3935" s="30"/>
      <c r="B3935" s="30"/>
      <c r="C3935" s="30"/>
      <c r="D3935" s="30"/>
      <c r="E3935" s="30"/>
      <c r="F3935" s="30"/>
      <c r="G3935" s="30"/>
      <c r="BD3935" s="32"/>
      <c r="BE3935" s="32"/>
      <c r="BF3935" s="32"/>
      <c r="BG3935" s="32"/>
      <c r="BH3935" s="32"/>
      <c r="BI3935" s="32"/>
      <c r="BJ3935" s="32"/>
      <c r="BK3935" s="32"/>
      <c r="BL3935" s="32"/>
      <c r="BM3935" s="32"/>
      <c r="BN3935" s="32"/>
      <c r="BO3935" s="32"/>
    </row>
    <row r="3936" spans="1:67" x14ac:dyDescent="0.25">
      <c r="A3936" s="30"/>
      <c r="B3936" s="30"/>
      <c r="C3936" s="30"/>
      <c r="D3936" s="30"/>
      <c r="E3936" s="30"/>
      <c r="F3936" s="30"/>
      <c r="G3936" s="30"/>
      <c r="BD3936" s="32"/>
      <c r="BE3936" s="32"/>
      <c r="BF3936" s="32"/>
      <c r="BG3936" s="32"/>
      <c r="BH3936" s="32"/>
      <c r="BI3936" s="32"/>
      <c r="BJ3936" s="32"/>
      <c r="BK3936" s="32"/>
      <c r="BL3936" s="32"/>
      <c r="BM3936" s="32"/>
      <c r="BN3936" s="32"/>
      <c r="BO3936" s="32"/>
    </row>
    <row r="3937" spans="1:67" x14ac:dyDescent="0.25">
      <c r="A3937" s="30"/>
      <c r="B3937" s="30"/>
      <c r="C3937" s="30"/>
      <c r="D3937" s="30"/>
      <c r="E3937" s="30"/>
      <c r="F3937" s="30"/>
      <c r="G3937" s="30"/>
      <c r="BD3937" s="32"/>
      <c r="BE3937" s="32"/>
      <c r="BF3937" s="32"/>
      <c r="BG3937" s="32"/>
      <c r="BH3937" s="32"/>
      <c r="BI3937" s="32"/>
      <c r="BJ3937" s="32"/>
      <c r="BK3937" s="32"/>
      <c r="BL3937" s="32"/>
      <c r="BM3937" s="32"/>
      <c r="BN3937" s="32"/>
      <c r="BO3937" s="32"/>
    </row>
    <row r="3938" spans="1:67" x14ac:dyDescent="0.25">
      <c r="A3938" s="30"/>
      <c r="B3938" s="30"/>
      <c r="C3938" s="30"/>
      <c r="D3938" s="30"/>
      <c r="E3938" s="30"/>
      <c r="F3938" s="30"/>
      <c r="G3938" s="30"/>
      <c r="BD3938" s="32"/>
      <c r="BE3938" s="32"/>
      <c r="BF3938" s="32"/>
      <c r="BG3938" s="32"/>
      <c r="BH3938" s="32"/>
      <c r="BI3938" s="32"/>
      <c r="BJ3938" s="32"/>
      <c r="BK3938" s="32"/>
      <c r="BL3938" s="32"/>
      <c r="BM3938" s="32"/>
      <c r="BN3938" s="32"/>
      <c r="BO3938" s="32"/>
    </row>
    <row r="3939" spans="1:67" x14ac:dyDescent="0.25">
      <c r="A3939" s="30"/>
      <c r="B3939" s="30"/>
      <c r="C3939" s="30"/>
      <c r="D3939" s="30"/>
      <c r="E3939" s="30"/>
      <c r="F3939" s="30"/>
      <c r="G3939" s="30"/>
      <c r="BD3939" s="32"/>
      <c r="BE3939" s="32"/>
      <c r="BF3939" s="32"/>
      <c r="BG3939" s="32"/>
      <c r="BH3939" s="32"/>
      <c r="BI3939" s="32"/>
      <c r="BJ3939" s="32"/>
      <c r="BK3939" s="32"/>
      <c r="BL3939" s="32"/>
      <c r="BM3939" s="32"/>
      <c r="BN3939" s="32"/>
      <c r="BO3939" s="32"/>
    </row>
    <row r="3940" spans="1:67" x14ac:dyDescent="0.25">
      <c r="A3940" s="30"/>
      <c r="B3940" s="30"/>
      <c r="C3940" s="30"/>
      <c r="D3940" s="30"/>
      <c r="E3940" s="30"/>
      <c r="F3940" s="30"/>
      <c r="G3940" s="30"/>
      <c r="BD3940" s="32"/>
      <c r="BE3940" s="32"/>
      <c r="BF3940" s="32"/>
      <c r="BG3940" s="32"/>
      <c r="BH3940" s="32"/>
      <c r="BI3940" s="32"/>
      <c r="BJ3940" s="32"/>
      <c r="BK3940" s="32"/>
      <c r="BL3940" s="32"/>
      <c r="BM3940" s="32"/>
      <c r="BN3940" s="32"/>
      <c r="BO3940" s="32"/>
    </row>
    <row r="3941" spans="1:67" x14ac:dyDescent="0.25">
      <c r="A3941" s="30"/>
      <c r="B3941" s="30"/>
      <c r="C3941" s="30"/>
      <c r="D3941" s="30"/>
      <c r="E3941" s="30"/>
      <c r="F3941" s="30"/>
      <c r="G3941" s="30"/>
      <c r="BD3941" s="32"/>
      <c r="BE3941" s="32"/>
      <c r="BF3941" s="32"/>
      <c r="BG3941" s="32"/>
      <c r="BH3941" s="32"/>
      <c r="BI3941" s="32"/>
      <c r="BJ3941" s="32"/>
      <c r="BK3941" s="32"/>
      <c r="BL3941" s="32"/>
      <c r="BM3941" s="32"/>
      <c r="BN3941" s="32"/>
      <c r="BO3941" s="32"/>
    </row>
    <row r="3942" spans="1:67" x14ac:dyDescent="0.25">
      <c r="A3942" s="30"/>
      <c r="B3942" s="30"/>
      <c r="C3942" s="30"/>
      <c r="D3942" s="30"/>
      <c r="E3942" s="30"/>
      <c r="F3942" s="30"/>
      <c r="G3942" s="30"/>
      <c r="BD3942" s="32"/>
      <c r="BE3942" s="32"/>
      <c r="BF3942" s="32"/>
      <c r="BG3942" s="32"/>
      <c r="BH3942" s="32"/>
      <c r="BI3942" s="32"/>
      <c r="BJ3942" s="32"/>
      <c r="BK3942" s="32"/>
      <c r="BL3942" s="32"/>
      <c r="BM3942" s="32"/>
      <c r="BN3942" s="32"/>
      <c r="BO3942" s="32"/>
    </row>
    <row r="3943" spans="1:67" x14ac:dyDescent="0.25">
      <c r="A3943" s="30"/>
      <c r="B3943" s="30"/>
      <c r="C3943" s="30"/>
      <c r="D3943" s="30"/>
      <c r="E3943" s="30"/>
      <c r="F3943" s="30"/>
      <c r="G3943" s="30"/>
      <c r="BD3943" s="32"/>
      <c r="BE3943" s="32"/>
      <c r="BF3943" s="32"/>
      <c r="BG3943" s="32"/>
      <c r="BH3943" s="32"/>
      <c r="BI3943" s="32"/>
      <c r="BJ3943" s="32"/>
      <c r="BK3943" s="32"/>
      <c r="BL3943" s="32"/>
      <c r="BM3943" s="32"/>
      <c r="BN3943" s="32"/>
      <c r="BO3943" s="32"/>
    </row>
    <row r="3944" spans="1:67" x14ac:dyDescent="0.25">
      <c r="A3944" s="30"/>
      <c r="B3944" s="30"/>
      <c r="C3944" s="30"/>
      <c r="D3944" s="30"/>
      <c r="E3944" s="30"/>
      <c r="F3944" s="30"/>
      <c r="G3944" s="30"/>
      <c r="BD3944" s="32"/>
      <c r="BE3944" s="32"/>
      <c r="BF3944" s="32"/>
      <c r="BG3944" s="32"/>
      <c r="BH3944" s="32"/>
      <c r="BI3944" s="32"/>
      <c r="BJ3944" s="32"/>
      <c r="BK3944" s="32"/>
      <c r="BL3944" s="32"/>
      <c r="BM3944" s="32"/>
      <c r="BN3944" s="32"/>
      <c r="BO3944" s="32"/>
    </row>
    <row r="3945" spans="1:67" x14ac:dyDescent="0.25">
      <c r="A3945" s="30"/>
      <c r="B3945" s="30"/>
      <c r="C3945" s="30"/>
      <c r="D3945" s="30"/>
      <c r="E3945" s="30"/>
      <c r="F3945" s="30"/>
      <c r="G3945" s="30"/>
      <c r="BD3945" s="32"/>
      <c r="BE3945" s="32"/>
      <c r="BF3945" s="32"/>
      <c r="BG3945" s="32"/>
      <c r="BH3945" s="32"/>
      <c r="BI3945" s="32"/>
      <c r="BJ3945" s="32"/>
      <c r="BK3945" s="32"/>
      <c r="BL3945" s="32"/>
      <c r="BM3945" s="32"/>
      <c r="BN3945" s="32"/>
      <c r="BO3945" s="32"/>
    </row>
    <row r="3946" spans="1:67" x14ac:dyDescent="0.25">
      <c r="A3946" s="30"/>
      <c r="B3946" s="30"/>
      <c r="C3946" s="30"/>
      <c r="D3946" s="30"/>
      <c r="E3946" s="30"/>
      <c r="F3946" s="30"/>
      <c r="G3946" s="30"/>
      <c r="BD3946" s="32"/>
      <c r="BE3946" s="32"/>
      <c r="BF3946" s="32"/>
      <c r="BG3946" s="32"/>
      <c r="BH3946" s="32"/>
      <c r="BI3946" s="32"/>
      <c r="BJ3946" s="32"/>
      <c r="BK3946" s="32"/>
      <c r="BL3946" s="32"/>
      <c r="BM3946" s="32"/>
      <c r="BN3946" s="32"/>
      <c r="BO3946" s="32"/>
    </row>
    <row r="3947" spans="1:67" x14ac:dyDescent="0.25">
      <c r="A3947" s="30"/>
      <c r="B3947" s="30"/>
      <c r="C3947" s="30"/>
      <c r="D3947" s="30"/>
      <c r="E3947" s="30"/>
      <c r="F3947" s="30"/>
      <c r="G3947" s="30"/>
      <c r="BD3947" s="32"/>
      <c r="BE3947" s="32"/>
      <c r="BF3947" s="32"/>
      <c r="BG3947" s="32"/>
      <c r="BH3947" s="32"/>
      <c r="BI3947" s="32"/>
      <c r="BJ3947" s="32"/>
      <c r="BK3947" s="32"/>
      <c r="BL3947" s="32"/>
      <c r="BM3947" s="32"/>
      <c r="BN3947" s="32"/>
      <c r="BO3947" s="32"/>
    </row>
    <row r="3948" spans="1:67" x14ac:dyDescent="0.25">
      <c r="A3948" s="30"/>
      <c r="B3948" s="30"/>
      <c r="C3948" s="30"/>
      <c r="D3948" s="30"/>
      <c r="E3948" s="30"/>
      <c r="F3948" s="30"/>
      <c r="G3948" s="30"/>
      <c r="BD3948" s="32"/>
      <c r="BE3948" s="32"/>
      <c r="BF3948" s="32"/>
      <c r="BG3948" s="32"/>
      <c r="BH3948" s="32"/>
      <c r="BI3948" s="32"/>
      <c r="BJ3948" s="32"/>
      <c r="BK3948" s="32"/>
      <c r="BL3948" s="32"/>
      <c r="BM3948" s="32"/>
      <c r="BN3948" s="32"/>
      <c r="BO3948" s="32"/>
    </row>
    <row r="3949" spans="1:67" x14ac:dyDescent="0.25">
      <c r="A3949" s="30"/>
      <c r="B3949" s="30"/>
      <c r="C3949" s="30"/>
      <c r="D3949" s="30"/>
      <c r="E3949" s="30"/>
      <c r="F3949" s="30"/>
      <c r="G3949" s="30"/>
      <c r="BD3949" s="32"/>
      <c r="BE3949" s="32"/>
      <c r="BF3949" s="32"/>
      <c r="BG3949" s="32"/>
      <c r="BH3949" s="32"/>
      <c r="BI3949" s="32"/>
      <c r="BJ3949" s="32"/>
      <c r="BK3949" s="32"/>
      <c r="BL3949" s="32"/>
      <c r="BM3949" s="32"/>
      <c r="BN3949" s="32"/>
      <c r="BO3949" s="32"/>
    </row>
    <row r="3950" spans="1:67" x14ac:dyDescent="0.25">
      <c r="A3950" s="30"/>
      <c r="B3950" s="30"/>
      <c r="C3950" s="30"/>
      <c r="D3950" s="30"/>
      <c r="E3950" s="30"/>
      <c r="F3950" s="30"/>
      <c r="G3950" s="30"/>
      <c r="BD3950" s="32"/>
      <c r="BE3950" s="32"/>
      <c r="BF3950" s="32"/>
      <c r="BG3950" s="32"/>
      <c r="BH3950" s="32"/>
      <c r="BI3950" s="32"/>
      <c r="BJ3950" s="32"/>
      <c r="BK3950" s="32"/>
      <c r="BL3950" s="32"/>
      <c r="BM3950" s="32"/>
      <c r="BN3950" s="32"/>
      <c r="BO3950" s="32"/>
    </row>
    <row r="3951" spans="1:67" x14ac:dyDescent="0.25">
      <c r="A3951" s="30"/>
      <c r="B3951" s="30"/>
      <c r="C3951" s="30"/>
      <c r="D3951" s="30"/>
      <c r="E3951" s="30"/>
      <c r="F3951" s="30"/>
      <c r="G3951" s="30"/>
      <c r="BD3951" s="32"/>
      <c r="BE3951" s="32"/>
      <c r="BF3951" s="32"/>
      <c r="BG3951" s="32"/>
      <c r="BH3951" s="32"/>
      <c r="BI3951" s="32"/>
      <c r="BJ3951" s="32"/>
      <c r="BK3951" s="32"/>
      <c r="BL3951" s="32"/>
      <c r="BM3951" s="32"/>
      <c r="BN3951" s="32"/>
      <c r="BO3951" s="32"/>
    </row>
    <row r="3952" spans="1:67" x14ac:dyDescent="0.25">
      <c r="A3952" s="30"/>
      <c r="B3952" s="30"/>
      <c r="C3952" s="30"/>
      <c r="D3952" s="30"/>
      <c r="E3952" s="30"/>
      <c r="F3952" s="30"/>
      <c r="G3952" s="30"/>
      <c r="BD3952" s="32"/>
      <c r="BE3952" s="32"/>
      <c r="BF3952" s="32"/>
      <c r="BG3952" s="32"/>
      <c r="BH3952" s="32"/>
      <c r="BI3952" s="32"/>
      <c r="BJ3952" s="32"/>
      <c r="BK3952" s="32"/>
      <c r="BL3952" s="32"/>
      <c r="BM3952" s="32"/>
      <c r="BN3952" s="32"/>
      <c r="BO3952" s="32"/>
    </row>
    <row r="3953" spans="1:67" x14ac:dyDescent="0.25">
      <c r="A3953" s="30"/>
      <c r="B3953" s="30"/>
      <c r="C3953" s="30"/>
      <c r="D3953" s="30"/>
      <c r="E3953" s="30"/>
      <c r="F3953" s="30"/>
      <c r="G3953" s="30"/>
      <c r="BD3953" s="32"/>
      <c r="BE3953" s="32"/>
      <c r="BF3953" s="32"/>
      <c r="BG3953" s="32"/>
      <c r="BH3953" s="32"/>
      <c r="BI3953" s="32"/>
      <c r="BJ3953" s="32"/>
      <c r="BK3953" s="32"/>
      <c r="BL3953" s="32"/>
      <c r="BM3953" s="32"/>
      <c r="BN3953" s="32"/>
      <c r="BO3953" s="32"/>
    </row>
    <row r="3954" spans="1:67" x14ac:dyDescent="0.25">
      <c r="A3954" s="30"/>
      <c r="B3954" s="30"/>
      <c r="C3954" s="30"/>
      <c r="D3954" s="30"/>
      <c r="E3954" s="30"/>
      <c r="F3954" s="30"/>
      <c r="G3954" s="30"/>
      <c r="BD3954" s="32"/>
      <c r="BE3954" s="32"/>
      <c r="BF3954" s="32"/>
      <c r="BG3954" s="32"/>
      <c r="BH3954" s="32"/>
      <c r="BI3954" s="32"/>
      <c r="BJ3954" s="32"/>
      <c r="BK3954" s="32"/>
      <c r="BL3954" s="32"/>
      <c r="BM3954" s="32"/>
      <c r="BN3954" s="32"/>
      <c r="BO3954" s="32"/>
    </row>
    <row r="3955" spans="1:67" x14ac:dyDescent="0.25">
      <c r="A3955" s="30"/>
      <c r="B3955" s="30"/>
      <c r="C3955" s="30"/>
      <c r="D3955" s="30"/>
      <c r="E3955" s="30"/>
      <c r="F3955" s="30"/>
      <c r="G3955" s="30"/>
      <c r="BD3955" s="32"/>
      <c r="BE3955" s="32"/>
      <c r="BF3955" s="32"/>
      <c r="BG3955" s="32"/>
      <c r="BH3955" s="32"/>
      <c r="BI3955" s="32"/>
      <c r="BJ3955" s="32"/>
      <c r="BK3955" s="32"/>
      <c r="BL3955" s="32"/>
      <c r="BM3955" s="32"/>
      <c r="BN3955" s="32"/>
      <c r="BO3955" s="32"/>
    </row>
    <row r="3956" spans="1:67" x14ac:dyDescent="0.25">
      <c r="A3956" s="30"/>
      <c r="B3956" s="30"/>
      <c r="C3956" s="30"/>
      <c r="D3956" s="30"/>
      <c r="E3956" s="30"/>
      <c r="F3956" s="30"/>
      <c r="G3956" s="30"/>
      <c r="BD3956" s="32"/>
      <c r="BE3956" s="32"/>
      <c r="BF3956" s="32"/>
      <c r="BG3956" s="32"/>
      <c r="BH3956" s="32"/>
      <c r="BI3956" s="32"/>
      <c r="BJ3956" s="32"/>
      <c r="BK3956" s="32"/>
      <c r="BL3956" s="32"/>
      <c r="BM3956" s="32"/>
      <c r="BN3956" s="32"/>
      <c r="BO3956" s="32"/>
    </row>
    <row r="3957" spans="1:67" x14ac:dyDescent="0.25">
      <c r="A3957" s="30"/>
      <c r="B3957" s="30"/>
      <c r="C3957" s="30"/>
      <c r="D3957" s="30"/>
      <c r="E3957" s="30"/>
      <c r="F3957" s="30"/>
      <c r="G3957" s="30"/>
      <c r="BD3957" s="32"/>
      <c r="BE3957" s="32"/>
      <c r="BF3957" s="32"/>
      <c r="BG3957" s="32"/>
      <c r="BH3957" s="32"/>
      <c r="BI3957" s="32"/>
      <c r="BJ3957" s="32"/>
      <c r="BK3957" s="32"/>
      <c r="BL3957" s="32"/>
      <c r="BM3957" s="32"/>
      <c r="BN3957" s="32"/>
      <c r="BO3957" s="32"/>
    </row>
    <row r="3958" spans="1:67" x14ac:dyDescent="0.25">
      <c r="A3958" s="30"/>
      <c r="B3958" s="30"/>
      <c r="C3958" s="30"/>
      <c r="D3958" s="30"/>
      <c r="E3958" s="30"/>
      <c r="F3958" s="30"/>
      <c r="G3958" s="30"/>
      <c r="BD3958" s="32"/>
      <c r="BE3958" s="32"/>
      <c r="BF3958" s="32"/>
      <c r="BG3958" s="32"/>
      <c r="BH3958" s="32"/>
      <c r="BI3958" s="32"/>
      <c r="BJ3958" s="32"/>
      <c r="BK3958" s="32"/>
      <c r="BL3958" s="32"/>
      <c r="BM3958" s="32"/>
      <c r="BN3958" s="32"/>
      <c r="BO3958" s="32"/>
    </row>
    <row r="3959" spans="1:67" x14ac:dyDescent="0.25">
      <c r="A3959" s="30"/>
      <c r="B3959" s="30"/>
      <c r="C3959" s="30"/>
      <c r="D3959" s="30"/>
      <c r="E3959" s="30"/>
      <c r="F3959" s="30"/>
      <c r="G3959" s="30"/>
      <c r="BD3959" s="32"/>
      <c r="BE3959" s="32"/>
      <c r="BF3959" s="32"/>
      <c r="BG3959" s="32"/>
      <c r="BH3959" s="32"/>
      <c r="BI3959" s="32"/>
      <c r="BJ3959" s="32"/>
      <c r="BK3959" s="32"/>
      <c r="BL3959" s="32"/>
      <c r="BM3959" s="32"/>
      <c r="BN3959" s="32"/>
      <c r="BO3959" s="32"/>
    </row>
    <row r="3960" spans="1:67" x14ac:dyDescent="0.25">
      <c r="A3960" s="30"/>
      <c r="B3960" s="30"/>
      <c r="C3960" s="30"/>
      <c r="D3960" s="30"/>
      <c r="E3960" s="30"/>
      <c r="F3960" s="30"/>
      <c r="G3960" s="30"/>
      <c r="BD3960" s="32"/>
      <c r="BE3960" s="32"/>
      <c r="BF3960" s="32"/>
      <c r="BG3960" s="32"/>
      <c r="BH3960" s="32"/>
      <c r="BI3960" s="32"/>
      <c r="BJ3960" s="32"/>
      <c r="BK3960" s="32"/>
      <c r="BL3960" s="32"/>
      <c r="BM3960" s="32"/>
      <c r="BN3960" s="32"/>
      <c r="BO3960" s="32"/>
    </row>
    <row r="3961" spans="1:67" x14ac:dyDescent="0.25">
      <c r="A3961" s="30"/>
      <c r="B3961" s="30"/>
      <c r="C3961" s="30"/>
      <c r="D3961" s="30"/>
      <c r="E3961" s="30"/>
      <c r="F3961" s="30"/>
      <c r="G3961" s="30"/>
      <c r="BD3961" s="32"/>
      <c r="BE3961" s="32"/>
      <c r="BF3961" s="32"/>
      <c r="BG3961" s="32"/>
      <c r="BH3961" s="32"/>
      <c r="BI3961" s="32"/>
      <c r="BJ3961" s="32"/>
      <c r="BK3961" s="32"/>
      <c r="BL3961" s="32"/>
      <c r="BM3961" s="32"/>
      <c r="BN3961" s="32"/>
      <c r="BO3961" s="32"/>
    </row>
    <row r="3962" spans="1:67" x14ac:dyDescent="0.25">
      <c r="A3962" s="30"/>
      <c r="B3962" s="30"/>
      <c r="C3962" s="30"/>
      <c r="D3962" s="30"/>
      <c r="E3962" s="30"/>
      <c r="F3962" s="30"/>
      <c r="G3962" s="30"/>
      <c r="BD3962" s="32"/>
      <c r="BE3962" s="32"/>
      <c r="BF3962" s="32"/>
      <c r="BG3962" s="32"/>
      <c r="BH3962" s="32"/>
      <c r="BI3962" s="32"/>
      <c r="BJ3962" s="32"/>
      <c r="BK3962" s="32"/>
      <c r="BL3962" s="32"/>
      <c r="BM3962" s="32"/>
      <c r="BN3962" s="32"/>
      <c r="BO3962" s="32"/>
    </row>
    <row r="3963" spans="1:67" x14ac:dyDescent="0.25">
      <c r="A3963" s="30"/>
      <c r="B3963" s="30"/>
      <c r="C3963" s="30"/>
      <c r="D3963" s="30"/>
      <c r="E3963" s="30"/>
      <c r="F3963" s="30"/>
      <c r="G3963" s="30"/>
      <c r="BD3963" s="32"/>
      <c r="BE3963" s="32"/>
      <c r="BF3963" s="32"/>
      <c r="BG3963" s="32"/>
      <c r="BH3963" s="32"/>
      <c r="BI3963" s="32"/>
      <c r="BJ3963" s="32"/>
      <c r="BK3963" s="32"/>
      <c r="BL3963" s="32"/>
      <c r="BM3963" s="32"/>
      <c r="BN3963" s="32"/>
      <c r="BO3963" s="32"/>
    </row>
    <row r="3964" spans="1:67" x14ac:dyDescent="0.25">
      <c r="A3964" s="30"/>
      <c r="B3964" s="30"/>
      <c r="C3964" s="30"/>
      <c r="D3964" s="30"/>
      <c r="E3964" s="30"/>
      <c r="F3964" s="30"/>
      <c r="G3964" s="30"/>
      <c r="BD3964" s="32"/>
      <c r="BE3964" s="32"/>
      <c r="BF3964" s="32"/>
      <c r="BG3964" s="32"/>
      <c r="BH3964" s="32"/>
      <c r="BI3964" s="32"/>
      <c r="BJ3964" s="32"/>
      <c r="BK3964" s="32"/>
      <c r="BL3964" s="32"/>
      <c r="BM3964" s="32"/>
      <c r="BN3964" s="32"/>
      <c r="BO3964" s="32"/>
    </row>
    <row r="3965" spans="1:67" x14ac:dyDescent="0.25">
      <c r="A3965" s="30"/>
      <c r="B3965" s="30"/>
      <c r="C3965" s="30"/>
      <c r="D3965" s="30"/>
      <c r="E3965" s="30"/>
      <c r="F3965" s="30"/>
      <c r="G3965" s="30"/>
      <c r="BD3965" s="32"/>
      <c r="BE3965" s="32"/>
      <c r="BF3965" s="32"/>
      <c r="BG3965" s="32"/>
      <c r="BH3965" s="32"/>
      <c r="BI3965" s="32"/>
      <c r="BJ3965" s="32"/>
      <c r="BK3965" s="32"/>
      <c r="BL3965" s="32"/>
      <c r="BM3965" s="32"/>
      <c r="BN3965" s="32"/>
      <c r="BO3965" s="32"/>
    </row>
    <row r="3966" spans="1:67" x14ac:dyDescent="0.25">
      <c r="A3966" s="30"/>
      <c r="B3966" s="30"/>
      <c r="C3966" s="30"/>
      <c r="D3966" s="30"/>
      <c r="E3966" s="30"/>
      <c r="F3966" s="30"/>
      <c r="G3966" s="30"/>
      <c r="BD3966" s="32"/>
      <c r="BE3966" s="32"/>
      <c r="BF3966" s="32"/>
      <c r="BG3966" s="32"/>
      <c r="BH3966" s="32"/>
      <c r="BI3966" s="32"/>
      <c r="BJ3966" s="32"/>
      <c r="BK3966" s="32"/>
      <c r="BL3966" s="32"/>
      <c r="BM3966" s="32"/>
      <c r="BN3966" s="32"/>
      <c r="BO3966" s="32"/>
    </row>
    <row r="3967" spans="1:67" x14ac:dyDescent="0.25">
      <c r="A3967" s="30"/>
      <c r="B3967" s="30"/>
      <c r="C3967" s="30"/>
      <c r="D3967" s="30"/>
      <c r="E3967" s="30"/>
      <c r="F3967" s="30"/>
      <c r="G3967" s="30"/>
      <c r="BD3967" s="32"/>
      <c r="BE3967" s="32"/>
      <c r="BF3967" s="32"/>
      <c r="BG3967" s="32"/>
      <c r="BH3967" s="32"/>
      <c r="BI3967" s="32"/>
      <c r="BJ3967" s="32"/>
      <c r="BK3967" s="32"/>
      <c r="BL3967" s="32"/>
      <c r="BM3967" s="32"/>
      <c r="BN3967" s="32"/>
      <c r="BO3967" s="32"/>
    </row>
    <row r="3968" spans="1:67" x14ac:dyDescent="0.25">
      <c r="A3968" s="30"/>
      <c r="B3968" s="30"/>
      <c r="C3968" s="30"/>
      <c r="D3968" s="30"/>
      <c r="E3968" s="30"/>
      <c r="F3968" s="30"/>
      <c r="G3968" s="30"/>
      <c r="BD3968" s="32"/>
      <c r="BE3968" s="32"/>
      <c r="BF3968" s="32"/>
      <c r="BG3968" s="32"/>
      <c r="BH3968" s="32"/>
      <c r="BI3968" s="32"/>
      <c r="BJ3968" s="32"/>
      <c r="BK3968" s="32"/>
      <c r="BL3968" s="32"/>
      <c r="BM3968" s="32"/>
      <c r="BN3968" s="32"/>
      <c r="BO3968" s="32"/>
    </row>
    <row r="3969" spans="1:67" x14ac:dyDescent="0.25">
      <c r="A3969" s="30"/>
      <c r="B3969" s="30"/>
      <c r="C3969" s="30"/>
      <c r="D3969" s="30"/>
      <c r="E3969" s="30"/>
      <c r="F3969" s="30"/>
      <c r="G3969" s="30"/>
      <c r="BD3969" s="32"/>
      <c r="BE3969" s="32"/>
      <c r="BF3969" s="32"/>
      <c r="BG3969" s="32"/>
      <c r="BH3969" s="32"/>
      <c r="BI3969" s="32"/>
      <c r="BJ3969" s="32"/>
      <c r="BK3969" s="32"/>
      <c r="BL3969" s="32"/>
      <c r="BM3969" s="32"/>
      <c r="BN3969" s="32"/>
      <c r="BO3969" s="32"/>
    </row>
    <row r="3970" spans="1:67" x14ac:dyDescent="0.25">
      <c r="A3970" s="30"/>
      <c r="B3970" s="30"/>
      <c r="C3970" s="30"/>
      <c r="D3970" s="30"/>
      <c r="E3970" s="30"/>
      <c r="F3970" s="30"/>
      <c r="G3970" s="30"/>
      <c r="BD3970" s="32"/>
      <c r="BE3970" s="32"/>
      <c r="BF3970" s="32"/>
      <c r="BG3970" s="32"/>
      <c r="BH3970" s="32"/>
      <c r="BI3970" s="32"/>
      <c r="BJ3970" s="32"/>
      <c r="BK3970" s="32"/>
      <c r="BL3970" s="32"/>
      <c r="BM3970" s="32"/>
      <c r="BN3970" s="32"/>
      <c r="BO3970" s="32"/>
    </row>
    <row r="3971" spans="1:67" x14ac:dyDescent="0.25">
      <c r="A3971" s="30"/>
      <c r="B3971" s="30"/>
      <c r="C3971" s="30"/>
      <c r="D3971" s="30"/>
      <c r="E3971" s="30"/>
      <c r="F3971" s="30"/>
      <c r="G3971" s="30"/>
      <c r="BD3971" s="32"/>
      <c r="BE3971" s="32"/>
      <c r="BF3971" s="32"/>
      <c r="BG3971" s="32"/>
      <c r="BH3971" s="32"/>
      <c r="BI3971" s="32"/>
      <c r="BJ3971" s="32"/>
      <c r="BK3971" s="32"/>
      <c r="BL3971" s="32"/>
      <c r="BM3971" s="32"/>
      <c r="BN3971" s="32"/>
      <c r="BO3971" s="32"/>
    </row>
    <row r="3972" spans="1:67" x14ac:dyDescent="0.25">
      <c r="A3972" s="30"/>
      <c r="B3972" s="30"/>
      <c r="C3972" s="30"/>
      <c r="D3972" s="30"/>
      <c r="E3972" s="30"/>
      <c r="F3972" s="30"/>
      <c r="G3972" s="30"/>
      <c r="BD3972" s="32"/>
      <c r="BE3972" s="32"/>
      <c r="BF3972" s="32"/>
      <c r="BG3972" s="32"/>
      <c r="BH3972" s="32"/>
      <c r="BI3972" s="32"/>
      <c r="BJ3972" s="32"/>
      <c r="BK3972" s="32"/>
      <c r="BL3972" s="32"/>
      <c r="BM3972" s="32"/>
      <c r="BN3972" s="32"/>
      <c r="BO3972" s="32"/>
    </row>
    <row r="3973" spans="1:67" x14ac:dyDescent="0.25">
      <c r="A3973" s="30"/>
      <c r="B3973" s="30"/>
      <c r="C3973" s="30"/>
      <c r="D3973" s="30"/>
      <c r="E3973" s="30"/>
      <c r="F3973" s="30"/>
      <c r="G3973" s="30"/>
      <c r="BD3973" s="32"/>
      <c r="BE3973" s="32"/>
      <c r="BF3973" s="32"/>
      <c r="BG3973" s="32"/>
      <c r="BH3973" s="32"/>
      <c r="BI3973" s="32"/>
      <c r="BJ3973" s="32"/>
      <c r="BK3973" s="32"/>
      <c r="BL3973" s="32"/>
      <c r="BM3973" s="32"/>
      <c r="BN3973" s="32"/>
      <c r="BO3973" s="32"/>
    </row>
    <row r="3974" spans="1:67" x14ac:dyDescent="0.25">
      <c r="A3974" s="30"/>
      <c r="B3974" s="30"/>
      <c r="C3974" s="30"/>
      <c r="D3974" s="30"/>
      <c r="E3974" s="30"/>
      <c r="F3974" s="30"/>
      <c r="G3974" s="30"/>
      <c r="BD3974" s="32"/>
      <c r="BE3974" s="32"/>
      <c r="BF3974" s="32"/>
      <c r="BG3974" s="32"/>
      <c r="BH3974" s="32"/>
      <c r="BI3974" s="32"/>
      <c r="BJ3974" s="32"/>
      <c r="BK3974" s="32"/>
      <c r="BL3974" s="32"/>
      <c r="BM3974" s="32"/>
      <c r="BN3974" s="32"/>
      <c r="BO3974" s="32"/>
    </row>
    <row r="3975" spans="1:67" x14ac:dyDescent="0.25">
      <c r="A3975" s="30"/>
      <c r="B3975" s="30"/>
      <c r="C3975" s="30"/>
      <c r="D3975" s="30"/>
      <c r="E3975" s="30"/>
      <c r="F3975" s="30"/>
      <c r="G3975" s="30"/>
      <c r="BD3975" s="32"/>
      <c r="BE3975" s="32"/>
      <c r="BF3975" s="32"/>
      <c r="BG3975" s="32"/>
      <c r="BH3975" s="32"/>
      <c r="BI3975" s="32"/>
      <c r="BJ3975" s="32"/>
      <c r="BK3975" s="32"/>
      <c r="BL3975" s="32"/>
      <c r="BM3975" s="32"/>
      <c r="BN3975" s="32"/>
      <c r="BO3975" s="32"/>
    </row>
    <row r="3976" spans="1:67" x14ac:dyDescent="0.25">
      <c r="A3976" s="30"/>
      <c r="B3976" s="30"/>
      <c r="C3976" s="30"/>
      <c r="D3976" s="30"/>
      <c r="E3976" s="30"/>
      <c r="F3976" s="30"/>
      <c r="G3976" s="30"/>
      <c r="BD3976" s="32"/>
      <c r="BE3976" s="32"/>
      <c r="BF3976" s="32"/>
      <c r="BG3976" s="32"/>
      <c r="BH3976" s="32"/>
      <c r="BI3976" s="32"/>
      <c r="BJ3976" s="32"/>
      <c r="BK3976" s="32"/>
      <c r="BL3976" s="32"/>
      <c r="BM3976" s="32"/>
      <c r="BN3976" s="32"/>
      <c r="BO3976" s="32"/>
    </row>
    <row r="3977" spans="1:67" x14ac:dyDescent="0.25">
      <c r="A3977" s="30"/>
      <c r="B3977" s="30"/>
      <c r="C3977" s="30"/>
      <c r="D3977" s="30"/>
      <c r="E3977" s="30"/>
      <c r="F3977" s="30"/>
      <c r="G3977" s="30"/>
      <c r="BD3977" s="32"/>
      <c r="BE3977" s="32"/>
      <c r="BF3977" s="32"/>
      <c r="BG3977" s="32"/>
      <c r="BH3977" s="32"/>
      <c r="BI3977" s="32"/>
      <c r="BJ3977" s="32"/>
      <c r="BK3977" s="32"/>
      <c r="BL3977" s="32"/>
      <c r="BM3977" s="32"/>
      <c r="BN3977" s="32"/>
      <c r="BO3977" s="32"/>
    </row>
    <row r="3978" spans="1:67" x14ac:dyDescent="0.25">
      <c r="A3978" s="30"/>
      <c r="B3978" s="30"/>
      <c r="C3978" s="30"/>
      <c r="D3978" s="30"/>
      <c r="E3978" s="30"/>
      <c r="F3978" s="30"/>
      <c r="G3978" s="30"/>
      <c r="BD3978" s="32"/>
      <c r="BE3978" s="32"/>
      <c r="BF3978" s="32"/>
      <c r="BG3978" s="32"/>
      <c r="BH3978" s="32"/>
      <c r="BI3978" s="32"/>
      <c r="BJ3978" s="32"/>
      <c r="BK3978" s="32"/>
      <c r="BL3978" s="32"/>
      <c r="BM3978" s="32"/>
      <c r="BN3978" s="32"/>
      <c r="BO3978" s="32"/>
    </row>
    <row r="3979" spans="1:67" x14ac:dyDescent="0.25">
      <c r="A3979" s="30"/>
      <c r="B3979" s="30"/>
      <c r="C3979" s="30"/>
      <c r="D3979" s="30"/>
      <c r="E3979" s="30"/>
      <c r="F3979" s="30"/>
      <c r="G3979" s="30"/>
      <c r="BD3979" s="32"/>
      <c r="BE3979" s="32"/>
      <c r="BF3979" s="32"/>
      <c r="BG3979" s="32"/>
      <c r="BH3979" s="32"/>
      <c r="BI3979" s="32"/>
      <c r="BJ3979" s="32"/>
      <c r="BK3979" s="32"/>
      <c r="BL3979" s="32"/>
      <c r="BM3979" s="32"/>
      <c r="BN3979" s="32"/>
      <c r="BO3979" s="32"/>
    </row>
    <row r="3980" spans="1:67" x14ac:dyDescent="0.25">
      <c r="A3980" s="30"/>
      <c r="B3980" s="30"/>
      <c r="C3980" s="30"/>
      <c r="D3980" s="30"/>
      <c r="E3980" s="30"/>
      <c r="F3980" s="30"/>
      <c r="G3980" s="30"/>
      <c r="BD3980" s="32"/>
      <c r="BE3980" s="32"/>
      <c r="BF3980" s="32"/>
      <c r="BG3980" s="32"/>
      <c r="BH3980" s="32"/>
      <c r="BI3980" s="32"/>
      <c r="BJ3980" s="32"/>
      <c r="BK3980" s="32"/>
      <c r="BL3980" s="32"/>
      <c r="BM3980" s="32"/>
      <c r="BN3980" s="32"/>
      <c r="BO3980" s="32"/>
    </row>
    <row r="3981" spans="1:67" x14ac:dyDescent="0.25">
      <c r="A3981" s="30"/>
      <c r="B3981" s="30"/>
      <c r="C3981" s="30"/>
      <c r="D3981" s="30"/>
      <c r="E3981" s="30"/>
      <c r="F3981" s="30"/>
      <c r="G3981" s="30"/>
      <c r="BD3981" s="32"/>
      <c r="BE3981" s="32"/>
      <c r="BF3981" s="32"/>
      <c r="BG3981" s="32"/>
      <c r="BH3981" s="32"/>
      <c r="BI3981" s="32"/>
      <c r="BJ3981" s="32"/>
      <c r="BK3981" s="32"/>
      <c r="BL3981" s="32"/>
      <c r="BM3981" s="32"/>
      <c r="BN3981" s="32"/>
      <c r="BO3981" s="32"/>
    </row>
    <row r="3982" spans="1:67" x14ac:dyDescent="0.25">
      <c r="A3982" s="30"/>
      <c r="B3982" s="30"/>
      <c r="C3982" s="30"/>
      <c r="D3982" s="30"/>
      <c r="E3982" s="30"/>
      <c r="F3982" s="30"/>
      <c r="G3982" s="30"/>
      <c r="BD3982" s="32"/>
      <c r="BE3982" s="32"/>
      <c r="BF3982" s="32"/>
      <c r="BG3982" s="32"/>
      <c r="BH3982" s="32"/>
      <c r="BI3982" s="32"/>
      <c r="BJ3982" s="32"/>
      <c r="BK3982" s="32"/>
      <c r="BL3982" s="32"/>
      <c r="BM3982" s="32"/>
      <c r="BN3982" s="32"/>
      <c r="BO3982" s="32"/>
    </row>
    <row r="3983" spans="1:67" x14ac:dyDescent="0.25">
      <c r="A3983" s="30"/>
      <c r="B3983" s="30"/>
      <c r="C3983" s="30"/>
      <c r="D3983" s="30"/>
      <c r="E3983" s="30"/>
      <c r="F3983" s="30"/>
      <c r="G3983" s="30"/>
      <c r="BD3983" s="32"/>
      <c r="BE3983" s="32"/>
      <c r="BF3983" s="32"/>
      <c r="BG3983" s="32"/>
      <c r="BH3983" s="32"/>
      <c r="BI3983" s="32"/>
      <c r="BJ3983" s="32"/>
      <c r="BK3983" s="32"/>
      <c r="BL3983" s="32"/>
      <c r="BM3983" s="32"/>
      <c r="BN3983" s="32"/>
      <c r="BO3983" s="32"/>
    </row>
    <row r="3984" spans="1:67" x14ac:dyDescent="0.25">
      <c r="A3984" s="30"/>
      <c r="B3984" s="30"/>
      <c r="C3984" s="30"/>
      <c r="D3984" s="30"/>
      <c r="E3984" s="30"/>
      <c r="F3984" s="30"/>
      <c r="G3984" s="30"/>
      <c r="BD3984" s="32"/>
      <c r="BE3984" s="32"/>
      <c r="BF3984" s="32"/>
      <c r="BG3984" s="32"/>
      <c r="BH3984" s="32"/>
      <c r="BI3984" s="32"/>
      <c r="BJ3984" s="32"/>
      <c r="BK3984" s="32"/>
      <c r="BL3984" s="32"/>
      <c r="BM3984" s="32"/>
      <c r="BN3984" s="32"/>
      <c r="BO3984" s="32"/>
    </row>
    <row r="3985" spans="1:67" x14ac:dyDescent="0.25">
      <c r="A3985" s="30"/>
      <c r="B3985" s="30"/>
      <c r="C3985" s="30"/>
      <c r="D3985" s="30"/>
      <c r="E3985" s="30"/>
      <c r="F3985" s="30"/>
      <c r="G3985" s="30"/>
      <c r="BD3985" s="32"/>
      <c r="BE3985" s="32"/>
      <c r="BF3985" s="32"/>
      <c r="BG3985" s="32"/>
      <c r="BH3985" s="32"/>
      <c r="BI3985" s="32"/>
      <c r="BJ3985" s="32"/>
      <c r="BK3985" s="32"/>
      <c r="BL3985" s="32"/>
      <c r="BM3985" s="32"/>
      <c r="BN3985" s="32"/>
      <c r="BO3985" s="32"/>
    </row>
    <row r="3986" spans="1:67" x14ac:dyDescent="0.25">
      <c r="A3986" s="30"/>
      <c r="B3986" s="30"/>
      <c r="C3986" s="30"/>
      <c r="D3986" s="30"/>
      <c r="E3986" s="30"/>
      <c r="F3986" s="30"/>
      <c r="G3986" s="30"/>
      <c r="BD3986" s="32"/>
      <c r="BE3986" s="32"/>
      <c r="BF3986" s="32"/>
      <c r="BG3986" s="32"/>
      <c r="BH3986" s="32"/>
      <c r="BI3986" s="32"/>
      <c r="BJ3986" s="32"/>
      <c r="BK3986" s="32"/>
      <c r="BL3986" s="32"/>
      <c r="BM3986" s="32"/>
      <c r="BN3986" s="32"/>
      <c r="BO3986" s="32"/>
    </row>
    <row r="3987" spans="1:67" x14ac:dyDescent="0.25">
      <c r="A3987" s="30"/>
      <c r="B3987" s="30"/>
      <c r="C3987" s="30"/>
      <c r="D3987" s="30"/>
      <c r="E3987" s="30"/>
      <c r="F3987" s="30"/>
      <c r="G3987" s="30"/>
      <c r="BD3987" s="32"/>
      <c r="BE3987" s="32"/>
      <c r="BF3987" s="32"/>
      <c r="BG3987" s="32"/>
      <c r="BH3987" s="32"/>
      <c r="BI3987" s="32"/>
      <c r="BJ3987" s="32"/>
      <c r="BK3987" s="32"/>
      <c r="BL3987" s="32"/>
      <c r="BM3987" s="32"/>
      <c r="BN3987" s="32"/>
      <c r="BO3987" s="32"/>
    </row>
    <row r="3988" spans="1:67" x14ac:dyDescent="0.25">
      <c r="A3988" s="30"/>
      <c r="B3988" s="30"/>
      <c r="C3988" s="30"/>
      <c r="D3988" s="30"/>
      <c r="E3988" s="30"/>
      <c r="F3988" s="30"/>
      <c r="G3988" s="30"/>
      <c r="BD3988" s="32"/>
      <c r="BE3988" s="32"/>
      <c r="BF3988" s="32"/>
      <c r="BG3988" s="32"/>
      <c r="BH3988" s="32"/>
      <c r="BI3988" s="32"/>
      <c r="BJ3988" s="32"/>
      <c r="BK3988" s="32"/>
      <c r="BL3988" s="32"/>
      <c r="BM3988" s="32"/>
      <c r="BN3988" s="32"/>
      <c r="BO3988" s="32"/>
    </row>
    <row r="3989" spans="1:67" x14ac:dyDescent="0.25">
      <c r="A3989" s="30"/>
      <c r="B3989" s="30"/>
      <c r="C3989" s="30"/>
      <c r="D3989" s="30"/>
      <c r="E3989" s="30"/>
      <c r="F3989" s="30"/>
      <c r="G3989" s="30"/>
      <c r="BD3989" s="32"/>
      <c r="BE3989" s="32"/>
      <c r="BF3989" s="32"/>
      <c r="BG3989" s="32"/>
      <c r="BH3989" s="32"/>
      <c r="BI3989" s="32"/>
      <c r="BJ3989" s="32"/>
      <c r="BK3989" s="32"/>
      <c r="BL3989" s="32"/>
      <c r="BM3989" s="32"/>
      <c r="BN3989" s="32"/>
      <c r="BO3989" s="32"/>
    </row>
    <row r="3990" spans="1:67" x14ac:dyDescent="0.25">
      <c r="A3990" s="30"/>
      <c r="B3990" s="30"/>
      <c r="C3990" s="30"/>
      <c r="D3990" s="30"/>
      <c r="E3990" s="30"/>
      <c r="F3990" s="30"/>
      <c r="G3990" s="30"/>
      <c r="BD3990" s="32"/>
      <c r="BE3990" s="32"/>
      <c r="BF3990" s="32"/>
      <c r="BG3990" s="32"/>
      <c r="BH3990" s="32"/>
      <c r="BI3990" s="32"/>
      <c r="BJ3990" s="32"/>
      <c r="BK3990" s="32"/>
      <c r="BL3990" s="32"/>
      <c r="BM3990" s="32"/>
      <c r="BN3990" s="32"/>
      <c r="BO3990" s="32"/>
    </row>
    <row r="3991" spans="1:67" x14ac:dyDescent="0.25">
      <c r="A3991" s="30"/>
      <c r="B3991" s="30"/>
      <c r="C3991" s="30"/>
      <c r="D3991" s="30"/>
      <c r="E3991" s="30"/>
      <c r="F3991" s="30"/>
      <c r="G3991" s="30"/>
      <c r="BD3991" s="32"/>
      <c r="BE3991" s="32"/>
      <c r="BF3991" s="32"/>
      <c r="BG3991" s="32"/>
      <c r="BH3991" s="32"/>
      <c r="BI3991" s="32"/>
      <c r="BJ3991" s="32"/>
      <c r="BK3991" s="32"/>
      <c r="BL3991" s="32"/>
      <c r="BM3991" s="32"/>
      <c r="BN3991" s="32"/>
      <c r="BO3991" s="32"/>
    </row>
    <row r="3992" spans="1:67" x14ac:dyDescent="0.25">
      <c r="A3992" s="30"/>
      <c r="B3992" s="30"/>
      <c r="C3992" s="30"/>
      <c r="D3992" s="30"/>
      <c r="E3992" s="30"/>
      <c r="F3992" s="30"/>
      <c r="G3992" s="30"/>
      <c r="BD3992" s="32"/>
      <c r="BE3992" s="32"/>
      <c r="BF3992" s="32"/>
      <c r="BG3992" s="32"/>
      <c r="BH3992" s="32"/>
      <c r="BI3992" s="32"/>
      <c r="BJ3992" s="32"/>
      <c r="BK3992" s="32"/>
      <c r="BL3992" s="32"/>
      <c r="BM3992" s="32"/>
      <c r="BN3992" s="32"/>
      <c r="BO3992" s="32"/>
    </row>
    <row r="3993" spans="1:67" x14ac:dyDescent="0.25">
      <c r="A3993" s="30"/>
      <c r="B3993" s="30"/>
      <c r="C3993" s="30"/>
      <c r="D3993" s="30"/>
      <c r="E3993" s="30"/>
      <c r="F3993" s="30"/>
      <c r="G3993" s="30"/>
      <c r="BD3993" s="32"/>
      <c r="BE3993" s="32"/>
      <c r="BF3993" s="32"/>
      <c r="BG3993" s="32"/>
      <c r="BH3993" s="32"/>
      <c r="BI3993" s="32"/>
      <c r="BJ3993" s="32"/>
      <c r="BK3993" s="32"/>
      <c r="BL3993" s="32"/>
      <c r="BM3993" s="32"/>
      <c r="BN3993" s="32"/>
      <c r="BO3993" s="32"/>
    </row>
    <row r="3994" spans="1:67" x14ac:dyDescent="0.25">
      <c r="A3994" s="30"/>
      <c r="B3994" s="30"/>
      <c r="C3994" s="30"/>
      <c r="D3994" s="30"/>
      <c r="E3994" s="30"/>
      <c r="F3994" s="30"/>
      <c r="G3994" s="30"/>
      <c r="BD3994" s="32"/>
      <c r="BE3994" s="32"/>
      <c r="BF3994" s="32"/>
      <c r="BG3994" s="32"/>
      <c r="BH3994" s="32"/>
      <c r="BI3994" s="32"/>
      <c r="BJ3994" s="32"/>
      <c r="BK3994" s="32"/>
      <c r="BL3994" s="32"/>
      <c r="BM3994" s="32"/>
      <c r="BN3994" s="32"/>
      <c r="BO3994" s="32"/>
    </row>
    <row r="3995" spans="1:67" x14ac:dyDescent="0.25">
      <c r="A3995" s="30"/>
      <c r="B3995" s="30"/>
      <c r="C3995" s="30"/>
      <c r="D3995" s="30"/>
      <c r="E3995" s="30"/>
      <c r="F3995" s="30"/>
      <c r="G3995" s="30"/>
      <c r="BD3995" s="32"/>
      <c r="BE3995" s="32"/>
      <c r="BF3995" s="32"/>
      <c r="BG3995" s="32"/>
      <c r="BH3995" s="32"/>
      <c r="BI3995" s="32"/>
      <c r="BJ3995" s="32"/>
      <c r="BK3995" s="32"/>
      <c r="BL3995" s="32"/>
      <c r="BM3995" s="32"/>
      <c r="BN3995" s="32"/>
      <c r="BO3995" s="32"/>
    </row>
    <row r="3996" spans="1:67" x14ac:dyDescent="0.25">
      <c r="A3996" s="30"/>
      <c r="B3996" s="30"/>
      <c r="C3996" s="30"/>
      <c r="D3996" s="30"/>
      <c r="E3996" s="30"/>
      <c r="F3996" s="30"/>
      <c r="G3996" s="30"/>
      <c r="BD3996" s="32"/>
      <c r="BE3996" s="32"/>
      <c r="BF3996" s="32"/>
      <c r="BG3996" s="32"/>
      <c r="BH3996" s="32"/>
      <c r="BI3996" s="32"/>
      <c r="BJ3996" s="32"/>
      <c r="BK3996" s="32"/>
      <c r="BL3996" s="32"/>
      <c r="BM3996" s="32"/>
      <c r="BN3996" s="32"/>
      <c r="BO3996" s="32"/>
    </row>
    <row r="3997" spans="1:67" x14ac:dyDescent="0.25">
      <c r="A3997" s="30"/>
      <c r="B3997" s="30"/>
      <c r="C3997" s="30"/>
      <c r="D3997" s="30"/>
      <c r="E3997" s="30"/>
      <c r="F3997" s="30"/>
      <c r="G3997" s="30"/>
      <c r="BD3997" s="32"/>
      <c r="BE3997" s="32"/>
      <c r="BF3997" s="32"/>
      <c r="BG3997" s="32"/>
      <c r="BH3997" s="32"/>
      <c r="BI3997" s="32"/>
      <c r="BJ3997" s="32"/>
      <c r="BK3997" s="32"/>
      <c r="BL3997" s="32"/>
      <c r="BM3997" s="32"/>
      <c r="BN3997" s="32"/>
      <c r="BO3997" s="32"/>
    </row>
    <row r="3998" spans="1:67" x14ac:dyDescent="0.25">
      <c r="A3998" s="30"/>
      <c r="B3998" s="30"/>
      <c r="C3998" s="30"/>
      <c r="D3998" s="30"/>
      <c r="E3998" s="30"/>
      <c r="F3998" s="30"/>
      <c r="G3998" s="30"/>
      <c r="BD3998" s="32"/>
      <c r="BE3998" s="32"/>
      <c r="BF3998" s="32"/>
      <c r="BG3998" s="32"/>
      <c r="BH3998" s="32"/>
      <c r="BI3998" s="32"/>
      <c r="BJ3998" s="32"/>
      <c r="BK3998" s="32"/>
      <c r="BL3998" s="32"/>
      <c r="BM3998" s="32"/>
      <c r="BN3998" s="32"/>
      <c r="BO3998" s="32"/>
    </row>
    <row r="3999" spans="1:67" x14ac:dyDescent="0.25">
      <c r="A3999" s="30"/>
      <c r="B3999" s="30"/>
      <c r="C3999" s="30"/>
      <c r="D3999" s="30"/>
      <c r="E3999" s="30"/>
      <c r="F3999" s="30"/>
      <c r="G3999" s="30"/>
      <c r="BD3999" s="32"/>
      <c r="BE3999" s="32"/>
      <c r="BF3999" s="32"/>
      <c r="BG3999" s="32"/>
      <c r="BH3999" s="32"/>
      <c r="BI3999" s="32"/>
      <c r="BJ3999" s="32"/>
      <c r="BK3999" s="32"/>
      <c r="BL3999" s="32"/>
      <c r="BM3999" s="32"/>
      <c r="BN3999" s="32"/>
      <c r="BO3999" s="32"/>
    </row>
    <row r="4000" spans="1:67" x14ac:dyDescent="0.25">
      <c r="A4000" s="30"/>
      <c r="B4000" s="30"/>
      <c r="C4000" s="30"/>
      <c r="D4000" s="30"/>
      <c r="E4000" s="30"/>
      <c r="F4000" s="30"/>
      <c r="G4000" s="30"/>
      <c r="BD4000" s="32"/>
      <c r="BE4000" s="32"/>
      <c r="BF4000" s="32"/>
      <c r="BG4000" s="32"/>
      <c r="BH4000" s="32"/>
      <c r="BI4000" s="32"/>
      <c r="BJ4000" s="32"/>
      <c r="BK4000" s="32"/>
      <c r="BL4000" s="32"/>
      <c r="BM4000" s="32"/>
      <c r="BN4000" s="32"/>
      <c r="BO4000" s="32"/>
    </row>
    <row r="4001" spans="1:67" x14ac:dyDescent="0.25">
      <c r="A4001" s="30"/>
      <c r="B4001" s="30"/>
      <c r="C4001" s="30"/>
      <c r="D4001" s="30"/>
      <c r="E4001" s="30"/>
      <c r="F4001" s="30"/>
      <c r="G4001" s="30"/>
      <c r="BD4001" s="32"/>
      <c r="BE4001" s="32"/>
      <c r="BF4001" s="32"/>
      <c r="BG4001" s="32"/>
      <c r="BH4001" s="32"/>
      <c r="BI4001" s="32"/>
      <c r="BJ4001" s="32"/>
      <c r="BK4001" s="32"/>
      <c r="BL4001" s="32"/>
      <c r="BM4001" s="32"/>
      <c r="BN4001" s="32"/>
      <c r="BO4001" s="32"/>
    </row>
    <row r="4002" spans="1:67" x14ac:dyDescent="0.25">
      <c r="A4002" s="30"/>
      <c r="B4002" s="30"/>
      <c r="C4002" s="30"/>
      <c r="D4002" s="30"/>
      <c r="E4002" s="30"/>
      <c r="F4002" s="30"/>
      <c r="G4002" s="30"/>
      <c r="BD4002" s="32"/>
      <c r="BE4002" s="32"/>
      <c r="BF4002" s="32"/>
      <c r="BG4002" s="32"/>
      <c r="BH4002" s="32"/>
      <c r="BI4002" s="32"/>
      <c r="BJ4002" s="32"/>
      <c r="BK4002" s="32"/>
      <c r="BL4002" s="32"/>
      <c r="BM4002" s="32"/>
      <c r="BN4002" s="32"/>
      <c r="BO4002" s="32"/>
    </row>
    <row r="4003" spans="1:67" x14ac:dyDescent="0.25">
      <c r="A4003" s="30"/>
      <c r="B4003" s="30"/>
      <c r="C4003" s="30"/>
      <c r="D4003" s="30"/>
      <c r="E4003" s="30"/>
      <c r="F4003" s="30"/>
      <c r="G4003" s="30"/>
      <c r="BD4003" s="32"/>
      <c r="BE4003" s="32"/>
      <c r="BF4003" s="32"/>
      <c r="BG4003" s="32"/>
      <c r="BH4003" s="32"/>
      <c r="BI4003" s="32"/>
      <c r="BJ4003" s="32"/>
      <c r="BK4003" s="32"/>
      <c r="BL4003" s="32"/>
      <c r="BM4003" s="32"/>
      <c r="BN4003" s="32"/>
      <c r="BO4003" s="32"/>
    </row>
    <row r="4004" spans="1:67" x14ac:dyDescent="0.25">
      <c r="A4004" s="30"/>
      <c r="B4004" s="30"/>
      <c r="C4004" s="30"/>
      <c r="D4004" s="30"/>
      <c r="E4004" s="30"/>
      <c r="F4004" s="30"/>
      <c r="G4004" s="30"/>
      <c r="BD4004" s="32"/>
      <c r="BE4004" s="32"/>
      <c r="BF4004" s="32"/>
      <c r="BG4004" s="32"/>
      <c r="BH4004" s="32"/>
      <c r="BI4004" s="32"/>
      <c r="BJ4004" s="32"/>
      <c r="BK4004" s="32"/>
      <c r="BL4004" s="32"/>
      <c r="BM4004" s="32"/>
      <c r="BN4004" s="32"/>
      <c r="BO4004" s="32"/>
    </row>
    <row r="4005" spans="1:67" x14ac:dyDescent="0.25">
      <c r="A4005" s="30"/>
      <c r="B4005" s="30"/>
      <c r="C4005" s="30"/>
      <c r="D4005" s="30"/>
      <c r="E4005" s="30"/>
      <c r="F4005" s="30"/>
      <c r="G4005" s="30"/>
      <c r="BD4005" s="32"/>
      <c r="BE4005" s="32"/>
      <c r="BF4005" s="32"/>
      <c r="BG4005" s="32"/>
      <c r="BH4005" s="32"/>
      <c r="BI4005" s="32"/>
      <c r="BJ4005" s="32"/>
      <c r="BK4005" s="32"/>
      <c r="BL4005" s="32"/>
      <c r="BM4005" s="32"/>
      <c r="BN4005" s="32"/>
      <c r="BO4005" s="32"/>
    </row>
    <row r="4006" spans="1:67" x14ac:dyDescent="0.25">
      <c r="A4006" s="30"/>
      <c r="B4006" s="30"/>
      <c r="C4006" s="30"/>
      <c r="D4006" s="30"/>
      <c r="E4006" s="30"/>
      <c r="F4006" s="30"/>
      <c r="G4006" s="30"/>
      <c r="BD4006" s="32"/>
      <c r="BE4006" s="32"/>
      <c r="BF4006" s="32"/>
      <c r="BG4006" s="32"/>
      <c r="BH4006" s="32"/>
      <c r="BI4006" s="32"/>
      <c r="BJ4006" s="32"/>
      <c r="BK4006" s="32"/>
      <c r="BL4006" s="32"/>
      <c r="BM4006" s="32"/>
      <c r="BN4006" s="32"/>
      <c r="BO4006" s="32"/>
    </row>
    <row r="4007" spans="1:67" x14ac:dyDescent="0.25">
      <c r="A4007" s="30"/>
      <c r="B4007" s="30"/>
      <c r="C4007" s="30"/>
      <c r="D4007" s="30"/>
      <c r="E4007" s="30"/>
      <c r="F4007" s="30"/>
      <c r="G4007" s="30"/>
      <c r="BD4007" s="32"/>
      <c r="BE4007" s="32"/>
      <c r="BF4007" s="32"/>
      <c r="BG4007" s="32"/>
      <c r="BH4007" s="32"/>
      <c r="BI4007" s="32"/>
      <c r="BJ4007" s="32"/>
      <c r="BK4007" s="32"/>
      <c r="BL4007" s="32"/>
      <c r="BM4007" s="32"/>
      <c r="BN4007" s="32"/>
      <c r="BO4007" s="32"/>
    </row>
    <row r="4008" spans="1:67" x14ac:dyDescent="0.25">
      <c r="A4008" s="30"/>
      <c r="B4008" s="30"/>
      <c r="C4008" s="30"/>
      <c r="D4008" s="30"/>
      <c r="E4008" s="30"/>
      <c r="F4008" s="30"/>
      <c r="G4008" s="30"/>
      <c r="BD4008" s="32"/>
      <c r="BE4008" s="32"/>
      <c r="BF4008" s="32"/>
      <c r="BG4008" s="32"/>
      <c r="BH4008" s="32"/>
      <c r="BI4008" s="32"/>
      <c r="BJ4008" s="32"/>
      <c r="BK4008" s="32"/>
      <c r="BL4008" s="32"/>
      <c r="BM4008" s="32"/>
      <c r="BN4008" s="32"/>
      <c r="BO4008" s="32"/>
    </row>
    <row r="4009" spans="1:67" x14ac:dyDescent="0.25">
      <c r="A4009" s="30"/>
      <c r="B4009" s="30"/>
      <c r="C4009" s="30"/>
      <c r="D4009" s="30"/>
      <c r="E4009" s="30"/>
      <c r="F4009" s="30"/>
      <c r="G4009" s="30"/>
      <c r="BD4009" s="32"/>
      <c r="BE4009" s="32"/>
      <c r="BF4009" s="32"/>
      <c r="BG4009" s="32"/>
      <c r="BH4009" s="32"/>
      <c r="BI4009" s="32"/>
      <c r="BJ4009" s="32"/>
      <c r="BK4009" s="32"/>
      <c r="BL4009" s="32"/>
      <c r="BM4009" s="32"/>
      <c r="BN4009" s="32"/>
      <c r="BO4009" s="32"/>
    </row>
    <row r="4010" spans="1:67" x14ac:dyDescent="0.25">
      <c r="A4010" s="30"/>
      <c r="B4010" s="30"/>
      <c r="C4010" s="30"/>
      <c r="D4010" s="30"/>
      <c r="E4010" s="30"/>
      <c r="F4010" s="30"/>
      <c r="G4010" s="30"/>
      <c r="BD4010" s="32"/>
      <c r="BE4010" s="32"/>
      <c r="BF4010" s="32"/>
      <c r="BG4010" s="32"/>
      <c r="BH4010" s="32"/>
      <c r="BI4010" s="32"/>
      <c r="BJ4010" s="32"/>
      <c r="BK4010" s="32"/>
      <c r="BL4010" s="32"/>
      <c r="BM4010" s="32"/>
      <c r="BN4010" s="32"/>
      <c r="BO4010" s="32"/>
    </row>
    <row r="4011" spans="1:67" x14ac:dyDescent="0.25">
      <c r="A4011" s="30"/>
      <c r="B4011" s="30"/>
      <c r="C4011" s="30"/>
      <c r="D4011" s="30"/>
      <c r="E4011" s="30"/>
      <c r="F4011" s="30"/>
      <c r="G4011" s="30"/>
      <c r="BD4011" s="32"/>
      <c r="BE4011" s="32"/>
      <c r="BF4011" s="32"/>
      <c r="BG4011" s="32"/>
      <c r="BH4011" s="32"/>
      <c r="BI4011" s="32"/>
      <c r="BJ4011" s="32"/>
      <c r="BK4011" s="32"/>
      <c r="BL4011" s="32"/>
      <c r="BM4011" s="32"/>
      <c r="BN4011" s="32"/>
      <c r="BO4011" s="32"/>
    </row>
    <row r="4012" spans="1:67" x14ac:dyDescent="0.25">
      <c r="A4012" s="30"/>
      <c r="B4012" s="30"/>
      <c r="C4012" s="30"/>
      <c r="D4012" s="30"/>
      <c r="E4012" s="30"/>
      <c r="F4012" s="30"/>
      <c r="G4012" s="30"/>
      <c r="BD4012" s="32"/>
      <c r="BE4012" s="32"/>
      <c r="BF4012" s="32"/>
      <c r="BG4012" s="32"/>
      <c r="BH4012" s="32"/>
      <c r="BI4012" s="32"/>
      <c r="BJ4012" s="32"/>
      <c r="BK4012" s="32"/>
      <c r="BL4012" s="32"/>
      <c r="BM4012" s="32"/>
      <c r="BN4012" s="32"/>
      <c r="BO4012" s="32"/>
    </row>
    <row r="4013" spans="1:67" x14ac:dyDescent="0.25">
      <c r="A4013" s="30"/>
      <c r="B4013" s="30"/>
      <c r="C4013" s="30"/>
      <c r="D4013" s="30"/>
      <c r="E4013" s="30"/>
      <c r="F4013" s="30"/>
      <c r="G4013" s="30"/>
      <c r="BD4013" s="32"/>
      <c r="BE4013" s="32"/>
      <c r="BF4013" s="32"/>
      <c r="BG4013" s="32"/>
      <c r="BH4013" s="32"/>
      <c r="BI4013" s="32"/>
      <c r="BJ4013" s="32"/>
      <c r="BK4013" s="32"/>
      <c r="BL4013" s="32"/>
      <c r="BM4013" s="32"/>
      <c r="BN4013" s="32"/>
      <c r="BO4013" s="32"/>
    </row>
    <row r="4014" spans="1:67" x14ac:dyDescent="0.25">
      <c r="A4014" s="30"/>
      <c r="B4014" s="30"/>
      <c r="C4014" s="30"/>
      <c r="D4014" s="30"/>
      <c r="E4014" s="30"/>
      <c r="F4014" s="30"/>
      <c r="G4014" s="30"/>
      <c r="BD4014" s="32"/>
      <c r="BE4014" s="32"/>
      <c r="BF4014" s="32"/>
      <c r="BG4014" s="32"/>
      <c r="BH4014" s="32"/>
      <c r="BI4014" s="32"/>
      <c r="BJ4014" s="32"/>
      <c r="BK4014" s="32"/>
      <c r="BL4014" s="32"/>
      <c r="BM4014" s="32"/>
      <c r="BN4014" s="32"/>
      <c r="BO4014" s="32"/>
    </row>
    <row r="4015" spans="1:67" x14ac:dyDescent="0.25">
      <c r="A4015" s="30"/>
      <c r="B4015" s="30"/>
      <c r="C4015" s="30"/>
      <c r="D4015" s="30"/>
      <c r="E4015" s="30"/>
      <c r="F4015" s="30"/>
      <c r="G4015" s="30"/>
      <c r="BD4015" s="32"/>
      <c r="BE4015" s="32"/>
      <c r="BF4015" s="32"/>
      <c r="BG4015" s="32"/>
      <c r="BH4015" s="32"/>
      <c r="BI4015" s="32"/>
      <c r="BJ4015" s="32"/>
      <c r="BK4015" s="32"/>
      <c r="BL4015" s="32"/>
      <c r="BM4015" s="32"/>
      <c r="BN4015" s="32"/>
      <c r="BO4015" s="32"/>
    </row>
    <row r="4016" spans="1:67" x14ac:dyDescent="0.25">
      <c r="A4016" s="30"/>
      <c r="B4016" s="30"/>
      <c r="C4016" s="30"/>
      <c r="D4016" s="30"/>
      <c r="E4016" s="30"/>
      <c r="F4016" s="30"/>
      <c r="G4016" s="30"/>
      <c r="BD4016" s="32"/>
      <c r="BE4016" s="32"/>
      <c r="BF4016" s="32"/>
      <c r="BG4016" s="32"/>
      <c r="BH4016" s="32"/>
      <c r="BI4016" s="32"/>
      <c r="BJ4016" s="32"/>
      <c r="BK4016" s="32"/>
      <c r="BL4016" s="32"/>
      <c r="BM4016" s="32"/>
      <c r="BN4016" s="32"/>
      <c r="BO4016" s="32"/>
    </row>
    <row r="4017" spans="1:67" x14ac:dyDescent="0.25">
      <c r="A4017" s="30"/>
      <c r="B4017" s="30"/>
      <c r="C4017" s="30"/>
      <c r="D4017" s="30"/>
      <c r="E4017" s="30"/>
      <c r="F4017" s="30"/>
      <c r="G4017" s="30"/>
      <c r="BD4017" s="32"/>
      <c r="BE4017" s="32"/>
      <c r="BF4017" s="32"/>
      <c r="BG4017" s="32"/>
      <c r="BH4017" s="32"/>
      <c r="BI4017" s="32"/>
      <c r="BJ4017" s="32"/>
      <c r="BK4017" s="32"/>
      <c r="BL4017" s="32"/>
      <c r="BM4017" s="32"/>
      <c r="BN4017" s="32"/>
      <c r="BO4017" s="32"/>
    </row>
    <row r="4018" spans="1:67" x14ac:dyDescent="0.25">
      <c r="A4018" s="30"/>
      <c r="B4018" s="30"/>
      <c r="C4018" s="30"/>
      <c r="D4018" s="30"/>
      <c r="E4018" s="30"/>
      <c r="F4018" s="30"/>
      <c r="G4018" s="30"/>
      <c r="BD4018" s="32"/>
      <c r="BE4018" s="32"/>
      <c r="BF4018" s="32"/>
      <c r="BG4018" s="32"/>
      <c r="BH4018" s="32"/>
      <c r="BI4018" s="32"/>
      <c r="BJ4018" s="32"/>
      <c r="BK4018" s="32"/>
      <c r="BL4018" s="32"/>
      <c r="BM4018" s="32"/>
      <c r="BN4018" s="32"/>
      <c r="BO4018" s="32"/>
    </row>
    <row r="4019" spans="1:67" x14ac:dyDescent="0.25">
      <c r="A4019" s="30"/>
      <c r="B4019" s="30"/>
      <c r="C4019" s="30"/>
      <c r="D4019" s="30"/>
      <c r="E4019" s="30"/>
      <c r="F4019" s="30"/>
      <c r="G4019" s="30"/>
      <c r="BD4019" s="32"/>
      <c r="BE4019" s="32"/>
      <c r="BF4019" s="32"/>
      <c r="BG4019" s="32"/>
      <c r="BH4019" s="32"/>
      <c r="BI4019" s="32"/>
      <c r="BJ4019" s="32"/>
      <c r="BK4019" s="32"/>
      <c r="BL4019" s="32"/>
      <c r="BM4019" s="32"/>
      <c r="BN4019" s="32"/>
      <c r="BO4019" s="32"/>
    </row>
    <row r="4020" spans="1:67" x14ac:dyDescent="0.25">
      <c r="A4020" s="30"/>
      <c r="B4020" s="30"/>
      <c r="C4020" s="30"/>
      <c r="D4020" s="30"/>
      <c r="E4020" s="30"/>
      <c r="F4020" s="30"/>
      <c r="G4020" s="30"/>
      <c r="BD4020" s="32"/>
      <c r="BE4020" s="32"/>
      <c r="BF4020" s="32"/>
      <c r="BG4020" s="32"/>
      <c r="BH4020" s="32"/>
      <c r="BI4020" s="32"/>
      <c r="BJ4020" s="32"/>
      <c r="BK4020" s="32"/>
      <c r="BL4020" s="32"/>
      <c r="BM4020" s="32"/>
      <c r="BN4020" s="32"/>
      <c r="BO4020" s="32"/>
    </row>
    <row r="4021" spans="1:67" x14ac:dyDescent="0.25">
      <c r="A4021" s="30"/>
      <c r="B4021" s="30"/>
      <c r="C4021" s="30"/>
      <c r="D4021" s="30"/>
      <c r="E4021" s="30"/>
      <c r="F4021" s="30"/>
      <c r="G4021" s="30"/>
      <c r="BD4021" s="32"/>
      <c r="BE4021" s="32"/>
      <c r="BF4021" s="32"/>
      <c r="BG4021" s="32"/>
      <c r="BH4021" s="32"/>
      <c r="BI4021" s="32"/>
      <c r="BJ4021" s="32"/>
      <c r="BK4021" s="32"/>
      <c r="BL4021" s="32"/>
      <c r="BM4021" s="32"/>
      <c r="BN4021" s="32"/>
      <c r="BO4021" s="32"/>
    </row>
    <row r="4022" spans="1:67" x14ac:dyDescent="0.25">
      <c r="A4022" s="30"/>
      <c r="B4022" s="30"/>
      <c r="C4022" s="30"/>
      <c r="D4022" s="30"/>
      <c r="E4022" s="30"/>
      <c r="F4022" s="30"/>
      <c r="G4022" s="30"/>
      <c r="BD4022" s="32"/>
      <c r="BE4022" s="32"/>
      <c r="BF4022" s="32"/>
      <c r="BG4022" s="32"/>
      <c r="BH4022" s="32"/>
      <c r="BI4022" s="32"/>
      <c r="BJ4022" s="32"/>
      <c r="BK4022" s="32"/>
      <c r="BL4022" s="32"/>
      <c r="BM4022" s="32"/>
      <c r="BN4022" s="32"/>
      <c r="BO4022" s="32"/>
    </row>
    <row r="4023" spans="1:67" x14ac:dyDescent="0.25">
      <c r="A4023" s="30"/>
      <c r="B4023" s="30"/>
      <c r="C4023" s="30"/>
      <c r="D4023" s="30"/>
      <c r="E4023" s="30"/>
      <c r="F4023" s="30"/>
      <c r="G4023" s="30"/>
      <c r="BD4023" s="32"/>
      <c r="BE4023" s="32"/>
      <c r="BF4023" s="32"/>
      <c r="BG4023" s="32"/>
      <c r="BH4023" s="32"/>
      <c r="BI4023" s="32"/>
      <c r="BJ4023" s="32"/>
      <c r="BK4023" s="32"/>
      <c r="BL4023" s="32"/>
      <c r="BM4023" s="32"/>
      <c r="BN4023" s="32"/>
      <c r="BO4023" s="32"/>
    </row>
    <row r="4024" spans="1:67" x14ac:dyDescent="0.25">
      <c r="A4024" s="30"/>
      <c r="B4024" s="30"/>
      <c r="C4024" s="30"/>
      <c r="D4024" s="30"/>
      <c r="E4024" s="30"/>
      <c r="F4024" s="30"/>
      <c r="G4024" s="30"/>
      <c r="BD4024" s="32"/>
      <c r="BE4024" s="32"/>
      <c r="BF4024" s="32"/>
      <c r="BG4024" s="32"/>
      <c r="BH4024" s="32"/>
      <c r="BI4024" s="32"/>
      <c r="BJ4024" s="32"/>
      <c r="BK4024" s="32"/>
      <c r="BL4024" s="32"/>
      <c r="BM4024" s="32"/>
      <c r="BN4024" s="32"/>
      <c r="BO4024" s="32"/>
    </row>
    <row r="4025" spans="1:67" x14ac:dyDescent="0.25">
      <c r="A4025" s="30"/>
      <c r="B4025" s="30"/>
      <c r="C4025" s="30"/>
      <c r="D4025" s="30"/>
      <c r="E4025" s="30"/>
      <c r="F4025" s="30"/>
      <c r="G4025" s="30"/>
      <c r="BD4025" s="32"/>
      <c r="BE4025" s="32"/>
      <c r="BF4025" s="32"/>
      <c r="BG4025" s="32"/>
      <c r="BH4025" s="32"/>
      <c r="BI4025" s="32"/>
      <c r="BJ4025" s="32"/>
      <c r="BK4025" s="32"/>
      <c r="BL4025" s="32"/>
      <c r="BM4025" s="32"/>
      <c r="BN4025" s="32"/>
      <c r="BO4025" s="32"/>
    </row>
    <row r="4026" spans="1:67" x14ac:dyDescent="0.25">
      <c r="A4026" s="30"/>
      <c r="B4026" s="30"/>
      <c r="C4026" s="30"/>
      <c r="D4026" s="30"/>
      <c r="E4026" s="30"/>
      <c r="F4026" s="30"/>
      <c r="G4026" s="30"/>
      <c r="BD4026" s="32"/>
      <c r="BE4026" s="32"/>
      <c r="BF4026" s="32"/>
      <c r="BG4026" s="32"/>
      <c r="BH4026" s="32"/>
      <c r="BI4026" s="32"/>
      <c r="BJ4026" s="32"/>
      <c r="BK4026" s="32"/>
      <c r="BL4026" s="32"/>
      <c r="BM4026" s="32"/>
      <c r="BN4026" s="32"/>
      <c r="BO4026" s="32"/>
    </row>
    <row r="4027" spans="1:67" x14ac:dyDescent="0.25">
      <c r="A4027" s="30"/>
      <c r="B4027" s="30"/>
      <c r="C4027" s="30"/>
      <c r="D4027" s="30"/>
      <c r="E4027" s="30"/>
      <c r="F4027" s="30"/>
      <c r="G4027" s="30"/>
      <c r="BD4027" s="32"/>
      <c r="BE4027" s="32"/>
      <c r="BF4027" s="32"/>
      <c r="BG4027" s="32"/>
      <c r="BH4027" s="32"/>
      <c r="BI4027" s="32"/>
      <c r="BJ4027" s="32"/>
      <c r="BK4027" s="32"/>
      <c r="BL4027" s="32"/>
      <c r="BM4027" s="32"/>
      <c r="BN4027" s="32"/>
      <c r="BO4027" s="32"/>
    </row>
    <row r="4028" spans="1:67" x14ac:dyDescent="0.25">
      <c r="A4028" s="30"/>
      <c r="B4028" s="30"/>
      <c r="C4028" s="30"/>
      <c r="D4028" s="30"/>
      <c r="E4028" s="30"/>
      <c r="F4028" s="30"/>
      <c r="G4028" s="30"/>
      <c r="BD4028" s="32"/>
      <c r="BE4028" s="32"/>
      <c r="BF4028" s="32"/>
      <c r="BG4028" s="32"/>
      <c r="BH4028" s="32"/>
      <c r="BI4028" s="32"/>
      <c r="BJ4028" s="32"/>
      <c r="BK4028" s="32"/>
      <c r="BL4028" s="32"/>
      <c r="BM4028" s="32"/>
      <c r="BN4028" s="32"/>
      <c r="BO4028" s="32"/>
    </row>
    <row r="4029" spans="1:67" x14ac:dyDescent="0.25">
      <c r="A4029" s="30"/>
      <c r="B4029" s="30"/>
      <c r="C4029" s="30"/>
      <c r="D4029" s="30"/>
      <c r="E4029" s="30"/>
      <c r="F4029" s="30"/>
      <c r="G4029" s="30"/>
      <c r="BD4029" s="32"/>
      <c r="BE4029" s="32"/>
      <c r="BF4029" s="32"/>
      <c r="BG4029" s="32"/>
      <c r="BH4029" s="32"/>
      <c r="BI4029" s="32"/>
      <c r="BJ4029" s="32"/>
      <c r="BK4029" s="32"/>
      <c r="BL4029" s="32"/>
      <c r="BM4029" s="32"/>
      <c r="BN4029" s="32"/>
      <c r="BO4029" s="32"/>
    </row>
    <row r="4030" spans="1:67" x14ac:dyDescent="0.25">
      <c r="A4030" s="30"/>
      <c r="B4030" s="30"/>
      <c r="C4030" s="30"/>
      <c r="D4030" s="30"/>
      <c r="E4030" s="30"/>
      <c r="F4030" s="30"/>
      <c r="G4030" s="30"/>
      <c r="BD4030" s="32"/>
      <c r="BE4030" s="32"/>
      <c r="BF4030" s="32"/>
      <c r="BG4030" s="32"/>
      <c r="BH4030" s="32"/>
      <c r="BI4030" s="32"/>
      <c r="BJ4030" s="32"/>
      <c r="BK4030" s="32"/>
      <c r="BL4030" s="32"/>
      <c r="BM4030" s="32"/>
      <c r="BN4030" s="32"/>
      <c r="BO4030" s="32"/>
    </row>
    <row r="4031" spans="1:67" x14ac:dyDescent="0.25">
      <c r="A4031" s="30"/>
      <c r="B4031" s="30"/>
      <c r="C4031" s="30"/>
      <c r="D4031" s="30"/>
      <c r="E4031" s="30"/>
      <c r="F4031" s="30"/>
      <c r="G4031" s="30"/>
      <c r="BD4031" s="32"/>
      <c r="BE4031" s="32"/>
      <c r="BF4031" s="32"/>
      <c r="BG4031" s="32"/>
      <c r="BH4031" s="32"/>
      <c r="BI4031" s="32"/>
      <c r="BJ4031" s="32"/>
      <c r="BK4031" s="32"/>
      <c r="BL4031" s="32"/>
      <c r="BM4031" s="32"/>
      <c r="BN4031" s="32"/>
      <c r="BO4031" s="32"/>
    </row>
    <row r="4032" spans="1:67" x14ac:dyDescent="0.25">
      <c r="A4032" s="30"/>
      <c r="B4032" s="30"/>
      <c r="C4032" s="30"/>
      <c r="D4032" s="30"/>
      <c r="E4032" s="30"/>
      <c r="F4032" s="30"/>
      <c r="G4032" s="30"/>
      <c r="BD4032" s="32"/>
      <c r="BE4032" s="32"/>
      <c r="BF4032" s="32"/>
      <c r="BG4032" s="32"/>
      <c r="BH4032" s="32"/>
      <c r="BI4032" s="32"/>
      <c r="BJ4032" s="32"/>
      <c r="BK4032" s="32"/>
      <c r="BL4032" s="32"/>
      <c r="BM4032" s="32"/>
      <c r="BN4032" s="32"/>
      <c r="BO4032" s="32"/>
    </row>
    <row r="4033" spans="1:67" x14ac:dyDescent="0.25">
      <c r="A4033" s="30"/>
      <c r="B4033" s="30"/>
      <c r="C4033" s="30"/>
      <c r="D4033" s="30"/>
      <c r="E4033" s="30"/>
      <c r="F4033" s="30"/>
      <c r="G4033" s="30"/>
      <c r="BD4033" s="32"/>
      <c r="BE4033" s="32"/>
      <c r="BF4033" s="32"/>
      <c r="BG4033" s="32"/>
      <c r="BH4033" s="32"/>
      <c r="BI4033" s="32"/>
      <c r="BJ4033" s="32"/>
      <c r="BK4033" s="32"/>
      <c r="BL4033" s="32"/>
      <c r="BM4033" s="32"/>
      <c r="BN4033" s="32"/>
      <c r="BO4033" s="32"/>
    </row>
    <row r="4034" spans="1:67" x14ac:dyDescent="0.25">
      <c r="A4034" s="30"/>
      <c r="B4034" s="30"/>
      <c r="C4034" s="30"/>
      <c r="D4034" s="30"/>
      <c r="E4034" s="30"/>
      <c r="F4034" s="30"/>
      <c r="G4034" s="30"/>
      <c r="BD4034" s="32"/>
      <c r="BE4034" s="32"/>
      <c r="BF4034" s="32"/>
      <c r="BG4034" s="32"/>
      <c r="BH4034" s="32"/>
      <c r="BI4034" s="32"/>
      <c r="BJ4034" s="32"/>
      <c r="BK4034" s="32"/>
      <c r="BL4034" s="32"/>
      <c r="BM4034" s="32"/>
      <c r="BN4034" s="32"/>
      <c r="BO4034" s="32"/>
    </row>
    <row r="4035" spans="1:67" x14ac:dyDescent="0.25">
      <c r="A4035" s="30"/>
      <c r="B4035" s="30"/>
      <c r="C4035" s="30"/>
      <c r="D4035" s="30"/>
      <c r="E4035" s="30"/>
      <c r="F4035" s="30"/>
      <c r="G4035" s="30"/>
      <c r="BD4035" s="32"/>
      <c r="BE4035" s="32"/>
      <c r="BF4035" s="32"/>
      <c r="BG4035" s="32"/>
      <c r="BH4035" s="32"/>
      <c r="BI4035" s="32"/>
      <c r="BJ4035" s="32"/>
      <c r="BK4035" s="32"/>
      <c r="BL4035" s="32"/>
      <c r="BM4035" s="32"/>
      <c r="BN4035" s="32"/>
      <c r="BO4035" s="32"/>
    </row>
    <row r="4036" spans="1:67" x14ac:dyDescent="0.25">
      <c r="A4036" s="30"/>
      <c r="B4036" s="30"/>
      <c r="C4036" s="30"/>
      <c r="D4036" s="30"/>
      <c r="E4036" s="30"/>
      <c r="F4036" s="30"/>
      <c r="G4036" s="30"/>
      <c r="BD4036" s="32"/>
      <c r="BE4036" s="32"/>
      <c r="BF4036" s="32"/>
      <c r="BG4036" s="32"/>
      <c r="BH4036" s="32"/>
      <c r="BI4036" s="32"/>
      <c r="BJ4036" s="32"/>
      <c r="BK4036" s="32"/>
      <c r="BL4036" s="32"/>
      <c r="BM4036" s="32"/>
      <c r="BN4036" s="32"/>
      <c r="BO4036" s="32"/>
    </row>
    <row r="4037" spans="1:67" x14ac:dyDescent="0.25">
      <c r="A4037" s="30"/>
      <c r="B4037" s="30"/>
      <c r="C4037" s="30"/>
      <c r="D4037" s="30"/>
      <c r="E4037" s="30"/>
      <c r="F4037" s="30"/>
      <c r="G4037" s="30"/>
      <c r="BD4037" s="32"/>
      <c r="BE4037" s="32"/>
      <c r="BF4037" s="32"/>
      <c r="BG4037" s="32"/>
      <c r="BH4037" s="32"/>
      <c r="BI4037" s="32"/>
      <c r="BJ4037" s="32"/>
      <c r="BK4037" s="32"/>
      <c r="BL4037" s="32"/>
      <c r="BM4037" s="32"/>
      <c r="BN4037" s="32"/>
      <c r="BO4037" s="32"/>
    </row>
    <row r="4038" spans="1:67" x14ac:dyDescent="0.25">
      <c r="A4038" s="30"/>
      <c r="B4038" s="30"/>
      <c r="C4038" s="30"/>
      <c r="D4038" s="30"/>
      <c r="E4038" s="30"/>
      <c r="F4038" s="30"/>
      <c r="G4038" s="30"/>
      <c r="BD4038" s="32"/>
      <c r="BE4038" s="32"/>
      <c r="BF4038" s="32"/>
      <c r="BG4038" s="32"/>
      <c r="BH4038" s="32"/>
      <c r="BI4038" s="32"/>
      <c r="BJ4038" s="32"/>
      <c r="BK4038" s="32"/>
      <c r="BL4038" s="32"/>
      <c r="BM4038" s="32"/>
      <c r="BN4038" s="32"/>
      <c r="BO4038" s="32"/>
    </row>
    <row r="4039" spans="1:67" x14ac:dyDescent="0.25">
      <c r="A4039" s="30"/>
      <c r="B4039" s="30"/>
      <c r="C4039" s="30"/>
      <c r="D4039" s="30"/>
      <c r="E4039" s="30"/>
      <c r="F4039" s="30"/>
      <c r="G4039" s="30"/>
      <c r="BD4039" s="32"/>
      <c r="BE4039" s="32"/>
      <c r="BF4039" s="32"/>
      <c r="BG4039" s="32"/>
      <c r="BH4039" s="32"/>
      <c r="BI4039" s="32"/>
      <c r="BJ4039" s="32"/>
      <c r="BK4039" s="32"/>
      <c r="BL4039" s="32"/>
      <c r="BM4039" s="32"/>
      <c r="BN4039" s="32"/>
      <c r="BO4039" s="32"/>
    </row>
    <row r="4040" spans="1:67" x14ac:dyDescent="0.25">
      <c r="A4040" s="30"/>
      <c r="B4040" s="30"/>
      <c r="C4040" s="30"/>
      <c r="D4040" s="30"/>
      <c r="E4040" s="30"/>
      <c r="F4040" s="30"/>
      <c r="G4040" s="30"/>
      <c r="BD4040" s="32"/>
      <c r="BE4040" s="32"/>
      <c r="BF4040" s="32"/>
      <c r="BG4040" s="32"/>
      <c r="BH4040" s="32"/>
      <c r="BI4040" s="32"/>
      <c r="BJ4040" s="32"/>
      <c r="BK4040" s="32"/>
      <c r="BL4040" s="32"/>
      <c r="BM4040" s="32"/>
      <c r="BN4040" s="32"/>
      <c r="BO4040" s="32"/>
    </row>
    <row r="4041" spans="1:67" x14ac:dyDescent="0.25">
      <c r="A4041" s="30"/>
      <c r="B4041" s="30"/>
      <c r="C4041" s="30"/>
      <c r="D4041" s="30"/>
      <c r="E4041" s="30"/>
      <c r="F4041" s="30"/>
      <c r="G4041" s="30"/>
      <c r="BD4041" s="32"/>
      <c r="BE4041" s="32"/>
      <c r="BF4041" s="32"/>
      <c r="BG4041" s="32"/>
      <c r="BH4041" s="32"/>
      <c r="BI4041" s="32"/>
      <c r="BJ4041" s="32"/>
      <c r="BK4041" s="32"/>
      <c r="BL4041" s="32"/>
      <c r="BM4041" s="32"/>
      <c r="BN4041" s="32"/>
      <c r="BO4041" s="32"/>
    </row>
    <row r="4042" spans="1:67" x14ac:dyDescent="0.25">
      <c r="A4042" s="30"/>
      <c r="B4042" s="30"/>
      <c r="C4042" s="30"/>
      <c r="D4042" s="30"/>
      <c r="E4042" s="30"/>
      <c r="F4042" s="30"/>
      <c r="G4042" s="30"/>
      <c r="BD4042" s="32"/>
      <c r="BE4042" s="32"/>
      <c r="BF4042" s="32"/>
      <c r="BG4042" s="32"/>
      <c r="BH4042" s="32"/>
      <c r="BI4042" s="32"/>
      <c r="BJ4042" s="32"/>
      <c r="BK4042" s="32"/>
      <c r="BL4042" s="32"/>
      <c r="BM4042" s="32"/>
      <c r="BN4042" s="32"/>
      <c r="BO4042" s="32"/>
    </row>
    <row r="4043" spans="1:67" x14ac:dyDescent="0.25">
      <c r="A4043" s="30"/>
      <c r="B4043" s="30"/>
      <c r="C4043" s="30"/>
      <c r="D4043" s="30"/>
      <c r="E4043" s="30"/>
      <c r="F4043" s="30"/>
      <c r="G4043" s="30"/>
      <c r="BD4043" s="32"/>
      <c r="BE4043" s="32"/>
      <c r="BF4043" s="32"/>
      <c r="BG4043" s="32"/>
      <c r="BH4043" s="32"/>
      <c r="BI4043" s="32"/>
      <c r="BJ4043" s="32"/>
      <c r="BK4043" s="32"/>
      <c r="BL4043" s="32"/>
      <c r="BM4043" s="32"/>
      <c r="BN4043" s="32"/>
      <c r="BO4043" s="32"/>
    </row>
    <row r="4044" spans="1:67" x14ac:dyDescent="0.25">
      <c r="A4044" s="30"/>
      <c r="B4044" s="30"/>
      <c r="C4044" s="30"/>
      <c r="D4044" s="30"/>
      <c r="E4044" s="30"/>
      <c r="F4044" s="30"/>
      <c r="G4044" s="30"/>
      <c r="BD4044" s="32"/>
      <c r="BE4044" s="32"/>
      <c r="BF4044" s="32"/>
      <c r="BG4044" s="32"/>
      <c r="BH4044" s="32"/>
      <c r="BI4044" s="32"/>
      <c r="BJ4044" s="32"/>
      <c r="BK4044" s="32"/>
      <c r="BL4044" s="32"/>
      <c r="BM4044" s="32"/>
      <c r="BN4044" s="32"/>
      <c r="BO4044" s="32"/>
    </row>
    <row r="4045" spans="1:67" x14ac:dyDescent="0.25">
      <c r="A4045" s="30"/>
      <c r="B4045" s="30"/>
      <c r="C4045" s="30"/>
      <c r="D4045" s="30"/>
      <c r="E4045" s="30"/>
      <c r="F4045" s="30"/>
      <c r="G4045" s="30"/>
      <c r="BD4045" s="32"/>
      <c r="BE4045" s="32"/>
      <c r="BF4045" s="32"/>
      <c r="BG4045" s="32"/>
      <c r="BH4045" s="32"/>
      <c r="BI4045" s="32"/>
      <c r="BJ4045" s="32"/>
      <c r="BK4045" s="32"/>
      <c r="BL4045" s="32"/>
      <c r="BM4045" s="32"/>
      <c r="BN4045" s="32"/>
      <c r="BO4045" s="32"/>
    </row>
    <row r="4046" spans="1:67" x14ac:dyDescent="0.25">
      <c r="A4046" s="30"/>
      <c r="B4046" s="30"/>
      <c r="C4046" s="30"/>
      <c r="D4046" s="30"/>
      <c r="E4046" s="30"/>
      <c r="F4046" s="30"/>
      <c r="G4046" s="30"/>
      <c r="BD4046" s="32"/>
      <c r="BE4046" s="32"/>
      <c r="BF4046" s="32"/>
      <c r="BG4046" s="32"/>
      <c r="BH4046" s="32"/>
      <c r="BI4046" s="32"/>
      <c r="BJ4046" s="32"/>
      <c r="BK4046" s="32"/>
      <c r="BL4046" s="32"/>
      <c r="BM4046" s="32"/>
      <c r="BN4046" s="32"/>
      <c r="BO4046" s="32"/>
    </row>
    <row r="4047" spans="1:67" x14ac:dyDescent="0.25">
      <c r="A4047" s="30"/>
      <c r="B4047" s="30"/>
      <c r="C4047" s="30"/>
      <c r="D4047" s="30"/>
      <c r="E4047" s="30"/>
      <c r="F4047" s="30"/>
      <c r="G4047" s="30"/>
      <c r="BD4047" s="32"/>
      <c r="BE4047" s="32"/>
      <c r="BF4047" s="32"/>
      <c r="BG4047" s="32"/>
      <c r="BH4047" s="32"/>
      <c r="BI4047" s="32"/>
      <c r="BJ4047" s="32"/>
      <c r="BK4047" s="32"/>
      <c r="BL4047" s="32"/>
      <c r="BM4047" s="32"/>
      <c r="BN4047" s="32"/>
      <c r="BO4047" s="32"/>
    </row>
    <row r="4048" spans="1:67" x14ac:dyDescent="0.25">
      <c r="A4048" s="30"/>
      <c r="B4048" s="30"/>
      <c r="C4048" s="30"/>
      <c r="D4048" s="30"/>
      <c r="E4048" s="30"/>
      <c r="F4048" s="30"/>
      <c r="G4048" s="30"/>
      <c r="BD4048" s="32"/>
      <c r="BE4048" s="32"/>
      <c r="BF4048" s="32"/>
      <c r="BG4048" s="32"/>
      <c r="BH4048" s="32"/>
      <c r="BI4048" s="32"/>
      <c r="BJ4048" s="32"/>
      <c r="BK4048" s="32"/>
      <c r="BL4048" s="32"/>
      <c r="BM4048" s="32"/>
      <c r="BN4048" s="32"/>
      <c r="BO4048" s="32"/>
    </row>
    <row r="4049" spans="1:67" x14ac:dyDescent="0.25">
      <c r="A4049" s="30"/>
      <c r="B4049" s="30"/>
      <c r="C4049" s="30"/>
      <c r="D4049" s="30"/>
      <c r="E4049" s="30"/>
      <c r="F4049" s="30"/>
      <c r="G4049" s="30"/>
      <c r="BD4049" s="32"/>
      <c r="BE4049" s="32"/>
      <c r="BF4049" s="32"/>
      <c r="BG4049" s="32"/>
      <c r="BH4049" s="32"/>
      <c r="BI4049" s="32"/>
      <c r="BJ4049" s="32"/>
      <c r="BK4049" s="32"/>
      <c r="BL4049" s="32"/>
      <c r="BM4049" s="32"/>
      <c r="BN4049" s="32"/>
      <c r="BO4049" s="32"/>
    </row>
    <row r="4050" spans="1:67" x14ac:dyDescent="0.25">
      <c r="A4050" s="30"/>
      <c r="B4050" s="30"/>
      <c r="C4050" s="30"/>
      <c r="D4050" s="30"/>
      <c r="E4050" s="30"/>
      <c r="F4050" s="30"/>
      <c r="G4050" s="30"/>
      <c r="BD4050" s="32"/>
      <c r="BE4050" s="32"/>
      <c r="BF4050" s="32"/>
      <c r="BG4050" s="32"/>
      <c r="BH4050" s="32"/>
      <c r="BI4050" s="32"/>
      <c r="BJ4050" s="32"/>
      <c r="BK4050" s="32"/>
      <c r="BL4050" s="32"/>
      <c r="BM4050" s="32"/>
      <c r="BN4050" s="32"/>
      <c r="BO4050" s="32"/>
    </row>
    <row r="4051" spans="1:67" x14ac:dyDescent="0.25">
      <c r="A4051" s="30"/>
      <c r="B4051" s="30"/>
      <c r="C4051" s="30"/>
      <c r="D4051" s="30"/>
      <c r="E4051" s="30"/>
      <c r="F4051" s="30"/>
      <c r="G4051" s="30"/>
      <c r="BD4051" s="32"/>
      <c r="BE4051" s="32"/>
      <c r="BF4051" s="32"/>
      <c r="BG4051" s="32"/>
      <c r="BH4051" s="32"/>
      <c r="BI4051" s="32"/>
      <c r="BJ4051" s="32"/>
      <c r="BK4051" s="32"/>
      <c r="BL4051" s="32"/>
      <c r="BM4051" s="32"/>
      <c r="BN4051" s="32"/>
      <c r="BO4051" s="32"/>
    </row>
    <row r="4052" spans="1:67" x14ac:dyDescent="0.25">
      <c r="A4052" s="30"/>
      <c r="B4052" s="30"/>
      <c r="C4052" s="30"/>
      <c r="D4052" s="30"/>
      <c r="E4052" s="30"/>
      <c r="F4052" s="30"/>
      <c r="G4052" s="30"/>
      <c r="BD4052" s="32"/>
      <c r="BE4052" s="32"/>
      <c r="BF4052" s="32"/>
      <c r="BG4052" s="32"/>
      <c r="BH4052" s="32"/>
      <c r="BI4052" s="32"/>
      <c r="BJ4052" s="32"/>
      <c r="BK4052" s="32"/>
      <c r="BL4052" s="32"/>
      <c r="BM4052" s="32"/>
      <c r="BN4052" s="32"/>
      <c r="BO4052" s="32"/>
    </row>
    <row r="4053" spans="1:67" x14ac:dyDescent="0.25">
      <c r="A4053" s="30"/>
      <c r="B4053" s="30"/>
      <c r="C4053" s="30"/>
      <c r="D4053" s="30"/>
      <c r="E4053" s="30"/>
      <c r="F4053" s="30"/>
      <c r="G4053" s="30"/>
      <c r="BD4053" s="32"/>
      <c r="BE4053" s="32"/>
      <c r="BF4053" s="32"/>
      <c r="BG4053" s="32"/>
      <c r="BH4053" s="32"/>
      <c r="BI4053" s="32"/>
      <c r="BJ4053" s="32"/>
      <c r="BK4053" s="32"/>
      <c r="BL4053" s="32"/>
      <c r="BM4053" s="32"/>
      <c r="BN4053" s="32"/>
      <c r="BO4053" s="32"/>
    </row>
    <row r="4054" spans="1:67" x14ac:dyDescent="0.25">
      <c r="A4054" s="30"/>
      <c r="B4054" s="30"/>
      <c r="C4054" s="30"/>
      <c r="D4054" s="30"/>
      <c r="E4054" s="30"/>
      <c r="F4054" s="30"/>
      <c r="G4054" s="30"/>
      <c r="BD4054" s="32"/>
      <c r="BE4054" s="32"/>
      <c r="BF4054" s="32"/>
      <c r="BG4054" s="32"/>
      <c r="BH4054" s="32"/>
      <c r="BI4054" s="32"/>
      <c r="BJ4054" s="32"/>
      <c r="BK4054" s="32"/>
      <c r="BL4054" s="32"/>
      <c r="BM4054" s="32"/>
      <c r="BN4054" s="32"/>
      <c r="BO4054" s="32"/>
    </row>
    <row r="4055" spans="1:67" x14ac:dyDescent="0.25">
      <c r="A4055" s="30"/>
      <c r="B4055" s="30"/>
      <c r="C4055" s="30"/>
      <c r="D4055" s="30"/>
      <c r="E4055" s="30"/>
      <c r="F4055" s="30"/>
      <c r="G4055" s="30"/>
      <c r="BD4055" s="32"/>
      <c r="BE4055" s="32"/>
      <c r="BF4055" s="32"/>
      <c r="BG4055" s="32"/>
      <c r="BH4055" s="32"/>
      <c r="BI4055" s="32"/>
      <c r="BJ4055" s="32"/>
      <c r="BK4055" s="32"/>
      <c r="BL4055" s="32"/>
      <c r="BM4055" s="32"/>
      <c r="BN4055" s="32"/>
      <c r="BO4055" s="32"/>
    </row>
    <row r="4056" spans="1:67" x14ac:dyDescent="0.25">
      <c r="A4056" s="30"/>
      <c r="B4056" s="30"/>
      <c r="C4056" s="30"/>
      <c r="D4056" s="30"/>
      <c r="E4056" s="30"/>
      <c r="F4056" s="30"/>
      <c r="G4056" s="30"/>
      <c r="BD4056" s="32"/>
      <c r="BE4056" s="32"/>
      <c r="BF4056" s="32"/>
      <c r="BG4056" s="32"/>
      <c r="BH4056" s="32"/>
      <c r="BI4056" s="32"/>
      <c r="BJ4056" s="32"/>
      <c r="BK4056" s="32"/>
      <c r="BL4056" s="32"/>
      <c r="BM4056" s="32"/>
      <c r="BN4056" s="32"/>
      <c r="BO4056" s="32"/>
    </row>
    <row r="4057" spans="1:67" x14ac:dyDescent="0.25">
      <c r="A4057" s="30"/>
      <c r="B4057" s="30"/>
      <c r="C4057" s="30"/>
      <c r="D4057" s="30"/>
      <c r="E4057" s="30"/>
      <c r="F4057" s="30"/>
      <c r="G4057" s="30"/>
      <c r="BD4057" s="32"/>
      <c r="BE4057" s="32"/>
      <c r="BF4057" s="32"/>
      <c r="BG4057" s="32"/>
      <c r="BH4057" s="32"/>
      <c r="BI4057" s="32"/>
      <c r="BJ4057" s="32"/>
      <c r="BK4057" s="32"/>
      <c r="BL4057" s="32"/>
      <c r="BM4057" s="32"/>
      <c r="BN4057" s="32"/>
      <c r="BO4057" s="32"/>
    </row>
    <row r="4058" spans="1:67" x14ac:dyDescent="0.25">
      <c r="A4058" s="30"/>
      <c r="B4058" s="30"/>
      <c r="C4058" s="30"/>
      <c r="D4058" s="30"/>
      <c r="E4058" s="30"/>
      <c r="F4058" s="30"/>
      <c r="G4058" s="30"/>
      <c r="BD4058" s="32"/>
      <c r="BE4058" s="32"/>
      <c r="BF4058" s="32"/>
      <c r="BG4058" s="32"/>
      <c r="BH4058" s="32"/>
      <c r="BI4058" s="32"/>
      <c r="BJ4058" s="32"/>
      <c r="BK4058" s="32"/>
      <c r="BL4058" s="32"/>
      <c r="BM4058" s="32"/>
      <c r="BN4058" s="32"/>
      <c r="BO4058" s="32"/>
    </row>
    <row r="4059" spans="1:67" x14ac:dyDescent="0.25">
      <c r="A4059" s="30"/>
      <c r="B4059" s="30"/>
      <c r="C4059" s="30"/>
      <c r="D4059" s="30"/>
      <c r="E4059" s="30"/>
      <c r="F4059" s="30"/>
      <c r="G4059" s="30"/>
      <c r="BD4059" s="32"/>
      <c r="BE4059" s="32"/>
      <c r="BF4059" s="32"/>
      <c r="BG4059" s="32"/>
      <c r="BH4059" s="32"/>
      <c r="BI4059" s="32"/>
      <c r="BJ4059" s="32"/>
      <c r="BK4059" s="32"/>
      <c r="BL4059" s="32"/>
      <c r="BM4059" s="32"/>
      <c r="BN4059" s="32"/>
      <c r="BO4059" s="32"/>
    </row>
    <row r="4060" spans="1:67" x14ac:dyDescent="0.25">
      <c r="A4060" s="30"/>
      <c r="B4060" s="30"/>
      <c r="C4060" s="30"/>
      <c r="D4060" s="30"/>
      <c r="E4060" s="30"/>
      <c r="F4060" s="30"/>
      <c r="G4060" s="30"/>
      <c r="BD4060" s="32"/>
      <c r="BE4060" s="32"/>
      <c r="BF4060" s="32"/>
      <c r="BG4060" s="32"/>
      <c r="BH4060" s="32"/>
      <c r="BI4060" s="32"/>
      <c r="BJ4060" s="32"/>
      <c r="BK4060" s="32"/>
      <c r="BL4060" s="32"/>
      <c r="BM4060" s="32"/>
      <c r="BN4060" s="32"/>
      <c r="BO4060" s="32"/>
    </row>
    <row r="4061" spans="1:67" x14ac:dyDescent="0.25">
      <c r="A4061" s="30"/>
      <c r="B4061" s="30"/>
      <c r="C4061" s="30"/>
      <c r="D4061" s="30"/>
      <c r="E4061" s="30"/>
      <c r="F4061" s="30"/>
      <c r="G4061" s="30"/>
      <c r="BD4061" s="32"/>
      <c r="BE4061" s="32"/>
      <c r="BF4061" s="32"/>
      <c r="BG4061" s="32"/>
      <c r="BH4061" s="32"/>
      <c r="BI4061" s="32"/>
      <c r="BJ4061" s="32"/>
      <c r="BK4061" s="32"/>
      <c r="BL4061" s="32"/>
      <c r="BM4061" s="32"/>
      <c r="BN4061" s="32"/>
      <c r="BO4061" s="32"/>
    </row>
    <row r="4062" spans="1:67" x14ac:dyDescent="0.25">
      <c r="A4062" s="30"/>
      <c r="B4062" s="30"/>
      <c r="C4062" s="30"/>
      <c r="D4062" s="30"/>
      <c r="E4062" s="30"/>
      <c r="F4062" s="30"/>
      <c r="G4062" s="30"/>
      <c r="BD4062" s="32"/>
      <c r="BE4062" s="32"/>
      <c r="BF4062" s="32"/>
      <c r="BG4062" s="32"/>
      <c r="BH4062" s="32"/>
      <c r="BI4062" s="32"/>
      <c r="BJ4062" s="32"/>
      <c r="BK4062" s="32"/>
      <c r="BL4062" s="32"/>
      <c r="BM4062" s="32"/>
      <c r="BN4062" s="32"/>
      <c r="BO4062" s="32"/>
    </row>
    <row r="4063" spans="1:67" x14ac:dyDescent="0.25">
      <c r="A4063" s="30"/>
      <c r="B4063" s="30"/>
      <c r="C4063" s="30"/>
      <c r="D4063" s="30"/>
      <c r="E4063" s="30"/>
      <c r="F4063" s="30"/>
      <c r="G4063" s="30"/>
      <c r="BD4063" s="32"/>
      <c r="BE4063" s="32"/>
      <c r="BF4063" s="32"/>
      <c r="BG4063" s="32"/>
      <c r="BH4063" s="32"/>
      <c r="BI4063" s="32"/>
      <c r="BJ4063" s="32"/>
      <c r="BK4063" s="32"/>
      <c r="BL4063" s="32"/>
      <c r="BM4063" s="32"/>
      <c r="BN4063" s="32"/>
      <c r="BO4063" s="32"/>
    </row>
    <row r="4064" spans="1:67" x14ac:dyDescent="0.25">
      <c r="A4064" s="30"/>
      <c r="B4064" s="30"/>
      <c r="C4064" s="30"/>
      <c r="D4064" s="30"/>
      <c r="E4064" s="30"/>
      <c r="F4064" s="30"/>
      <c r="G4064" s="30"/>
      <c r="BD4064" s="32"/>
      <c r="BE4064" s="32"/>
      <c r="BF4064" s="32"/>
      <c r="BG4064" s="32"/>
      <c r="BH4064" s="32"/>
      <c r="BI4064" s="32"/>
      <c r="BJ4064" s="32"/>
      <c r="BK4064" s="32"/>
      <c r="BL4064" s="32"/>
      <c r="BM4064" s="32"/>
      <c r="BN4064" s="32"/>
      <c r="BO4064" s="32"/>
    </row>
    <row r="4065" spans="1:67" x14ac:dyDescent="0.25">
      <c r="A4065" s="30"/>
      <c r="B4065" s="30"/>
      <c r="C4065" s="30"/>
      <c r="D4065" s="30"/>
      <c r="E4065" s="30"/>
      <c r="F4065" s="30"/>
      <c r="G4065" s="30"/>
      <c r="BD4065" s="32"/>
      <c r="BE4065" s="32"/>
      <c r="BF4065" s="32"/>
      <c r="BG4065" s="32"/>
      <c r="BH4065" s="32"/>
      <c r="BI4065" s="32"/>
      <c r="BJ4065" s="32"/>
      <c r="BK4065" s="32"/>
      <c r="BL4065" s="32"/>
      <c r="BM4065" s="32"/>
      <c r="BN4065" s="32"/>
      <c r="BO4065" s="32"/>
    </row>
    <row r="4066" spans="1:67" x14ac:dyDescent="0.25">
      <c r="A4066" s="30"/>
      <c r="B4066" s="30"/>
      <c r="C4066" s="30"/>
      <c r="D4066" s="30"/>
      <c r="E4066" s="30"/>
      <c r="F4066" s="30"/>
      <c r="G4066" s="30"/>
      <c r="BD4066" s="32"/>
      <c r="BE4066" s="32"/>
      <c r="BF4066" s="32"/>
      <c r="BG4066" s="32"/>
      <c r="BH4066" s="32"/>
      <c r="BI4066" s="32"/>
      <c r="BJ4066" s="32"/>
      <c r="BK4066" s="32"/>
      <c r="BL4066" s="32"/>
      <c r="BM4066" s="32"/>
      <c r="BN4066" s="32"/>
      <c r="BO4066" s="32"/>
    </row>
    <row r="4067" spans="1:67" x14ac:dyDescent="0.25">
      <c r="A4067" s="30"/>
      <c r="B4067" s="30"/>
      <c r="C4067" s="30"/>
      <c r="D4067" s="30"/>
      <c r="E4067" s="30"/>
      <c r="F4067" s="30"/>
      <c r="G4067" s="30"/>
      <c r="BD4067" s="32"/>
      <c r="BE4067" s="32"/>
      <c r="BF4067" s="32"/>
      <c r="BG4067" s="32"/>
      <c r="BH4067" s="32"/>
      <c r="BI4067" s="32"/>
      <c r="BJ4067" s="32"/>
      <c r="BK4067" s="32"/>
      <c r="BL4067" s="32"/>
      <c r="BM4067" s="32"/>
      <c r="BN4067" s="32"/>
      <c r="BO4067" s="32"/>
    </row>
    <row r="4068" spans="1:67" x14ac:dyDescent="0.25">
      <c r="A4068" s="30"/>
      <c r="B4068" s="30"/>
      <c r="C4068" s="30"/>
      <c r="D4068" s="30"/>
      <c r="E4068" s="30"/>
      <c r="F4068" s="30"/>
      <c r="G4068" s="30"/>
      <c r="BD4068" s="32"/>
      <c r="BE4068" s="32"/>
      <c r="BF4068" s="32"/>
      <c r="BG4068" s="32"/>
      <c r="BH4068" s="32"/>
      <c r="BI4068" s="32"/>
      <c r="BJ4068" s="32"/>
      <c r="BK4068" s="32"/>
      <c r="BL4068" s="32"/>
      <c r="BM4068" s="32"/>
      <c r="BN4068" s="32"/>
      <c r="BO4068" s="32"/>
    </row>
    <row r="4069" spans="1:67" x14ac:dyDescent="0.25">
      <c r="A4069" s="30"/>
      <c r="B4069" s="30"/>
      <c r="C4069" s="30"/>
      <c r="D4069" s="30"/>
      <c r="E4069" s="30"/>
      <c r="F4069" s="30"/>
      <c r="G4069" s="30"/>
      <c r="BD4069" s="32"/>
      <c r="BE4069" s="32"/>
      <c r="BF4069" s="32"/>
      <c r="BG4069" s="32"/>
      <c r="BH4069" s="32"/>
      <c r="BI4069" s="32"/>
      <c r="BJ4069" s="32"/>
      <c r="BK4069" s="32"/>
      <c r="BL4069" s="32"/>
      <c r="BM4069" s="32"/>
      <c r="BN4069" s="32"/>
      <c r="BO4069" s="32"/>
    </row>
    <row r="4070" spans="1:67" x14ac:dyDescent="0.25">
      <c r="A4070" s="30"/>
      <c r="B4070" s="30"/>
      <c r="C4070" s="30"/>
      <c r="D4070" s="30"/>
      <c r="E4070" s="30"/>
      <c r="F4070" s="30"/>
      <c r="G4070" s="30"/>
      <c r="BD4070" s="32"/>
      <c r="BE4070" s="32"/>
      <c r="BF4070" s="32"/>
      <c r="BG4070" s="32"/>
      <c r="BH4070" s="32"/>
      <c r="BI4070" s="32"/>
      <c r="BJ4070" s="32"/>
      <c r="BK4070" s="32"/>
      <c r="BL4070" s="32"/>
      <c r="BM4070" s="32"/>
      <c r="BN4070" s="32"/>
      <c r="BO4070" s="32"/>
    </row>
    <row r="4071" spans="1:67" x14ac:dyDescent="0.25">
      <c r="A4071" s="30"/>
      <c r="B4071" s="30"/>
      <c r="C4071" s="30"/>
      <c r="D4071" s="30"/>
      <c r="E4071" s="30"/>
      <c r="F4071" s="30"/>
      <c r="G4071" s="30"/>
      <c r="BD4071" s="32"/>
      <c r="BE4071" s="32"/>
      <c r="BF4071" s="32"/>
      <c r="BG4071" s="32"/>
      <c r="BH4071" s="32"/>
      <c r="BI4071" s="32"/>
      <c r="BJ4071" s="32"/>
      <c r="BK4071" s="32"/>
      <c r="BL4071" s="32"/>
      <c r="BM4071" s="32"/>
      <c r="BN4071" s="32"/>
      <c r="BO4071" s="32"/>
    </row>
    <row r="4072" spans="1:67" x14ac:dyDescent="0.25">
      <c r="A4072" s="30"/>
      <c r="B4072" s="30"/>
      <c r="C4072" s="30"/>
      <c r="D4072" s="30"/>
      <c r="E4072" s="30"/>
      <c r="F4072" s="30"/>
      <c r="G4072" s="30"/>
      <c r="BD4072" s="32"/>
      <c r="BE4072" s="32"/>
      <c r="BF4072" s="32"/>
      <c r="BG4072" s="32"/>
      <c r="BH4072" s="32"/>
      <c r="BI4072" s="32"/>
      <c r="BJ4072" s="32"/>
      <c r="BK4072" s="32"/>
      <c r="BL4072" s="32"/>
      <c r="BM4072" s="32"/>
      <c r="BN4072" s="32"/>
      <c r="BO4072" s="32"/>
    </row>
    <row r="4073" spans="1:67" x14ac:dyDescent="0.25">
      <c r="A4073" s="30"/>
      <c r="B4073" s="30"/>
      <c r="C4073" s="30"/>
      <c r="D4073" s="30"/>
      <c r="E4073" s="30"/>
      <c r="F4073" s="30"/>
      <c r="G4073" s="30"/>
      <c r="BD4073" s="32"/>
      <c r="BE4073" s="32"/>
      <c r="BF4073" s="32"/>
      <c r="BG4073" s="32"/>
      <c r="BH4073" s="32"/>
      <c r="BI4073" s="32"/>
      <c r="BJ4073" s="32"/>
      <c r="BK4073" s="32"/>
      <c r="BL4073" s="32"/>
      <c r="BM4073" s="32"/>
      <c r="BN4073" s="32"/>
      <c r="BO4073" s="32"/>
    </row>
    <row r="4074" spans="1:67" x14ac:dyDescent="0.25">
      <c r="A4074" s="30"/>
      <c r="B4074" s="30"/>
      <c r="C4074" s="30"/>
      <c r="D4074" s="30"/>
      <c r="E4074" s="30"/>
      <c r="F4074" s="30"/>
      <c r="G4074" s="30"/>
      <c r="BD4074" s="32"/>
      <c r="BE4074" s="32"/>
      <c r="BF4074" s="32"/>
      <c r="BG4074" s="32"/>
      <c r="BH4074" s="32"/>
      <c r="BI4074" s="32"/>
      <c r="BJ4074" s="32"/>
      <c r="BK4074" s="32"/>
      <c r="BL4074" s="32"/>
      <c r="BM4074" s="32"/>
      <c r="BN4074" s="32"/>
      <c r="BO4074" s="32"/>
    </row>
    <row r="4075" spans="1:67" x14ac:dyDescent="0.25">
      <c r="A4075" s="30"/>
      <c r="B4075" s="30"/>
      <c r="C4075" s="30"/>
      <c r="D4075" s="30"/>
      <c r="E4075" s="30"/>
      <c r="F4075" s="30"/>
      <c r="G4075" s="30"/>
      <c r="BD4075" s="32"/>
      <c r="BE4075" s="32"/>
      <c r="BF4075" s="32"/>
      <c r="BG4075" s="32"/>
      <c r="BH4075" s="32"/>
      <c r="BI4075" s="32"/>
      <c r="BJ4075" s="32"/>
      <c r="BK4075" s="32"/>
      <c r="BL4075" s="32"/>
      <c r="BM4075" s="32"/>
      <c r="BN4075" s="32"/>
      <c r="BO4075" s="32"/>
    </row>
    <row r="4076" spans="1:67" x14ac:dyDescent="0.25">
      <c r="A4076" s="30"/>
      <c r="B4076" s="30"/>
      <c r="C4076" s="30"/>
      <c r="D4076" s="30"/>
      <c r="E4076" s="30"/>
      <c r="F4076" s="30"/>
      <c r="G4076" s="30"/>
      <c r="BD4076" s="32"/>
      <c r="BE4076" s="32"/>
      <c r="BF4076" s="32"/>
      <c r="BG4076" s="32"/>
      <c r="BH4076" s="32"/>
      <c r="BI4076" s="32"/>
      <c r="BJ4076" s="32"/>
      <c r="BK4076" s="32"/>
      <c r="BL4076" s="32"/>
      <c r="BM4076" s="32"/>
      <c r="BN4076" s="32"/>
      <c r="BO4076" s="32"/>
    </row>
    <row r="4077" spans="1:67" x14ac:dyDescent="0.25">
      <c r="A4077" s="30"/>
      <c r="B4077" s="30"/>
      <c r="C4077" s="30"/>
      <c r="D4077" s="30"/>
      <c r="E4077" s="30"/>
      <c r="F4077" s="30"/>
      <c r="G4077" s="30"/>
      <c r="BD4077" s="32"/>
      <c r="BE4077" s="32"/>
      <c r="BF4077" s="32"/>
      <c r="BG4077" s="32"/>
      <c r="BH4077" s="32"/>
      <c r="BI4077" s="32"/>
      <c r="BJ4077" s="32"/>
      <c r="BK4077" s="32"/>
      <c r="BL4077" s="32"/>
      <c r="BM4077" s="32"/>
      <c r="BN4077" s="32"/>
      <c r="BO4077" s="32"/>
    </row>
    <row r="4078" spans="1:67" x14ac:dyDescent="0.25">
      <c r="A4078" s="30"/>
      <c r="B4078" s="30"/>
      <c r="C4078" s="30"/>
      <c r="D4078" s="30"/>
      <c r="E4078" s="30"/>
      <c r="F4078" s="30"/>
      <c r="G4078" s="30"/>
      <c r="BD4078" s="32"/>
      <c r="BE4078" s="32"/>
      <c r="BF4078" s="32"/>
      <c r="BG4078" s="32"/>
      <c r="BH4078" s="32"/>
      <c r="BI4078" s="32"/>
      <c r="BJ4078" s="32"/>
      <c r="BK4078" s="32"/>
      <c r="BL4078" s="32"/>
      <c r="BM4078" s="32"/>
      <c r="BN4078" s="32"/>
      <c r="BO4078" s="32"/>
    </row>
    <row r="4079" spans="1:67" x14ac:dyDescent="0.25">
      <c r="A4079" s="30"/>
      <c r="B4079" s="30"/>
      <c r="C4079" s="30"/>
      <c r="D4079" s="30"/>
      <c r="E4079" s="30"/>
      <c r="F4079" s="30"/>
      <c r="G4079" s="30"/>
      <c r="BD4079" s="32"/>
      <c r="BE4079" s="32"/>
      <c r="BF4079" s="32"/>
      <c r="BG4079" s="32"/>
      <c r="BH4079" s="32"/>
      <c r="BI4079" s="32"/>
      <c r="BJ4079" s="32"/>
      <c r="BK4079" s="32"/>
      <c r="BL4079" s="32"/>
      <c r="BM4079" s="32"/>
      <c r="BN4079" s="32"/>
      <c r="BO4079" s="32"/>
    </row>
    <row r="4080" spans="1:67" x14ac:dyDescent="0.25">
      <c r="A4080" s="30"/>
      <c r="B4080" s="30"/>
      <c r="C4080" s="30"/>
      <c r="D4080" s="30"/>
      <c r="E4080" s="30"/>
      <c r="F4080" s="30"/>
      <c r="G4080" s="30"/>
      <c r="BD4080" s="32"/>
      <c r="BE4080" s="32"/>
      <c r="BF4080" s="32"/>
      <c r="BG4080" s="32"/>
      <c r="BH4080" s="32"/>
      <c r="BI4080" s="32"/>
      <c r="BJ4080" s="32"/>
      <c r="BK4080" s="32"/>
      <c r="BL4080" s="32"/>
      <c r="BM4080" s="32"/>
      <c r="BN4080" s="32"/>
      <c r="BO4080" s="32"/>
    </row>
    <row r="4081" spans="1:67" x14ac:dyDescent="0.25">
      <c r="A4081" s="30"/>
      <c r="B4081" s="30"/>
      <c r="C4081" s="30"/>
      <c r="D4081" s="30"/>
      <c r="E4081" s="30"/>
      <c r="F4081" s="30"/>
      <c r="G4081" s="30"/>
      <c r="BD4081" s="32"/>
      <c r="BE4081" s="32"/>
      <c r="BF4081" s="32"/>
      <c r="BG4081" s="32"/>
      <c r="BH4081" s="32"/>
      <c r="BI4081" s="32"/>
      <c r="BJ4081" s="32"/>
      <c r="BK4081" s="32"/>
      <c r="BL4081" s="32"/>
      <c r="BM4081" s="32"/>
      <c r="BN4081" s="32"/>
      <c r="BO4081" s="32"/>
    </row>
    <row r="4082" spans="1:67" x14ac:dyDescent="0.25">
      <c r="A4082" s="30"/>
      <c r="B4082" s="30"/>
      <c r="C4082" s="30"/>
      <c r="D4082" s="30"/>
      <c r="E4082" s="30"/>
      <c r="F4082" s="30"/>
      <c r="G4082" s="30"/>
      <c r="BD4082" s="32"/>
      <c r="BE4082" s="32"/>
      <c r="BF4082" s="32"/>
      <c r="BG4082" s="32"/>
      <c r="BH4082" s="32"/>
      <c r="BI4082" s="32"/>
      <c r="BJ4082" s="32"/>
      <c r="BK4082" s="32"/>
      <c r="BL4082" s="32"/>
      <c r="BM4082" s="32"/>
      <c r="BN4082" s="32"/>
      <c r="BO4082" s="32"/>
    </row>
    <row r="4083" spans="1:67" x14ac:dyDescent="0.25">
      <c r="A4083" s="30"/>
      <c r="B4083" s="30"/>
      <c r="C4083" s="30"/>
      <c r="D4083" s="30"/>
      <c r="E4083" s="30"/>
      <c r="F4083" s="30"/>
      <c r="G4083" s="30"/>
      <c r="BD4083" s="32"/>
      <c r="BE4083" s="32"/>
      <c r="BF4083" s="32"/>
      <c r="BG4083" s="32"/>
      <c r="BH4083" s="32"/>
      <c r="BI4083" s="32"/>
      <c r="BJ4083" s="32"/>
      <c r="BK4083" s="32"/>
      <c r="BL4083" s="32"/>
      <c r="BM4083" s="32"/>
      <c r="BN4083" s="32"/>
      <c r="BO4083" s="32"/>
    </row>
    <row r="4084" spans="1:67" x14ac:dyDescent="0.25">
      <c r="A4084" s="30"/>
      <c r="B4084" s="30"/>
      <c r="C4084" s="30"/>
      <c r="D4084" s="30"/>
      <c r="E4084" s="30"/>
      <c r="F4084" s="30"/>
      <c r="G4084" s="30"/>
      <c r="BD4084" s="32"/>
      <c r="BE4084" s="32"/>
      <c r="BF4084" s="32"/>
      <c r="BG4084" s="32"/>
      <c r="BH4084" s="32"/>
      <c r="BI4084" s="32"/>
      <c r="BJ4084" s="32"/>
      <c r="BK4084" s="32"/>
      <c r="BL4084" s="32"/>
      <c r="BM4084" s="32"/>
      <c r="BN4084" s="32"/>
      <c r="BO4084" s="32"/>
    </row>
    <row r="4085" spans="1:67" x14ac:dyDescent="0.25">
      <c r="A4085" s="30"/>
      <c r="B4085" s="30"/>
      <c r="C4085" s="30"/>
      <c r="D4085" s="30"/>
      <c r="E4085" s="30"/>
      <c r="F4085" s="30"/>
      <c r="G4085" s="30"/>
      <c r="BD4085" s="32"/>
      <c r="BE4085" s="32"/>
      <c r="BF4085" s="32"/>
      <c r="BG4085" s="32"/>
      <c r="BH4085" s="32"/>
      <c r="BI4085" s="32"/>
      <c r="BJ4085" s="32"/>
      <c r="BK4085" s="32"/>
      <c r="BL4085" s="32"/>
      <c r="BM4085" s="32"/>
      <c r="BN4085" s="32"/>
      <c r="BO4085" s="32"/>
    </row>
    <row r="4086" spans="1:67" x14ac:dyDescent="0.25">
      <c r="A4086" s="30"/>
      <c r="B4086" s="30"/>
      <c r="C4086" s="30"/>
      <c r="D4086" s="30"/>
      <c r="E4086" s="30"/>
      <c r="F4086" s="30"/>
      <c r="G4086" s="30"/>
      <c r="BD4086" s="32"/>
      <c r="BE4086" s="32"/>
      <c r="BF4086" s="32"/>
      <c r="BG4086" s="32"/>
      <c r="BH4086" s="32"/>
      <c r="BI4086" s="32"/>
      <c r="BJ4086" s="32"/>
      <c r="BK4086" s="32"/>
      <c r="BL4086" s="32"/>
      <c r="BM4086" s="32"/>
      <c r="BN4086" s="32"/>
      <c r="BO4086" s="32"/>
    </row>
    <row r="4087" spans="1:67" x14ac:dyDescent="0.25">
      <c r="A4087" s="30"/>
      <c r="B4087" s="30"/>
      <c r="C4087" s="30"/>
      <c r="D4087" s="30"/>
      <c r="E4087" s="30"/>
      <c r="F4087" s="30"/>
      <c r="G4087" s="30"/>
      <c r="BD4087" s="32"/>
      <c r="BE4087" s="32"/>
      <c r="BF4087" s="32"/>
      <c r="BG4087" s="32"/>
      <c r="BH4087" s="32"/>
      <c r="BI4087" s="32"/>
      <c r="BJ4087" s="32"/>
      <c r="BK4087" s="32"/>
      <c r="BL4087" s="32"/>
      <c r="BM4087" s="32"/>
      <c r="BN4087" s="32"/>
      <c r="BO4087" s="32"/>
    </row>
    <row r="4088" spans="1:67" x14ac:dyDescent="0.25">
      <c r="A4088" s="30"/>
      <c r="B4088" s="30"/>
      <c r="C4088" s="30"/>
      <c r="D4088" s="30"/>
      <c r="E4088" s="30"/>
      <c r="F4088" s="30"/>
      <c r="G4088" s="30"/>
      <c r="BD4088" s="32"/>
      <c r="BE4088" s="32"/>
      <c r="BF4088" s="32"/>
      <c r="BG4088" s="32"/>
      <c r="BH4088" s="32"/>
      <c r="BI4088" s="32"/>
      <c r="BJ4088" s="32"/>
      <c r="BK4088" s="32"/>
      <c r="BL4088" s="32"/>
      <c r="BM4088" s="32"/>
      <c r="BN4088" s="32"/>
      <c r="BO4088" s="32"/>
    </row>
    <row r="4089" spans="1:67" x14ac:dyDescent="0.25">
      <c r="A4089" s="30"/>
      <c r="B4089" s="30"/>
      <c r="C4089" s="30"/>
      <c r="D4089" s="30"/>
      <c r="E4089" s="30"/>
      <c r="F4089" s="30"/>
      <c r="G4089" s="30"/>
      <c r="BD4089" s="32"/>
      <c r="BE4089" s="32"/>
      <c r="BF4089" s="32"/>
      <c r="BG4089" s="32"/>
      <c r="BH4089" s="32"/>
      <c r="BI4089" s="32"/>
      <c r="BJ4089" s="32"/>
      <c r="BK4089" s="32"/>
      <c r="BL4089" s="32"/>
      <c r="BM4089" s="32"/>
      <c r="BN4089" s="32"/>
      <c r="BO4089" s="32"/>
    </row>
    <row r="4090" spans="1:67" x14ac:dyDescent="0.25">
      <c r="A4090" s="30"/>
      <c r="B4090" s="30"/>
      <c r="C4090" s="30"/>
      <c r="D4090" s="30"/>
      <c r="E4090" s="30"/>
      <c r="F4090" s="30"/>
      <c r="G4090" s="30"/>
      <c r="BD4090" s="32"/>
      <c r="BE4090" s="32"/>
      <c r="BF4090" s="32"/>
      <c r="BG4090" s="32"/>
      <c r="BH4090" s="32"/>
      <c r="BI4090" s="32"/>
      <c r="BJ4090" s="32"/>
      <c r="BK4090" s="32"/>
      <c r="BL4090" s="32"/>
      <c r="BM4090" s="32"/>
      <c r="BN4090" s="32"/>
      <c r="BO4090" s="32"/>
    </row>
    <row r="4091" spans="1:67" x14ac:dyDescent="0.25">
      <c r="A4091" s="30"/>
      <c r="B4091" s="30"/>
      <c r="C4091" s="30"/>
      <c r="D4091" s="30"/>
      <c r="E4091" s="30"/>
      <c r="F4091" s="30"/>
      <c r="G4091" s="30"/>
      <c r="BD4091" s="32"/>
      <c r="BE4091" s="32"/>
      <c r="BF4091" s="32"/>
      <c r="BG4091" s="32"/>
      <c r="BH4091" s="32"/>
      <c r="BI4091" s="32"/>
      <c r="BJ4091" s="32"/>
      <c r="BK4091" s="32"/>
      <c r="BL4091" s="32"/>
      <c r="BM4091" s="32"/>
      <c r="BN4091" s="32"/>
      <c r="BO4091" s="32"/>
    </row>
    <row r="4092" spans="1:67" x14ac:dyDescent="0.25">
      <c r="A4092" s="30"/>
      <c r="B4092" s="30"/>
      <c r="C4092" s="30"/>
      <c r="D4092" s="30"/>
      <c r="E4092" s="30"/>
      <c r="F4092" s="30"/>
      <c r="G4092" s="30"/>
      <c r="BD4092" s="32"/>
      <c r="BE4092" s="32"/>
      <c r="BF4092" s="32"/>
      <c r="BG4092" s="32"/>
      <c r="BH4092" s="32"/>
      <c r="BI4092" s="32"/>
      <c r="BJ4092" s="32"/>
      <c r="BK4092" s="32"/>
      <c r="BL4092" s="32"/>
      <c r="BM4092" s="32"/>
      <c r="BN4092" s="32"/>
      <c r="BO4092" s="32"/>
    </row>
    <row r="4093" spans="1:67" x14ac:dyDescent="0.25">
      <c r="A4093" s="30"/>
      <c r="B4093" s="30"/>
      <c r="C4093" s="30"/>
      <c r="D4093" s="30"/>
      <c r="E4093" s="30"/>
      <c r="F4093" s="30"/>
      <c r="G4093" s="30"/>
      <c r="BD4093" s="32"/>
      <c r="BE4093" s="32"/>
      <c r="BF4093" s="32"/>
      <c r="BG4093" s="32"/>
      <c r="BH4093" s="32"/>
      <c r="BI4093" s="32"/>
      <c r="BJ4093" s="32"/>
      <c r="BK4093" s="32"/>
      <c r="BL4093" s="32"/>
      <c r="BM4093" s="32"/>
      <c r="BN4093" s="32"/>
      <c r="BO4093" s="32"/>
    </row>
    <row r="4094" spans="1:67" x14ac:dyDescent="0.25">
      <c r="A4094" s="30"/>
      <c r="B4094" s="30"/>
      <c r="C4094" s="30"/>
      <c r="D4094" s="30"/>
      <c r="E4094" s="30"/>
      <c r="F4094" s="30"/>
      <c r="G4094" s="30"/>
      <c r="BD4094" s="32"/>
      <c r="BE4094" s="32"/>
      <c r="BF4094" s="32"/>
      <c r="BG4094" s="32"/>
      <c r="BH4094" s="32"/>
      <c r="BI4094" s="32"/>
      <c r="BJ4094" s="32"/>
      <c r="BK4094" s="32"/>
      <c r="BL4094" s="32"/>
      <c r="BM4094" s="32"/>
      <c r="BN4094" s="32"/>
      <c r="BO4094" s="32"/>
    </row>
    <row r="4095" spans="1:67" x14ac:dyDescent="0.25">
      <c r="A4095" s="30"/>
      <c r="B4095" s="30"/>
      <c r="C4095" s="30"/>
      <c r="D4095" s="30"/>
      <c r="E4095" s="30"/>
      <c r="F4095" s="30"/>
      <c r="G4095" s="30"/>
      <c r="BD4095" s="32"/>
      <c r="BE4095" s="32"/>
      <c r="BF4095" s="32"/>
      <c r="BG4095" s="32"/>
      <c r="BH4095" s="32"/>
      <c r="BI4095" s="32"/>
      <c r="BJ4095" s="32"/>
      <c r="BK4095" s="32"/>
      <c r="BL4095" s="32"/>
      <c r="BM4095" s="32"/>
      <c r="BN4095" s="32"/>
      <c r="BO4095" s="32"/>
    </row>
    <row r="4096" spans="1:67" x14ac:dyDescent="0.25">
      <c r="A4096" s="30"/>
      <c r="B4096" s="30"/>
      <c r="C4096" s="30"/>
      <c r="D4096" s="30"/>
      <c r="E4096" s="30"/>
      <c r="F4096" s="30"/>
      <c r="G4096" s="30"/>
      <c r="BD4096" s="32"/>
      <c r="BE4096" s="32"/>
      <c r="BF4096" s="32"/>
      <c r="BG4096" s="32"/>
      <c r="BH4096" s="32"/>
      <c r="BI4096" s="32"/>
      <c r="BJ4096" s="32"/>
      <c r="BK4096" s="32"/>
      <c r="BL4096" s="32"/>
      <c r="BM4096" s="32"/>
      <c r="BN4096" s="32"/>
      <c r="BO4096" s="32"/>
    </row>
    <row r="4097" spans="1:67" x14ac:dyDescent="0.25">
      <c r="A4097" s="30"/>
      <c r="B4097" s="30"/>
      <c r="C4097" s="30"/>
      <c r="D4097" s="30"/>
      <c r="E4097" s="30"/>
      <c r="F4097" s="30"/>
      <c r="G4097" s="30"/>
      <c r="BD4097" s="32"/>
      <c r="BE4097" s="32"/>
      <c r="BF4097" s="32"/>
      <c r="BG4097" s="32"/>
      <c r="BH4097" s="32"/>
      <c r="BI4097" s="32"/>
      <c r="BJ4097" s="32"/>
      <c r="BK4097" s="32"/>
      <c r="BL4097" s="32"/>
      <c r="BM4097" s="32"/>
      <c r="BN4097" s="32"/>
      <c r="BO4097" s="32"/>
    </row>
    <row r="4098" spans="1:67" x14ac:dyDescent="0.25">
      <c r="A4098" s="30"/>
      <c r="B4098" s="30"/>
      <c r="C4098" s="30"/>
      <c r="D4098" s="30"/>
      <c r="E4098" s="30"/>
      <c r="F4098" s="30"/>
      <c r="G4098" s="30"/>
      <c r="BD4098" s="32"/>
      <c r="BE4098" s="32"/>
      <c r="BF4098" s="32"/>
      <c r="BG4098" s="32"/>
      <c r="BH4098" s="32"/>
      <c r="BI4098" s="32"/>
      <c r="BJ4098" s="32"/>
      <c r="BK4098" s="32"/>
      <c r="BL4098" s="32"/>
      <c r="BM4098" s="32"/>
      <c r="BN4098" s="32"/>
      <c r="BO4098" s="32"/>
    </row>
    <row r="4099" spans="1:67" x14ac:dyDescent="0.25">
      <c r="A4099" s="30"/>
      <c r="B4099" s="30"/>
      <c r="C4099" s="30"/>
      <c r="D4099" s="30"/>
      <c r="E4099" s="30"/>
      <c r="F4099" s="30"/>
      <c r="G4099" s="30"/>
      <c r="BD4099" s="32"/>
      <c r="BE4099" s="32"/>
      <c r="BF4099" s="32"/>
      <c r="BG4099" s="32"/>
      <c r="BH4099" s="32"/>
      <c r="BI4099" s="32"/>
      <c r="BJ4099" s="32"/>
      <c r="BK4099" s="32"/>
      <c r="BL4099" s="32"/>
      <c r="BM4099" s="32"/>
      <c r="BN4099" s="32"/>
      <c r="BO4099" s="32"/>
    </row>
    <row r="4100" spans="1:67" x14ac:dyDescent="0.25">
      <c r="A4100" s="30"/>
      <c r="B4100" s="30"/>
      <c r="C4100" s="30"/>
      <c r="D4100" s="30"/>
      <c r="E4100" s="30"/>
      <c r="F4100" s="30"/>
      <c r="G4100" s="30"/>
      <c r="BD4100" s="32"/>
      <c r="BE4100" s="32"/>
      <c r="BF4100" s="32"/>
      <c r="BG4100" s="32"/>
      <c r="BH4100" s="32"/>
      <c r="BI4100" s="32"/>
      <c r="BJ4100" s="32"/>
      <c r="BK4100" s="32"/>
      <c r="BL4100" s="32"/>
      <c r="BM4100" s="32"/>
      <c r="BN4100" s="32"/>
      <c r="BO4100" s="32"/>
    </row>
    <row r="4101" spans="1:67" x14ac:dyDescent="0.25">
      <c r="A4101" s="30"/>
      <c r="B4101" s="30"/>
      <c r="C4101" s="30"/>
      <c r="D4101" s="30"/>
      <c r="E4101" s="30"/>
      <c r="F4101" s="30"/>
      <c r="G4101" s="30"/>
      <c r="BD4101" s="32"/>
      <c r="BE4101" s="32"/>
      <c r="BF4101" s="32"/>
      <c r="BG4101" s="32"/>
      <c r="BH4101" s="32"/>
      <c r="BI4101" s="32"/>
      <c r="BJ4101" s="32"/>
      <c r="BK4101" s="32"/>
      <c r="BL4101" s="32"/>
      <c r="BM4101" s="32"/>
      <c r="BN4101" s="32"/>
      <c r="BO4101" s="32"/>
    </row>
    <row r="4102" spans="1:67" x14ac:dyDescent="0.25">
      <c r="A4102" s="30"/>
      <c r="B4102" s="30"/>
      <c r="C4102" s="30"/>
      <c r="D4102" s="30"/>
      <c r="E4102" s="30"/>
      <c r="F4102" s="30"/>
      <c r="G4102" s="30"/>
      <c r="BD4102" s="32"/>
      <c r="BE4102" s="32"/>
      <c r="BF4102" s="32"/>
      <c r="BG4102" s="32"/>
      <c r="BH4102" s="32"/>
      <c r="BI4102" s="32"/>
      <c r="BJ4102" s="32"/>
      <c r="BK4102" s="32"/>
      <c r="BL4102" s="32"/>
      <c r="BM4102" s="32"/>
      <c r="BN4102" s="32"/>
      <c r="BO4102" s="32"/>
    </row>
    <row r="4103" spans="1:67" x14ac:dyDescent="0.25">
      <c r="A4103" s="30"/>
      <c r="B4103" s="30"/>
      <c r="C4103" s="30"/>
      <c r="D4103" s="30"/>
      <c r="E4103" s="30"/>
      <c r="F4103" s="30"/>
      <c r="G4103" s="30"/>
      <c r="BD4103" s="32"/>
      <c r="BE4103" s="32"/>
      <c r="BF4103" s="32"/>
      <c r="BG4103" s="32"/>
      <c r="BH4103" s="32"/>
      <c r="BI4103" s="32"/>
      <c r="BJ4103" s="32"/>
      <c r="BK4103" s="32"/>
      <c r="BL4103" s="32"/>
      <c r="BM4103" s="32"/>
      <c r="BN4103" s="32"/>
      <c r="BO4103" s="32"/>
    </row>
    <row r="4104" spans="1:67" x14ac:dyDescent="0.25">
      <c r="A4104" s="30"/>
      <c r="B4104" s="30"/>
      <c r="C4104" s="30"/>
      <c r="D4104" s="30"/>
      <c r="E4104" s="30"/>
      <c r="F4104" s="30"/>
      <c r="G4104" s="30"/>
      <c r="BD4104" s="32"/>
      <c r="BE4104" s="32"/>
      <c r="BF4104" s="32"/>
      <c r="BG4104" s="32"/>
      <c r="BH4104" s="32"/>
      <c r="BI4104" s="32"/>
      <c r="BJ4104" s="32"/>
      <c r="BK4104" s="32"/>
      <c r="BL4104" s="32"/>
      <c r="BM4104" s="32"/>
      <c r="BN4104" s="32"/>
      <c r="BO4104" s="32"/>
    </row>
    <row r="4105" spans="1:67" x14ac:dyDescent="0.25">
      <c r="A4105" s="30"/>
      <c r="B4105" s="30"/>
      <c r="C4105" s="30"/>
      <c r="D4105" s="30"/>
      <c r="E4105" s="30"/>
      <c r="F4105" s="30"/>
      <c r="G4105" s="30"/>
      <c r="BD4105" s="32"/>
      <c r="BE4105" s="32"/>
      <c r="BF4105" s="32"/>
      <c r="BG4105" s="32"/>
      <c r="BH4105" s="32"/>
      <c r="BI4105" s="32"/>
      <c r="BJ4105" s="32"/>
      <c r="BK4105" s="32"/>
      <c r="BL4105" s="32"/>
      <c r="BM4105" s="32"/>
      <c r="BN4105" s="32"/>
      <c r="BO4105" s="32"/>
    </row>
    <row r="4106" spans="1:67" x14ac:dyDescent="0.25">
      <c r="A4106" s="30"/>
      <c r="B4106" s="30"/>
      <c r="C4106" s="30"/>
      <c r="D4106" s="30"/>
      <c r="E4106" s="30"/>
      <c r="F4106" s="30"/>
      <c r="G4106" s="30"/>
      <c r="BD4106" s="32"/>
      <c r="BE4106" s="32"/>
      <c r="BF4106" s="32"/>
      <c r="BG4106" s="32"/>
      <c r="BH4106" s="32"/>
      <c r="BI4106" s="32"/>
      <c r="BJ4106" s="32"/>
      <c r="BK4106" s="32"/>
      <c r="BL4106" s="32"/>
      <c r="BM4106" s="32"/>
      <c r="BN4106" s="32"/>
      <c r="BO4106" s="32"/>
    </row>
    <row r="4107" spans="1:67" x14ac:dyDescent="0.25">
      <c r="A4107" s="30"/>
      <c r="B4107" s="30"/>
      <c r="C4107" s="30"/>
      <c r="D4107" s="30"/>
      <c r="E4107" s="30"/>
      <c r="F4107" s="30"/>
      <c r="G4107" s="30"/>
      <c r="BD4107" s="32"/>
      <c r="BE4107" s="32"/>
      <c r="BF4107" s="32"/>
      <c r="BG4107" s="32"/>
      <c r="BH4107" s="32"/>
      <c r="BI4107" s="32"/>
      <c r="BJ4107" s="32"/>
      <c r="BK4107" s="32"/>
      <c r="BL4107" s="32"/>
      <c r="BM4107" s="32"/>
      <c r="BN4107" s="32"/>
      <c r="BO4107" s="32"/>
    </row>
    <row r="4108" spans="1:67" x14ac:dyDescent="0.25">
      <c r="A4108" s="30"/>
      <c r="B4108" s="30"/>
      <c r="C4108" s="30"/>
      <c r="D4108" s="30"/>
      <c r="E4108" s="30"/>
      <c r="F4108" s="30"/>
      <c r="G4108" s="30"/>
      <c r="BD4108" s="32"/>
      <c r="BE4108" s="32"/>
      <c r="BF4108" s="32"/>
      <c r="BG4108" s="32"/>
      <c r="BH4108" s="32"/>
      <c r="BI4108" s="32"/>
      <c r="BJ4108" s="32"/>
      <c r="BK4108" s="32"/>
      <c r="BL4108" s="32"/>
      <c r="BM4108" s="32"/>
      <c r="BN4108" s="32"/>
      <c r="BO4108" s="32"/>
    </row>
    <row r="4109" spans="1:67" x14ac:dyDescent="0.25">
      <c r="A4109" s="30"/>
      <c r="B4109" s="30"/>
      <c r="C4109" s="30"/>
      <c r="D4109" s="30"/>
      <c r="E4109" s="30"/>
      <c r="F4109" s="30"/>
      <c r="G4109" s="30"/>
      <c r="BD4109" s="32"/>
      <c r="BE4109" s="32"/>
      <c r="BF4109" s="32"/>
      <c r="BG4109" s="32"/>
      <c r="BH4109" s="32"/>
      <c r="BI4109" s="32"/>
      <c r="BJ4109" s="32"/>
      <c r="BK4109" s="32"/>
      <c r="BL4109" s="32"/>
      <c r="BM4109" s="32"/>
      <c r="BN4109" s="32"/>
      <c r="BO4109" s="32"/>
    </row>
    <row r="4110" spans="1:67" x14ac:dyDescent="0.25">
      <c r="A4110" s="30"/>
      <c r="B4110" s="30"/>
      <c r="C4110" s="30"/>
      <c r="D4110" s="30"/>
      <c r="E4110" s="30"/>
      <c r="F4110" s="30"/>
      <c r="G4110" s="30"/>
      <c r="BD4110" s="32"/>
      <c r="BE4110" s="32"/>
      <c r="BF4110" s="32"/>
      <c r="BG4110" s="32"/>
      <c r="BH4110" s="32"/>
      <c r="BI4110" s="32"/>
      <c r="BJ4110" s="32"/>
      <c r="BK4110" s="32"/>
      <c r="BL4110" s="32"/>
      <c r="BM4110" s="32"/>
      <c r="BN4110" s="32"/>
      <c r="BO4110" s="32"/>
    </row>
    <row r="4111" spans="1:67" x14ac:dyDescent="0.25">
      <c r="A4111" s="30"/>
      <c r="B4111" s="30"/>
      <c r="C4111" s="30"/>
      <c r="D4111" s="30"/>
      <c r="E4111" s="30"/>
      <c r="F4111" s="30"/>
      <c r="G4111" s="30"/>
      <c r="BD4111" s="32"/>
      <c r="BE4111" s="32"/>
      <c r="BF4111" s="32"/>
      <c r="BG4111" s="32"/>
      <c r="BH4111" s="32"/>
      <c r="BI4111" s="32"/>
      <c r="BJ4111" s="32"/>
      <c r="BK4111" s="32"/>
      <c r="BL4111" s="32"/>
      <c r="BM4111" s="32"/>
      <c r="BN4111" s="32"/>
      <c r="BO4111" s="32"/>
    </row>
    <row r="4112" spans="1:67" x14ac:dyDescent="0.25">
      <c r="A4112" s="30"/>
      <c r="B4112" s="30"/>
      <c r="C4112" s="30"/>
      <c r="D4112" s="30"/>
      <c r="E4112" s="30"/>
      <c r="F4112" s="30"/>
      <c r="G4112" s="30"/>
      <c r="BD4112" s="32"/>
      <c r="BE4112" s="32"/>
      <c r="BF4112" s="32"/>
      <c r="BG4112" s="32"/>
      <c r="BH4112" s="32"/>
      <c r="BI4112" s="32"/>
      <c r="BJ4112" s="32"/>
      <c r="BK4112" s="32"/>
      <c r="BL4112" s="32"/>
      <c r="BM4112" s="32"/>
      <c r="BN4112" s="32"/>
      <c r="BO4112" s="32"/>
    </row>
    <row r="4113" spans="1:67" x14ac:dyDescent="0.25">
      <c r="A4113" s="30"/>
      <c r="B4113" s="30"/>
      <c r="C4113" s="30"/>
      <c r="D4113" s="30"/>
      <c r="E4113" s="30"/>
      <c r="F4113" s="30"/>
      <c r="G4113" s="30"/>
      <c r="BD4113" s="32"/>
      <c r="BE4113" s="32"/>
      <c r="BF4113" s="32"/>
      <c r="BG4113" s="32"/>
      <c r="BH4113" s="32"/>
      <c r="BI4113" s="32"/>
      <c r="BJ4113" s="32"/>
      <c r="BK4113" s="32"/>
      <c r="BL4113" s="32"/>
      <c r="BM4113" s="32"/>
      <c r="BN4113" s="32"/>
      <c r="BO4113" s="32"/>
    </row>
    <row r="4114" spans="1:67" x14ac:dyDescent="0.25">
      <c r="A4114" s="30"/>
      <c r="B4114" s="30"/>
      <c r="C4114" s="30"/>
      <c r="D4114" s="30"/>
      <c r="E4114" s="30"/>
      <c r="F4114" s="30"/>
      <c r="G4114" s="30"/>
      <c r="BD4114" s="32"/>
      <c r="BE4114" s="32"/>
      <c r="BF4114" s="32"/>
      <c r="BG4114" s="32"/>
      <c r="BH4114" s="32"/>
      <c r="BI4114" s="32"/>
      <c r="BJ4114" s="32"/>
      <c r="BK4114" s="32"/>
      <c r="BL4114" s="32"/>
      <c r="BM4114" s="32"/>
      <c r="BN4114" s="32"/>
      <c r="BO4114" s="32"/>
    </row>
    <row r="4115" spans="1:67" x14ac:dyDescent="0.25">
      <c r="A4115" s="30"/>
      <c r="B4115" s="30"/>
      <c r="C4115" s="30"/>
      <c r="D4115" s="30"/>
      <c r="E4115" s="30"/>
      <c r="F4115" s="30"/>
      <c r="G4115" s="30"/>
      <c r="BD4115" s="32"/>
      <c r="BE4115" s="32"/>
      <c r="BF4115" s="32"/>
      <c r="BG4115" s="32"/>
      <c r="BH4115" s="32"/>
      <c r="BI4115" s="32"/>
      <c r="BJ4115" s="32"/>
      <c r="BK4115" s="32"/>
      <c r="BL4115" s="32"/>
      <c r="BM4115" s="32"/>
      <c r="BN4115" s="32"/>
      <c r="BO4115" s="32"/>
    </row>
    <row r="4116" spans="1:67" x14ac:dyDescent="0.25">
      <c r="A4116" s="30"/>
      <c r="B4116" s="30"/>
      <c r="C4116" s="30"/>
      <c r="D4116" s="30"/>
      <c r="E4116" s="30"/>
      <c r="F4116" s="30"/>
      <c r="G4116" s="30"/>
      <c r="BD4116" s="32"/>
      <c r="BE4116" s="32"/>
      <c r="BF4116" s="32"/>
      <c r="BG4116" s="32"/>
      <c r="BH4116" s="32"/>
      <c r="BI4116" s="32"/>
      <c r="BJ4116" s="32"/>
      <c r="BK4116" s="32"/>
      <c r="BL4116" s="32"/>
      <c r="BM4116" s="32"/>
      <c r="BN4116" s="32"/>
      <c r="BO4116" s="32"/>
    </row>
    <row r="4117" spans="1:67" x14ac:dyDescent="0.25">
      <c r="A4117" s="30"/>
      <c r="B4117" s="30"/>
      <c r="C4117" s="30"/>
      <c r="D4117" s="30"/>
      <c r="E4117" s="30"/>
      <c r="F4117" s="30"/>
      <c r="G4117" s="30"/>
      <c r="BD4117" s="32"/>
      <c r="BE4117" s="32"/>
      <c r="BF4117" s="32"/>
      <c r="BG4117" s="32"/>
      <c r="BH4117" s="32"/>
      <c r="BI4117" s="32"/>
      <c r="BJ4117" s="32"/>
      <c r="BK4117" s="32"/>
      <c r="BL4117" s="32"/>
      <c r="BM4117" s="32"/>
      <c r="BN4117" s="32"/>
      <c r="BO4117" s="32"/>
    </row>
    <row r="4118" spans="1:67" x14ac:dyDescent="0.25">
      <c r="A4118" s="30"/>
      <c r="B4118" s="30"/>
      <c r="C4118" s="30"/>
      <c r="D4118" s="30"/>
      <c r="E4118" s="30"/>
      <c r="F4118" s="30"/>
      <c r="G4118" s="30"/>
      <c r="BD4118" s="32"/>
      <c r="BE4118" s="32"/>
      <c r="BF4118" s="32"/>
      <c r="BG4118" s="32"/>
      <c r="BH4118" s="32"/>
      <c r="BI4118" s="32"/>
      <c r="BJ4118" s="32"/>
      <c r="BK4118" s="32"/>
      <c r="BL4118" s="32"/>
      <c r="BM4118" s="32"/>
      <c r="BN4118" s="32"/>
      <c r="BO4118" s="32"/>
    </row>
    <row r="4119" spans="1:67" x14ac:dyDescent="0.25">
      <c r="A4119" s="30"/>
      <c r="B4119" s="30"/>
      <c r="C4119" s="30"/>
      <c r="D4119" s="30"/>
      <c r="E4119" s="30"/>
      <c r="F4119" s="30"/>
      <c r="G4119" s="30"/>
      <c r="BD4119" s="32"/>
      <c r="BE4119" s="32"/>
      <c r="BF4119" s="32"/>
      <c r="BG4119" s="32"/>
      <c r="BH4119" s="32"/>
      <c r="BI4119" s="32"/>
      <c r="BJ4119" s="32"/>
      <c r="BK4119" s="32"/>
      <c r="BL4119" s="32"/>
      <c r="BM4119" s="32"/>
      <c r="BN4119" s="32"/>
      <c r="BO4119" s="32"/>
    </row>
    <row r="4120" spans="1:67" x14ac:dyDescent="0.25">
      <c r="A4120" s="30"/>
      <c r="B4120" s="30"/>
      <c r="C4120" s="30"/>
      <c r="D4120" s="30"/>
      <c r="E4120" s="30"/>
      <c r="F4120" s="30"/>
      <c r="G4120" s="30"/>
      <c r="BD4120" s="32"/>
      <c r="BE4120" s="32"/>
      <c r="BF4120" s="32"/>
      <c r="BG4120" s="32"/>
      <c r="BH4120" s="32"/>
      <c r="BI4120" s="32"/>
      <c r="BJ4120" s="32"/>
      <c r="BK4120" s="32"/>
      <c r="BL4120" s="32"/>
      <c r="BM4120" s="32"/>
      <c r="BN4120" s="32"/>
      <c r="BO4120" s="32"/>
    </row>
    <row r="4121" spans="1:67" x14ac:dyDescent="0.25">
      <c r="A4121" s="30"/>
      <c r="B4121" s="30"/>
      <c r="C4121" s="30"/>
      <c r="D4121" s="30"/>
      <c r="E4121" s="30"/>
      <c r="F4121" s="30"/>
      <c r="G4121" s="30"/>
      <c r="BD4121" s="32"/>
      <c r="BE4121" s="32"/>
      <c r="BF4121" s="32"/>
      <c r="BG4121" s="32"/>
      <c r="BH4121" s="32"/>
      <c r="BI4121" s="32"/>
      <c r="BJ4121" s="32"/>
      <c r="BK4121" s="32"/>
      <c r="BL4121" s="32"/>
      <c r="BM4121" s="32"/>
      <c r="BN4121" s="32"/>
      <c r="BO4121" s="32"/>
    </row>
    <row r="4122" spans="1:67" x14ac:dyDescent="0.25">
      <c r="A4122" s="30"/>
      <c r="B4122" s="30"/>
      <c r="C4122" s="30"/>
      <c r="D4122" s="30"/>
      <c r="E4122" s="30"/>
      <c r="F4122" s="30"/>
      <c r="G4122" s="30"/>
      <c r="BD4122" s="32"/>
      <c r="BE4122" s="32"/>
      <c r="BF4122" s="32"/>
      <c r="BG4122" s="32"/>
      <c r="BH4122" s="32"/>
      <c r="BI4122" s="32"/>
      <c r="BJ4122" s="32"/>
      <c r="BK4122" s="32"/>
      <c r="BL4122" s="32"/>
      <c r="BM4122" s="32"/>
      <c r="BN4122" s="32"/>
      <c r="BO4122" s="32"/>
    </row>
    <row r="4123" spans="1:67" x14ac:dyDescent="0.25">
      <c r="A4123" s="30"/>
      <c r="B4123" s="30"/>
      <c r="C4123" s="30"/>
      <c r="D4123" s="30"/>
      <c r="E4123" s="30"/>
      <c r="F4123" s="30"/>
      <c r="G4123" s="30"/>
      <c r="BD4123" s="32"/>
      <c r="BE4123" s="32"/>
      <c r="BF4123" s="32"/>
      <c r="BG4123" s="32"/>
      <c r="BH4123" s="32"/>
      <c r="BI4123" s="32"/>
      <c r="BJ4123" s="32"/>
      <c r="BK4123" s="32"/>
      <c r="BL4123" s="32"/>
      <c r="BM4123" s="32"/>
      <c r="BN4123" s="32"/>
      <c r="BO4123" s="32"/>
    </row>
    <row r="4124" spans="1:67" x14ac:dyDescent="0.25">
      <c r="A4124" s="30"/>
      <c r="B4124" s="30"/>
      <c r="C4124" s="30"/>
      <c r="D4124" s="30"/>
      <c r="E4124" s="30"/>
      <c r="F4124" s="30"/>
      <c r="G4124" s="30"/>
      <c r="BD4124" s="32"/>
      <c r="BE4124" s="32"/>
      <c r="BF4124" s="32"/>
      <c r="BG4124" s="32"/>
      <c r="BH4124" s="32"/>
      <c r="BI4124" s="32"/>
      <c r="BJ4124" s="32"/>
      <c r="BK4124" s="32"/>
      <c r="BL4124" s="32"/>
      <c r="BM4124" s="32"/>
      <c r="BN4124" s="32"/>
      <c r="BO4124" s="32"/>
    </row>
    <row r="4125" spans="1:67" x14ac:dyDescent="0.25">
      <c r="A4125" s="30"/>
      <c r="B4125" s="30"/>
      <c r="C4125" s="30"/>
      <c r="D4125" s="30"/>
      <c r="E4125" s="30"/>
      <c r="F4125" s="30"/>
      <c r="G4125" s="30"/>
      <c r="BD4125" s="32"/>
      <c r="BE4125" s="32"/>
      <c r="BF4125" s="32"/>
      <c r="BG4125" s="32"/>
      <c r="BH4125" s="32"/>
      <c r="BI4125" s="32"/>
      <c r="BJ4125" s="32"/>
      <c r="BK4125" s="32"/>
      <c r="BL4125" s="32"/>
      <c r="BM4125" s="32"/>
      <c r="BN4125" s="32"/>
      <c r="BO4125" s="32"/>
    </row>
    <row r="4126" spans="1:67" x14ac:dyDescent="0.25">
      <c r="A4126" s="30"/>
      <c r="B4126" s="30"/>
      <c r="C4126" s="30"/>
      <c r="D4126" s="30"/>
      <c r="E4126" s="30"/>
      <c r="F4126" s="30"/>
      <c r="G4126" s="30"/>
      <c r="BD4126" s="32"/>
      <c r="BE4126" s="32"/>
      <c r="BF4126" s="32"/>
      <c r="BG4126" s="32"/>
      <c r="BH4126" s="32"/>
      <c r="BI4126" s="32"/>
      <c r="BJ4126" s="32"/>
      <c r="BK4126" s="32"/>
      <c r="BL4126" s="32"/>
      <c r="BM4126" s="32"/>
      <c r="BN4126" s="32"/>
      <c r="BO4126" s="32"/>
    </row>
    <row r="4127" spans="1:67" x14ac:dyDescent="0.25">
      <c r="A4127" s="30"/>
      <c r="B4127" s="30"/>
      <c r="C4127" s="30"/>
      <c r="D4127" s="30"/>
      <c r="E4127" s="30"/>
      <c r="F4127" s="30"/>
      <c r="G4127" s="30"/>
      <c r="BD4127" s="32"/>
      <c r="BE4127" s="32"/>
      <c r="BF4127" s="32"/>
      <c r="BG4127" s="32"/>
      <c r="BH4127" s="32"/>
      <c r="BI4127" s="32"/>
      <c r="BJ4127" s="32"/>
      <c r="BK4127" s="32"/>
      <c r="BL4127" s="32"/>
      <c r="BM4127" s="32"/>
      <c r="BN4127" s="32"/>
      <c r="BO4127" s="32"/>
    </row>
    <row r="4128" spans="1:67" x14ac:dyDescent="0.25">
      <c r="A4128" s="30"/>
      <c r="B4128" s="30"/>
      <c r="C4128" s="30"/>
      <c r="D4128" s="30"/>
      <c r="E4128" s="30"/>
      <c r="F4128" s="30"/>
      <c r="G4128" s="30"/>
      <c r="BD4128" s="32"/>
      <c r="BE4128" s="32"/>
      <c r="BF4128" s="32"/>
      <c r="BG4128" s="32"/>
      <c r="BH4128" s="32"/>
      <c r="BI4128" s="32"/>
      <c r="BJ4128" s="32"/>
      <c r="BK4128" s="32"/>
      <c r="BL4128" s="32"/>
      <c r="BM4128" s="32"/>
      <c r="BN4128" s="32"/>
      <c r="BO4128" s="32"/>
    </row>
    <row r="4129" spans="1:67" x14ac:dyDescent="0.25">
      <c r="A4129" s="30"/>
      <c r="B4129" s="30"/>
      <c r="C4129" s="30"/>
      <c r="D4129" s="30"/>
      <c r="E4129" s="30"/>
      <c r="F4129" s="30"/>
      <c r="G4129" s="30"/>
      <c r="BD4129" s="32"/>
      <c r="BE4129" s="32"/>
      <c r="BF4129" s="32"/>
      <c r="BG4129" s="32"/>
      <c r="BH4129" s="32"/>
      <c r="BI4129" s="32"/>
      <c r="BJ4129" s="32"/>
      <c r="BK4129" s="32"/>
      <c r="BL4129" s="32"/>
      <c r="BM4129" s="32"/>
      <c r="BN4129" s="32"/>
      <c r="BO4129" s="32"/>
    </row>
    <row r="4130" spans="1:67" x14ac:dyDescent="0.25">
      <c r="A4130" s="30"/>
      <c r="B4130" s="30"/>
      <c r="C4130" s="30"/>
      <c r="D4130" s="30"/>
      <c r="E4130" s="30"/>
      <c r="F4130" s="30"/>
      <c r="G4130" s="30"/>
      <c r="BD4130" s="32"/>
      <c r="BE4130" s="32"/>
      <c r="BF4130" s="32"/>
      <c r="BG4130" s="32"/>
      <c r="BH4130" s="32"/>
      <c r="BI4130" s="32"/>
      <c r="BJ4130" s="32"/>
      <c r="BK4130" s="32"/>
      <c r="BL4130" s="32"/>
      <c r="BM4130" s="32"/>
      <c r="BN4130" s="32"/>
      <c r="BO4130" s="32"/>
    </row>
    <row r="4131" spans="1:67" x14ac:dyDescent="0.25">
      <c r="A4131" s="30"/>
      <c r="B4131" s="30"/>
      <c r="C4131" s="30"/>
      <c r="D4131" s="30"/>
      <c r="E4131" s="30"/>
      <c r="F4131" s="30"/>
      <c r="G4131" s="30"/>
      <c r="BD4131" s="32"/>
      <c r="BE4131" s="32"/>
      <c r="BF4131" s="32"/>
      <c r="BG4131" s="32"/>
      <c r="BH4131" s="32"/>
      <c r="BI4131" s="32"/>
      <c r="BJ4131" s="32"/>
      <c r="BK4131" s="32"/>
      <c r="BL4131" s="32"/>
      <c r="BM4131" s="32"/>
      <c r="BN4131" s="32"/>
      <c r="BO4131" s="32"/>
    </row>
    <row r="4132" spans="1:67" x14ac:dyDescent="0.25">
      <c r="A4132" s="30"/>
      <c r="B4132" s="30"/>
      <c r="C4132" s="30"/>
      <c r="D4132" s="30"/>
      <c r="E4132" s="30"/>
      <c r="F4132" s="30"/>
      <c r="G4132" s="30"/>
      <c r="BD4132" s="32"/>
      <c r="BE4132" s="32"/>
      <c r="BF4132" s="32"/>
      <c r="BG4132" s="32"/>
      <c r="BH4132" s="32"/>
      <c r="BI4132" s="32"/>
      <c r="BJ4132" s="32"/>
      <c r="BK4132" s="32"/>
      <c r="BL4132" s="32"/>
      <c r="BM4132" s="32"/>
      <c r="BN4132" s="32"/>
      <c r="BO4132" s="32"/>
    </row>
    <row r="4133" spans="1:67" x14ac:dyDescent="0.25">
      <c r="A4133" s="30"/>
      <c r="B4133" s="30"/>
      <c r="C4133" s="30"/>
      <c r="D4133" s="30"/>
      <c r="E4133" s="30"/>
      <c r="F4133" s="30"/>
      <c r="G4133" s="30"/>
      <c r="BD4133" s="32"/>
      <c r="BE4133" s="32"/>
      <c r="BF4133" s="32"/>
      <c r="BG4133" s="32"/>
      <c r="BH4133" s="32"/>
      <c r="BI4133" s="32"/>
      <c r="BJ4133" s="32"/>
      <c r="BK4133" s="32"/>
      <c r="BL4133" s="32"/>
      <c r="BM4133" s="32"/>
      <c r="BN4133" s="32"/>
      <c r="BO4133" s="32"/>
    </row>
    <row r="4134" spans="1:67" x14ac:dyDescent="0.25">
      <c r="A4134" s="30"/>
      <c r="B4134" s="30"/>
      <c r="C4134" s="30"/>
      <c r="D4134" s="30"/>
      <c r="E4134" s="30"/>
      <c r="F4134" s="30"/>
      <c r="G4134" s="30"/>
      <c r="BD4134" s="32"/>
      <c r="BE4134" s="32"/>
      <c r="BF4134" s="32"/>
      <c r="BG4134" s="32"/>
      <c r="BH4134" s="32"/>
      <c r="BI4134" s="32"/>
      <c r="BJ4134" s="32"/>
      <c r="BK4134" s="32"/>
      <c r="BL4134" s="32"/>
      <c r="BM4134" s="32"/>
      <c r="BN4134" s="32"/>
      <c r="BO4134" s="32"/>
    </row>
    <row r="4135" spans="1:67" x14ac:dyDescent="0.25">
      <c r="A4135" s="30"/>
      <c r="B4135" s="30"/>
      <c r="C4135" s="30"/>
      <c r="D4135" s="30"/>
      <c r="E4135" s="30"/>
      <c r="F4135" s="30"/>
      <c r="G4135" s="30"/>
      <c r="BD4135" s="32"/>
      <c r="BE4135" s="32"/>
      <c r="BF4135" s="32"/>
      <c r="BG4135" s="32"/>
      <c r="BH4135" s="32"/>
      <c r="BI4135" s="32"/>
      <c r="BJ4135" s="32"/>
      <c r="BK4135" s="32"/>
      <c r="BL4135" s="32"/>
      <c r="BM4135" s="32"/>
      <c r="BN4135" s="32"/>
      <c r="BO4135" s="32"/>
    </row>
    <row r="4136" spans="1:67" x14ac:dyDescent="0.25">
      <c r="A4136" s="30"/>
      <c r="B4136" s="30"/>
      <c r="C4136" s="30"/>
      <c r="D4136" s="30"/>
      <c r="E4136" s="30"/>
      <c r="F4136" s="30"/>
      <c r="G4136" s="30"/>
      <c r="BD4136" s="32"/>
      <c r="BE4136" s="32"/>
      <c r="BF4136" s="32"/>
      <c r="BG4136" s="32"/>
      <c r="BH4136" s="32"/>
      <c r="BI4136" s="32"/>
      <c r="BJ4136" s="32"/>
      <c r="BK4136" s="32"/>
      <c r="BL4136" s="32"/>
      <c r="BM4136" s="32"/>
      <c r="BN4136" s="32"/>
      <c r="BO4136" s="32"/>
    </row>
    <row r="4137" spans="1:67" x14ac:dyDescent="0.25">
      <c r="A4137" s="30"/>
      <c r="B4137" s="30"/>
      <c r="C4137" s="30"/>
      <c r="D4137" s="30"/>
      <c r="E4137" s="30"/>
      <c r="F4137" s="30"/>
      <c r="G4137" s="30"/>
      <c r="BD4137" s="32"/>
      <c r="BE4137" s="32"/>
      <c r="BF4137" s="32"/>
      <c r="BG4137" s="32"/>
      <c r="BH4137" s="32"/>
      <c r="BI4137" s="32"/>
      <c r="BJ4137" s="32"/>
      <c r="BK4137" s="32"/>
      <c r="BL4137" s="32"/>
      <c r="BM4137" s="32"/>
      <c r="BN4137" s="32"/>
      <c r="BO4137" s="32"/>
    </row>
    <row r="4138" spans="1:67" x14ac:dyDescent="0.25">
      <c r="A4138" s="30"/>
      <c r="B4138" s="30"/>
      <c r="C4138" s="30"/>
      <c r="D4138" s="30"/>
      <c r="E4138" s="30"/>
      <c r="F4138" s="30"/>
      <c r="G4138" s="30"/>
      <c r="BD4138" s="32"/>
      <c r="BE4138" s="32"/>
      <c r="BF4138" s="32"/>
      <c r="BG4138" s="32"/>
      <c r="BH4138" s="32"/>
      <c r="BI4138" s="32"/>
      <c r="BJ4138" s="32"/>
      <c r="BK4138" s="32"/>
      <c r="BL4138" s="32"/>
      <c r="BM4138" s="32"/>
      <c r="BN4138" s="32"/>
      <c r="BO4138" s="32"/>
    </row>
    <row r="4139" spans="1:67" x14ac:dyDescent="0.25">
      <c r="A4139" s="30"/>
      <c r="B4139" s="30"/>
      <c r="C4139" s="30"/>
      <c r="D4139" s="30"/>
      <c r="E4139" s="30"/>
      <c r="F4139" s="30"/>
      <c r="G4139" s="30"/>
      <c r="BD4139" s="32"/>
      <c r="BE4139" s="32"/>
      <c r="BF4139" s="32"/>
      <c r="BG4139" s="32"/>
      <c r="BH4139" s="32"/>
      <c r="BI4139" s="32"/>
      <c r="BJ4139" s="32"/>
      <c r="BK4139" s="32"/>
      <c r="BL4139" s="32"/>
      <c r="BM4139" s="32"/>
      <c r="BN4139" s="32"/>
      <c r="BO4139" s="32"/>
    </row>
    <row r="4140" spans="1:67" x14ac:dyDescent="0.25">
      <c r="A4140" s="30"/>
      <c r="B4140" s="30"/>
      <c r="C4140" s="30"/>
      <c r="D4140" s="30"/>
      <c r="E4140" s="30"/>
      <c r="F4140" s="30"/>
      <c r="G4140" s="30"/>
      <c r="BD4140" s="32"/>
      <c r="BE4140" s="32"/>
      <c r="BF4140" s="32"/>
      <c r="BG4140" s="32"/>
      <c r="BH4140" s="32"/>
      <c r="BI4140" s="32"/>
      <c r="BJ4140" s="32"/>
      <c r="BK4140" s="32"/>
      <c r="BL4140" s="32"/>
      <c r="BM4140" s="32"/>
      <c r="BN4140" s="32"/>
      <c r="BO4140" s="32"/>
    </row>
    <row r="4141" spans="1:67" x14ac:dyDescent="0.25">
      <c r="A4141" s="30"/>
      <c r="B4141" s="30"/>
      <c r="C4141" s="30"/>
      <c r="D4141" s="30"/>
      <c r="E4141" s="30"/>
      <c r="F4141" s="30"/>
      <c r="G4141" s="30"/>
      <c r="BD4141" s="32"/>
      <c r="BE4141" s="32"/>
      <c r="BF4141" s="32"/>
      <c r="BG4141" s="32"/>
      <c r="BH4141" s="32"/>
      <c r="BI4141" s="32"/>
      <c r="BJ4141" s="32"/>
      <c r="BK4141" s="32"/>
      <c r="BL4141" s="32"/>
      <c r="BM4141" s="32"/>
      <c r="BN4141" s="32"/>
      <c r="BO4141" s="32"/>
    </row>
    <row r="4142" spans="1:67" x14ac:dyDescent="0.25">
      <c r="A4142" s="30"/>
      <c r="B4142" s="30"/>
      <c r="C4142" s="30"/>
      <c r="D4142" s="30"/>
      <c r="E4142" s="30"/>
      <c r="F4142" s="30"/>
      <c r="G4142" s="30"/>
      <c r="BD4142" s="32"/>
      <c r="BE4142" s="32"/>
      <c r="BF4142" s="32"/>
      <c r="BG4142" s="32"/>
      <c r="BH4142" s="32"/>
      <c r="BI4142" s="32"/>
      <c r="BJ4142" s="32"/>
      <c r="BK4142" s="32"/>
      <c r="BL4142" s="32"/>
      <c r="BM4142" s="32"/>
      <c r="BN4142" s="32"/>
      <c r="BO4142" s="32"/>
    </row>
    <row r="4143" spans="1:67" x14ac:dyDescent="0.25">
      <c r="A4143" s="30"/>
      <c r="B4143" s="30"/>
      <c r="C4143" s="30"/>
      <c r="D4143" s="30"/>
      <c r="E4143" s="30"/>
      <c r="F4143" s="30"/>
      <c r="G4143" s="30"/>
      <c r="BD4143" s="32"/>
      <c r="BE4143" s="32"/>
      <c r="BF4143" s="32"/>
      <c r="BG4143" s="32"/>
      <c r="BH4143" s="32"/>
      <c r="BI4143" s="32"/>
      <c r="BJ4143" s="32"/>
      <c r="BK4143" s="32"/>
      <c r="BL4143" s="32"/>
      <c r="BM4143" s="32"/>
      <c r="BN4143" s="32"/>
      <c r="BO4143" s="32"/>
    </row>
    <row r="4144" spans="1:67" x14ac:dyDescent="0.25">
      <c r="A4144" s="30"/>
      <c r="B4144" s="30"/>
      <c r="C4144" s="30"/>
      <c r="D4144" s="30"/>
      <c r="E4144" s="30"/>
      <c r="F4144" s="30"/>
      <c r="G4144" s="30"/>
      <c r="BD4144" s="32"/>
      <c r="BE4144" s="32"/>
      <c r="BF4144" s="32"/>
      <c r="BG4144" s="32"/>
      <c r="BH4144" s="32"/>
      <c r="BI4144" s="32"/>
      <c r="BJ4144" s="32"/>
      <c r="BK4144" s="32"/>
      <c r="BL4144" s="32"/>
      <c r="BM4144" s="32"/>
      <c r="BN4144" s="32"/>
      <c r="BO4144" s="32"/>
    </row>
    <row r="4145" spans="1:67" x14ac:dyDescent="0.25">
      <c r="A4145" s="30"/>
      <c r="B4145" s="30"/>
      <c r="C4145" s="30"/>
      <c r="D4145" s="30"/>
      <c r="E4145" s="30"/>
      <c r="F4145" s="30"/>
      <c r="G4145" s="30"/>
      <c r="BD4145" s="32"/>
      <c r="BE4145" s="32"/>
      <c r="BF4145" s="32"/>
      <c r="BG4145" s="32"/>
      <c r="BH4145" s="32"/>
      <c r="BI4145" s="32"/>
      <c r="BJ4145" s="32"/>
      <c r="BK4145" s="32"/>
      <c r="BL4145" s="32"/>
      <c r="BM4145" s="32"/>
      <c r="BN4145" s="32"/>
      <c r="BO4145" s="32"/>
    </row>
    <row r="4146" spans="1:67" x14ac:dyDescent="0.25">
      <c r="A4146" s="30"/>
      <c r="B4146" s="30"/>
      <c r="C4146" s="30"/>
      <c r="D4146" s="30"/>
      <c r="E4146" s="30"/>
      <c r="F4146" s="30"/>
      <c r="G4146" s="30"/>
      <c r="BD4146" s="32"/>
      <c r="BE4146" s="32"/>
      <c r="BF4146" s="32"/>
      <c r="BG4146" s="32"/>
      <c r="BH4146" s="32"/>
      <c r="BI4146" s="32"/>
      <c r="BJ4146" s="32"/>
      <c r="BK4146" s="32"/>
      <c r="BL4146" s="32"/>
      <c r="BM4146" s="32"/>
      <c r="BN4146" s="32"/>
      <c r="BO4146" s="32"/>
    </row>
    <row r="4147" spans="1:67" x14ac:dyDescent="0.25">
      <c r="A4147" s="30"/>
      <c r="B4147" s="30"/>
      <c r="C4147" s="30"/>
      <c r="D4147" s="30"/>
      <c r="E4147" s="30"/>
      <c r="F4147" s="30"/>
      <c r="G4147" s="30"/>
      <c r="BD4147" s="32"/>
      <c r="BE4147" s="32"/>
      <c r="BF4147" s="32"/>
      <c r="BG4147" s="32"/>
      <c r="BH4147" s="32"/>
      <c r="BI4147" s="32"/>
      <c r="BJ4147" s="32"/>
      <c r="BK4147" s="32"/>
      <c r="BL4147" s="32"/>
      <c r="BM4147" s="32"/>
      <c r="BN4147" s="32"/>
      <c r="BO4147" s="32"/>
    </row>
    <row r="4148" spans="1:67" x14ac:dyDescent="0.25">
      <c r="A4148" s="30"/>
      <c r="B4148" s="30"/>
      <c r="C4148" s="30"/>
      <c r="D4148" s="30"/>
      <c r="E4148" s="30"/>
      <c r="F4148" s="30"/>
      <c r="G4148" s="30"/>
      <c r="BD4148" s="32"/>
      <c r="BE4148" s="32"/>
      <c r="BF4148" s="32"/>
      <c r="BG4148" s="32"/>
      <c r="BH4148" s="32"/>
      <c r="BI4148" s="32"/>
      <c r="BJ4148" s="32"/>
      <c r="BK4148" s="32"/>
      <c r="BL4148" s="32"/>
      <c r="BM4148" s="32"/>
      <c r="BN4148" s="32"/>
      <c r="BO4148" s="32"/>
    </row>
    <row r="4149" spans="1:67" x14ac:dyDescent="0.25">
      <c r="A4149" s="30"/>
      <c r="B4149" s="30"/>
      <c r="C4149" s="30"/>
      <c r="D4149" s="30"/>
      <c r="E4149" s="30"/>
      <c r="F4149" s="30"/>
      <c r="G4149" s="30"/>
      <c r="BD4149" s="32"/>
      <c r="BE4149" s="32"/>
      <c r="BF4149" s="32"/>
      <c r="BG4149" s="32"/>
      <c r="BH4149" s="32"/>
      <c r="BI4149" s="32"/>
      <c r="BJ4149" s="32"/>
      <c r="BK4149" s="32"/>
      <c r="BL4149" s="32"/>
      <c r="BM4149" s="32"/>
      <c r="BN4149" s="32"/>
      <c r="BO4149" s="32"/>
    </row>
    <row r="4150" spans="1:67" x14ac:dyDescent="0.25">
      <c r="A4150" s="30"/>
      <c r="B4150" s="30"/>
      <c r="C4150" s="30"/>
      <c r="D4150" s="30"/>
      <c r="E4150" s="30"/>
      <c r="F4150" s="30"/>
      <c r="G4150" s="30"/>
      <c r="BD4150" s="32"/>
      <c r="BE4150" s="32"/>
      <c r="BF4150" s="32"/>
      <c r="BG4150" s="32"/>
      <c r="BH4150" s="32"/>
      <c r="BI4150" s="32"/>
      <c r="BJ4150" s="32"/>
      <c r="BK4150" s="32"/>
      <c r="BL4150" s="32"/>
      <c r="BM4150" s="32"/>
      <c r="BN4150" s="32"/>
      <c r="BO4150" s="32"/>
    </row>
    <row r="4151" spans="1:67" x14ac:dyDescent="0.25">
      <c r="A4151" s="30"/>
      <c r="B4151" s="30"/>
      <c r="C4151" s="30"/>
      <c r="D4151" s="30"/>
      <c r="E4151" s="30"/>
      <c r="F4151" s="30"/>
      <c r="G4151" s="30"/>
      <c r="BD4151" s="32"/>
      <c r="BE4151" s="32"/>
      <c r="BF4151" s="32"/>
      <c r="BG4151" s="32"/>
      <c r="BH4151" s="32"/>
      <c r="BI4151" s="32"/>
      <c r="BJ4151" s="32"/>
      <c r="BK4151" s="32"/>
      <c r="BL4151" s="32"/>
      <c r="BM4151" s="32"/>
      <c r="BN4151" s="32"/>
      <c r="BO4151" s="32"/>
    </row>
    <row r="4152" spans="1:67" x14ac:dyDescent="0.25">
      <c r="A4152" s="30"/>
      <c r="B4152" s="30"/>
      <c r="C4152" s="30"/>
      <c r="D4152" s="30"/>
      <c r="E4152" s="30"/>
      <c r="F4152" s="30"/>
      <c r="G4152" s="30"/>
      <c r="BD4152" s="32"/>
      <c r="BE4152" s="32"/>
      <c r="BF4152" s="32"/>
      <c r="BG4152" s="32"/>
      <c r="BH4152" s="32"/>
      <c r="BI4152" s="32"/>
      <c r="BJ4152" s="32"/>
      <c r="BK4152" s="32"/>
      <c r="BL4152" s="32"/>
      <c r="BM4152" s="32"/>
      <c r="BN4152" s="32"/>
      <c r="BO4152" s="32"/>
    </row>
    <row r="4153" spans="1:67" x14ac:dyDescent="0.25">
      <c r="A4153" s="30"/>
      <c r="B4153" s="30"/>
      <c r="C4153" s="30"/>
      <c r="D4153" s="30"/>
      <c r="E4153" s="30"/>
      <c r="F4153" s="30"/>
      <c r="G4153" s="30"/>
      <c r="BD4153" s="32"/>
      <c r="BE4153" s="32"/>
      <c r="BF4153" s="32"/>
      <c r="BG4153" s="32"/>
      <c r="BH4153" s="32"/>
      <c r="BI4153" s="32"/>
      <c r="BJ4153" s="32"/>
      <c r="BK4153" s="32"/>
      <c r="BL4153" s="32"/>
      <c r="BM4153" s="32"/>
      <c r="BN4153" s="32"/>
      <c r="BO4153" s="32"/>
    </row>
    <row r="4154" spans="1:67" x14ac:dyDescent="0.25">
      <c r="A4154" s="30"/>
      <c r="B4154" s="30"/>
      <c r="C4154" s="30"/>
      <c r="D4154" s="30"/>
      <c r="E4154" s="30"/>
      <c r="F4154" s="30"/>
      <c r="G4154" s="30"/>
      <c r="BD4154" s="32"/>
      <c r="BE4154" s="32"/>
      <c r="BF4154" s="32"/>
      <c r="BG4154" s="32"/>
      <c r="BH4154" s="32"/>
      <c r="BI4154" s="32"/>
      <c r="BJ4154" s="32"/>
      <c r="BK4154" s="32"/>
      <c r="BL4154" s="32"/>
      <c r="BM4154" s="32"/>
      <c r="BN4154" s="32"/>
      <c r="BO4154" s="32"/>
    </row>
    <row r="4155" spans="1:67" x14ac:dyDescent="0.25">
      <c r="A4155" s="30"/>
      <c r="B4155" s="30"/>
      <c r="C4155" s="30"/>
      <c r="D4155" s="30"/>
      <c r="E4155" s="30"/>
      <c r="F4155" s="30"/>
      <c r="G4155" s="30"/>
      <c r="BD4155" s="32"/>
      <c r="BE4155" s="32"/>
      <c r="BF4155" s="32"/>
      <c r="BG4155" s="32"/>
      <c r="BH4155" s="32"/>
      <c r="BI4155" s="32"/>
      <c r="BJ4155" s="32"/>
      <c r="BK4155" s="32"/>
      <c r="BL4155" s="32"/>
      <c r="BM4155" s="32"/>
      <c r="BN4155" s="32"/>
      <c r="BO4155" s="32"/>
    </row>
    <row r="4156" spans="1:67" x14ac:dyDescent="0.25">
      <c r="A4156" s="30"/>
      <c r="B4156" s="30"/>
      <c r="C4156" s="30"/>
      <c r="D4156" s="30"/>
      <c r="E4156" s="30"/>
      <c r="F4156" s="30"/>
      <c r="G4156" s="30"/>
      <c r="BD4156" s="32"/>
      <c r="BE4156" s="32"/>
      <c r="BF4156" s="32"/>
      <c r="BG4156" s="32"/>
      <c r="BH4156" s="32"/>
      <c r="BI4156" s="32"/>
      <c r="BJ4156" s="32"/>
      <c r="BK4156" s="32"/>
      <c r="BL4156" s="32"/>
      <c r="BM4156" s="32"/>
      <c r="BN4156" s="32"/>
      <c r="BO4156" s="32"/>
    </row>
    <row r="4157" spans="1:67" x14ac:dyDescent="0.25">
      <c r="A4157" s="30"/>
      <c r="B4157" s="30"/>
      <c r="C4157" s="30"/>
      <c r="D4157" s="30"/>
      <c r="E4157" s="30"/>
      <c r="F4157" s="30"/>
      <c r="G4157" s="30"/>
      <c r="BD4157" s="32"/>
      <c r="BE4157" s="32"/>
      <c r="BF4157" s="32"/>
      <c r="BG4157" s="32"/>
      <c r="BH4157" s="32"/>
      <c r="BI4157" s="32"/>
      <c r="BJ4157" s="32"/>
      <c r="BK4157" s="32"/>
      <c r="BL4157" s="32"/>
      <c r="BM4157" s="32"/>
      <c r="BN4157" s="32"/>
      <c r="BO4157" s="32"/>
    </row>
    <row r="4158" spans="1:67" x14ac:dyDescent="0.25">
      <c r="A4158" s="30"/>
      <c r="B4158" s="30"/>
      <c r="C4158" s="30"/>
      <c r="D4158" s="30"/>
      <c r="E4158" s="30"/>
      <c r="F4158" s="30"/>
      <c r="G4158" s="30"/>
      <c r="BD4158" s="32"/>
      <c r="BE4158" s="32"/>
      <c r="BF4158" s="32"/>
      <c r="BG4158" s="32"/>
      <c r="BH4158" s="32"/>
      <c r="BI4158" s="32"/>
      <c r="BJ4158" s="32"/>
      <c r="BK4158" s="32"/>
      <c r="BL4158" s="32"/>
      <c r="BM4158" s="32"/>
      <c r="BN4158" s="32"/>
      <c r="BO4158" s="32"/>
    </row>
    <row r="4159" spans="1:67" x14ac:dyDescent="0.25">
      <c r="A4159" s="30"/>
      <c r="B4159" s="30"/>
      <c r="C4159" s="30"/>
      <c r="D4159" s="30"/>
      <c r="E4159" s="30"/>
      <c r="F4159" s="30"/>
      <c r="G4159" s="30"/>
      <c r="BD4159" s="32"/>
      <c r="BE4159" s="32"/>
      <c r="BF4159" s="32"/>
      <c r="BG4159" s="32"/>
      <c r="BH4159" s="32"/>
      <c r="BI4159" s="32"/>
      <c r="BJ4159" s="32"/>
      <c r="BK4159" s="32"/>
      <c r="BL4159" s="32"/>
      <c r="BM4159" s="32"/>
      <c r="BN4159" s="32"/>
      <c r="BO4159" s="32"/>
    </row>
    <row r="4160" spans="1:67" x14ac:dyDescent="0.25">
      <c r="A4160" s="30"/>
      <c r="B4160" s="30"/>
      <c r="C4160" s="30"/>
      <c r="D4160" s="30"/>
      <c r="E4160" s="30"/>
      <c r="F4160" s="30"/>
      <c r="G4160" s="30"/>
      <c r="BD4160" s="32"/>
      <c r="BE4160" s="32"/>
      <c r="BF4160" s="32"/>
      <c r="BG4160" s="32"/>
      <c r="BH4160" s="32"/>
      <c r="BI4160" s="32"/>
      <c r="BJ4160" s="32"/>
      <c r="BK4160" s="32"/>
      <c r="BL4160" s="32"/>
      <c r="BM4160" s="32"/>
      <c r="BN4160" s="32"/>
      <c r="BO4160" s="32"/>
    </row>
    <row r="4161" spans="1:67" x14ac:dyDescent="0.25">
      <c r="A4161" s="30"/>
      <c r="B4161" s="30"/>
      <c r="C4161" s="30"/>
      <c r="D4161" s="30"/>
      <c r="E4161" s="30"/>
      <c r="F4161" s="30"/>
      <c r="G4161" s="30"/>
      <c r="BD4161" s="32"/>
      <c r="BE4161" s="32"/>
      <c r="BF4161" s="32"/>
      <c r="BG4161" s="32"/>
      <c r="BH4161" s="32"/>
      <c r="BI4161" s="32"/>
      <c r="BJ4161" s="32"/>
      <c r="BK4161" s="32"/>
      <c r="BL4161" s="32"/>
      <c r="BM4161" s="32"/>
      <c r="BN4161" s="32"/>
      <c r="BO4161" s="32"/>
    </row>
    <row r="4162" spans="1:67" x14ac:dyDescent="0.25">
      <c r="A4162" s="30"/>
      <c r="B4162" s="30"/>
      <c r="C4162" s="30"/>
      <c r="D4162" s="30"/>
      <c r="E4162" s="30"/>
      <c r="F4162" s="30"/>
      <c r="G4162" s="30"/>
      <c r="BD4162" s="32"/>
      <c r="BE4162" s="32"/>
      <c r="BF4162" s="32"/>
      <c r="BG4162" s="32"/>
      <c r="BH4162" s="32"/>
      <c r="BI4162" s="32"/>
      <c r="BJ4162" s="32"/>
      <c r="BK4162" s="32"/>
      <c r="BL4162" s="32"/>
      <c r="BM4162" s="32"/>
      <c r="BN4162" s="32"/>
      <c r="BO4162" s="32"/>
    </row>
    <row r="4163" spans="1:67" x14ac:dyDescent="0.25">
      <c r="A4163" s="30"/>
      <c r="B4163" s="30"/>
      <c r="C4163" s="30"/>
      <c r="D4163" s="30"/>
      <c r="E4163" s="30"/>
      <c r="F4163" s="30"/>
      <c r="G4163" s="30"/>
      <c r="BD4163" s="32"/>
      <c r="BE4163" s="32"/>
      <c r="BF4163" s="32"/>
      <c r="BG4163" s="32"/>
      <c r="BH4163" s="32"/>
      <c r="BI4163" s="32"/>
      <c r="BJ4163" s="32"/>
      <c r="BK4163" s="32"/>
      <c r="BL4163" s="32"/>
      <c r="BM4163" s="32"/>
      <c r="BN4163" s="32"/>
      <c r="BO4163" s="32"/>
    </row>
    <row r="4164" spans="1:67" x14ac:dyDescent="0.25">
      <c r="A4164" s="30"/>
      <c r="B4164" s="30"/>
      <c r="C4164" s="30"/>
      <c r="D4164" s="30"/>
      <c r="E4164" s="30"/>
      <c r="F4164" s="30"/>
      <c r="G4164" s="30"/>
      <c r="BD4164" s="32"/>
      <c r="BE4164" s="32"/>
      <c r="BF4164" s="32"/>
      <c r="BG4164" s="32"/>
      <c r="BH4164" s="32"/>
      <c r="BI4164" s="32"/>
      <c r="BJ4164" s="32"/>
      <c r="BK4164" s="32"/>
      <c r="BL4164" s="32"/>
      <c r="BM4164" s="32"/>
      <c r="BN4164" s="32"/>
      <c r="BO4164" s="32"/>
    </row>
    <row r="4165" spans="1:67" x14ac:dyDescent="0.25">
      <c r="A4165" s="30"/>
      <c r="B4165" s="30"/>
      <c r="C4165" s="30"/>
      <c r="D4165" s="30"/>
      <c r="E4165" s="30"/>
      <c r="F4165" s="30"/>
      <c r="G4165" s="30"/>
      <c r="BD4165" s="32"/>
      <c r="BE4165" s="32"/>
      <c r="BF4165" s="32"/>
      <c r="BG4165" s="32"/>
      <c r="BH4165" s="32"/>
      <c r="BI4165" s="32"/>
      <c r="BJ4165" s="32"/>
      <c r="BK4165" s="32"/>
      <c r="BL4165" s="32"/>
      <c r="BM4165" s="32"/>
      <c r="BN4165" s="32"/>
      <c r="BO4165" s="32"/>
    </row>
    <row r="4166" spans="1:67" x14ac:dyDescent="0.25">
      <c r="A4166" s="30"/>
      <c r="B4166" s="30"/>
      <c r="C4166" s="30"/>
      <c r="D4166" s="30"/>
      <c r="E4166" s="30"/>
      <c r="F4166" s="30"/>
      <c r="G4166" s="30"/>
      <c r="BD4166" s="32"/>
      <c r="BE4166" s="32"/>
      <c r="BF4166" s="32"/>
      <c r="BG4166" s="32"/>
      <c r="BH4166" s="32"/>
      <c r="BI4166" s="32"/>
      <c r="BJ4166" s="32"/>
      <c r="BK4166" s="32"/>
      <c r="BL4166" s="32"/>
      <c r="BM4166" s="32"/>
      <c r="BN4166" s="32"/>
      <c r="BO4166" s="32"/>
    </row>
    <row r="4167" spans="1:67" x14ac:dyDescent="0.25">
      <c r="A4167" s="30"/>
      <c r="B4167" s="30"/>
      <c r="C4167" s="30"/>
      <c r="D4167" s="30"/>
      <c r="E4167" s="30"/>
      <c r="F4167" s="30"/>
      <c r="G4167" s="30"/>
      <c r="BD4167" s="32"/>
      <c r="BE4167" s="32"/>
      <c r="BF4167" s="32"/>
      <c r="BG4167" s="32"/>
      <c r="BH4167" s="32"/>
      <c r="BI4167" s="32"/>
      <c r="BJ4167" s="32"/>
      <c r="BK4167" s="32"/>
      <c r="BL4167" s="32"/>
      <c r="BM4167" s="32"/>
      <c r="BN4167" s="32"/>
      <c r="BO4167" s="32"/>
    </row>
    <row r="4168" spans="1:67" x14ac:dyDescent="0.25">
      <c r="A4168" s="30"/>
      <c r="B4168" s="30"/>
      <c r="C4168" s="30"/>
      <c r="D4168" s="30"/>
      <c r="E4168" s="30"/>
      <c r="F4168" s="30"/>
      <c r="G4168" s="30"/>
      <c r="BD4168" s="32"/>
      <c r="BE4168" s="32"/>
      <c r="BF4168" s="32"/>
      <c r="BG4168" s="32"/>
      <c r="BH4168" s="32"/>
      <c r="BI4168" s="32"/>
      <c r="BJ4168" s="32"/>
      <c r="BK4168" s="32"/>
      <c r="BL4168" s="32"/>
      <c r="BM4168" s="32"/>
      <c r="BN4168" s="32"/>
      <c r="BO4168" s="32"/>
    </row>
    <row r="4169" spans="1:67" x14ac:dyDescent="0.25">
      <c r="A4169" s="30"/>
      <c r="B4169" s="30"/>
      <c r="C4169" s="30"/>
      <c r="D4169" s="30"/>
      <c r="E4169" s="30"/>
      <c r="F4169" s="30"/>
      <c r="G4169" s="30"/>
      <c r="BD4169" s="32"/>
      <c r="BE4169" s="32"/>
      <c r="BF4169" s="32"/>
      <c r="BG4169" s="32"/>
      <c r="BH4169" s="32"/>
      <c r="BI4169" s="32"/>
      <c r="BJ4169" s="32"/>
      <c r="BK4169" s="32"/>
      <c r="BL4169" s="32"/>
      <c r="BM4169" s="32"/>
      <c r="BN4169" s="32"/>
      <c r="BO4169" s="32"/>
    </row>
    <row r="4170" spans="1:67" x14ac:dyDescent="0.25">
      <c r="A4170" s="30"/>
      <c r="B4170" s="30"/>
      <c r="C4170" s="30"/>
      <c r="D4170" s="30"/>
      <c r="E4170" s="30"/>
      <c r="F4170" s="30"/>
      <c r="G4170" s="30"/>
      <c r="BD4170" s="32"/>
      <c r="BE4170" s="32"/>
      <c r="BF4170" s="32"/>
      <c r="BG4170" s="32"/>
      <c r="BH4170" s="32"/>
      <c r="BI4170" s="32"/>
      <c r="BJ4170" s="32"/>
      <c r="BK4170" s="32"/>
      <c r="BL4170" s="32"/>
      <c r="BM4170" s="32"/>
      <c r="BN4170" s="32"/>
      <c r="BO4170" s="32"/>
    </row>
    <row r="4171" spans="1:67" x14ac:dyDescent="0.25">
      <c r="A4171" s="30"/>
      <c r="B4171" s="30"/>
      <c r="C4171" s="30"/>
      <c r="D4171" s="30"/>
      <c r="E4171" s="30"/>
      <c r="F4171" s="30"/>
      <c r="G4171" s="30"/>
      <c r="BD4171" s="32"/>
      <c r="BE4171" s="32"/>
      <c r="BF4171" s="32"/>
      <c r="BG4171" s="32"/>
      <c r="BH4171" s="32"/>
      <c r="BI4171" s="32"/>
      <c r="BJ4171" s="32"/>
      <c r="BK4171" s="32"/>
      <c r="BL4171" s="32"/>
      <c r="BM4171" s="32"/>
      <c r="BN4171" s="32"/>
      <c r="BO4171" s="32"/>
    </row>
    <row r="4172" spans="1:67" x14ac:dyDescent="0.25">
      <c r="A4172" s="30"/>
      <c r="B4172" s="30"/>
      <c r="C4172" s="30"/>
      <c r="D4172" s="30"/>
      <c r="E4172" s="30"/>
      <c r="F4172" s="30"/>
      <c r="G4172" s="30"/>
      <c r="BD4172" s="32"/>
      <c r="BE4172" s="32"/>
      <c r="BF4172" s="32"/>
      <c r="BG4172" s="32"/>
      <c r="BH4172" s="32"/>
      <c r="BI4172" s="32"/>
      <c r="BJ4172" s="32"/>
      <c r="BK4172" s="32"/>
      <c r="BL4172" s="32"/>
      <c r="BM4172" s="32"/>
      <c r="BN4172" s="32"/>
      <c r="BO4172" s="32"/>
    </row>
    <row r="4173" spans="1:67" x14ac:dyDescent="0.25">
      <c r="A4173" s="30"/>
      <c r="B4173" s="30"/>
      <c r="C4173" s="30"/>
      <c r="D4173" s="30"/>
      <c r="E4173" s="30"/>
      <c r="F4173" s="30"/>
      <c r="G4173" s="30"/>
      <c r="BD4173" s="32"/>
      <c r="BE4173" s="32"/>
      <c r="BF4173" s="32"/>
      <c r="BG4173" s="32"/>
      <c r="BH4173" s="32"/>
      <c r="BI4173" s="32"/>
      <c r="BJ4173" s="32"/>
      <c r="BK4173" s="32"/>
      <c r="BL4173" s="32"/>
      <c r="BM4173" s="32"/>
      <c r="BN4173" s="32"/>
      <c r="BO4173" s="32"/>
    </row>
    <row r="4174" spans="1:67" x14ac:dyDescent="0.25">
      <c r="A4174" s="30"/>
      <c r="B4174" s="30"/>
      <c r="C4174" s="30"/>
      <c r="D4174" s="30"/>
      <c r="E4174" s="30"/>
      <c r="F4174" s="30"/>
      <c r="G4174" s="30"/>
      <c r="BD4174" s="32"/>
      <c r="BE4174" s="32"/>
      <c r="BF4174" s="32"/>
      <c r="BG4174" s="32"/>
      <c r="BH4174" s="32"/>
      <c r="BI4174" s="32"/>
      <c r="BJ4174" s="32"/>
      <c r="BK4174" s="32"/>
      <c r="BL4174" s="32"/>
      <c r="BM4174" s="32"/>
      <c r="BN4174" s="32"/>
      <c r="BO4174" s="32"/>
    </row>
    <row r="4175" spans="1:67" x14ac:dyDescent="0.25">
      <c r="A4175" s="30"/>
      <c r="B4175" s="30"/>
      <c r="C4175" s="30"/>
      <c r="D4175" s="30"/>
      <c r="E4175" s="30"/>
      <c r="F4175" s="30"/>
      <c r="G4175" s="30"/>
      <c r="BD4175" s="32"/>
      <c r="BE4175" s="32"/>
      <c r="BF4175" s="32"/>
      <c r="BG4175" s="32"/>
      <c r="BH4175" s="32"/>
      <c r="BI4175" s="32"/>
      <c r="BJ4175" s="32"/>
      <c r="BK4175" s="32"/>
      <c r="BL4175" s="32"/>
      <c r="BM4175" s="32"/>
      <c r="BN4175" s="32"/>
      <c r="BO4175" s="32"/>
    </row>
    <row r="4176" spans="1:67" x14ac:dyDescent="0.25">
      <c r="A4176" s="30"/>
      <c r="B4176" s="30"/>
      <c r="C4176" s="30"/>
      <c r="D4176" s="30"/>
      <c r="E4176" s="30"/>
      <c r="F4176" s="30"/>
      <c r="G4176" s="30"/>
      <c r="BD4176" s="32"/>
      <c r="BE4176" s="32"/>
      <c r="BF4176" s="32"/>
      <c r="BG4176" s="32"/>
      <c r="BH4176" s="32"/>
      <c r="BI4176" s="32"/>
      <c r="BJ4176" s="32"/>
      <c r="BK4176" s="32"/>
      <c r="BL4176" s="32"/>
      <c r="BM4176" s="32"/>
      <c r="BN4176" s="32"/>
      <c r="BO4176" s="32"/>
    </row>
    <row r="4177" spans="1:67" x14ac:dyDescent="0.25">
      <c r="A4177" s="30"/>
      <c r="B4177" s="30"/>
      <c r="C4177" s="30"/>
      <c r="D4177" s="30"/>
      <c r="E4177" s="30"/>
      <c r="F4177" s="30"/>
      <c r="G4177" s="30"/>
      <c r="BD4177" s="32"/>
      <c r="BE4177" s="32"/>
      <c r="BF4177" s="32"/>
      <c r="BG4177" s="32"/>
      <c r="BH4177" s="32"/>
      <c r="BI4177" s="32"/>
      <c r="BJ4177" s="32"/>
      <c r="BK4177" s="32"/>
      <c r="BL4177" s="32"/>
      <c r="BM4177" s="32"/>
      <c r="BN4177" s="32"/>
      <c r="BO4177" s="32"/>
    </row>
    <row r="4178" spans="1:67" x14ac:dyDescent="0.25">
      <c r="A4178" s="30"/>
      <c r="B4178" s="30"/>
      <c r="C4178" s="30"/>
      <c r="D4178" s="30"/>
      <c r="E4178" s="30"/>
      <c r="F4178" s="30"/>
      <c r="G4178" s="30"/>
      <c r="BD4178" s="32"/>
      <c r="BE4178" s="32"/>
      <c r="BF4178" s="32"/>
      <c r="BG4178" s="32"/>
      <c r="BH4178" s="32"/>
      <c r="BI4178" s="32"/>
      <c r="BJ4178" s="32"/>
      <c r="BK4178" s="32"/>
      <c r="BL4178" s="32"/>
      <c r="BM4178" s="32"/>
      <c r="BN4178" s="32"/>
      <c r="BO4178" s="32"/>
    </row>
    <row r="4179" spans="1:67" x14ac:dyDescent="0.25">
      <c r="A4179" s="30"/>
      <c r="B4179" s="30"/>
      <c r="C4179" s="30"/>
      <c r="D4179" s="30"/>
      <c r="E4179" s="30"/>
      <c r="F4179" s="30"/>
      <c r="G4179" s="30"/>
      <c r="BD4179" s="32"/>
      <c r="BE4179" s="32"/>
      <c r="BF4179" s="32"/>
      <c r="BG4179" s="32"/>
      <c r="BH4179" s="32"/>
      <c r="BI4179" s="32"/>
      <c r="BJ4179" s="32"/>
      <c r="BK4179" s="32"/>
      <c r="BL4179" s="32"/>
      <c r="BM4179" s="32"/>
      <c r="BN4179" s="32"/>
      <c r="BO4179" s="32"/>
    </row>
    <row r="4180" spans="1:67" x14ac:dyDescent="0.25">
      <c r="A4180" s="30"/>
      <c r="B4180" s="30"/>
      <c r="C4180" s="30"/>
      <c r="D4180" s="30"/>
      <c r="E4180" s="30"/>
      <c r="F4180" s="30"/>
      <c r="G4180" s="30"/>
      <c r="BD4180" s="32"/>
      <c r="BE4180" s="32"/>
      <c r="BF4180" s="32"/>
      <c r="BG4180" s="32"/>
      <c r="BH4180" s="32"/>
      <c r="BI4180" s="32"/>
      <c r="BJ4180" s="32"/>
      <c r="BK4180" s="32"/>
      <c r="BL4180" s="32"/>
      <c r="BM4180" s="32"/>
      <c r="BN4180" s="32"/>
      <c r="BO4180" s="32"/>
    </row>
    <row r="4181" spans="1:67" x14ac:dyDescent="0.25">
      <c r="A4181" s="30"/>
      <c r="B4181" s="30"/>
      <c r="C4181" s="30"/>
      <c r="D4181" s="30"/>
      <c r="E4181" s="30"/>
      <c r="F4181" s="30"/>
      <c r="G4181" s="30"/>
      <c r="BD4181" s="32"/>
      <c r="BE4181" s="32"/>
      <c r="BF4181" s="32"/>
      <c r="BG4181" s="32"/>
      <c r="BH4181" s="32"/>
      <c r="BI4181" s="32"/>
      <c r="BJ4181" s="32"/>
      <c r="BK4181" s="32"/>
      <c r="BL4181" s="32"/>
      <c r="BM4181" s="32"/>
      <c r="BN4181" s="32"/>
      <c r="BO4181" s="32"/>
    </row>
    <row r="4182" spans="1:67" x14ac:dyDescent="0.25">
      <c r="A4182" s="30"/>
      <c r="B4182" s="30"/>
      <c r="C4182" s="30"/>
      <c r="D4182" s="30"/>
      <c r="E4182" s="30"/>
      <c r="F4182" s="30"/>
      <c r="G4182" s="30"/>
      <c r="BD4182" s="32"/>
      <c r="BE4182" s="32"/>
      <c r="BF4182" s="32"/>
      <c r="BG4182" s="32"/>
      <c r="BH4182" s="32"/>
      <c r="BI4182" s="32"/>
      <c r="BJ4182" s="32"/>
      <c r="BK4182" s="32"/>
      <c r="BL4182" s="32"/>
      <c r="BM4182" s="32"/>
      <c r="BN4182" s="32"/>
      <c r="BO4182" s="32"/>
    </row>
    <row r="4183" spans="1:67" x14ac:dyDescent="0.25">
      <c r="A4183" s="30"/>
      <c r="B4183" s="30"/>
      <c r="C4183" s="30"/>
      <c r="D4183" s="30"/>
      <c r="E4183" s="30"/>
      <c r="F4183" s="30"/>
      <c r="G4183" s="30"/>
      <c r="BD4183" s="32"/>
      <c r="BE4183" s="32"/>
      <c r="BF4183" s="32"/>
      <c r="BG4183" s="32"/>
      <c r="BH4183" s="32"/>
      <c r="BI4183" s="32"/>
      <c r="BJ4183" s="32"/>
      <c r="BK4183" s="32"/>
      <c r="BL4183" s="32"/>
      <c r="BM4183" s="32"/>
      <c r="BN4183" s="32"/>
      <c r="BO4183" s="32"/>
    </row>
    <row r="4184" spans="1:67" x14ac:dyDescent="0.25">
      <c r="A4184" s="30"/>
      <c r="B4184" s="30"/>
      <c r="C4184" s="30"/>
      <c r="D4184" s="30"/>
      <c r="E4184" s="30"/>
      <c r="F4184" s="30"/>
      <c r="G4184" s="30"/>
      <c r="BD4184" s="32"/>
      <c r="BE4184" s="32"/>
      <c r="BF4184" s="32"/>
      <c r="BG4184" s="32"/>
      <c r="BH4184" s="32"/>
      <c r="BI4184" s="32"/>
      <c r="BJ4184" s="32"/>
      <c r="BK4184" s="32"/>
      <c r="BL4184" s="32"/>
      <c r="BM4184" s="32"/>
      <c r="BN4184" s="32"/>
      <c r="BO4184" s="32"/>
    </row>
    <row r="4185" spans="1:67" x14ac:dyDescent="0.25">
      <c r="A4185" s="30"/>
      <c r="B4185" s="30"/>
      <c r="C4185" s="30"/>
      <c r="D4185" s="30"/>
      <c r="E4185" s="30"/>
      <c r="F4185" s="30"/>
      <c r="G4185" s="30"/>
      <c r="BD4185" s="32"/>
      <c r="BE4185" s="32"/>
      <c r="BF4185" s="32"/>
      <c r="BG4185" s="32"/>
      <c r="BH4185" s="32"/>
      <c r="BI4185" s="32"/>
      <c r="BJ4185" s="32"/>
      <c r="BK4185" s="32"/>
      <c r="BL4185" s="32"/>
      <c r="BM4185" s="32"/>
      <c r="BN4185" s="32"/>
      <c r="BO4185" s="32"/>
    </row>
    <row r="4186" spans="1:67" x14ac:dyDescent="0.25">
      <c r="A4186" s="30"/>
      <c r="B4186" s="30"/>
      <c r="C4186" s="30"/>
      <c r="D4186" s="30"/>
      <c r="E4186" s="30"/>
      <c r="F4186" s="30"/>
      <c r="G4186" s="30"/>
      <c r="BD4186" s="32"/>
      <c r="BE4186" s="32"/>
      <c r="BF4186" s="32"/>
      <c r="BG4186" s="32"/>
      <c r="BH4186" s="32"/>
      <c r="BI4186" s="32"/>
      <c r="BJ4186" s="32"/>
      <c r="BK4186" s="32"/>
      <c r="BL4186" s="32"/>
      <c r="BM4186" s="32"/>
      <c r="BN4186" s="32"/>
      <c r="BO4186" s="32"/>
    </row>
    <row r="4187" spans="1:67" x14ac:dyDescent="0.25">
      <c r="A4187" s="30"/>
      <c r="B4187" s="30"/>
      <c r="C4187" s="30"/>
      <c r="D4187" s="30"/>
      <c r="E4187" s="30"/>
      <c r="F4187" s="30"/>
      <c r="G4187" s="30"/>
      <c r="BD4187" s="32"/>
      <c r="BE4187" s="32"/>
      <c r="BF4187" s="32"/>
      <c r="BG4187" s="32"/>
      <c r="BH4187" s="32"/>
      <c r="BI4187" s="32"/>
      <c r="BJ4187" s="32"/>
      <c r="BK4187" s="32"/>
      <c r="BL4187" s="32"/>
      <c r="BM4187" s="32"/>
      <c r="BN4187" s="32"/>
      <c r="BO4187" s="32"/>
    </row>
    <row r="4188" spans="1:67" x14ac:dyDescent="0.25">
      <c r="A4188" s="30"/>
      <c r="B4188" s="30"/>
      <c r="C4188" s="30"/>
      <c r="D4188" s="30"/>
      <c r="E4188" s="30"/>
      <c r="F4188" s="30"/>
      <c r="G4188" s="30"/>
      <c r="BD4188" s="32"/>
      <c r="BE4188" s="32"/>
      <c r="BF4188" s="32"/>
      <c r="BG4188" s="32"/>
      <c r="BH4188" s="32"/>
      <c r="BI4188" s="32"/>
      <c r="BJ4188" s="32"/>
      <c r="BK4188" s="32"/>
      <c r="BL4188" s="32"/>
      <c r="BM4188" s="32"/>
      <c r="BN4188" s="32"/>
      <c r="BO4188" s="32"/>
    </row>
    <row r="4189" spans="1:67" x14ac:dyDescent="0.25">
      <c r="A4189" s="30"/>
      <c r="B4189" s="30"/>
      <c r="C4189" s="30"/>
      <c r="D4189" s="30"/>
      <c r="E4189" s="30"/>
      <c r="F4189" s="30"/>
      <c r="G4189" s="30"/>
      <c r="BD4189" s="32"/>
      <c r="BE4189" s="32"/>
      <c r="BF4189" s="32"/>
      <c r="BG4189" s="32"/>
      <c r="BH4189" s="32"/>
      <c r="BI4189" s="32"/>
      <c r="BJ4189" s="32"/>
      <c r="BK4189" s="32"/>
      <c r="BL4189" s="32"/>
      <c r="BM4189" s="32"/>
      <c r="BN4189" s="32"/>
      <c r="BO4189" s="32"/>
    </row>
    <row r="4190" spans="1:67" x14ac:dyDescent="0.25">
      <c r="A4190" s="30"/>
      <c r="B4190" s="30"/>
      <c r="C4190" s="30"/>
      <c r="D4190" s="30"/>
      <c r="E4190" s="30"/>
      <c r="F4190" s="30"/>
      <c r="G4190" s="30"/>
      <c r="BD4190" s="32"/>
      <c r="BE4190" s="32"/>
      <c r="BF4190" s="32"/>
      <c r="BG4190" s="32"/>
      <c r="BH4190" s="32"/>
      <c r="BI4190" s="32"/>
      <c r="BJ4190" s="32"/>
      <c r="BK4190" s="32"/>
      <c r="BL4190" s="32"/>
      <c r="BM4190" s="32"/>
      <c r="BN4190" s="32"/>
      <c r="BO4190" s="32"/>
    </row>
    <row r="4191" spans="1:67" x14ac:dyDescent="0.25">
      <c r="A4191" s="30"/>
      <c r="B4191" s="30"/>
      <c r="C4191" s="30"/>
      <c r="D4191" s="30"/>
      <c r="E4191" s="30"/>
      <c r="F4191" s="30"/>
      <c r="G4191" s="30"/>
      <c r="BD4191" s="32"/>
      <c r="BE4191" s="32"/>
      <c r="BF4191" s="32"/>
      <c r="BG4191" s="32"/>
      <c r="BH4191" s="32"/>
      <c r="BI4191" s="32"/>
      <c r="BJ4191" s="32"/>
      <c r="BK4191" s="32"/>
      <c r="BL4191" s="32"/>
      <c r="BM4191" s="32"/>
      <c r="BN4191" s="32"/>
      <c r="BO4191" s="32"/>
    </row>
    <row r="4192" spans="1:67" x14ac:dyDescent="0.25">
      <c r="A4192" s="30"/>
      <c r="B4192" s="30"/>
      <c r="C4192" s="30"/>
      <c r="D4192" s="30"/>
      <c r="E4192" s="30"/>
      <c r="F4192" s="30"/>
      <c r="G4192" s="30"/>
      <c r="BD4192" s="32"/>
      <c r="BE4192" s="32"/>
      <c r="BF4192" s="32"/>
      <c r="BG4192" s="32"/>
      <c r="BH4192" s="32"/>
      <c r="BI4192" s="32"/>
      <c r="BJ4192" s="32"/>
      <c r="BK4192" s="32"/>
      <c r="BL4192" s="32"/>
      <c r="BM4192" s="32"/>
      <c r="BN4192" s="32"/>
      <c r="BO4192" s="32"/>
    </row>
    <row r="4193" spans="1:67" x14ac:dyDescent="0.25">
      <c r="A4193" s="30"/>
      <c r="B4193" s="30"/>
      <c r="C4193" s="30"/>
      <c r="D4193" s="30"/>
      <c r="E4193" s="30"/>
      <c r="F4193" s="30"/>
      <c r="G4193" s="30"/>
      <c r="BD4193" s="32"/>
      <c r="BE4193" s="32"/>
      <c r="BF4193" s="32"/>
      <c r="BG4193" s="32"/>
      <c r="BH4193" s="32"/>
      <c r="BI4193" s="32"/>
      <c r="BJ4193" s="32"/>
      <c r="BK4193" s="32"/>
      <c r="BL4193" s="32"/>
      <c r="BM4193" s="32"/>
      <c r="BN4193" s="32"/>
      <c r="BO4193" s="32"/>
    </row>
    <row r="4194" spans="1:67" x14ac:dyDescent="0.25">
      <c r="A4194" s="30"/>
      <c r="B4194" s="30"/>
      <c r="C4194" s="30"/>
      <c r="D4194" s="30"/>
      <c r="E4194" s="30"/>
      <c r="F4194" s="30"/>
      <c r="G4194" s="30"/>
      <c r="BD4194" s="32"/>
      <c r="BE4194" s="32"/>
      <c r="BF4194" s="32"/>
      <c r="BG4194" s="32"/>
      <c r="BH4194" s="32"/>
      <c r="BI4194" s="32"/>
      <c r="BJ4194" s="32"/>
      <c r="BK4194" s="32"/>
      <c r="BL4194" s="32"/>
      <c r="BM4194" s="32"/>
      <c r="BN4194" s="32"/>
      <c r="BO4194" s="32"/>
    </row>
    <row r="4195" spans="1:67" x14ac:dyDescent="0.25">
      <c r="A4195" s="30"/>
      <c r="B4195" s="30"/>
      <c r="C4195" s="30"/>
      <c r="D4195" s="30"/>
      <c r="E4195" s="30"/>
      <c r="F4195" s="30"/>
      <c r="G4195" s="30"/>
      <c r="BD4195" s="32"/>
      <c r="BE4195" s="32"/>
      <c r="BF4195" s="32"/>
      <c r="BG4195" s="32"/>
      <c r="BH4195" s="32"/>
      <c r="BI4195" s="32"/>
      <c r="BJ4195" s="32"/>
      <c r="BK4195" s="32"/>
      <c r="BL4195" s="32"/>
      <c r="BM4195" s="32"/>
      <c r="BN4195" s="32"/>
      <c r="BO4195" s="32"/>
    </row>
    <row r="4196" spans="1:67" x14ac:dyDescent="0.25">
      <c r="A4196" s="30"/>
      <c r="B4196" s="30"/>
      <c r="C4196" s="30"/>
      <c r="D4196" s="30"/>
      <c r="E4196" s="30"/>
      <c r="F4196" s="30"/>
      <c r="G4196" s="30"/>
      <c r="BD4196" s="32"/>
      <c r="BE4196" s="32"/>
      <c r="BF4196" s="32"/>
      <c r="BG4196" s="32"/>
      <c r="BH4196" s="32"/>
      <c r="BI4196" s="32"/>
      <c r="BJ4196" s="32"/>
      <c r="BK4196" s="32"/>
      <c r="BL4196" s="32"/>
      <c r="BM4196" s="32"/>
      <c r="BN4196" s="32"/>
      <c r="BO4196" s="32"/>
    </row>
    <row r="4197" spans="1:67" x14ac:dyDescent="0.25">
      <c r="A4197" s="30"/>
      <c r="B4197" s="30"/>
      <c r="C4197" s="30"/>
      <c r="D4197" s="30"/>
      <c r="E4197" s="30"/>
      <c r="F4197" s="30"/>
      <c r="G4197" s="30"/>
      <c r="BD4197" s="32"/>
      <c r="BE4197" s="32"/>
      <c r="BF4197" s="32"/>
      <c r="BG4197" s="32"/>
      <c r="BH4197" s="32"/>
      <c r="BI4197" s="32"/>
      <c r="BJ4197" s="32"/>
      <c r="BK4197" s="32"/>
      <c r="BL4197" s="32"/>
      <c r="BM4197" s="32"/>
      <c r="BN4197" s="32"/>
      <c r="BO4197" s="32"/>
    </row>
    <row r="4198" spans="1:67" x14ac:dyDescent="0.25">
      <c r="A4198" s="30"/>
      <c r="B4198" s="30"/>
      <c r="C4198" s="30"/>
      <c r="D4198" s="30"/>
      <c r="E4198" s="30"/>
      <c r="F4198" s="30"/>
      <c r="G4198" s="30"/>
      <c r="BD4198" s="32"/>
      <c r="BE4198" s="32"/>
      <c r="BF4198" s="32"/>
      <c r="BG4198" s="32"/>
      <c r="BH4198" s="32"/>
      <c r="BI4198" s="32"/>
      <c r="BJ4198" s="32"/>
      <c r="BK4198" s="32"/>
      <c r="BL4198" s="32"/>
      <c r="BM4198" s="32"/>
      <c r="BN4198" s="32"/>
      <c r="BO4198" s="32"/>
    </row>
    <row r="4199" spans="1:67" x14ac:dyDescent="0.25">
      <c r="A4199" s="30"/>
      <c r="B4199" s="30"/>
      <c r="C4199" s="30"/>
      <c r="D4199" s="30"/>
      <c r="E4199" s="30"/>
      <c r="F4199" s="30"/>
      <c r="G4199" s="30"/>
      <c r="BD4199" s="32"/>
      <c r="BE4199" s="32"/>
      <c r="BF4199" s="32"/>
      <c r="BG4199" s="32"/>
      <c r="BH4199" s="32"/>
      <c r="BI4199" s="32"/>
      <c r="BJ4199" s="32"/>
      <c r="BK4199" s="32"/>
      <c r="BL4199" s="32"/>
      <c r="BM4199" s="32"/>
      <c r="BN4199" s="32"/>
      <c r="BO4199" s="32"/>
    </row>
    <row r="4200" spans="1:67" x14ac:dyDescent="0.25">
      <c r="A4200" s="30"/>
      <c r="B4200" s="30"/>
      <c r="C4200" s="30"/>
      <c r="D4200" s="30"/>
      <c r="E4200" s="30"/>
      <c r="F4200" s="30"/>
      <c r="G4200" s="30"/>
      <c r="BD4200" s="32"/>
      <c r="BE4200" s="32"/>
      <c r="BF4200" s="32"/>
      <c r="BG4200" s="32"/>
      <c r="BH4200" s="32"/>
      <c r="BI4200" s="32"/>
      <c r="BJ4200" s="32"/>
      <c r="BK4200" s="32"/>
      <c r="BL4200" s="32"/>
      <c r="BM4200" s="32"/>
      <c r="BN4200" s="32"/>
      <c r="BO4200" s="32"/>
    </row>
    <row r="4201" spans="1:67" x14ac:dyDescent="0.25">
      <c r="A4201" s="30"/>
      <c r="B4201" s="30"/>
      <c r="C4201" s="30"/>
      <c r="D4201" s="30"/>
      <c r="E4201" s="30"/>
      <c r="F4201" s="30"/>
      <c r="G4201" s="30"/>
      <c r="BD4201" s="32"/>
      <c r="BE4201" s="32"/>
      <c r="BF4201" s="32"/>
      <c r="BG4201" s="32"/>
      <c r="BH4201" s="32"/>
      <c r="BI4201" s="32"/>
      <c r="BJ4201" s="32"/>
      <c r="BK4201" s="32"/>
      <c r="BL4201" s="32"/>
      <c r="BM4201" s="32"/>
      <c r="BN4201" s="32"/>
      <c r="BO4201" s="32"/>
    </row>
    <row r="4202" spans="1:67" x14ac:dyDescent="0.25">
      <c r="A4202" s="30"/>
      <c r="B4202" s="30"/>
      <c r="C4202" s="30"/>
      <c r="D4202" s="30"/>
      <c r="E4202" s="30"/>
      <c r="F4202" s="30"/>
      <c r="G4202" s="30"/>
      <c r="BD4202" s="32"/>
      <c r="BE4202" s="32"/>
      <c r="BF4202" s="32"/>
      <c r="BG4202" s="32"/>
      <c r="BH4202" s="32"/>
      <c r="BI4202" s="32"/>
      <c r="BJ4202" s="32"/>
      <c r="BK4202" s="32"/>
      <c r="BL4202" s="32"/>
      <c r="BM4202" s="32"/>
      <c r="BN4202" s="32"/>
      <c r="BO4202" s="32"/>
    </row>
    <row r="4203" spans="1:67" x14ac:dyDescent="0.25">
      <c r="A4203" s="30"/>
      <c r="B4203" s="30"/>
      <c r="C4203" s="30"/>
      <c r="D4203" s="30"/>
      <c r="E4203" s="30"/>
      <c r="F4203" s="30"/>
      <c r="G4203" s="30"/>
      <c r="BD4203" s="32"/>
      <c r="BE4203" s="32"/>
      <c r="BF4203" s="32"/>
      <c r="BG4203" s="32"/>
      <c r="BH4203" s="32"/>
      <c r="BI4203" s="32"/>
      <c r="BJ4203" s="32"/>
      <c r="BK4203" s="32"/>
      <c r="BL4203" s="32"/>
      <c r="BM4203" s="32"/>
      <c r="BN4203" s="32"/>
      <c r="BO4203" s="32"/>
    </row>
    <row r="4204" spans="1:67" x14ac:dyDescent="0.25">
      <c r="A4204" s="30"/>
      <c r="B4204" s="30"/>
      <c r="C4204" s="30"/>
      <c r="D4204" s="30"/>
      <c r="E4204" s="30"/>
      <c r="F4204" s="30"/>
      <c r="G4204" s="30"/>
      <c r="BD4204" s="32"/>
      <c r="BE4204" s="32"/>
      <c r="BF4204" s="32"/>
      <c r="BG4204" s="32"/>
      <c r="BH4204" s="32"/>
      <c r="BI4204" s="32"/>
      <c r="BJ4204" s="32"/>
      <c r="BK4204" s="32"/>
      <c r="BL4204" s="32"/>
      <c r="BM4204" s="32"/>
      <c r="BN4204" s="32"/>
      <c r="BO4204" s="32"/>
    </row>
    <row r="4205" spans="1:67" x14ac:dyDescent="0.25">
      <c r="A4205" s="30"/>
      <c r="B4205" s="30"/>
      <c r="C4205" s="30"/>
      <c r="D4205" s="30"/>
      <c r="E4205" s="30"/>
      <c r="F4205" s="30"/>
      <c r="G4205" s="30"/>
      <c r="BD4205" s="32"/>
      <c r="BE4205" s="32"/>
      <c r="BF4205" s="32"/>
      <c r="BG4205" s="32"/>
      <c r="BH4205" s="32"/>
      <c r="BI4205" s="32"/>
      <c r="BJ4205" s="32"/>
      <c r="BK4205" s="32"/>
      <c r="BL4205" s="32"/>
      <c r="BM4205" s="32"/>
      <c r="BN4205" s="32"/>
      <c r="BO4205" s="32"/>
    </row>
    <row r="4206" spans="1:67" x14ac:dyDescent="0.25">
      <c r="A4206" s="30"/>
      <c r="B4206" s="30"/>
      <c r="C4206" s="30"/>
      <c r="D4206" s="30"/>
      <c r="E4206" s="30"/>
      <c r="F4206" s="30"/>
      <c r="G4206" s="30"/>
      <c r="BD4206" s="32"/>
      <c r="BE4206" s="32"/>
      <c r="BF4206" s="32"/>
      <c r="BG4206" s="32"/>
      <c r="BH4206" s="32"/>
      <c r="BI4206" s="32"/>
      <c r="BJ4206" s="32"/>
      <c r="BK4206" s="32"/>
      <c r="BL4206" s="32"/>
      <c r="BM4206" s="32"/>
      <c r="BN4206" s="32"/>
      <c r="BO4206" s="32"/>
    </row>
    <row r="4207" spans="1:67" x14ac:dyDescent="0.25">
      <c r="A4207" s="30"/>
      <c r="B4207" s="30"/>
      <c r="C4207" s="30"/>
      <c r="D4207" s="30"/>
      <c r="E4207" s="30"/>
      <c r="F4207" s="30"/>
      <c r="G4207" s="30"/>
      <c r="BD4207" s="32"/>
      <c r="BE4207" s="32"/>
      <c r="BF4207" s="32"/>
      <c r="BG4207" s="32"/>
      <c r="BH4207" s="32"/>
      <c r="BI4207" s="32"/>
      <c r="BJ4207" s="32"/>
      <c r="BK4207" s="32"/>
      <c r="BL4207" s="32"/>
      <c r="BM4207" s="32"/>
      <c r="BN4207" s="32"/>
      <c r="BO4207" s="32"/>
    </row>
    <row r="4208" spans="1:67" x14ac:dyDescent="0.25">
      <c r="A4208" s="30"/>
      <c r="B4208" s="30"/>
      <c r="C4208" s="30"/>
      <c r="D4208" s="30"/>
      <c r="E4208" s="30"/>
      <c r="F4208" s="30"/>
      <c r="G4208" s="30"/>
      <c r="BD4208" s="32"/>
      <c r="BE4208" s="32"/>
      <c r="BF4208" s="32"/>
      <c r="BG4208" s="32"/>
      <c r="BH4208" s="32"/>
      <c r="BI4208" s="32"/>
      <c r="BJ4208" s="32"/>
      <c r="BK4208" s="32"/>
      <c r="BL4208" s="32"/>
      <c r="BM4208" s="32"/>
      <c r="BN4208" s="32"/>
      <c r="BO4208" s="32"/>
    </row>
    <row r="4209" spans="1:67" x14ac:dyDescent="0.25">
      <c r="A4209" s="30"/>
      <c r="B4209" s="30"/>
      <c r="C4209" s="30"/>
      <c r="D4209" s="30"/>
      <c r="E4209" s="30"/>
      <c r="F4209" s="30"/>
      <c r="G4209" s="30"/>
      <c r="BD4209" s="32"/>
      <c r="BE4209" s="32"/>
      <c r="BF4209" s="32"/>
      <c r="BG4209" s="32"/>
      <c r="BH4209" s="32"/>
      <c r="BI4209" s="32"/>
      <c r="BJ4209" s="32"/>
      <c r="BK4209" s="32"/>
      <c r="BL4209" s="32"/>
      <c r="BM4209" s="32"/>
      <c r="BN4209" s="32"/>
      <c r="BO4209" s="32"/>
    </row>
    <row r="4210" spans="1:67" x14ac:dyDescent="0.25">
      <c r="A4210" s="30"/>
      <c r="B4210" s="30"/>
      <c r="C4210" s="30"/>
      <c r="D4210" s="30"/>
      <c r="E4210" s="30"/>
      <c r="F4210" s="30"/>
      <c r="G4210" s="30"/>
      <c r="BD4210" s="32"/>
      <c r="BE4210" s="32"/>
      <c r="BF4210" s="32"/>
      <c r="BG4210" s="32"/>
      <c r="BH4210" s="32"/>
      <c r="BI4210" s="32"/>
      <c r="BJ4210" s="32"/>
      <c r="BK4210" s="32"/>
      <c r="BL4210" s="32"/>
      <c r="BM4210" s="32"/>
      <c r="BN4210" s="32"/>
      <c r="BO4210" s="32"/>
    </row>
    <row r="4211" spans="1:67" x14ac:dyDescent="0.25">
      <c r="A4211" s="30"/>
      <c r="B4211" s="30"/>
      <c r="C4211" s="30"/>
      <c r="D4211" s="30"/>
      <c r="E4211" s="30"/>
      <c r="F4211" s="30"/>
      <c r="G4211" s="30"/>
      <c r="BD4211" s="32"/>
      <c r="BE4211" s="32"/>
      <c r="BF4211" s="32"/>
      <c r="BG4211" s="32"/>
      <c r="BH4211" s="32"/>
      <c r="BI4211" s="32"/>
      <c r="BJ4211" s="32"/>
      <c r="BK4211" s="32"/>
      <c r="BL4211" s="32"/>
      <c r="BM4211" s="32"/>
      <c r="BN4211" s="32"/>
      <c r="BO4211" s="32"/>
    </row>
    <row r="4212" spans="1:67" x14ac:dyDescent="0.25">
      <c r="A4212" s="30"/>
      <c r="B4212" s="30"/>
      <c r="C4212" s="30"/>
      <c r="D4212" s="30"/>
      <c r="E4212" s="30"/>
      <c r="F4212" s="30"/>
      <c r="G4212" s="30"/>
      <c r="BD4212" s="32"/>
      <c r="BE4212" s="32"/>
      <c r="BF4212" s="32"/>
      <c r="BG4212" s="32"/>
      <c r="BH4212" s="32"/>
      <c r="BI4212" s="32"/>
      <c r="BJ4212" s="32"/>
      <c r="BK4212" s="32"/>
      <c r="BL4212" s="32"/>
      <c r="BM4212" s="32"/>
      <c r="BN4212" s="32"/>
      <c r="BO4212" s="32"/>
    </row>
    <row r="4213" spans="1:67" x14ac:dyDescent="0.25">
      <c r="A4213" s="30"/>
      <c r="B4213" s="30"/>
      <c r="C4213" s="30"/>
      <c r="D4213" s="30"/>
      <c r="E4213" s="30"/>
      <c r="F4213" s="30"/>
      <c r="G4213" s="30"/>
      <c r="BD4213" s="32"/>
      <c r="BE4213" s="32"/>
      <c r="BF4213" s="32"/>
      <c r="BG4213" s="32"/>
      <c r="BH4213" s="32"/>
      <c r="BI4213" s="32"/>
      <c r="BJ4213" s="32"/>
      <c r="BK4213" s="32"/>
      <c r="BL4213" s="32"/>
      <c r="BM4213" s="32"/>
      <c r="BN4213" s="32"/>
      <c r="BO4213" s="32"/>
    </row>
    <row r="4214" spans="1:67" x14ac:dyDescent="0.25">
      <c r="A4214" s="30"/>
      <c r="B4214" s="30"/>
      <c r="C4214" s="30"/>
      <c r="D4214" s="30"/>
      <c r="E4214" s="30"/>
      <c r="F4214" s="30"/>
      <c r="G4214" s="30"/>
      <c r="BD4214" s="32"/>
      <c r="BE4214" s="32"/>
      <c r="BF4214" s="32"/>
      <c r="BG4214" s="32"/>
      <c r="BH4214" s="32"/>
      <c r="BI4214" s="32"/>
      <c r="BJ4214" s="32"/>
      <c r="BK4214" s="32"/>
      <c r="BL4214" s="32"/>
      <c r="BM4214" s="32"/>
      <c r="BN4214" s="32"/>
      <c r="BO4214" s="32"/>
    </row>
    <row r="4215" spans="1:67" x14ac:dyDescent="0.25">
      <c r="A4215" s="30"/>
      <c r="B4215" s="30"/>
      <c r="C4215" s="30"/>
      <c r="D4215" s="30"/>
      <c r="E4215" s="30"/>
      <c r="F4215" s="30"/>
      <c r="G4215" s="30"/>
      <c r="BD4215" s="32"/>
      <c r="BE4215" s="32"/>
      <c r="BF4215" s="32"/>
      <c r="BG4215" s="32"/>
      <c r="BH4215" s="32"/>
      <c r="BI4215" s="32"/>
      <c r="BJ4215" s="32"/>
      <c r="BK4215" s="32"/>
      <c r="BL4215" s="32"/>
      <c r="BM4215" s="32"/>
      <c r="BN4215" s="32"/>
      <c r="BO4215" s="32"/>
    </row>
    <row r="4216" spans="1:67" x14ac:dyDescent="0.25">
      <c r="A4216" s="30"/>
      <c r="B4216" s="30"/>
      <c r="C4216" s="30"/>
      <c r="D4216" s="30"/>
      <c r="E4216" s="30"/>
      <c r="F4216" s="30"/>
      <c r="G4216" s="30"/>
      <c r="BD4216" s="32"/>
      <c r="BE4216" s="32"/>
      <c r="BF4216" s="32"/>
      <c r="BG4216" s="32"/>
      <c r="BH4216" s="32"/>
      <c r="BI4216" s="32"/>
      <c r="BJ4216" s="32"/>
      <c r="BK4216" s="32"/>
      <c r="BL4216" s="32"/>
      <c r="BM4216" s="32"/>
      <c r="BN4216" s="32"/>
      <c r="BO4216" s="32"/>
    </row>
    <row r="4217" spans="1:67" x14ac:dyDescent="0.25">
      <c r="A4217" s="30"/>
      <c r="B4217" s="30"/>
      <c r="C4217" s="30"/>
      <c r="D4217" s="30"/>
      <c r="E4217" s="30"/>
      <c r="F4217" s="30"/>
      <c r="G4217" s="30"/>
      <c r="BD4217" s="32"/>
      <c r="BE4217" s="32"/>
      <c r="BF4217" s="32"/>
      <c r="BG4217" s="32"/>
      <c r="BH4217" s="32"/>
      <c r="BI4217" s="32"/>
      <c r="BJ4217" s="32"/>
      <c r="BK4217" s="32"/>
      <c r="BL4217" s="32"/>
      <c r="BM4217" s="32"/>
      <c r="BN4217" s="32"/>
      <c r="BO4217" s="32"/>
    </row>
    <row r="4218" spans="1:67" x14ac:dyDescent="0.25">
      <c r="A4218" s="30"/>
      <c r="B4218" s="30"/>
      <c r="C4218" s="30"/>
      <c r="D4218" s="30"/>
      <c r="E4218" s="30"/>
      <c r="F4218" s="30"/>
      <c r="G4218" s="30"/>
      <c r="BD4218" s="32"/>
      <c r="BE4218" s="32"/>
      <c r="BF4218" s="32"/>
      <c r="BG4218" s="32"/>
      <c r="BH4218" s="32"/>
      <c r="BI4218" s="32"/>
      <c r="BJ4218" s="32"/>
      <c r="BK4218" s="32"/>
      <c r="BL4218" s="32"/>
      <c r="BM4218" s="32"/>
      <c r="BN4218" s="32"/>
      <c r="BO4218" s="32"/>
    </row>
    <row r="4219" spans="1:67" x14ac:dyDescent="0.25">
      <c r="A4219" s="30"/>
      <c r="B4219" s="30"/>
      <c r="C4219" s="30"/>
      <c r="D4219" s="30"/>
      <c r="E4219" s="30"/>
      <c r="F4219" s="30"/>
      <c r="G4219" s="30"/>
      <c r="BD4219" s="32"/>
      <c r="BE4219" s="32"/>
      <c r="BF4219" s="32"/>
      <c r="BG4219" s="32"/>
      <c r="BH4219" s="32"/>
      <c r="BI4219" s="32"/>
      <c r="BJ4219" s="32"/>
      <c r="BK4219" s="32"/>
      <c r="BL4219" s="32"/>
      <c r="BM4219" s="32"/>
      <c r="BN4219" s="32"/>
      <c r="BO4219" s="32"/>
    </row>
    <row r="4220" spans="1:67" x14ac:dyDescent="0.25">
      <c r="A4220" s="30"/>
      <c r="B4220" s="30"/>
      <c r="C4220" s="30"/>
      <c r="D4220" s="30"/>
      <c r="E4220" s="30"/>
      <c r="F4220" s="30"/>
      <c r="G4220" s="30"/>
      <c r="BD4220" s="32"/>
      <c r="BE4220" s="32"/>
      <c r="BF4220" s="32"/>
      <c r="BG4220" s="32"/>
      <c r="BH4220" s="32"/>
      <c r="BI4220" s="32"/>
      <c r="BJ4220" s="32"/>
      <c r="BK4220" s="32"/>
      <c r="BL4220" s="32"/>
      <c r="BM4220" s="32"/>
      <c r="BN4220" s="32"/>
      <c r="BO4220" s="32"/>
    </row>
    <row r="4221" spans="1:67" x14ac:dyDescent="0.25">
      <c r="A4221" s="30"/>
      <c r="B4221" s="30"/>
      <c r="C4221" s="30"/>
      <c r="D4221" s="30"/>
      <c r="E4221" s="30"/>
      <c r="F4221" s="30"/>
      <c r="G4221" s="30"/>
      <c r="BD4221" s="32"/>
      <c r="BE4221" s="32"/>
      <c r="BF4221" s="32"/>
      <c r="BG4221" s="32"/>
      <c r="BH4221" s="32"/>
      <c r="BI4221" s="32"/>
      <c r="BJ4221" s="32"/>
      <c r="BK4221" s="32"/>
      <c r="BL4221" s="32"/>
      <c r="BM4221" s="32"/>
      <c r="BN4221" s="32"/>
      <c r="BO4221" s="32"/>
    </row>
    <row r="4222" spans="1:67" x14ac:dyDescent="0.25">
      <c r="A4222" s="30"/>
      <c r="B4222" s="30"/>
      <c r="C4222" s="30"/>
      <c r="D4222" s="30"/>
      <c r="E4222" s="30"/>
      <c r="F4222" s="30"/>
      <c r="G4222" s="30"/>
      <c r="BD4222" s="32"/>
      <c r="BE4222" s="32"/>
      <c r="BF4222" s="32"/>
      <c r="BG4222" s="32"/>
      <c r="BH4222" s="32"/>
      <c r="BI4222" s="32"/>
      <c r="BJ4222" s="32"/>
      <c r="BK4222" s="32"/>
      <c r="BL4222" s="32"/>
      <c r="BM4222" s="32"/>
      <c r="BN4222" s="32"/>
      <c r="BO4222" s="32"/>
    </row>
    <row r="4223" spans="1:67" x14ac:dyDescent="0.25">
      <c r="A4223" s="30"/>
      <c r="B4223" s="30"/>
      <c r="C4223" s="30"/>
      <c r="D4223" s="30"/>
      <c r="E4223" s="30"/>
      <c r="F4223" s="30"/>
      <c r="G4223" s="30"/>
      <c r="BD4223" s="32"/>
      <c r="BE4223" s="32"/>
      <c r="BF4223" s="32"/>
      <c r="BG4223" s="32"/>
      <c r="BH4223" s="32"/>
      <c r="BI4223" s="32"/>
      <c r="BJ4223" s="32"/>
      <c r="BK4223" s="32"/>
      <c r="BL4223" s="32"/>
      <c r="BM4223" s="32"/>
      <c r="BN4223" s="32"/>
      <c r="BO4223" s="32"/>
    </row>
    <row r="4224" spans="1:67" x14ac:dyDescent="0.25">
      <c r="A4224" s="30"/>
      <c r="B4224" s="30"/>
      <c r="C4224" s="30"/>
      <c r="D4224" s="30"/>
      <c r="E4224" s="30"/>
      <c r="F4224" s="30"/>
      <c r="G4224" s="30"/>
      <c r="BD4224" s="32"/>
      <c r="BE4224" s="32"/>
      <c r="BF4224" s="32"/>
      <c r="BG4224" s="32"/>
      <c r="BH4224" s="32"/>
      <c r="BI4224" s="32"/>
      <c r="BJ4224" s="32"/>
      <c r="BK4224" s="32"/>
      <c r="BL4224" s="32"/>
      <c r="BM4224" s="32"/>
      <c r="BN4224" s="32"/>
      <c r="BO4224" s="32"/>
    </row>
    <row r="4225" spans="1:67" x14ac:dyDescent="0.25">
      <c r="A4225" s="30"/>
      <c r="B4225" s="30"/>
      <c r="C4225" s="30"/>
      <c r="D4225" s="30"/>
      <c r="E4225" s="30"/>
      <c r="F4225" s="30"/>
      <c r="G4225" s="30"/>
      <c r="BD4225" s="32"/>
      <c r="BE4225" s="32"/>
      <c r="BF4225" s="32"/>
      <c r="BG4225" s="32"/>
      <c r="BH4225" s="32"/>
      <c r="BI4225" s="32"/>
      <c r="BJ4225" s="32"/>
      <c r="BK4225" s="32"/>
      <c r="BL4225" s="32"/>
      <c r="BM4225" s="32"/>
      <c r="BN4225" s="32"/>
      <c r="BO4225" s="32"/>
    </row>
    <row r="4226" spans="1:67" x14ac:dyDescent="0.25">
      <c r="A4226" s="30"/>
      <c r="B4226" s="30"/>
      <c r="C4226" s="30"/>
      <c r="D4226" s="30"/>
      <c r="E4226" s="30"/>
      <c r="F4226" s="30"/>
      <c r="G4226" s="30"/>
      <c r="BD4226" s="32"/>
      <c r="BE4226" s="32"/>
      <c r="BF4226" s="32"/>
      <c r="BG4226" s="32"/>
      <c r="BH4226" s="32"/>
      <c r="BI4226" s="32"/>
      <c r="BJ4226" s="32"/>
      <c r="BK4226" s="32"/>
      <c r="BL4226" s="32"/>
      <c r="BM4226" s="32"/>
      <c r="BN4226" s="32"/>
      <c r="BO4226" s="32"/>
    </row>
    <row r="4227" spans="1:67" x14ac:dyDescent="0.25">
      <c r="A4227" s="30"/>
      <c r="B4227" s="30"/>
      <c r="C4227" s="30"/>
      <c r="D4227" s="30"/>
      <c r="E4227" s="30"/>
      <c r="F4227" s="30"/>
      <c r="G4227" s="30"/>
      <c r="BD4227" s="32"/>
      <c r="BE4227" s="32"/>
      <c r="BF4227" s="32"/>
      <c r="BG4227" s="32"/>
      <c r="BH4227" s="32"/>
      <c r="BI4227" s="32"/>
      <c r="BJ4227" s="32"/>
      <c r="BK4227" s="32"/>
      <c r="BL4227" s="32"/>
      <c r="BM4227" s="32"/>
      <c r="BN4227" s="32"/>
      <c r="BO4227" s="32"/>
    </row>
    <row r="4228" spans="1:67" x14ac:dyDescent="0.25">
      <c r="A4228" s="30"/>
      <c r="B4228" s="30"/>
      <c r="C4228" s="30"/>
      <c r="D4228" s="30"/>
      <c r="E4228" s="30"/>
      <c r="F4228" s="30"/>
      <c r="G4228" s="30"/>
      <c r="BD4228" s="32"/>
      <c r="BE4228" s="32"/>
      <c r="BF4228" s="32"/>
      <c r="BG4228" s="32"/>
      <c r="BH4228" s="32"/>
      <c r="BI4228" s="32"/>
      <c r="BJ4228" s="32"/>
      <c r="BK4228" s="32"/>
      <c r="BL4228" s="32"/>
      <c r="BM4228" s="32"/>
      <c r="BN4228" s="32"/>
      <c r="BO4228" s="32"/>
    </row>
    <row r="4229" spans="1:67" x14ac:dyDescent="0.25">
      <c r="A4229" s="30"/>
      <c r="B4229" s="30"/>
      <c r="C4229" s="30"/>
      <c r="D4229" s="30"/>
      <c r="E4229" s="30"/>
      <c r="F4229" s="30"/>
      <c r="G4229" s="30"/>
      <c r="BD4229" s="32"/>
      <c r="BE4229" s="32"/>
      <c r="BF4229" s="32"/>
      <c r="BG4229" s="32"/>
      <c r="BH4229" s="32"/>
      <c r="BI4229" s="32"/>
      <c r="BJ4229" s="32"/>
      <c r="BK4229" s="32"/>
      <c r="BL4229" s="32"/>
      <c r="BM4229" s="32"/>
      <c r="BN4229" s="32"/>
      <c r="BO4229" s="32"/>
    </row>
    <row r="4230" spans="1:67" x14ac:dyDescent="0.25">
      <c r="A4230" s="30"/>
      <c r="B4230" s="30"/>
      <c r="C4230" s="30"/>
      <c r="D4230" s="30"/>
      <c r="E4230" s="30"/>
      <c r="F4230" s="30"/>
      <c r="G4230" s="30"/>
      <c r="BD4230" s="32"/>
      <c r="BE4230" s="32"/>
      <c r="BF4230" s="32"/>
      <c r="BG4230" s="32"/>
      <c r="BH4230" s="32"/>
      <c r="BI4230" s="32"/>
      <c r="BJ4230" s="32"/>
      <c r="BK4230" s="32"/>
      <c r="BL4230" s="32"/>
      <c r="BM4230" s="32"/>
      <c r="BN4230" s="32"/>
      <c r="BO4230" s="32"/>
    </row>
    <row r="4231" spans="1:67" x14ac:dyDescent="0.25">
      <c r="A4231" s="30"/>
      <c r="B4231" s="30"/>
      <c r="C4231" s="30"/>
      <c r="D4231" s="30"/>
      <c r="E4231" s="30"/>
      <c r="F4231" s="30"/>
      <c r="G4231" s="30"/>
      <c r="BD4231" s="32"/>
      <c r="BE4231" s="32"/>
      <c r="BF4231" s="32"/>
      <c r="BG4231" s="32"/>
      <c r="BH4231" s="32"/>
      <c r="BI4231" s="32"/>
      <c r="BJ4231" s="32"/>
      <c r="BK4231" s="32"/>
      <c r="BL4231" s="32"/>
      <c r="BM4231" s="32"/>
      <c r="BN4231" s="32"/>
      <c r="BO4231" s="32"/>
    </row>
    <row r="4232" spans="1:67" x14ac:dyDescent="0.25">
      <c r="A4232" s="30"/>
      <c r="B4232" s="30"/>
      <c r="C4232" s="30"/>
      <c r="D4232" s="30"/>
      <c r="E4232" s="30"/>
      <c r="F4232" s="30"/>
      <c r="G4232" s="30"/>
      <c r="BD4232" s="32"/>
      <c r="BE4232" s="32"/>
      <c r="BF4232" s="32"/>
      <c r="BG4232" s="32"/>
      <c r="BH4232" s="32"/>
      <c r="BI4232" s="32"/>
      <c r="BJ4232" s="32"/>
      <c r="BK4232" s="32"/>
      <c r="BL4232" s="32"/>
      <c r="BM4232" s="32"/>
      <c r="BN4232" s="32"/>
      <c r="BO4232" s="32"/>
    </row>
    <row r="4233" spans="1:67" x14ac:dyDescent="0.25">
      <c r="A4233" s="30"/>
      <c r="B4233" s="30"/>
      <c r="C4233" s="30"/>
      <c r="D4233" s="30"/>
      <c r="E4233" s="30"/>
      <c r="F4233" s="30"/>
      <c r="G4233" s="30"/>
      <c r="BD4233" s="32"/>
      <c r="BE4233" s="32"/>
      <c r="BF4233" s="32"/>
      <c r="BG4233" s="32"/>
      <c r="BH4233" s="32"/>
      <c r="BI4233" s="32"/>
      <c r="BJ4233" s="32"/>
      <c r="BK4233" s="32"/>
      <c r="BL4233" s="32"/>
      <c r="BM4233" s="32"/>
      <c r="BN4233" s="32"/>
      <c r="BO4233" s="32"/>
    </row>
    <row r="4234" spans="1:67" x14ac:dyDescent="0.25">
      <c r="A4234" s="30"/>
      <c r="B4234" s="30"/>
      <c r="C4234" s="30"/>
      <c r="D4234" s="30"/>
      <c r="E4234" s="30"/>
      <c r="F4234" s="30"/>
      <c r="G4234" s="30"/>
      <c r="BD4234" s="32"/>
      <c r="BE4234" s="32"/>
      <c r="BF4234" s="32"/>
      <c r="BG4234" s="32"/>
      <c r="BH4234" s="32"/>
      <c r="BI4234" s="32"/>
      <c r="BJ4234" s="32"/>
      <c r="BK4234" s="32"/>
      <c r="BL4234" s="32"/>
      <c r="BM4234" s="32"/>
      <c r="BN4234" s="32"/>
      <c r="BO4234" s="32"/>
    </row>
    <row r="4235" spans="1:67" x14ac:dyDescent="0.25">
      <c r="A4235" s="30"/>
      <c r="B4235" s="30"/>
      <c r="C4235" s="30"/>
      <c r="D4235" s="30"/>
      <c r="E4235" s="30"/>
      <c r="F4235" s="30"/>
      <c r="G4235" s="30"/>
      <c r="BD4235" s="32"/>
      <c r="BE4235" s="32"/>
      <c r="BF4235" s="32"/>
      <c r="BG4235" s="32"/>
      <c r="BH4235" s="32"/>
      <c r="BI4235" s="32"/>
      <c r="BJ4235" s="32"/>
      <c r="BK4235" s="32"/>
      <c r="BL4235" s="32"/>
      <c r="BM4235" s="32"/>
      <c r="BN4235" s="32"/>
      <c r="BO4235" s="32"/>
    </row>
    <row r="4236" spans="1:67" x14ac:dyDescent="0.25">
      <c r="A4236" s="30"/>
      <c r="B4236" s="30"/>
      <c r="C4236" s="30"/>
      <c r="D4236" s="30"/>
      <c r="E4236" s="30"/>
      <c r="F4236" s="30"/>
      <c r="G4236" s="30"/>
      <c r="BD4236" s="32"/>
      <c r="BE4236" s="32"/>
      <c r="BF4236" s="32"/>
      <c r="BG4236" s="32"/>
      <c r="BH4236" s="32"/>
      <c r="BI4236" s="32"/>
      <c r="BJ4236" s="32"/>
      <c r="BK4236" s="32"/>
      <c r="BL4236" s="32"/>
      <c r="BM4236" s="32"/>
      <c r="BN4236" s="32"/>
      <c r="BO4236" s="32"/>
    </row>
    <row r="4237" spans="1:67" x14ac:dyDescent="0.25">
      <c r="A4237" s="30"/>
      <c r="B4237" s="30"/>
      <c r="C4237" s="30"/>
      <c r="D4237" s="30"/>
      <c r="E4237" s="30"/>
      <c r="F4237" s="30"/>
      <c r="G4237" s="30"/>
      <c r="BD4237" s="32"/>
      <c r="BE4237" s="32"/>
      <c r="BF4237" s="32"/>
      <c r="BG4237" s="32"/>
      <c r="BH4237" s="32"/>
      <c r="BI4237" s="32"/>
      <c r="BJ4237" s="32"/>
      <c r="BK4237" s="32"/>
      <c r="BL4237" s="32"/>
      <c r="BM4237" s="32"/>
      <c r="BN4237" s="32"/>
      <c r="BO4237" s="32"/>
    </row>
    <row r="4238" spans="1:67" x14ac:dyDescent="0.25">
      <c r="A4238" s="30"/>
      <c r="B4238" s="30"/>
      <c r="C4238" s="30"/>
      <c r="D4238" s="30"/>
      <c r="E4238" s="30"/>
      <c r="F4238" s="30"/>
      <c r="G4238" s="30"/>
      <c r="BD4238" s="32"/>
      <c r="BE4238" s="32"/>
      <c r="BF4238" s="32"/>
      <c r="BG4238" s="32"/>
      <c r="BH4238" s="32"/>
      <c r="BI4238" s="32"/>
      <c r="BJ4238" s="32"/>
      <c r="BK4238" s="32"/>
      <c r="BL4238" s="32"/>
      <c r="BM4238" s="32"/>
      <c r="BN4238" s="32"/>
      <c r="BO4238" s="32"/>
    </row>
    <row r="4239" spans="1:67" x14ac:dyDescent="0.25">
      <c r="A4239" s="30"/>
      <c r="B4239" s="30"/>
      <c r="C4239" s="30"/>
      <c r="D4239" s="30"/>
      <c r="E4239" s="30"/>
      <c r="F4239" s="30"/>
      <c r="G4239" s="30"/>
      <c r="BD4239" s="32"/>
      <c r="BE4239" s="32"/>
      <c r="BF4239" s="32"/>
      <c r="BG4239" s="32"/>
      <c r="BH4239" s="32"/>
      <c r="BI4239" s="32"/>
      <c r="BJ4239" s="32"/>
      <c r="BK4239" s="32"/>
      <c r="BL4239" s="32"/>
      <c r="BM4239" s="32"/>
      <c r="BN4239" s="32"/>
      <c r="BO4239" s="32"/>
    </row>
    <row r="4240" spans="1:67" x14ac:dyDescent="0.25">
      <c r="A4240" s="30"/>
      <c r="B4240" s="30"/>
      <c r="C4240" s="30"/>
      <c r="D4240" s="30"/>
      <c r="E4240" s="30"/>
      <c r="F4240" s="30"/>
      <c r="G4240" s="30"/>
      <c r="BD4240" s="32"/>
      <c r="BE4240" s="32"/>
      <c r="BF4240" s="32"/>
      <c r="BG4240" s="32"/>
      <c r="BH4240" s="32"/>
      <c r="BI4240" s="32"/>
      <c r="BJ4240" s="32"/>
      <c r="BK4240" s="32"/>
      <c r="BL4240" s="32"/>
      <c r="BM4240" s="32"/>
      <c r="BN4240" s="32"/>
      <c r="BO4240" s="32"/>
    </row>
    <row r="4241" spans="1:67" x14ac:dyDescent="0.25">
      <c r="A4241" s="30"/>
      <c r="B4241" s="30"/>
      <c r="C4241" s="30"/>
      <c r="D4241" s="30"/>
      <c r="E4241" s="30"/>
      <c r="F4241" s="30"/>
      <c r="G4241" s="30"/>
      <c r="BD4241" s="32"/>
      <c r="BE4241" s="32"/>
      <c r="BF4241" s="32"/>
      <c r="BG4241" s="32"/>
      <c r="BH4241" s="32"/>
      <c r="BI4241" s="32"/>
      <c r="BJ4241" s="32"/>
      <c r="BK4241" s="32"/>
      <c r="BL4241" s="32"/>
      <c r="BM4241" s="32"/>
      <c r="BN4241" s="32"/>
      <c r="BO4241" s="32"/>
    </row>
    <row r="4242" spans="1:67" x14ac:dyDescent="0.25">
      <c r="A4242" s="30"/>
      <c r="B4242" s="30"/>
      <c r="C4242" s="30"/>
      <c r="D4242" s="30"/>
      <c r="E4242" s="30"/>
      <c r="F4242" s="30"/>
      <c r="G4242" s="30"/>
      <c r="BD4242" s="32"/>
      <c r="BE4242" s="32"/>
      <c r="BF4242" s="32"/>
      <c r="BG4242" s="32"/>
      <c r="BH4242" s="32"/>
      <c r="BI4242" s="32"/>
      <c r="BJ4242" s="32"/>
      <c r="BK4242" s="32"/>
      <c r="BL4242" s="32"/>
      <c r="BM4242" s="32"/>
      <c r="BN4242" s="32"/>
      <c r="BO4242" s="32"/>
    </row>
    <row r="4243" spans="1:67" x14ac:dyDescent="0.25">
      <c r="A4243" s="30"/>
      <c r="B4243" s="30"/>
      <c r="C4243" s="30"/>
      <c r="D4243" s="30"/>
      <c r="E4243" s="30"/>
      <c r="F4243" s="30"/>
      <c r="G4243" s="30"/>
      <c r="BD4243" s="32"/>
      <c r="BE4243" s="32"/>
      <c r="BF4243" s="32"/>
      <c r="BG4243" s="32"/>
      <c r="BH4243" s="32"/>
      <c r="BI4243" s="32"/>
      <c r="BJ4243" s="32"/>
      <c r="BK4243" s="32"/>
      <c r="BL4243" s="32"/>
      <c r="BM4243" s="32"/>
      <c r="BN4243" s="32"/>
      <c r="BO4243" s="32"/>
    </row>
    <row r="4244" spans="1:67" x14ac:dyDescent="0.25">
      <c r="A4244" s="30"/>
      <c r="B4244" s="30"/>
      <c r="C4244" s="30"/>
      <c r="D4244" s="30"/>
      <c r="E4244" s="30"/>
      <c r="F4244" s="30"/>
      <c r="G4244" s="30"/>
      <c r="BD4244" s="32"/>
      <c r="BE4244" s="32"/>
      <c r="BF4244" s="32"/>
      <c r="BG4244" s="32"/>
      <c r="BH4244" s="32"/>
      <c r="BI4244" s="32"/>
      <c r="BJ4244" s="32"/>
      <c r="BK4244" s="32"/>
      <c r="BL4244" s="32"/>
      <c r="BM4244" s="32"/>
      <c r="BN4244" s="32"/>
      <c r="BO4244" s="32"/>
    </row>
    <row r="4245" spans="1:67" x14ac:dyDescent="0.25">
      <c r="A4245" s="30"/>
      <c r="B4245" s="30"/>
      <c r="C4245" s="30"/>
      <c r="D4245" s="30"/>
      <c r="E4245" s="30"/>
      <c r="F4245" s="30"/>
      <c r="G4245" s="30"/>
      <c r="BD4245" s="32"/>
      <c r="BE4245" s="32"/>
      <c r="BF4245" s="32"/>
      <c r="BG4245" s="32"/>
      <c r="BH4245" s="32"/>
      <c r="BI4245" s="32"/>
      <c r="BJ4245" s="32"/>
      <c r="BK4245" s="32"/>
      <c r="BL4245" s="32"/>
      <c r="BM4245" s="32"/>
      <c r="BN4245" s="32"/>
      <c r="BO4245" s="32"/>
    </row>
    <row r="4246" spans="1:67" x14ac:dyDescent="0.25">
      <c r="A4246" s="30"/>
      <c r="B4246" s="30"/>
      <c r="C4246" s="30"/>
      <c r="D4246" s="30"/>
      <c r="E4246" s="30"/>
      <c r="F4246" s="30"/>
      <c r="G4246" s="30"/>
      <c r="BD4246" s="32"/>
      <c r="BE4246" s="32"/>
      <c r="BF4246" s="32"/>
      <c r="BG4246" s="32"/>
      <c r="BH4246" s="32"/>
      <c r="BI4246" s="32"/>
      <c r="BJ4246" s="32"/>
      <c r="BK4246" s="32"/>
      <c r="BL4246" s="32"/>
      <c r="BM4246" s="32"/>
      <c r="BN4246" s="32"/>
      <c r="BO4246" s="32"/>
    </row>
    <row r="4247" spans="1:67" x14ac:dyDescent="0.25">
      <c r="A4247" s="30"/>
      <c r="B4247" s="30"/>
      <c r="C4247" s="30"/>
      <c r="D4247" s="30"/>
      <c r="E4247" s="30"/>
      <c r="F4247" s="30"/>
      <c r="G4247" s="30"/>
      <c r="BD4247" s="32"/>
      <c r="BE4247" s="32"/>
      <c r="BF4247" s="32"/>
      <c r="BG4247" s="32"/>
      <c r="BH4247" s="32"/>
      <c r="BI4247" s="32"/>
      <c r="BJ4247" s="32"/>
      <c r="BK4247" s="32"/>
      <c r="BL4247" s="32"/>
      <c r="BM4247" s="32"/>
      <c r="BN4247" s="32"/>
      <c r="BO4247" s="32"/>
    </row>
    <row r="4248" spans="1:67" x14ac:dyDescent="0.25">
      <c r="A4248" s="30"/>
      <c r="B4248" s="30"/>
      <c r="C4248" s="30"/>
      <c r="D4248" s="30"/>
      <c r="E4248" s="30"/>
      <c r="F4248" s="30"/>
      <c r="G4248" s="30"/>
      <c r="BD4248" s="32"/>
      <c r="BE4248" s="32"/>
      <c r="BF4248" s="32"/>
      <c r="BG4248" s="32"/>
      <c r="BH4248" s="32"/>
      <c r="BI4248" s="32"/>
      <c r="BJ4248" s="32"/>
      <c r="BK4248" s="32"/>
      <c r="BL4248" s="32"/>
      <c r="BM4248" s="32"/>
      <c r="BN4248" s="32"/>
      <c r="BO4248" s="32"/>
    </row>
    <row r="4249" spans="1:67" x14ac:dyDescent="0.25">
      <c r="A4249" s="30"/>
      <c r="B4249" s="30"/>
      <c r="C4249" s="30"/>
      <c r="D4249" s="30"/>
      <c r="E4249" s="30"/>
      <c r="F4249" s="30"/>
      <c r="G4249" s="30"/>
      <c r="BD4249" s="32"/>
      <c r="BE4249" s="32"/>
      <c r="BF4249" s="32"/>
      <c r="BG4249" s="32"/>
      <c r="BH4249" s="32"/>
      <c r="BI4249" s="32"/>
      <c r="BJ4249" s="32"/>
      <c r="BK4249" s="32"/>
      <c r="BL4249" s="32"/>
      <c r="BM4249" s="32"/>
      <c r="BN4249" s="32"/>
      <c r="BO4249" s="32"/>
    </row>
    <row r="4250" spans="1:67" x14ac:dyDescent="0.25">
      <c r="A4250" s="30"/>
      <c r="B4250" s="30"/>
      <c r="C4250" s="30"/>
      <c r="D4250" s="30"/>
      <c r="E4250" s="30"/>
      <c r="F4250" s="30"/>
      <c r="G4250" s="30"/>
      <c r="BD4250" s="32"/>
      <c r="BE4250" s="32"/>
      <c r="BF4250" s="32"/>
      <c r="BG4250" s="32"/>
      <c r="BH4250" s="32"/>
      <c r="BI4250" s="32"/>
      <c r="BJ4250" s="32"/>
      <c r="BK4250" s="32"/>
      <c r="BL4250" s="32"/>
      <c r="BM4250" s="32"/>
      <c r="BN4250" s="32"/>
      <c r="BO4250" s="32"/>
    </row>
    <row r="4251" spans="1:67" x14ac:dyDescent="0.25">
      <c r="A4251" s="30"/>
      <c r="B4251" s="30"/>
      <c r="C4251" s="30"/>
      <c r="D4251" s="30"/>
      <c r="E4251" s="30"/>
      <c r="F4251" s="30"/>
      <c r="G4251" s="30"/>
      <c r="BD4251" s="32"/>
      <c r="BE4251" s="32"/>
      <c r="BF4251" s="32"/>
      <c r="BG4251" s="32"/>
      <c r="BH4251" s="32"/>
      <c r="BI4251" s="32"/>
      <c r="BJ4251" s="32"/>
      <c r="BK4251" s="32"/>
      <c r="BL4251" s="32"/>
      <c r="BM4251" s="32"/>
      <c r="BN4251" s="32"/>
      <c r="BO4251" s="32"/>
    </row>
    <row r="4252" spans="1:67" x14ac:dyDescent="0.25">
      <c r="A4252" s="30"/>
      <c r="B4252" s="30"/>
      <c r="C4252" s="30"/>
      <c r="D4252" s="30"/>
      <c r="E4252" s="30"/>
      <c r="F4252" s="30"/>
      <c r="G4252" s="30"/>
      <c r="BD4252" s="32"/>
      <c r="BE4252" s="32"/>
      <c r="BF4252" s="32"/>
      <c r="BG4252" s="32"/>
      <c r="BH4252" s="32"/>
      <c r="BI4252" s="32"/>
      <c r="BJ4252" s="32"/>
      <c r="BK4252" s="32"/>
      <c r="BL4252" s="32"/>
      <c r="BM4252" s="32"/>
      <c r="BN4252" s="32"/>
      <c r="BO4252" s="32"/>
    </row>
    <row r="4253" spans="1:67" x14ac:dyDescent="0.25">
      <c r="A4253" s="30"/>
      <c r="B4253" s="30"/>
      <c r="C4253" s="30"/>
      <c r="D4253" s="30"/>
      <c r="E4253" s="30"/>
      <c r="F4253" s="30"/>
      <c r="G4253" s="30"/>
      <c r="BD4253" s="32"/>
      <c r="BE4253" s="32"/>
      <c r="BF4253" s="32"/>
      <c r="BG4253" s="32"/>
      <c r="BH4253" s="32"/>
      <c r="BI4253" s="32"/>
      <c r="BJ4253" s="32"/>
      <c r="BK4253" s="32"/>
      <c r="BL4253" s="32"/>
      <c r="BM4253" s="32"/>
      <c r="BN4253" s="32"/>
      <c r="BO4253" s="32"/>
    </row>
    <row r="4254" spans="1:67" x14ac:dyDescent="0.25">
      <c r="A4254" s="30"/>
      <c r="B4254" s="30"/>
      <c r="C4254" s="30"/>
      <c r="D4254" s="30"/>
      <c r="E4254" s="30"/>
      <c r="F4254" s="30"/>
      <c r="G4254" s="30"/>
      <c r="BD4254" s="32"/>
      <c r="BE4254" s="32"/>
      <c r="BF4254" s="32"/>
      <c r="BG4254" s="32"/>
      <c r="BH4254" s="32"/>
      <c r="BI4254" s="32"/>
      <c r="BJ4254" s="32"/>
      <c r="BK4254" s="32"/>
      <c r="BL4254" s="32"/>
      <c r="BM4254" s="32"/>
      <c r="BN4254" s="32"/>
      <c r="BO4254" s="32"/>
    </row>
    <row r="4255" spans="1:67" x14ac:dyDescent="0.25">
      <c r="A4255" s="30"/>
      <c r="B4255" s="30"/>
      <c r="C4255" s="30"/>
      <c r="D4255" s="30"/>
      <c r="E4255" s="30"/>
      <c r="F4255" s="30"/>
      <c r="G4255" s="30"/>
      <c r="BD4255" s="32"/>
      <c r="BE4255" s="32"/>
      <c r="BF4255" s="32"/>
      <c r="BG4255" s="32"/>
      <c r="BH4255" s="32"/>
      <c r="BI4255" s="32"/>
      <c r="BJ4255" s="32"/>
      <c r="BK4255" s="32"/>
      <c r="BL4255" s="32"/>
      <c r="BM4255" s="32"/>
      <c r="BN4255" s="32"/>
      <c r="BO4255" s="32"/>
    </row>
    <row r="4256" spans="1:67" x14ac:dyDescent="0.25">
      <c r="A4256" s="30"/>
      <c r="B4256" s="30"/>
      <c r="C4256" s="30"/>
      <c r="D4256" s="30"/>
      <c r="E4256" s="30"/>
      <c r="F4256" s="30"/>
      <c r="G4256" s="30"/>
      <c r="BD4256" s="32"/>
      <c r="BE4256" s="32"/>
      <c r="BF4256" s="32"/>
      <c r="BG4256" s="32"/>
      <c r="BH4256" s="32"/>
      <c r="BI4256" s="32"/>
      <c r="BJ4256" s="32"/>
      <c r="BK4256" s="32"/>
      <c r="BL4256" s="32"/>
      <c r="BM4256" s="32"/>
      <c r="BN4256" s="32"/>
      <c r="BO4256" s="32"/>
    </row>
    <row r="4257" spans="1:67" x14ac:dyDescent="0.25">
      <c r="A4257" s="30"/>
      <c r="B4257" s="30"/>
      <c r="C4257" s="30"/>
      <c r="D4257" s="30"/>
      <c r="E4257" s="30"/>
      <c r="F4257" s="30"/>
      <c r="G4257" s="30"/>
      <c r="BD4257" s="32"/>
      <c r="BE4257" s="32"/>
      <c r="BF4257" s="32"/>
      <c r="BG4257" s="32"/>
      <c r="BH4257" s="32"/>
      <c r="BI4257" s="32"/>
      <c r="BJ4257" s="32"/>
      <c r="BK4257" s="32"/>
      <c r="BL4257" s="32"/>
      <c r="BM4257" s="32"/>
      <c r="BN4257" s="32"/>
      <c r="BO4257" s="32"/>
    </row>
    <row r="4258" spans="1:67" x14ac:dyDescent="0.25">
      <c r="A4258" s="30"/>
      <c r="B4258" s="30"/>
      <c r="C4258" s="30"/>
      <c r="D4258" s="30"/>
      <c r="E4258" s="30"/>
      <c r="F4258" s="30"/>
      <c r="G4258" s="30"/>
      <c r="BD4258" s="32"/>
      <c r="BE4258" s="32"/>
      <c r="BF4258" s="32"/>
      <c r="BG4258" s="32"/>
      <c r="BH4258" s="32"/>
      <c r="BI4258" s="32"/>
      <c r="BJ4258" s="32"/>
      <c r="BK4258" s="32"/>
      <c r="BL4258" s="32"/>
      <c r="BM4258" s="32"/>
      <c r="BN4258" s="32"/>
      <c r="BO4258" s="32"/>
    </row>
    <row r="4259" spans="1:67" x14ac:dyDescent="0.25">
      <c r="A4259" s="30"/>
      <c r="B4259" s="30"/>
      <c r="C4259" s="30"/>
      <c r="D4259" s="30"/>
      <c r="E4259" s="30"/>
      <c r="F4259" s="30"/>
      <c r="G4259" s="30"/>
      <c r="BD4259" s="32"/>
      <c r="BE4259" s="32"/>
      <c r="BF4259" s="32"/>
      <c r="BG4259" s="32"/>
      <c r="BH4259" s="32"/>
      <c r="BI4259" s="32"/>
      <c r="BJ4259" s="32"/>
      <c r="BK4259" s="32"/>
      <c r="BL4259" s="32"/>
      <c r="BM4259" s="32"/>
      <c r="BN4259" s="32"/>
      <c r="BO4259" s="32"/>
    </row>
    <row r="4260" spans="1:67" x14ac:dyDescent="0.25">
      <c r="A4260" s="30"/>
      <c r="B4260" s="30"/>
      <c r="C4260" s="30"/>
      <c r="D4260" s="30"/>
      <c r="E4260" s="30"/>
      <c r="F4260" s="30"/>
      <c r="G4260" s="30"/>
      <c r="BD4260" s="32"/>
      <c r="BE4260" s="32"/>
      <c r="BF4260" s="32"/>
      <c r="BG4260" s="32"/>
      <c r="BH4260" s="32"/>
      <c r="BI4260" s="32"/>
      <c r="BJ4260" s="32"/>
      <c r="BK4260" s="32"/>
      <c r="BL4260" s="32"/>
      <c r="BM4260" s="32"/>
      <c r="BN4260" s="32"/>
      <c r="BO4260" s="32"/>
    </row>
    <row r="4261" spans="1:67" x14ac:dyDescent="0.25">
      <c r="A4261" s="30"/>
      <c r="B4261" s="30"/>
      <c r="C4261" s="30"/>
      <c r="D4261" s="30"/>
      <c r="E4261" s="30"/>
      <c r="F4261" s="30"/>
      <c r="G4261" s="30"/>
      <c r="BD4261" s="32"/>
      <c r="BE4261" s="32"/>
      <c r="BF4261" s="32"/>
      <c r="BG4261" s="32"/>
      <c r="BH4261" s="32"/>
      <c r="BI4261" s="32"/>
      <c r="BJ4261" s="32"/>
      <c r="BK4261" s="32"/>
      <c r="BL4261" s="32"/>
      <c r="BM4261" s="32"/>
      <c r="BN4261" s="32"/>
      <c r="BO4261" s="32"/>
    </row>
    <row r="4262" spans="1:67" x14ac:dyDescent="0.25">
      <c r="A4262" s="30"/>
      <c r="B4262" s="30"/>
      <c r="C4262" s="30"/>
      <c r="D4262" s="30"/>
      <c r="E4262" s="30"/>
      <c r="F4262" s="30"/>
      <c r="G4262" s="30"/>
      <c r="BD4262" s="32"/>
      <c r="BE4262" s="32"/>
      <c r="BF4262" s="32"/>
      <c r="BG4262" s="32"/>
      <c r="BH4262" s="32"/>
      <c r="BI4262" s="32"/>
      <c r="BJ4262" s="32"/>
      <c r="BK4262" s="32"/>
      <c r="BL4262" s="32"/>
      <c r="BM4262" s="32"/>
      <c r="BN4262" s="32"/>
      <c r="BO4262" s="32"/>
    </row>
    <row r="4263" spans="1:67" x14ac:dyDescent="0.25">
      <c r="A4263" s="30"/>
      <c r="B4263" s="30"/>
      <c r="C4263" s="30"/>
      <c r="D4263" s="30"/>
      <c r="E4263" s="30"/>
      <c r="F4263" s="30"/>
      <c r="G4263" s="30"/>
      <c r="BD4263" s="32"/>
      <c r="BE4263" s="32"/>
      <c r="BF4263" s="32"/>
      <c r="BG4263" s="32"/>
      <c r="BH4263" s="32"/>
      <c r="BI4263" s="32"/>
      <c r="BJ4263" s="32"/>
      <c r="BK4263" s="32"/>
      <c r="BL4263" s="32"/>
      <c r="BM4263" s="32"/>
      <c r="BN4263" s="32"/>
      <c r="BO4263" s="32"/>
    </row>
    <row r="4264" spans="1:67" x14ac:dyDescent="0.25">
      <c r="A4264" s="30"/>
      <c r="B4264" s="30"/>
      <c r="C4264" s="30"/>
      <c r="D4264" s="30"/>
      <c r="E4264" s="30"/>
      <c r="F4264" s="30"/>
      <c r="G4264" s="30"/>
      <c r="BD4264" s="32"/>
      <c r="BE4264" s="32"/>
      <c r="BF4264" s="32"/>
      <c r="BG4264" s="32"/>
      <c r="BH4264" s="32"/>
      <c r="BI4264" s="32"/>
      <c r="BJ4264" s="32"/>
      <c r="BK4264" s="32"/>
      <c r="BL4264" s="32"/>
      <c r="BM4264" s="32"/>
      <c r="BN4264" s="32"/>
      <c r="BO4264" s="32"/>
    </row>
    <row r="4265" spans="1:67" x14ac:dyDescent="0.25">
      <c r="A4265" s="30"/>
      <c r="B4265" s="30"/>
      <c r="C4265" s="30"/>
      <c r="D4265" s="30"/>
      <c r="E4265" s="30"/>
      <c r="F4265" s="30"/>
      <c r="G4265" s="30"/>
      <c r="BD4265" s="32"/>
      <c r="BE4265" s="32"/>
      <c r="BF4265" s="32"/>
      <c r="BG4265" s="32"/>
      <c r="BH4265" s="32"/>
      <c r="BI4265" s="32"/>
      <c r="BJ4265" s="32"/>
      <c r="BK4265" s="32"/>
      <c r="BL4265" s="32"/>
      <c r="BM4265" s="32"/>
      <c r="BN4265" s="32"/>
      <c r="BO4265" s="32"/>
    </row>
    <row r="4266" spans="1:67" x14ac:dyDescent="0.25">
      <c r="A4266" s="30"/>
      <c r="B4266" s="30"/>
      <c r="C4266" s="30"/>
      <c r="D4266" s="30"/>
      <c r="E4266" s="30"/>
      <c r="F4266" s="30"/>
      <c r="G4266" s="30"/>
      <c r="BD4266" s="32"/>
      <c r="BE4266" s="32"/>
      <c r="BF4266" s="32"/>
      <c r="BG4266" s="32"/>
      <c r="BH4266" s="32"/>
      <c r="BI4266" s="32"/>
      <c r="BJ4266" s="32"/>
      <c r="BK4266" s="32"/>
      <c r="BL4266" s="32"/>
      <c r="BM4266" s="32"/>
      <c r="BN4266" s="32"/>
      <c r="BO4266" s="32"/>
    </row>
    <row r="4267" spans="1:67" x14ac:dyDescent="0.25">
      <c r="A4267" s="30"/>
      <c r="B4267" s="30"/>
      <c r="C4267" s="30"/>
      <c r="D4267" s="30"/>
      <c r="E4267" s="30"/>
      <c r="F4267" s="30"/>
      <c r="G4267" s="30"/>
      <c r="BD4267" s="32"/>
      <c r="BE4267" s="32"/>
      <c r="BF4267" s="32"/>
      <c r="BG4267" s="32"/>
      <c r="BH4267" s="32"/>
      <c r="BI4267" s="32"/>
      <c r="BJ4267" s="32"/>
      <c r="BK4267" s="32"/>
      <c r="BL4267" s="32"/>
      <c r="BM4267" s="32"/>
      <c r="BN4267" s="32"/>
      <c r="BO4267" s="32"/>
    </row>
    <row r="4268" spans="1:67" x14ac:dyDescent="0.25">
      <c r="A4268" s="30"/>
      <c r="B4268" s="30"/>
      <c r="C4268" s="30"/>
      <c r="D4268" s="30"/>
      <c r="E4268" s="30"/>
      <c r="F4268" s="30"/>
      <c r="G4268" s="30"/>
      <c r="BD4268" s="32"/>
      <c r="BE4268" s="32"/>
      <c r="BF4268" s="32"/>
      <c r="BG4268" s="32"/>
      <c r="BH4268" s="32"/>
      <c r="BI4268" s="32"/>
      <c r="BJ4268" s="32"/>
      <c r="BK4268" s="32"/>
      <c r="BL4268" s="32"/>
      <c r="BM4268" s="32"/>
      <c r="BN4268" s="32"/>
      <c r="BO4268" s="32"/>
    </row>
    <row r="4269" spans="1:67" x14ac:dyDescent="0.25">
      <c r="A4269" s="30"/>
      <c r="B4269" s="30"/>
      <c r="C4269" s="30"/>
      <c r="D4269" s="30"/>
      <c r="E4269" s="30"/>
      <c r="F4269" s="30"/>
      <c r="G4269" s="30"/>
      <c r="BD4269" s="32"/>
      <c r="BE4269" s="32"/>
      <c r="BF4269" s="32"/>
      <c r="BG4269" s="32"/>
      <c r="BH4269" s="32"/>
      <c r="BI4269" s="32"/>
      <c r="BJ4269" s="32"/>
      <c r="BK4269" s="32"/>
      <c r="BL4269" s="32"/>
      <c r="BM4269" s="32"/>
      <c r="BN4269" s="32"/>
      <c r="BO4269" s="32"/>
    </row>
    <row r="4270" spans="1:67" x14ac:dyDescent="0.25">
      <c r="A4270" s="30"/>
      <c r="B4270" s="30"/>
      <c r="C4270" s="30"/>
      <c r="D4270" s="30"/>
      <c r="E4270" s="30"/>
      <c r="F4270" s="30"/>
      <c r="G4270" s="30"/>
      <c r="BD4270" s="32"/>
      <c r="BE4270" s="32"/>
      <c r="BF4270" s="32"/>
      <c r="BG4270" s="32"/>
      <c r="BH4270" s="32"/>
      <c r="BI4270" s="32"/>
      <c r="BJ4270" s="32"/>
      <c r="BK4270" s="32"/>
      <c r="BL4270" s="32"/>
      <c r="BM4270" s="32"/>
      <c r="BN4270" s="32"/>
      <c r="BO4270" s="32"/>
    </row>
    <row r="4271" spans="1:67" x14ac:dyDescent="0.25">
      <c r="A4271" s="30"/>
      <c r="B4271" s="30"/>
      <c r="C4271" s="30"/>
      <c r="D4271" s="30"/>
      <c r="E4271" s="30"/>
      <c r="F4271" s="30"/>
      <c r="G4271" s="30"/>
      <c r="BD4271" s="32"/>
      <c r="BE4271" s="32"/>
      <c r="BF4271" s="32"/>
      <c r="BG4271" s="32"/>
      <c r="BH4271" s="32"/>
      <c r="BI4271" s="32"/>
      <c r="BJ4271" s="32"/>
      <c r="BK4271" s="32"/>
      <c r="BL4271" s="32"/>
      <c r="BM4271" s="32"/>
      <c r="BN4271" s="32"/>
      <c r="BO4271" s="32"/>
    </row>
    <row r="4272" spans="1:67" x14ac:dyDescent="0.25">
      <c r="A4272" s="30"/>
      <c r="B4272" s="30"/>
      <c r="C4272" s="30"/>
      <c r="D4272" s="30"/>
      <c r="E4272" s="30"/>
      <c r="F4272" s="30"/>
      <c r="G4272" s="30"/>
      <c r="BD4272" s="32"/>
      <c r="BE4272" s="32"/>
      <c r="BF4272" s="32"/>
      <c r="BG4272" s="32"/>
      <c r="BH4272" s="32"/>
      <c r="BI4272" s="32"/>
      <c r="BJ4272" s="32"/>
      <c r="BK4272" s="32"/>
      <c r="BL4272" s="32"/>
      <c r="BM4272" s="32"/>
      <c r="BN4272" s="32"/>
      <c r="BO4272" s="32"/>
    </row>
    <row r="4273" spans="1:67" x14ac:dyDescent="0.25">
      <c r="A4273" s="30"/>
      <c r="B4273" s="30"/>
      <c r="C4273" s="30"/>
      <c r="D4273" s="30"/>
      <c r="E4273" s="30"/>
      <c r="F4273" s="30"/>
      <c r="G4273" s="30"/>
      <c r="BD4273" s="32"/>
      <c r="BE4273" s="32"/>
      <c r="BF4273" s="32"/>
      <c r="BG4273" s="32"/>
      <c r="BH4273" s="32"/>
      <c r="BI4273" s="32"/>
      <c r="BJ4273" s="32"/>
      <c r="BK4273" s="32"/>
      <c r="BL4273" s="32"/>
      <c r="BM4273" s="32"/>
      <c r="BN4273" s="32"/>
      <c r="BO4273" s="32"/>
    </row>
    <row r="4274" spans="1:67" x14ac:dyDescent="0.25">
      <c r="A4274" s="30"/>
      <c r="B4274" s="30"/>
      <c r="C4274" s="30"/>
      <c r="D4274" s="30"/>
      <c r="E4274" s="30"/>
      <c r="F4274" s="30"/>
      <c r="G4274" s="30"/>
      <c r="BD4274" s="32"/>
      <c r="BE4274" s="32"/>
      <c r="BF4274" s="32"/>
      <c r="BG4274" s="32"/>
      <c r="BH4274" s="32"/>
      <c r="BI4274" s="32"/>
      <c r="BJ4274" s="32"/>
      <c r="BK4274" s="32"/>
      <c r="BL4274" s="32"/>
      <c r="BM4274" s="32"/>
      <c r="BN4274" s="32"/>
      <c r="BO4274" s="32"/>
    </row>
    <row r="4275" spans="1:67" x14ac:dyDescent="0.25">
      <c r="A4275" s="30"/>
      <c r="B4275" s="30"/>
      <c r="C4275" s="30"/>
      <c r="D4275" s="30"/>
      <c r="E4275" s="30"/>
      <c r="F4275" s="30"/>
      <c r="G4275" s="30"/>
      <c r="BD4275" s="32"/>
      <c r="BE4275" s="32"/>
      <c r="BF4275" s="32"/>
      <c r="BG4275" s="32"/>
      <c r="BH4275" s="32"/>
      <c r="BI4275" s="32"/>
      <c r="BJ4275" s="32"/>
      <c r="BK4275" s="32"/>
      <c r="BL4275" s="32"/>
      <c r="BM4275" s="32"/>
      <c r="BN4275" s="32"/>
      <c r="BO4275" s="32"/>
    </row>
    <row r="4276" spans="1:67" x14ac:dyDescent="0.25">
      <c r="A4276" s="30"/>
      <c r="B4276" s="30"/>
      <c r="C4276" s="30"/>
      <c r="D4276" s="30"/>
      <c r="E4276" s="30"/>
      <c r="F4276" s="30"/>
      <c r="G4276" s="30"/>
      <c r="BD4276" s="32"/>
      <c r="BE4276" s="32"/>
      <c r="BF4276" s="32"/>
      <c r="BG4276" s="32"/>
      <c r="BH4276" s="32"/>
      <c r="BI4276" s="32"/>
      <c r="BJ4276" s="32"/>
      <c r="BK4276" s="32"/>
      <c r="BL4276" s="32"/>
      <c r="BM4276" s="32"/>
      <c r="BN4276" s="32"/>
      <c r="BO4276" s="32"/>
    </row>
    <row r="4277" spans="1:67" x14ac:dyDescent="0.25">
      <c r="A4277" s="30"/>
      <c r="B4277" s="30"/>
      <c r="C4277" s="30"/>
      <c r="D4277" s="30"/>
      <c r="E4277" s="30"/>
      <c r="F4277" s="30"/>
      <c r="G4277" s="30"/>
      <c r="BD4277" s="32"/>
      <c r="BE4277" s="32"/>
      <c r="BF4277" s="32"/>
      <c r="BG4277" s="32"/>
      <c r="BH4277" s="32"/>
      <c r="BI4277" s="32"/>
      <c r="BJ4277" s="32"/>
      <c r="BK4277" s="32"/>
      <c r="BL4277" s="32"/>
      <c r="BM4277" s="32"/>
      <c r="BN4277" s="32"/>
      <c r="BO4277" s="32"/>
    </row>
    <row r="4278" spans="1:67" x14ac:dyDescent="0.25">
      <c r="A4278" s="30"/>
      <c r="B4278" s="30"/>
      <c r="C4278" s="30"/>
      <c r="D4278" s="30"/>
      <c r="E4278" s="30"/>
      <c r="F4278" s="30"/>
      <c r="G4278" s="30"/>
      <c r="BD4278" s="32"/>
      <c r="BE4278" s="32"/>
      <c r="BF4278" s="32"/>
      <c r="BG4278" s="32"/>
      <c r="BH4278" s="32"/>
      <c r="BI4278" s="32"/>
      <c r="BJ4278" s="32"/>
      <c r="BK4278" s="32"/>
      <c r="BL4278" s="32"/>
      <c r="BM4278" s="32"/>
      <c r="BN4278" s="32"/>
      <c r="BO4278" s="32"/>
    </row>
    <row r="4279" spans="1:67" x14ac:dyDescent="0.25">
      <c r="A4279" s="30"/>
      <c r="B4279" s="30"/>
      <c r="C4279" s="30"/>
      <c r="D4279" s="30"/>
      <c r="E4279" s="30"/>
      <c r="F4279" s="30"/>
      <c r="G4279" s="30"/>
      <c r="BD4279" s="32"/>
      <c r="BE4279" s="32"/>
      <c r="BF4279" s="32"/>
      <c r="BG4279" s="32"/>
      <c r="BH4279" s="32"/>
      <c r="BI4279" s="32"/>
      <c r="BJ4279" s="32"/>
      <c r="BK4279" s="32"/>
      <c r="BL4279" s="32"/>
      <c r="BM4279" s="32"/>
      <c r="BN4279" s="32"/>
      <c r="BO4279" s="32"/>
    </row>
    <row r="4280" spans="1:67" x14ac:dyDescent="0.25">
      <c r="A4280" s="30"/>
      <c r="B4280" s="30"/>
      <c r="C4280" s="30"/>
      <c r="D4280" s="30"/>
      <c r="E4280" s="30"/>
      <c r="F4280" s="30"/>
      <c r="G4280" s="30"/>
      <c r="BD4280" s="32"/>
      <c r="BE4280" s="32"/>
      <c r="BF4280" s="32"/>
      <c r="BG4280" s="32"/>
      <c r="BH4280" s="32"/>
      <c r="BI4280" s="32"/>
      <c r="BJ4280" s="32"/>
      <c r="BK4280" s="32"/>
      <c r="BL4280" s="32"/>
      <c r="BM4280" s="32"/>
      <c r="BN4280" s="32"/>
      <c r="BO4280" s="32"/>
    </row>
    <row r="4281" spans="1:67" x14ac:dyDescent="0.25">
      <c r="A4281" s="30"/>
      <c r="B4281" s="30"/>
      <c r="C4281" s="30"/>
      <c r="D4281" s="30"/>
      <c r="E4281" s="30"/>
      <c r="F4281" s="30"/>
      <c r="G4281" s="30"/>
      <c r="BD4281" s="32"/>
      <c r="BE4281" s="32"/>
      <c r="BF4281" s="32"/>
      <c r="BG4281" s="32"/>
      <c r="BH4281" s="32"/>
      <c r="BI4281" s="32"/>
      <c r="BJ4281" s="32"/>
      <c r="BK4281" s="32"/>
      <c r="BL4281" s="32"/>
      <c r="BM4281" s="32"/>
      <c r="BN4281" s="32"/>
      <c r="BO4281" s="32"/>
    </row>
    <row r="4282" spans="1:67" x14ac:dyDescent="0.25">
      <c r="A4282" s="33"/>
      <c r="B4282" s="34"/>
      <c r="D4282" s="33"/>
      <c r="E4282" s="33"/>
      <c r="F4282" s="33"/>
      <c r="BD4282" s="32"/>
      <c r="BE4282" s="32"/>
      <c r="BF4282" s="32"/>
      <c r="BG4282" s="32"/>
      <c r="BH4282" s="32"/>
      <c r="BI4282" s="32"/>
      <c r="BJ4282" s="32"/>
      <c r="BK4282" s="32"/>
      <c r="BL4282" s="32"/>
      <c r="BM4282" s="32"/>
      <c r="BN4282" s="32"/>
      <c r="BO4282" s="32"/>
    </row>
    <row r="4283" spans="1:67" x14ac:dyDescent="0.25">
      <c r="A4283" s="33"/>
      <c r="B4283" s="34"/>
      <c r="D4283" s="33"/>
      <c r="E4283" s="33"/>
      <c r="F4283" s="33"/>
      <c r="BD4283" s="32"/>
      <c r="BE4283" s="32"/>
      <c r="BF4283" s="32"/>
      <c r="BG4283" s="32"/>
      <c r="BH4283" s="32"/>
      <c r="BI4283" s="32"/>
      <c r="BJ4283" s="32"/>
      <c r="BK4283" s="32"/>
      <c r="BL4283" s="32"/>
      <c r="BM4283" s="32"/>
      <c r="BN4283" s="32"/>
      <c r="BO4283" s="32"/>
    </row>
    <row r="4284" spans="1:67" x14ac:dyDescent="0.25">
      <c r="A4284" s="33"/>
      <c r="B4284" s="34"/>
      <c r="D4284" s="33"/>
      <c r="E4284" s="33"/>
      <c r="F4284" s="33"/>
      <c r="BD4284" s="32"/>
      <c r="BE4284" s="32"/>
      <c r="BF4284" s="32"/>
      <c r="BG4284" s="32"/>
      <c r="BH4284" s="32"/>
      <c r="BI4284" s="32"/>
      <c r="BJ4284" s="32"/>
      <c r="BK4284" s="32"/>
      <c r="BL4284" s="32"/>
      <c r="BM4284" s="32"/>
      <c r="BN4284" s="32"/>
      <c r="BO4284" s="32"/>
    </row>
    <row r="4285" spans="1:67" x14ac:dyDescent="0.25">
      <c r="A4285" s="33"/>
      <c r="B4285" s="34"/>
      <c r="D4285" s="33"/>
      <c r="E4285" s="33"/>
      <c r="F4285" s="33"/>
      <c r="BD4285" s="32"/>
      <c r="BE4285" s="32"/>
      <c r="BF4285" s="32"/>
      <c r="BG4285" s="32"/>
      <c r="BH4285" s="32"/>
      <c r="BI4285" s="32"/>
      <c r="BJ4285" s="32"/>
      <c r="BK4285" s="32"/>
      <c r="BL4285" s="32"/>
      <c r="BM4285" s="32"/>
      <c r="BN4285" s="32"/>
      <c r="BO4285" s="32"/>
    </row>
    <row r="4286" spans="1:67" x14ac:dyDescent="0.25">
      <c r="A4286" s="33"/>
      <c r="B4286" s="34"/>
      <c r="D4286" s="33"/>
      <c r="E4286" s="33"/>
      <c r="F4286" s="33"/>
      <c r="BD4286" s="32"/>
      <c r="BE4286" s="32"/>
      <c r="BF4286" s="32"/>
      <c r="BG4286" s="32"/>
      <c r="BH4286" s="32"/>
      <c r="BI4286" s="32"/>
      <c r="BJ4286" s="32"/>
      <c r="BK4286" s="32"/>
      <c r="BL4286" s="32"/>
      <c r="BM4286" s="32"/>
      <c r="BN4286" s="32"/>
      <c r="BO4286" s="32"/>
    </row>
    <row r="4287" spans="1:67" x14ac:dyDescent="0.25">
      <c r="A4287" s="33"/>
      <c r="B4287" s="34"/>
      <c r="D4287" s="33"/>
      <c r="E4287" s="33"/>
      <c r="F4287" s="33"/>
      <c r="BD4287" s="32"/>
      <c r="BE4287" s="32"/>
      <c r="BF4287" s="32"/>
      <c r="BG4287" s="32"/>
      <c r="BH4287" s="32"/>
      <c r="BI4287" s="32"/>
      <c r="BJ4287" s="32"/>
      <c r="BK4287" s="32"/>
      <c r="BL4287" s="32"/>
      <c r="BM4287" s="32"/>
      <c r="BN4287" s="32"/>
      <c r="BO4287" s="32"/>
    </row>
    <row r="4288" spans="1:67" x14ac:dyDescent="0.25">
      <c r="A4288" s="33"/>
      <c r="B4288" s="34"/>
      <c r="D4288" s="33"/>
      <c r="E4288" s="33"/>
      <c r="F4288" s="33"/>
      <c r="BD4288" s="32"/>
      <c r="BE4288" s="32"/>
      <c r="BF4288" s="32"/>
      <c r="BG4288" s="32"/>
      <c r="BH4288" s="32"/>
      <c r="BI4288" s="32"/>
      <c r="BJ4288" s="32"/>
      <c r="BK4288" s="32"/>
      <c r="BL4288" s="32"/>
      <c r="BM4288" s="32"/>
      <c r="BN4288" s="32"/>
      <c r="BO4288" s="32"/>
    </row>
    <row r="4289" spans="1:67" x14ac:dyDescent="0.25">
      <c r="A4289" s="33"/>
      <c r="B4289" s="34"/>
      <c r="D4289" s="33"/>
      <c r="E4289" s="33"/>
      <c r="F4289" s="33"/>
      <c r="BD4289" s="32"/>
      <c r="BE4289" s="32"/>
      <c r="BF4289" s="32"/>
      <c r="BG4289" s="32"/>
      <c r="BH4289" s="32"/>
      <c r="BI4289" s="32"/>
      <c r="BJ4289" s="32"/>
      <c r="BK4289" s="32"/>
      <c r="BL4289" s="32"/>
      <c r="BM4289" s="32"/>
      <c r="BN4289" s="32"/>
      <c r="BO4289" s="32"/>
    </row>
    <row r="4290" spans="1:67" x14ac:dyDescent="0.25">
      <c r="A4290" s="33"/>
      <c r="B4290" s="34"/>
      <c r="D4290" s="33"/>
      <c r="E4290" s="33"/>
      <c r="F4290" s="33"/>
      <c r="BD4290" s="32"/>
      <c r="BE4290" s="32"/>
      <c r="BF4290" s="32"/>
      <c r="BG4290" s="32"/>
      <c r="BH4290" s="32"/>
      <c r="BI4290" s="32"/>
      <c r="BJ4290" s="32"/>
      <c r="BK4290" s="32"/>
      <c r="BL4290" s="32"/>
      <c r="BM4290" s="32"/>
      <c r="BN4290" s="32"/>
      <c r="BO4290" s="32"/>
    </row>
    <row r="4291" spans="1:67" x14ac:dyDescent="0.25">
      <c r="A4291" s="33"/>
      <c r="B4291" s="34"/>
      <c r="D4291" s="33"/>
      <c r="E4291" s="33"/>
      <c r="F4291" s="33"/>
      <c r="BD4291" s="32"/>
      <c r="BE4291" s="32"/>
      <c r="BF4291" s="32"/>
      <c r="BG4291" s="32"/>
      <c r="BH4291" s="32"/>
      <c r="BI4291" s="32"/>
      <c r="BJ4291" s="32"/>
      <c r="BK4291" s="32"/>
      <c r="BL4291" s="32"/>
      <c r="BM4291" s="32"/>
      <c r="BN4291" s="32"/>
      <c r="BO4291" s="32"/>
    </row>
    <row r="4292" spans="1:67" x14ac:dyDescent="0.25">
      <c r="A4292" s="33"/>
      <c r="B4292" s="34"/>
      <c r="D4292" s="33"/>
      <c r="E4292" s="33"/>
      <c r="F4292" s="33"/>
      <c r="BD4292" s="32"/>
      <c r="BE4292" s="32"/>
      <c r="BF4292" s="32"/>
      <c r="BG4292" s="32"/>
      <c r="BH4292" s="32"/>
      <c r="BI4292" s="32"/>
      <c r="BJ4292" s="32"/>
      <c r="BK4292" s="32"/>
      <c r="BL4292" s="32"/>
      <c r="BM4292" s="32"/>
      <c r="BN4292" s="32"/>
      <c r="BO4292" s="32"/>
    </row>
    <row r="4293" spans="1:67" x14ac:dyDescent="0.25">
      <c r="A4293" s="33"/>
      <c r="B4293" s="34"/>
      <c r="D4293" s="33"/>
      <c r="E4293" s="33"/>
      <c r="F4293" s="33"/>
      <c r="BD4293" s="32"/>
      <c r="BE4293" s="32"/>
      <c r="BF4293" s="32"/>
      <c r="BG4293" s="32"/>
      <c r="BH4293" s="32"/>
      <c r="BI4293" s="32"/>
      <c r="BJ4293" s="32"/>
      <c r="BK4293" s="32"/>
      <c r="BL4293" s="32"/>
      <c r="BM4293" s="32"/>
      <c r="BN4293" s="32"/>
      <c r="BO4293" s="32"/>
    </row>
    <row r="4294" spans="1:67" x14ac:dyDescent="0.25">
      <c r="A4294" s="33"/>
      <c r="B4294" s="34"/>
      <c r="D4294" s="33"/>
      <c r="E4294" s="33"/>
      <c r="F4294" s="33"/>
      <c r="BD4294" s="32"/>
      <c r="BE4294" s="32"/>
      <c r="BF4294" s="32"/>
      <c r="BG4294" s="32"/>
      <c r="BH4294" s="32"/>
      <c r="BI4294" s="32"/>
      <c r="BJ4294" s="32"/>
      <c r="BK4294" s="32"/>
      <c r="BL4294" s="32"/>
      <c r="BM4294" s="32"/>
      <c r="BN4294" s="32"/>
      <c r="BO4294" s="32"/>
    </row>
    <row r="4295" spans="1:67" x14ac:dyDescent="0.25">
      <c r="A4295" s="33"/>
      <c r="B4295" s="34"/>
      <c r="D4295" s="33"/>
      <c r="E4295" s="33"/>
      <c r="F4295" s="33"/>
      <c r="BD4295" s="32"/>
      <c r="BE4295" s="32"/>
      <c r="BF4295" s="32"/>
      <c r="BG4295" s="32"/>
      <c r="BH4295" s="32"/>
      <c r="BI4295" s="32"/>
      <c r="BJ4295" s="32"/>
      <c r="BK4295" s="32"/>
      <c r="BL4295" s="32"/>
      <c r="BM4295" s="32"/>
      <c r="BN4295" s="32"/>
      <c r="BO4295" s="32"/>
    </row>
    <row r="4296" spans="1:67" x14ac:dyDescent="0.25">
      <c r="A4296" s="33"/>
      <c r="B4296" s="34"/>
      <c r="D4296" s="33"/>
      <c r="E4296" s="33"/>
      <c r="F4296" s="33"/>
      <c r="BD4296" s="32"/>
      <c r="BE4296" s="32"/>
      <c r="BF4296" s="32"/>
      <c r="BG4296" s="32"/>
      <c r="BH4296" s="32"/>
      <c r="BI4296" s="32"/>
      <c r="BJ4296" s="32"/>
      <c r="BK4296" s="32"/>
      <c r="BL4296" s="32"/>
      <c r="BM4296" s="32"/>
      <c r="BN4296" s="32"/>
      <c r="BO4296" s="32"/>
    </row>
    <row r="4297" spans="1:67" x14ac:dyDescent="0.25">
      <c r="A4297" s="33"/>
      <c r="B4297" s="34"/>
      <c r="D4297" s="33"/>
      <c r="E4297" s="33"/>
      <c r="F4297" s="33"/>
      <c r="BD4297" s="32"/>
      <c r="BE4297" s="32"/>
      <c r="BF4297" s="32"/>
      <c r="BG4297" s="32"/>
      <c r="BH4297" s="32"/>
      <c r="BI4297" s="32"/>
      <c r="BJ4297" s="32"/>
      <c r="BK4297" s="32"/>
      <c r="BL4297" s="32"/>
      <c r="BM4297" s="32"/>
      <c r="BN4297" s="32"/>
      <c r="BO4297" s="32"/>
    </row>
    <row r="4298" spans="1:67" x14ac:dyDescent="0.25">
      <c r="A4298" s="33"/>
      <c r="B4298" s="34"/>
      <c r="D4298" s="33"/>
      <c r="E4298" s="33"/>
      <c r="F4298" s="33"/>
      <c r="BD4298" s="32"/>
      <c r="BE4298" s="32"/>
      <c r="BF4298" s="32"/>
      <c r="BG4298" s="32"/>
      <c r="BH4298" s="32"/>
      <c r="BI4298" s="32"/>
      <c r="BJ4298" s="32"/>
      <c r="BK4298" s="32"/>
      <c r="BL4298" s="32"/>
      <c r="BM4298" s="32"/>
      <c r="BN4298" s="32"/>
      <c r="BO4298" s="32"/>
    </row>
    <row r="4299" spans="1:67" x14ac:dyDescent="0.25">
      <c r="A4299" s="33"/>
      <c r="B4299" s="34"/>
      <c r="D4299" s="33"/>
      <c r="E4299" s="33"/>
      <c r="F4299" s="33"/>
      <c r="BD4299" s="32"/>
      <c r="BE4299" s="32"/>
      <c r="BF4299" s="32"/>
      <c r="BG4299" s="32"/>
      <c r="BH4299" s="32"/>
      <c r="BI4299" s="32"/>
      <c r="BJ4299" s="32"/>
      <c r="BK4299" s="32"/>
      <c r="BL4299" s="32"/>
      <c r="BM4299" s="32"/>
      <c r="BN4299" s="32"/>
      <c r="BO4299" s="32"/>
    </row>
    <row r="4300" spans="1:67" x14ac:dyDescent="0.25">
      <c r="A4300" s="33"/>
      <c r="B4300" s="34"/>
      <c r="D4300" s="33"/>
      <c r="E4300" s="33"/>
      <c r="F4300" s="33"/>
      <c r="BD4300" s="32"/>
      <c r="BE4300" s="32"/>
      <c r="BF4300" s="32"/>
      <c r="BG4300" s="32"/>
      <c r="BH4300" s="32"/>
      <c r="BI4300" s="32"/>
      <c r="BJ4300" s="32"/>
      <c r="BK4300" s="32"/>
      <c r="BL4300" s="32"/>
      <c r="BM4300" s="32"/>
      <c r="BN4300" s="32"/>
      <c r="BO4300" s="32"/>
    </row>
    <row r="4301" spans="1:67" x14ac:dyDescent="0.25">
      <c r="A4301" s="33"/>
      <c r="B4301" s="34"/>
      <c r="D4301" s="33"/>
      <c r="E4301" s="33"/>
      <c r="F4301" s="33"/>
      <c r="BD4301" s="32"/>
      <c r="BE4301" s="32"/>
      <c r="BF4301" s="32"/>
      <c r="BG4301" s="32"/>
      <c r="BH4301" s="32"/>
      <c r="BI4301" s="32"/>
      <c r="BJ4301" s="32"/>
      <c r="BK4301" s="32"/>
      <c r="BL4301" s="32"/>
      <c r="BM4301" s="32"/>
      <c r="BN4301" s="32"/>
      <c r="BO4301" s="32"/>
    </row>
    <row r="4302" spans="1:67" x14ac:dyDescent="0.25">
      <c r="A4302" s="33"/>
      <c r="B4302" s="34"/>
      <c r="D4302" s="33"/>
      <c r="E4302" s="33"/>
      <c r="F4302" s="33"/>
      <c r="BD4302" s="32"/>
      <c r="BE4302" s="32"/>
      <c r="BF4302" s="32"/>
      <c r="BG4302" s="32"/>
      <c r="BH4302" s="32"/>
      <c r="BI4302" s="32"/>
      <c r="BJ4302" s="32"/>
      <c r="BK4302" s="32"/>
      <c r="BL4302" s="32"/>
      <c r="BM4302" s="32"/>
      <c r="BN4302" s="32"/>
      <c r="BO4302" s="32"/>
    </row>
    <row r="4303" spans="1:67" x14ac:dyDescent="0.25">
      <c r="A4303" s="33"/>
      <c r="B4303" s="34"/>
      <c r="D4303" s="33"/>
      <c r="E4303" s="33"/>
      <c r="F4303" s="33"/>
      <c r="BD4303" s="32"/>
      <c r="BE4303" s="32"/>
      <c r="BF4303" s="32"/>
      <c r="BG4303" s="32"/>
      <c r="BH4303" s="32"/>
      <c r="BI4303" s="32"/>
      <c r="BJ4303" s="32"/>
      <c r="BK4303" s="32"/>
      <c r="BL4303" s="32"/>
      <c r="BM4303" s="32"/>
      <c r="BN4303" s="32"/>
      <c r="BO4303" s="32"/>
    </row>
    <row r="4304" spans="1:67" x14ac:dyDescent="0.25">
      <c r="A4304" s="33"/>
      <c r="B4304" s="34"/>
      <c r="D4304" s="33"/>
      <c r="E4304" s="33"/>
      <c r="F4304" s="33"/>
      <c r="BD4304" s="32"/>
      <c r="BE4304" s="32"/>
      <c r="BF4304" s="32"/>
      <c r="BG4304" s="32"/>
      <c r="BH4304" s="32"/>
      <c r="BI4304" s="32"/>
      <c r="BJ4304" s="32"/>
      <c r="BK4304" s="32"/>
      <c r="BL4304" s="32"/>
      <c r="BM4304" s="32"/>
      <c r="BN4304" s="32"/>
      <c r="BO4304" s="32"/>
    </row>
    <row r="4305" spans="1:67" x14ac:dyDescent="0.25">
      <c r="A4305" s="33"/>
      <c r="B4305" s="34"/>
      <c r="D4305" s="33"/>
      <c r="E4305" s="33"/>
      <c r="F4305" s="33"/>
      <c r="BD4305" s="32"/>
      <c r="BE4305" s="32"/>
      <c r="BF4305" s="32"/>
      <c r="BG4305" s="32"/>
      <c r="BH4305" s="32"/>
      <c r="BI4305" s="32"/>
      <c r="BJ4305" s="32"/>
      <c r="BK4305" s="32"/>
      <c r="BL4305" s="32"/>
      <c r="BM4305" s="32"/>
      <c r="BN4305" s="32"/>
      <c r="BO4305" s="32"/>
    </row>
    <row r="4306" spans="1:67" x14ac:dyDescent="0.25">
      <c r="A4306" s="33"/>
      <c r="B4306" s="34"/>
      <c r="D4306" s="33"/>
      <c r="E4306" s="33"/>
      <c r="F4306" s="33"/>
      <c r="BD4306" s="32"/>
      <c r="BE4306" s="32"/>
      <c r="BF4306" s="32"/>
      <c r="BG4306" s="32"/>
      <c r="BH4306" s="32"/>
      <c r="BI4306" s="32"/>
      <c r="BJ4306" s="32"/>
      <c r="BK4306" s="32"/>
      <c r="BL4306" s="32"/>
      <c r="BM4306" s="32"/>
      <c r="BN4306" s="32"/>
      <c r="BO4306" s="32"/>
    </row>
    <row r="4307" spans="1:67" x14ac:dyDescent="0.25">
      <c r="A4307" s="33"/>
      <c r="B4307" s="34"/>
      <c r="D4307" s="33"/>
      <c r="E4307" s="33"/>
      <c r="F4307" s="33"/>
      <c r="BD4307" s="32"/>
      <c r="BE4307" s="32"/>
      <c r="BF4307" s="32"/>
      <c r="BG4307" s="32"/>
      <c r="BH4307" s="32"/>
      <c r="BI4307" s="32"/>
      <c r="BJ4307" s="32"/>
      <c r="BK4307" s="32"/>
      <c r="BL4307" s="32"/>
      <c r="BM4307" s="32"/>
      <c r="BN4307" s="32"/>
      <c r="BO4307" s="32"/>
    </row>
    <row r="4308" spans="1:67" x14ac:dyDescent="0.25">
      <c r="A4308" s="33"/>
      <c r="B4308" s="34"/>
      <c r="D4308" s="33"/>
      <c r="E4308" s="33"/>
      <c r="F4308" s="33"/>
      <c r="BD4308" s="32"/>
      <c r="BE4308" s="32"/>
      <c r="BF4308" s="32"/>
      <c r="BG4308" s="32"/>
      <c r="BH4308" s="32"/>
      <c r="BI4308" s="32"/>
      <c r="BJ4308" s="32"/>
      <c r="BK4308" s="32"/>
      <c r="BL4308" s="32"/>
      <c r="BM4308" s="32"/>
      <c r="BN4308" s="32"/>
      <c r="BO4308" s="32"/>
    </row>
    <row r="4309" spans="1:67" x14ac:dyDescent="0.25">
      <c r="A4309" s="33"/>
      <c r="B4309" s="34"/>
      <c r="D4309" s="33"/>
      <c r="E4309" s="33"/>
      <c r="F4309" s="33"/>
      <c r="BD4309" s="32"/>
      <c r="BE4309" s="32"/>
      <c r="BF4309" s="32"/>
      <c r="BG4309" s="32"/>
      <c r="BH4309" s="32"/>
      <c r="BI4309" s="32"/>
      <c r="BJ4309" s="32"/>
      <c r="BK4309" s="32"/>
      <c r="BL4309" s="32"/>
      <c r="BM4309" s="32"/>
      <c r="BN4309" s="32"/>
      <c r="BO4309" s="32"/>
    </row>
    <row r="4310" spans="1:67" x14ac:dyDescent="0.25">
      <c r="A4310" s="33"/>
      <c r="B4310" s="34"/>
      <c r="D4310" s="33"/>
      <c r="E4310" s="33"/>
      <c r="F4310" s="33"/>
      <c r="BD4310" s="32"/>
      <c r="BE4310" s="32"/>
      <c r="BF4310" s="32"/>
      <c r="BG4310" s="32"/>
      <c r="BH4310" s="32"/>
      <c r="BI4310" s="32"/>
      <c r="BJ4310" s="32"/>
      <c r="BK4310" s="32"/>
      <c r="BL4310" s="32"/>
      <c r="BM4310" s="32"/>
      <c r="BN4310" s="32"/>
      <c r="BO4310" s="32"/>
    </row>
    <row r="4311" spans="1:67" x14ac:dyDescent="0.25">
      <c r="A4311" s="33"/>
      <c r="B4311" s="34"/>
      <c r="D4311" s="33"/>
      <c r="E4311" s="33"/>
      <c r="F4311" s="33"/>
      <c r="BD4311" s="32"/>
      <c r="BE4311" s="32"/>
      <c r="BF4311" s="32"/>
      <c r="BG4311" s="32"/>
      <c r="BH4311" s="32"/>
      <c r="BI4311" s="32"/>
      <c r="BJ4311" s="32"/>
      <c r="BK4311" s="32"/>
      <c r="BL4311" s="32"/>
      <c r="BM4311" s="32"/>
      <c r="BN4311" s="32"/>
      <c r="BO4311" s="32"/>
    </row>
    <row r="4312" spans="1:67" x14ac:dyDescent="0.25">
      <c r="A4312" s="33"/>
      <c r="B4312" s="34"/>
      <c r="D4312" s="33"/>
      <c r="E4312" s="33"/>
      <c r="F4312" s="33"/>
      <c r="BD4312" s="32"/>
      <c r="BE4312" s="32"/>
      <c r="BF4312" s="32"/>
      <c r="BG4312" s="32"/>
      <c r="BH4312" s="32"/>
      <c r="BI4312" s="32"/>
      <c r="BJ4312" s="32"/>
      <c r="BK4312" s="32"/>
      <c r="BL4312" s="32"/>
      <c r="BM4312" s="32"/>
      <c r="BN4312" s="32"/>
      <c r="BO4312" s="32"/>
    </row>
    <row r="4313" spans="1:67" x14ac:dyDescent="0.25">
      <c r="A4313" s="33"/>
      <c r="B4313" s="34"/>
      <c r="D4313" s="33"/>
      <c r="E4313" s="33"/>
      <c r="F4313" s="33"/>
      <c r="BD4313" s="32"/>
      <c r="BE4313" s="32"/>
      <c r="BF4313" s="32"/>
      <c r="BG4313" s="32"/>
      <c r="BH4313" s="32"/>
      <c r="BI4313" s="32"/>
      <c r="BJ4313" s="32"/>
      <c r="BK4313" s="32"/>
      <c r="BL4313" s="32"/>
      <c r="BM4313" s="32"/>
      <c r="BN4313" s="32"/>
      <c r="BO4313" s="32"/>
    </row>
    <row r="4314" spans="1:67" x14ac:dyDescent="0.25">
      <c r="A4314" s="33"/>
      <c r="B4314" s="34"/>
      <c r="D4314" s="33"/>
      <c r="E4314" s="33"/>
      <c r="F4314" s="33"/>
      <c r="BD4314" s="32"/>
      <c r="BE4314" s="32"/>
      <c r="BF4314" s="32"/>
      <c r="BG4314" s="32"/>
      <c r="BH4314" s="32"/>
      <c r="BI4314" s="32"/>
      <c r="BJ4314" s="32"/>
      <c r="BK4314" s="32"/>
      <c r="BL4314" s="32"/>
      <c r="BM4314" s="32"/>
      <c r="BN4314" s="32"/>
      <c r="BO4314" s="32"/>
    </row>
    <row r="4315" spans="1:67" x14ac:dyDescent="0.25">
      <c r="A4315" s="33"/>
      <c r="B4315" s="34"/>
      <c r="D4315" s="33"/>
      <c r="E4315" s="33"/>
      <c r="F4315" s="33"/>
      <c r="BD4315" s="32"/>
      <c r="BE4315" s="32"/>
      <c r="BF4315" s="32"/>
      <c r="BG4315" s="32"/>
      <c r="BH4315" s="32"/>
      <c r="BI4315" s="32"/>
      <c r="BJ4315" s="32"/>
      <c r="BK4315" s="32"/>
      <c r="BL4315" s="32"/>
      <c r="BM4315" s="32"/>
      <c r="BN4315" s="32"/>
      <c r="BO4315" s="32"/>
    </row>
    <row r="4316" spans="1:67" x14ac:dyDescent="0.25">
      <c r="A4316" s="33"/>
      <c r="B4316" s="34"/>
      <c r="D4316" s="33"/>
      <c r="E4316" s="33"/>
      <c r="F4316" s="33"/>
      <c r="BD4316" s="32"/>
      <c r="BE4316" s="32"/>
      <c r="BF4316" s="32"/>
      <c r="BG4316" s="32"/>
      <c r="BH4316" s="32"/>
      <c r="BI4316" s="32"/>
      <c r="BJ4316" s="32"/>
      <c r="BK4316" s="32"/>
      <c r="BL4316" s="32"/>
      <c r="BM4316" s="32"/>
      <c r="BN4316" s="32"/>
      <c r="BO4316" s="32"/>
    </row>
    <row r="4317" spans="1:67" x14ac:dyDescent="0.25">
      <c r="A4317" s="33"/>
      <c r="B4317" s="34"/>
      <c r="D4317" s="33"/>
      <c r="E4317" s="33"/>
      <c r="F4317" s="33"/>
      <c r="BD4317" s="32"/>
      <c r="BE4317" s="32"/>
      <c r="BF4317" s="32"/>
      <c r="BG4317" s="32"/>
      <c r="BH4317" s="32"/>
      <c r="BI4317" s="32"/>
      <c r="BJ4317" s="32"/>
      <c r="BK4317" s="32"/>
      <c r="BL4317" s="32"/>
      <c r="BM4317" s="32"/>
      <c r="BN4317" s="32"/>
      <c r="BO4317" s="32"/>
    </row>
    <row r="4318" spans="1:67" x14ac:dyDescent="0.25">
      <c r="A4318" s="33"/>
      <c r="B4318" s="34"/>
      <c r="D4318" s="33"/>
      <c r="E4318" s="33"/>
      <c r="F4318" s="33"/>
      <c r="BD4318" s="32"/>
      <c r="BE4318" s="32"/>
      <c r="BF4318" s="32"/>
      <c r="BG4318" s="32"/>
      <c r="BH4318" s="32"/>
      <c r="BI4318" s="32"/>
      <c r="BJ4318" s="32"/>
      <c r="BK4318" s="32"/>
      <c r="BL4318" s="32"/>
      <c r="BM4318" s="32"/>
      <c r="BN4318" s="32"/>
      <c r="BO4318" s="32"/>
    </row>
    <row r="4319" spans="1:67" x14ac:dyDescent="0.25">
      <c r="A4319" s="33"/>
      <c r="B4319" s="34"/>
      <c r="D4319" s="33"/>
      <c r="E4319" s="33"/>
      <c r="F4319" s="33"/>
      <c r="BD4319" s="32"/>
      <c r="BE4319" s="32"/>
      <c r="BF4319" s="32"/>
      <c r="BG4319" s="32"/>
      <c r="BH4319" s="32"/>
      <c r="BI4319" s="32"/>
      <c r="BJ4319" s="32"/>
      <c r="BK4319" s="32"/>
      <c r="BL4319" s="32"/>
      <c r="BM4319" s="32"/>
      <c r="BN4319" s="32"/>
      <c r="BO4319" s="32"/>
    </row>
    <row r="4320" spans="1:67" x14ac:dyDescent="0.25">
      <c r="A4320" s="33"/>
      <c r="B4320" s="34"/>
      <c r="D4320" s="33"/>
      <c r="E4320" s="33"/>
      <c r="F4320" s="33"/>
      <c r="BD4320" s="32"/>
      <c r="BE4320" s="32"/>
      <c r="BF4320" s="32"/>
      <c r="BG4320" s="32"/>
      <c r="BH4320" s="32"/>
      <c r="BI4320" s="32"/>
      <c r="BJ4320" s="32"/>
      <c r="BK4320" s="32"/>
      <c r="BL4320" s="32"/>
      <c r="BM4320" s="32"/>
      <c r="BN4320" s="32"/>
      <c r="BO4320" s="32"/>
    </row>
    <row r="4321" spans="1:67" x14ac:dyDescent="0.25">
      <c r="A4321" s="33"/>
      <c r="B4321" s="34"/>
      <c r="D4321" s="33"/>
      <c r="E4321" s="33"/>
      <c r="F4321" s="33"/>
      <c r="BD4321" s="32"/>
      <c r="BE4321" s="32"/>
      <c r="BF4321" s="32"/>
      <c r="BG4321" s="32"/>
      <c r="BH4321" s="32"/>
      <c r="BI4321" s="32"/>
      <c r="BJ4321" s="32"/>
      <c r="BK4321" s="32"/>
      <c r="BL4321" s="32"/>
      <c r="BM4321" s="32"/>
      <c r="BN4321" s="32"/>
      <c r="BO4321" s="32"/>
    </row>
    <row r="4322" spans="1:67" x14ac:dyDescent="0.25">
      <c r="A4322" s="33"/>
      <c r="B4322" s="34"/>
      <c r="D4322" s="33"/>
      <c r="E4322" s="33"/>
      <c r="F4322" s="33"/>
      <c r="BD4322" s="32"/>
      <c r="BE4322" s="32"/>
      <c r="BF4322" s="32"/>
      <c r="BG4322" s="32"/>
      <c r="BH4322" s="32"/>
      <c r="BI4322" s="32"/>
      <c r="BJ4322" s="32"/>
      <c r="BK4322" s="32"/>
      <c r="BL4322" s="32"/>
      <c r="BM4322" s="32"/>
      <c r="BN4322" s="32"/>
      <c r="BO4322" s="32"/>
    </row>
    <row r="4323" spans="1:67" x14ac:dyDescent="0.25">
      <c r="A4323" s="33"/>
      <c r="B4323" s="34"/>
      <c r="D4323" s="33"/>
      <c r="E4323" s="33"/>
      <c r="F4323" s="33"/>
      <c r="BD4323" s="32"/>
      <c r="BE4323" s="32"/>
      <c r="BF4323" s="32"/>
      <c r="BG4323" s="32"/>
      <c r="BH4323" s="32"/>
      <c r="BI4323" s="32"/>
      <c r="BJ4323" s="32"/>
      <c r="BK4323" s="32"/>
      <c r="BL4323" s="32"/>
      <c r="BM4323" s="32"/>
      <c r="BN4323" s="32"/>
      <c r="BO4323" s="32"/>
    </row>
    <row r="4324" spans="1:67" x14ac:dyDescent="0.25">
      <c r="A4324" s="33"/>
      <c r="B4324" s="34"/>
      <c r="D4324" s="33"/>
      <c r="E4324" s="33"/>
      <c r="F4324" s="33"/>
      <c r="BD4324" s="32"/>
      <c r="BE4324" s="32"/>
      <c r="BF4324" s="32"/>
      <c r="BG4324" s="32"/>
      <c r="BH4324" s="32"/>
      <c r="BI4324" s="32"/>
      <c r="BJ4324" s="32"/>
      <c r="BK4324" s="32"/>
      <c r="BL4324" s="32"/>
      <c r="BM4324" s="32"/>
      <c r="BN4324" s="32"/>
      <c r="BO4324" s="32"/>
    </row>
    <row r="4325" spans="1:67" x14ac:dyDescent="0.25">
      <c r="A4325" s="33"/>
      <c r="B4325" s="34"/>
      <c r="D4325" s="33"/>
      <c r="E4325" s="33"/>
      <c r="F4325" s="33"/>
      <c r="BD4325" s="32"/>
      <c r="BE4325" s="32"/>
      <c r="BF4325" s="32"/>
      <c r="BG4325" s="32"/>
      <c r="BH4325" s="32"/>
      <c r="BI4325" s="32"/>
      <c r="BJ4325" s="32"/>
      <c r="BK4325" s="32"/>
      <c r="BL4325" s="32"/>
      <c r="BM4325" s="32"/>
      <c r="BN4325" s="32"/>
      <c r="BO4325" s="32"/>
    </row>
    <row r="4326" spans="1:67" x14ac:dyDescent="0.25">
      <c r="A4326" s="33"/>
      <c r="B4326" s="34"/>
      <c r="D4326" s="33"/>
      <c r="E4326" s="33"/>
      <c r="F4326" s="33"/>
      <c r="BD4326" s="32"/>
      <c r="BE4326" s="32"/>
      <c r="BF4326" s="32"/>
      <c r="BG4326" s="32"/>
      <c r="BH4326" s="32"/>
      <c r="BI4326" s="32"/>
      <c r="BJ4326" s="32"/>
      <c r="BK4326" s="32"/>
      <c r="BL4326" s="32"/>
      <c r="BM4326" s="32"/>
      <c r="BN4326" s="32"/>
      <c r="BO4326" s="32"/>
    </row>
    <row r="4327" spans="1:67" x14ac:dyDescent="0.25">
      <c r="A4327" s="33"/>
      <c r="B4327" s="34"/>
      <c r="D4327" s="33"/>
      <c r="E4327" s="33"/>
      <c r="F4327" s="33"/>
      <c r="BD4327" s="32"/>
      <c r="BE4327" s="32"/>
      <c r="BF4327" s="32"/>
      <c r="BG4327" s="32"/>
      <c r="BH4327" s="32"/>
      <c r="BI4327" s="32"/>
      <c r="BJ4327" s="32"/>
      <c r="BK4327" s="32"/>
      <c r="BL4327" s="32"/>
      <c r="BM4327" s="32"/>
      <c r="BN4327" s="32"/>
      <c r="BO4327" s="32"/>
    </row>
    <row r="4328" spans="1:67" x14ac:dyDescent="0.25">
      <c r="A4328" s="33"/>
      <c r="B4328" s="34"/>
      <c r="D4328" s="33"/>
      <c r="E4328" s="33"/>
      <c r="F4328" s="33"/>
      <c r="BD4328" s="32"/>
      <c r="BE4328" s="32"/>
      <c r="BF4328" s="32"/>
      <c r="BG4328" s="32"/>
      <c r="BH4328" s="32"/>
      <c r="BI4328" s="32"/>
      <c r="BJ4328" s="32"/>
      <c r="BK4328" s="32"/>
      <c r="BL4328" s="32"/>
      <c r="BM4328" s="32"/>
      <c r="BN4328" s="32"/>
      <c r="BO4328" s="32"/>
    </row>
    <row r="4329" spans="1:67" x14ac:dyDescent="0.25">
      <c r="A4329" s="33"/>
      <c r="B4329" s="34"/>
      <c r="D4329" s="33"/>
      <c r="E4329" s="33"/>
      <c r="F4329" s="33"/>
      <c r="BD4329" s="32"/>
      <c r="BE4329" s="32"/>
      <c r="BF4329" s="32"/>
      <c r="BG4329" s="32"/>
      <c r="BH4329" s="32"/>
      <c r="BI4329" s="32"/>
      <c r="BJ4329" s="32"/>
      <c r="BK4329" s="32"/>
      <c r="BL4329" s="32"/>
      <c r="BM4329" s="32"/>
      <c r="BN4329" s="32"/>
      <c r="BO4329" s="32"/>
    </row>
    <row r="4330" spans="1:67" x14ac:dyDescent="0.25">
      <c r="A4330" s="33"/>
      <c r="B4330" s="34"/>
      <c r="D4330" s="33"/>
      <c r="E4330" s="33"/>
      <c r="F4330" s="33"/>
      <c r="BD4330" s="32"/>
      <c r="BE4330" s="32"/>
      <c r="BF4330" s="32"/>
      <c r="BG4330" s="32"/>
      <c r="BH4330" s="32"/>
      <c r="BI4330" s="32"/>
      <c r="BJ4330" s="32"/>
      <c r="BK4330" s="32"/>
      <c r="BL4330" s="32"/>
      <c r="BM4330" s="32"/>
      <c r="BN4330" s="32"/>
      <c r="BO4330" s="32"/>
    </row>
    <row r="4331" spans="1:67" x14ac:dyDescent="0.25">
      <c r="A4331" s="33"/>
      <c r="B4331" s="34"/>
      <c r="D4331" s="33"/>
      <c r="E4331" s="33"/>
      <c r="F4331" s="33"/>
      <c r="BD4331" s="32"/>
      <c r="BE4331" s="32"/>
      <c r="BF4331" s="32"/>
      <c r="BG4331" s="32"/>
      <c r="BH4331" s="32"/>
      <c r="BI4331" s="32"/>
      <c r="BJ4331" s="32"/>
      <c r="BK4331" s="32"/>
      <c r="BL4331" s="32"/>
      <c r="BM4331" s="32"/>
      <c r="BN4331" s="32"/>
      <c r="BO4331" s="32"/>
    </row>
    <row r="4332" spans="1:67" x14ac:dyDescent="0.25">
      <c r="A4332" s="33"/>
      <c r="B4332" s="34"/>
      <c r="D4332" s="33"/>
      <c r="E4332" s="33"/>
      <c r="F4332" s="33"/>
      <c r="BD4332" s="32"/>
      <c r="BE4332" s="32"/>
      <c r="BF4332" s="32"/>
      <c r="BG4332" s="32"/>
      <c r="BH4332" s="32"/>
      <c r="BI4332" s="32"/>
      <c r="BJ4332" s="32"/>
      <c r="BK4332" s="32"/>
      <c r="BL4332" s="32"/>
      <c r="BM4332" s="32"/>
      <c r="BN4332" s="32"/>
      <c r="BO4332" s="32"/>
    </row>
    <row r="4333" spans="1:67" x14ac:dyDescent="0.25">
      <c r="A4333" s="33"/>
      <c r="B4333" s="34"/>
      <c r="D4333" s="33"/>
      <c r="E4333" s="33"/>
      <c r="F4333" s="33"/>
      <c r="BD4333" s="32"/>
      <c r="BE4333" s="32"/>
      <c r="BF4333" s="32"/>
      <c r="BG4333" s="32"/>
      <c r="BH4333" s="32"/>
      <c r="BI4333" s="32"/>
      <c r="BJ4333" s="32"/>
      <c r="BK4333" s="32"/>
      <c r="BL4333" s="32"/>
      <c r="BM4333" s="32"/>
      <c r="BN4333" s="32"/>
      <c r="BO4333" s="32"/>
    </row>
    <row r="4334" spans="1:67" x14ac:dyDescent="0.25">
      <c r="A4334" s="33"/>
      <c r="B4334" s="34"/>
      <c r="D4334" s="33"/>
      <c r="E4334" s="33"/>
      <c r="F4334" s="33"/>
      <c r="BD4334" s="32"/>
      <c r="BE4334" s="32"/>
      <c r="BF4334" s="32"/>
      <c r="BG4334" s="32"/>
      <c r="BH4334" s="32"/>
      <c r="BI4334" s="32"/>
      <c r="BJ4334" s="32"/>
      <c r="BK4334" s="32"/>
      <c r="BL4334" s="32"/>
      <c r="BM4334" s="32"/>
      <c r="BN4334" s="32"/>
      <c r="BO4334" s="32"/>
    </row>
    <row r="4335" spans="1:67" x14ac:dyDescent="0.25">
      <c r="A4335" s="33"/>
      <c r="B4335" s="34"/>
      <c r="D4335" s="33"/>
      <c r="E4335" s="33"/>
      <c r="F4335" s="33"/>
      <c r="BD4335" s="32"/>
      <c r="BE4335" s="32"/>
      <c r="BF4335" s="32"/>
      <c r="BG4335" s="32"/>
      <c r="BH4335" s="32"/>
      <c r="BI4335" s="32"/>
      <c r="BJ4335" s="32"/>
      <c r="BK4335" s="32"/>
      <c r="BL4335" s="32"/>
      <c r="BM4335" s="32"/>
      <c r="BN4335" s="32"/>
      <c r="BO4335" s="32"/>
    </row>
    <row r="4336" spans="1:67" x14ac:dyDescent="0.25">
      <c r="A4336" s="33"/>
      <c r="B4336" s="34"/>
      <c r="D4336" s="33"/>
      <c r="E4336" s="33"/>
      <c r="F4336" s="33"/>
      <c r="BD4336" s="32"/>
      <c r="BE4336" s="32"/>
      <c r="BF4336" s="32"/>
      <c r="BG4336" s="32"/>
      <c r="BH4336" s="32"/>
      <c r="BI4336" s="32"/>
      <c r="BJ4336" s="32"/>
      <c r="BK4336" s="32"/>
      <c r="BL4336" s="32"/>
      <c r="BM4336" s="32"/>
      <c r="BN4336" s="32"/>
      <c r="BO4336" s="32"/>
    </row>
    <row r="4337" spans="1:67" x14ac:dyDescent="0.25">
      <c r="A4337" s="33"/>
      <c r="B4337" s="34"/>
      <c r="D4337" s="33"/>
      <c r="E4337" s="33"/>
      <c r="F4337" s="33"/>
      <c r="BD4337" s="32"/>
      <c r="BE4337" s="32"/>
      <c r="BF4337" s="32"/>
      <c r="BG4337" s="32"/>
      <c r="BH4337" s="32"/>
      <c r="BI4337" s="32"/>
      <c r="BJ4337" s="32"/>
      <c r="BK4337" s="32"/>
      <c r="BL4337" s="32"/>
      <c r="BM4337" s="32"/>
      <c r="BN4337" s="32"/>
      <c r="BO4337" s="32"/>
    </row>
    <row r="4338" spans="1:67" x14ac:dyDescent="0.25">
      <c r="A4338" s="33"/>
      <c r="B4338" s="34"/>
      <c r="D4338" s="33"/>
      <c r="E4338" s="33"/>
      <c r="F4338" s="33"/>
      <c r="BD4338" s="32"/>
      <c r="BE4338" s="32"/>
      <c r="BF4338" s="32"/>
      <c r="BG4338" s="32"/>
      <c r="BH4338" s="32"/>
      <c r="BI4338" s="32"/>
      <c r="BJ4338" s="32"/>
      <c r="BK4338" s="32"/>
      <c r="BL4338" s="32"/>
      <c r="BM4338" s="32"/>
      <c r="BN4338" s="32"/>
      <c r="BO4338" s="32"/>
    </row>
    <row r="4339" spans="1:67" x14ac:dyDescent="0.25">
      <c r="A4339" s="33"/>
      <c r="B4339" s="34"/>
      <c r="D4339" s="33"/>
      <c r="E4339" s="33"/>
      <c r="F4339" s="33"/>
      <c r="BD4339" s="32"/>
      <c r="BE4339" s="32"/>
      <c r="BF4339" s="32"/>
      <c r="BG4339" s="32"/>
      <c r="BH4339" s="32"/>
      <c r="BI4339" s="32"/>
      <c r="BJ4339" s="32"/>
      <c r="BK4339" s="32"/>
      <c r="BL4339" s="32"/>
      <c r="BM4339" s="32"/>
      <c r="BN4339" s="32"/>
      <c r="BO4339" s="32"/>
    </row>
    <row r="4340" spans="1:67" x14ac:dyDescent="0.25">
      <c r="A4340" s="33"/>
      <c r="B4340" s="34"/>
      <c r="D4340" s="33"/>
      <c r="E4340" s="33"/>
      <c r="F4340" s="33"/>
      <c r="BD4340" s="32"/>
      <c r="BE4340" s="32"/>
      <c r="BF4340" s="32"/>
      <c r="BG4340" s="32"/>
      <c r="BH4340" s="32"/>
      <c r="BI4340" s="32"/>
      <c r="BJ4340" s="32"/>
      <c r="BK4340" s="32"/>
      <c r="BL4340" s="32"/>
      <c r="BM4340" s="32"/>
      <c r="BN4340" s="32"/>
      <c r="BO4340" s="32"/>
    </row>
    <row r="4341" spans="1:67" x14ac:dyDescent="0.25">
      <c r="A4341" s="33"/>
      <c r="B4341" s="34"/>
      <c r="D4341" s="33"/>
      <c r="E4341" s="33"/>
      <c r="F4341" s="33"/>
      <c r="BD4341" s="32"/>
      <c r="BE4341" s="32"/>
      <c r="BF4341" s="32"/>
      <c r="BG4341" s="32"/>
      <c r="BH4341" s="32"/>
      <c r="BI4341" s="32"/>
      <c r="BJ4341" s="32"/>
      <c r="BK4341" s="32"/>
      <c r="BL4341" s="32"/>
      <c r="BM4341" s="32"/>
      <c r="BN4341" s="32"/>
      <c r="BO4341" s="32"/>
    </row>
    <row r="4342" spans="1:67" x14ac:dyDescent="0.25">
      <c r="A4342" s="33"/>
      <c r="B4342" s="34"/>
      <c r="D4342" s="33"/>
      <c r="E4342" s="33"/>
      <c r="F4342" s="33"/>
      <c r="BD4342" s="32"/>
      <c r="BE4342" s="32"/>
      <c r="BF4342" s="32"/>
      <c r="BG4342" s="32"/>
      <c r="BH4342" s="32"/>
      <c r="BI4342" s="32"/>
      <c r="BJ4342" s="32"/>
      <c r="BK4342" s="32"/>
      <c r="BL4342" s="32"/>
      <c r="BM4342" s="32"/>
      <c r="BN4342" s="32"/>
      <c r="BO4342" s="32"/>
    </row>
    <row r="4343" spans="1:67" x14ac:dyDescent="0.25">
      <c r="A4343" s="33"/>
      <c r="B4343" s="34"/>
      <c r="D4343" s="33"/>
      <c r="E4343" s="33"/>
      <c r="F4343" s="33"/>
      <c r="BD4343" s="32"/>
      <c r="BE4343" s="32"/>
      <c r="BF4343" s="32"/>
      <c r="BG4343" s="32"/>
      <c r="BH4343" s="32"/>
      <c r="BI4343" s="32"/>
      <c r="BJ4343" s="32"/>
      <c r="BK4343" s="32"/>
      <c r="BL4343" s="32"/>
      <c r="BM4343" s="32"/>
      <c r="BN4343" s="32"/>
      <c r="BO4343" s="32"/>
    </row>
    <row r="4344" spans="1:67" x14ac:dyDescent="0.25">
      <c r="A4344" s="33"/>
      <c r="B4344" s="34"/>
      <c r="D4344" s="33"/>
      <c r="E4344" s="33"/>
      <c r="F4344" s="33"/>
      <c r="BD4344" s="32"/>
      <c r="BE4344" s="32"/>
      <c r="BF4344" s="32"/>
      <c r="BG4344" s="32"/>
      <c r="BH4344" s="32"/>
      <c r="BI4344" s="32"/>
      <c r="BJ4344" s="32"/>
      <c r="BK4344" s="32"/>
      <c r="BL4344" s="32"/>
      <c r="BM4344" s="32"/>
      <c r="BN4344" s="32"/>
      <c r="BO4344" s="32"/>
    </row>
    <row r="4345" spans="1:67" x14ac:dyDescent="0.25">
      <c r="A4345" s="33"/>
      <c r="B4345" s="34"/>
      <c r="D4345" s="33"/>
      <c r="E4345" s="33"/>
      <c r="F4345" s="33"/>
      <c r="BD4345" s="32"/>
      <c r="BE4345" s="32"/>
      <c r="BF4345" s="32"/>
      <c r="BG4345" s="32"/>
      <c r="BH4345" s="32"/>
      <c r="BI4345" s="32"/>
      <c r="BJ4345" s="32"/>
      <c r="BK4345" s="32"/>
      <c r="BL4345" s="32"/>
      <c r="BM4345" s="32"/>
      <c r="BN4345" s="32"/>
      <c r="BO4345" s="32"/>
    </row>
    <row r="4346" spans="1:67" x14ac:dyDescent="0.25">
      <c r="A4346" s="33"/>
      <c r="B4346" s="34"/>
      <c r="D4346" s="33"/>
      <c r="E4346" s="33"/>
      <c r="F4346" s="33"/>
      <c r="BD4346" s="32"/>
      <c r="BE4346" s="32"/>
      <c r="BF4346" s="32"/>
      <c r="BG4346" s="32"/>
      <c r="BH4346" s="32"/>
      <c r="BI4346" s="32"/>
      <c r="BJ4346" s="32"/>
      <c r="BK4346" s="32"/>
      <c r="BL4346" s="32"/>
      <c r="BM4346" s="32"/>
      <c r="BN4346" s="32"/>
      <c r="BO4346" s="32"/>
    </row>
    <row r="4347" spans="1:67" x14ac:dyDescent="0.25">
      <c r="A4347" s="33"/>
      <c r="B4347" s="34"/>
      <c r="D4347" s="33"/>
      <c r="E4347" s="33"/>
      <c r="F4347" s="33"/>
      <c r="BD4347" s="32"/>
      <c r="BE4347" s="32"/>
      <c r="BF4347" s="32"/>
      <c r="BG4347" s="32"/>
      <c r="BH4347" s="32"/>
      <c r="BI4347" s="32"/>
      <c r="BJ4347" s="32"/>
      <c r="BK4347" s="32"/>
      <c r="BL4347" s="32"/>
      <c r="BM4347" s="32"/>
      <c r="BN4347" s="32"/>
      <c r="BO4347" s="32"/>
    </row>
    <row r="4348" spans="1:67" x14ac:dyDescent="0.25">
      <c r="A4348" s="33"/>
      <c r="B4348" s="34"/>
      <c r="D4348" s="33"/>
      <c r="E4348" s="33"/>
      <c r="F4348" s="33"/>
      <c r="BD4348" s="32"/>
      <c r="BE4348" s="32"/>
      <c r="BF4348" s="32"/>
      <c r="BG4348" s="32"/>
      <c r="BH4348" s="32"/>
      <c r="BI4348" s="32"/>
      <c r="BJ4348" s="32"/>
      <c r="BK4348" s="32"/>
      <c r="BL4348" s="32"/>
      <c r="BM4348" s="32"/>
      <c r="BN4348" s="32"/>
      <c r="BO4348" s="32"/>
    </row>
    <row r="4349" spans="1:67" x14ac:dyDescent="0.25">
      <c r="A4349" s="33"/>
      <c r="B4349" s="34"/>
      <c r="D4349" s="33"/>
      <c r="E4349" s="33"/>
      <c r="F4349" s="33"/>
      <c r="BD4349" s="32"/>
      <c r="BE4349" s="32"/>
      <c r="BF4349" s="32"/>
      <c r="BG4349" s="32"/>
      <c r="BH4349" s="32"/>
      <c r="BI4349" s="32"/>
      <c r="BJ4349" s="32"/>
      <c r="BK4349" s="32"/>
      <c r="BL4349" s="32"/>
      <c r="BM4349" s="32"/>
      <c r="BN4349" s="32"/>
      <c r="BO4349" s="32"/>
    </row>
    <row r="4350" spans="1:67" x14ac:dyDescent="0.25">
      <c r="A4350" s="33"/>
      <c r="B4350" s="34"/>
      <c r="D4350" s="33"/>
      <c r="E4350" s="33"/>
      <c r="F4350" s="33"/>
      <c r="BD4350" s="32"/>
      <c r="BE4350" s="32"/>
      <c r="BF4350" s="32"/>
      <c r="BG4350" s="32"/>
      <c r="BH4350" s="32"/>
      <c r="BI4350" s="32"/>
      <c r="BJ4350" s="32"/>
      <c r="BK4350" s="32"/>
      <c r="BL4350" s="32"/>
      <c r="BM4350" s="32"/>
      <c r="BN4350" s="32"/>
      <c r="BO4350" s="32"/>
    </row>
    <row r="4351" spans="1:67" x14ac:dyDescent="0.25">
      <c r="A4351" s="33"/>
      <c r="B4351" s="34"/>
      <c r="D4351" s="33"/>
      <c r="E4351" s="33"/>
      <c r="F4351" s="33"/>
      <c r="BD4351" s="32"/>
      <c r="BE4351" s="32"/>
      <c r="BF4351" s="32"/>
      <c r="BG4351" s="32"/>
      <c r="BH4351" s="32"/>
      <c r="BI4351" s="32"/>
      <c r="BJ4351" s="32"/>
      <c r="BK4351" s="32"/>
      <c r="BL4351" s="32"/>
      <c r="BM4351" s="32"/>
      <c r="BN4351" s="32"/>
      <c r="BO4351" s="32"/>
    </row>
    <row r="4352" spans="1:67" x14ac:dyDescent="0.25">
      <c r="A4352" s="33"/>
      <c r="B4352" s="34"/>
      <c r="D4352" s="33"/>
      <c r="E4352" s="33"/>
      <c r="F4352" s="33"/>
      <c r="BD4352" s="32"/>
      <c r="BE4352" s="32"/>
      <c r="BF4352" s="32"/>
      <c r="BG4352" s="32"/>
      <c r="BH4352" s="32"/>
      <c r="BI4352" s="32"/>
      <c r="BJ4352" s="32"/>
      <c r="BK4352" s="32"/>
      <c r="BL4352" s="32"/>
      <c r="BM4352" s="32"/>
      <c r="BN4352" s="32"/>
      <c r="BO4352" s="32"/>
    </row>
    <row r="4353" spans="1:67" x14ac:dyDescent="0.25">
      <c r="A4353" s="33"/>
      <c r="B4353" s="34"/>
      <c r="D4353" s="33"/>
      <c r="E4353" s="33"/>
      <c r="F4353" s="33"/>
      <c r="BD4353" s="32"/>
      <c r="BE4353" s="32"/>
      <c r="BF4353" s="32"/>
      <c r="BG4353" s="32"/>
      <c r="BH4353" s="32"/>
      <c r="BI4353" s="32"/>
      <c r="BJ4353" s="32"/>
      <c r="BK4353" s="32"/>
      <c r="BL4353" s="32"/>
      <c r="BM4353" s="32"/>
      <c r="BN4353" s="32"/>
      <c r="BO4353" s="32"/>
    </row>
    <row r="4354" spans="1:67" x14ac:dyDescent="0.25">
      <c r="A4354" s="33"/>
      <c r="B4354" s="34"/>
      <c r="D4354" s="33"/>
      <c r="E4354" s="33"/>
      <c r="F4354" s="33"/>
      <c r="BD4354" s="32"/>
      <c r="BE4354" s="32"/>
      <c r="BF4354" s="32"/>
      <c r="BG4354" s="32"/>
      <c r="BH4354" s="32"/>
      <c r="BI4354" s="32"/>
      <c r="BJ4354" s="32"/>
      <c r="BK4354" s="32"/>
      <c r="BL4354" s="32"/>
      <c r="BM4354" s="32"/>
      <c r="BN4354" s="32"/>
      <c r="BO4354" s="32"/>
    </row>
    <row r="4355" spans="1:67" x14ac:dyDescent="0.25">
      <c r="A4355" s="33"/>
      <c r="B4355" s="34"/>
      <c r="D4355" s="33"/>
      <c r="E4355" s="33"/>
      <c r="F4355" s="33"/>
      <c r="BD4355" s="32"/>
      <c r="BE4355" s="32"/>
      <c r="BF4355" s="32"/>
      <c r="BG4355" s="32"/>
      <c r="BH4355" s="32"/>
      <c r="BI4355" s="32"/>
      <c r="BJ4355" s="32"/>
      <c r="BK4355" s="32"/>
      <c r="BL4355" s="32"/>
      <c r="BM4355" s="32"/>
      <c r="BN4355" s="32"/>
      <c r="BO4355" s="32"/>
    </row>
    <row r="4356" spans="1:67" x14ac:dyDescent="0.25">
      <c r="A4356" s="33"/>
      <c r="B4356" s="34"/>
      <c r="D4356" s="33"/>
      <c r="E4356" s="33"/>
      <c r="F4356" s="33"/>
      <c r="BD4356" s="32"/>
      <c r="BE4356" s="32"/>
      <c r="BF4356" s="32"/>
      <c r="BG4356" s="32"/>
      <c r="BH4356" s="32"/>
      <c r="BI4356" s="32"/>
      <c r="BJ4356" s="32"/>
      <c r="BK4356" s="32"/>
      <c r="BL4356" s="32"/>
      <c r="BM4356" s="32"/>
      <c r="BN4356" s="32"/>
      <c r="BO4356" s="32"/>
    </row>
    <row r="4357" spans="1:67" x14ac:dyDescent="0.25">
      <c r="A4357" s="33"/>
      <c r="B4357" s="34"/>
      <c r="D4357" s="33"/>
      <c r="E4357" s="33"/>
      <c r="F4357" s="33"/>
      <c r="BD4357" s="32"/>
      <c r="BE4357" s="32"/>
      <c r="BF4357" s="32"/>
      <c r="BG4357" s="32"/>
      <c r="BH4357" s="32"/>
      <c r="BI4357" s="32"/>
      <c r="BJ4357" s="32"/>
      <c r="BK4357" s="32"/>
      <c r="BL4357" s="32"/>
      <c r="BM4357" s="32"/>
      <c r="BN4357" s="32"/>
      <c r="BO4357" s="32"/>
    </row>
    <row r="4358" spans="1:67" x14ac:dyDescent="0.25">
      <c r="A4358" s="33"/>
      <c r="B4358" s="34"/>
      <c r="D4358" s="33"/>
      <c r="E4358" s="33"/>
      <c r="F4358" s="33"/>
      <c r="BD4358" s="32"/>
      <c r="BE4358" s="32"/>
      <c r="BF4358" s="32"/>
      <c r="BG4358" s="32"/>
      <c r="BH4358" s="32"/>
      <c r="BI4358" s="32"/>
      <c r="BJ4358" s="32"/>
      <c r="BK4358" s="32"/>
      <c r="BL4358" s="32"/>
      <c r="BM4358" s="32"/>
      <c r="BN4358" s="32"/>
      <c r="BO4358" s="32"/>
    </row>
    <row r="4359" spans="1:67" x14ac:dyDescent="0.25">
      <c r="A4359" s="33"/>
      <c r="B4359" s="34"/>
      <c r="D4359" s="33"/>
      <c r="E4359" s="33"/>
      <c r="F4359" s="33"/>
      <c r="BD4359" s="32"/>
      <c r="BE4359" s="32"/>
      <c r="BF4359" s="32"/>
      <c r="BG4359" s="32"/>
      <c r="BH4359" s="32"/>
      <c r="BI4359" s="32"/>
      <c r="BJ4359" s="32"/>
      <c r="BK4359" s="32"/>
      <c r="BL4359" s="32"/>
      <c r="BM4359" s="32"/>
      <c r="BN4359" s="32"/>
      <c r="BO4359" s="32"/>
    </row>
    <row r="4360" spans="1:67" x14ac:dyDescent="0.25">
      <c r="A4360" s="33"/>
      <c r="B4360" s="34"/>
      <c r="D4360" s="33"/>
      <c r="E4360" s="33"/>
      <c r="F4360" s="33"/>
      <c r="BD4360" s="32"/>
      <c r="BE4360" s="32"/>
      <c r="BF4360" s="32"/>
      <c r="BG4360" s="32"/>
      <c r="BH4360" s="32"/>
      <c r="BI4360" s="32"/>
      <c r="BJ4360" s="32"/>
      <c r="BK4360" s="32"/>
      <c r="BL4360" s="32"/>
      <c r="BM4360" s="32"/>
      <c r="BN4360" s="32"/>
      <c r="BO4360" s="32"/>
    </row>
    <row r="4361" spans="1:67" x14ac:dyDescent="0.25">
      <c r="A4361" s="33"/>
      <c r="B4361" s="34"/>
      <c r="D4361" s="33"/>
      <c r="E4361" s="33"/>
      <c r="F4361" s="33"/>
      <c r="BD4361" s="32"/>
      <c r="BE4361" s="32"/>
      <c r="BF4361" s="32"/>
      <c r="BG4361" s="32"/>
      <c r="BH4361" s="32"/>
      <c r="BI4361" s="32"/>
      <c r="BJ4361" s="32"/>
      <c r="BK4361" s="32"/>
      <c r="BL4361" s="32"/>
      <c r="BM4361" s="32"/>
      <c r="BN4361" s="32"/>
      <c r="BO4361" s="32"/>
    </row>
    <row r="4362" spans="1:67" x14ac:dyDescent="0.25">
      <c r="A4362" s="33"/>
      <c r="B4362" s="34"/>
      <c r="D4362" s="33"/>
      <c r="E4362" s="33"/>
      <c r="F4362" s="33"/>
      <c r="BD4362" s="32"/>
      <c r="BE4362" s="32"/>
      <c r="BF4362" s="32"/>
      <c r="BG4362" s="32"/>
      <c r="BH4362" s="32"/>
      <c r="BI4362" s="32"/>
      <c r="BJ4362" s="32"/>
      <c r="BK4362" s="32"/>
      <c r="BL4362" s="32"/>
      <c r="BM4362" s="32"/>
      <c r="BN4362" s="32"/>
      <c r="BO4362" s="32"/>
    </row>
    <row r="4363" spans="1:67" x14ac:dyDescent="0.25">
      <c r="A4363" s="33"/>
      <c r="B4363" s="34"/>
      <c r="D4363" s="33"/>
      <c r="E4363" s="33"/>
      <c r="F4363" s="33"/>
      <c r="BD4363" s="32"/>
      <c r="BE4363" s="32"/>
      <c r="BF4363" s="32"/>
      <c r="BG4363" s="32"/>
      <c r="BH4363" s="32"/>
      <c r="BI4363" s="32"/>
      <c r="BJ4363" s="32"/>
      <c r="BK4363" s="32"/>
      <c r="BL4363" s="32"/>
      <c r="BM4363" s="32"/>
      <c r="BN4363" s="32"/>
      <c r="BO4363" s="32"/>
    </row>
    <row r="4364" spans="1:67" x14ac:dyDescent="0.25">
      <c r="A4364" s="33"/>
      <c r="B4364" s="34"/>
      <c r="D4364" s="33"/>
      <c r="E4364" s="33"/>
      <c r="F4364" s="33"/>
      <c r="BD4364" s="32"/>
      <c r="BE4364" s="32"/>
      <c r="BF4364" s="32"/>
      <c r="BG4364" s="32"/>
      <c r="BH4364" s="32"/>
      <c r="BI4364" s="32"/>
      <c r="BJ4364" s="32"/>
      <c r="BK4364" s="32"/>
      <c r="BL4364" s="32"/>
      <c r="BM4364" s="32"/>
      <c r="BN4364" s="32"/>
      <c r="BO4364" s="32"/>
    </row>
    <row r="4365" spans="1:67" x14ac:dyDescent="0.25">
      <c r="A4365" s="33"/>
      <c r="B4365" s="34"/>
      <c r="D4365" s="33"/>
      <c r="E4365" s="33"/>
      <c r="F4365" s="33"/>
      <c r="BD4365" s="32"/>
      <c r="BE4365" s="32"/>
      <c r="BF4365" s="32"/>
      <c r="BG4365" s="32"/>
      <c r="BH4365" s="32"/>
      <c r="BI4365" s="32"/>
      <c r="BJ4365" s="32"/>
      <c r="BK4365" s="32"/>
      <c r="BL4365" s="32"/>
      <c r="BM4365" s="32"/>
      <c r="BN4365" s="32"/>
      <c r="BO4365" s="32"/>
    </row>
    <row r="4366" spans="1:67" x14ac:dyDescent="0.25">
      <c r="A4366" s="33"/>
      <c r="B4366" s="34"/>
      <c r="D4366" s="33"/>
      <c r="E4366" s="33"/>
      <c r="F4366" s="33"/>
      <c r="BD4366" s="32"/>
      <c r="BE4366" s="32"/>
      <c r="BF4366" s="32"/>
      <c r="BG4366" s="32"/>
      <c r="BH4366" s="32"/>
      <c r="BI4366" s="32"/>
      <c r="BJ4366" s="32"/>
      <c r="BK4366" s="32"/>
      <c r="BL4366" s="32"/>
      <c r="BM4366" s="32"/>
      <c r="BN4366" s="32"/>
      <c r="BO4366" s="32"/>
    </row>
    <row r="4367" spans="1:67" x14ac:dyDescent="0.25">
      <c r="A4367" s="33"/>
      <c r="B4367" s="34"/>
      <c r="D4367" s="33"/>
      <c r="E4367" s="33"/>
      <c r="F4367" s="33"/>
      <c r="BD4367" s="32"/>
      <c r="BE4367" s="32"/>
      <c r="BF4367" s="32"/>
      <c r="BG4367" s="32"/>
      <c r="BH4367" s="32"/>
      <c r="BI4367" s="32"/>
      <c r="BJ4367" s="32"/>
      <c r="BK4367" s="32"/>
      <c r="BL4367" s="32"/>
      <c r="BM4367" s="32"/>
      <c r="BN4367" s="32"/>
      <c r="BO4367" s="32"/>
    </row>
    <row r="4368" spans="1:67" x14ac:dyDescent="0.25">
      <c r="A4368" s="33"/>
      <c r="B4368" s="34"/>
      <c r="D4368" s="33"/>
      <c r="E4368" s="33"/>
      <c r="F4368" s="33"/>
      <c r="BD4368" s="32"/>
      <c r="BE4368" s="32"/>
      <c r="BF4368" s="32"/>
      <c r="BG4368" s="32"/>
      <c r="BH4368" s="32"/>
      <c r="BI4368" s="32"/>
      <c r="BJ4368" s="32"/>
      <c r="BK4368" s="32"/>
      <c r="BL4368" s="32"/>
      <c r="BM4368" s="32"/>
      <c r="BN4368" s="32"/>
      <c r="BO4368" s="32"/>
    </row>
    <row r="4369" spans="1:67" x14ac:dyDescent="0.25">
      <c r="A4369" s="33"/>
      <c r="B4369" s="34"/>
      <c r="D4369" s="33"/>
      <c r="E4369" s="33"/>
      <c r="F4369" s="33"/>
      <c r="BD4369" s="32"/>
      <c r="BE4369" s="32"/>
      <c r="BF4369" s="32"/>
      <c r="BG4369" s="32"/>
      <c r="BH4369" s="32"/>
      <c r="BI4369" s="32"/>
      <c r="BJ4369" s="32"/>
      <c r="BK4369" s="32"/>
      <c r="BL4369" s="32"/>
      <c r="BM4369" s="32"/>
      <c r="BN4369" s="32"/>
      <c r="BO4369" s="32"/>
    </row>
    <row r="4370" spans="1:67" x14ac:dyDescent="0.25">
      <c r="A4370" s="33"/>
      <c r="B4370" s="34"/>
      <c r="D4370" s="33"/>
      <c r="E4370" s="33"/>
      <c r="F4370" s="33"/>
      <c r="BD4370" s="32"/>
      <c r="BE4370" s="32"/>
      <c r="BF4370" s="32"/>
      <c r="BG4370" s="32"/>
      <c r="BH4370" s="32"/>
      <c r="BI4370" s="32"/>
      <c r="BJ4370" s="32"/>
      <c r="BK4370" s="32"/>
      <c r="BL4370" s="32"/>
      <c r="BM4370" s="32"/>
      <c r="BN4370" s="32"/>
      <c r="BO4370" s="32"/>
    </row>
    <row r="4371" spans="1:67" x14ac:dyDescent="0.25">
      <c r="A4371" s="33"/>
      <c r="B4371" s="34"/>
      <c r="D4371" s="33"/>
      <c r="E4371" s="33"/>
      <c r="F4371" s="33"/>
      <c r="BD4371" s="32"/>
      <c r="BE4371" s="32"/>
      <c r="BF4371" s="32"/>
      <c r="BG4371" s="32"/>
      <c r="BH4371" s="32"/>
      <c r="BI4371" s="32"/>
      <c r="BJ4371" s="32"/>
      <c r="BK4371" s="32"/>
      <c r="BL4371" s="32"/>
      <c r="BM4371" s="32"/>
      <c r="BN4371" s="32"/>
      <c r="BO4371" s="32"/>
    </row>
    <row r="4372" spans="1:67" x14ac:dyDescent="0.25">
      <c r="A4372" s="33"/>
      <c r="B4372" s="34"/>
      <c r="D4372" s="33"/>
      <c r="E4372" s="33"/>
      <c r="F4372" s="33"/>
      <c r="BD4372" s="32"/>
      <c r="BE4372" s="32"/>
      <c r="BF4372" s="32"/>
      <c r="BG4372" s="32"/>
      <c r="BH4372" s="32"/>
      <c r="BI4372" s="32"/>
      <c r="BJ4372" s="32"/>
      <c r="BK4372" s="32"/>
      <c r="BL4372" s="32"/>
      <c r="BM4372" s="32"/>
      <c r="BN4372" s="32"/>
      <c r="BO4372" s="32"/>
    </row>
    <row r="4373" spans="1:67" x14ac:dyDescent="0.25">
      <c r="A4373" s="33"/>
      <c r="B4373" s="34"/>
      <c r="D4373" s="33"/>
      <c r="E4373" s="33"/>
      <c r="F4373" s="33"/>
      <c r="BD4373" s="32"/>
      <c r="BE4373" s="32"/>
      <c r="BF4373" s="32"/>
      <c r="BG4373" s="32"/>
      <c r="BH4373" s="32"/>
      <c r="BI4373" s="32"/>
      <c r="BJ4373" s="32"/>
      <c r="BK4373" s="32"/>
      <c r="BL4373" s="32"/>
      <c r="BM4373" s="32"/>
      <c r="BN4373" s="32"/>
      <c r="BO4373" s="32"/>
    </row>
    <row r="4374" spans="1:67" x14ac:dyDescent="0.25">
      <c r="A4374" s="33"/>
      <c r="B4374" s="34"/>
      <c r="D4374" s="33"/>
      <c r="E4374" s="33"/>
      <c r="F4374" s="33"/>
      <c r="BD4374" s="32"/>
      <c r="BE4374" s="32"/>
      <c r="BF4374" s="32"/>
      <c r="BG4374" s="32"/>
      <c r="BH4374" s="32"/>
      <c r="BI4374" s="32"/>
      <c r="BJ4374" s="32"/>
      <c r="BK4374" s="32"/>
      <c r="BL4374" s="32"/>
      <c r="BM4374" s="32"/>
      <c r="BN4374" s="32"/>
      <c r="BO4374" s="32"/>
    </row>
    <row r="4375" spans="1:67" x14ac:dyDescent="0.25">
      <c r="A4375" s="33"/>
      <c r="B4375" s="34"/>
      <c r="D4375" s="33"/>
      <c r="E4375" s="33"/>
      <c r="F4375" s="33"/>
      <c r="BD4375" s="32"/>
      <c r="BE4375" s="32"/>
      <c r="BF4375" s="32"/>
      <c r="BG4375" s="32"/>
      <c r="BH4375" s="32"/>
      <c r="BI4375" s="32"/>
      <c r="BJ4375" s="32"/>
      <c r="BK4375" s="32"/>
      <c r="BL4375" s="32"/>
      <c r="BM4375" s="32"/>
      <c r="BN4375" s="32"/>
      <c r="BO4375" s="32"/>
    </row>
    <row r="4376" spans="1:67" x14ac:dyDescent="0.25">
      <c r="A4376" s="33"/>
      <c r="B4376" s="34"/>
      <c r="D4376" s="33"/>
      <c r="E4376" s="33"/>
      <c r="F4376" s="33"/>
      <c r="BD4376" s="32"/>
      <c r="BE4376" s="32"/>
      <c r="BF4376" s="32"/>
      <c r="BG4376" s="32"/>
      <c r="BH4376" s="32"/>
      <c r="BI4376" s="32"/>
      <c r="BJ4376" s="32"/>
      <c r="BK4376" s="32"/>
      <c r="BL4376" s="32"/>
      <c r="BM4376" s="32"/>
      <c r="BN4376" s="32"/>
      <c r="BO4376" s="32"/>
    </row>
    <row r="4377" spans="1:67" x14ac:dyDescent="0.25">
      <c r="A4377" s="33"/>
      <c r="B4377" s="34"/>
      <c r="D4377" s="33"/>
      <c r="E4377" s="33"/>
      <c r="F4377" s="33"/>
      <c r="BD4377" s="32"/>
      <c r="BE4377" s="32"/>
      <c r="BF4377" s="32"/>
      <c r="BG4377" s="32"/>
      <c r="BH4377" s="32"/>
      <c r="BI4377" s="32"/>
      <c r="BJ4377" s="32"/>
      <c r="BK4377" s="32"/>
      <c r="BL4377" s="32"/>
      <c r="BM4377" s="32"/>
      <c r="BN4377" s="32"/>
      <c r="BO4377" s="32"/>
    </row>
    <row r="4378" spans="1:67" x14ac:dyDescent="0.25">
      <c r="A4378" s="33"/>
      <c r="B4378" s="34"/>
      <c r="D4378" s="33"/>
      <c r="E4378" s="33"/>
      <c r="F4378" s="33"/>
      <c r="BD4378" s="32"/>
      <c r="BE4378" s="32"/>
      <c r="BF4378" s="32"/>
      <c r="BG4378" s="32"/>
      <c r="BH4378" s="32"/>
      <c r="BI4378" s="32"/>
      <c r="BJ4378" s="32"/>
      <c r="BK4378" s="32"/>
      <c r="BL4378" s="32"/>
      <c r="BM4378" s="32"/>
      <c r="BN4378" s="32"/>
      <c r="BO4378" s="32"/>
    </row>
    <row r="4379" spans="1:67" x14ac:dyDescent="0.25">
      <c r="A4379" s="33"/>
      <c r="B4379" s="34"/>
      <c r="D4379" s="33"/>
      <c r="E4379" s="33"/>
      <c r="F4379" s="33"/>
      <c r="BD4379" s="32"/>
      <c r="BE4379" s="32"/>
      <c r="BF4379" s="32"/>
      <c r="BG4379" s="32"/>
      <c r="BH4379" s="32"/>
      <c r="BI4379" s="32"/>
      <c r="BJ4379" s="32"/>
      <c r="BK4379" s="32"/>
      <c r="BL4379" s="32"/>
      <c r="BM4379" s="32"/>
      <c r="BN4379" s="32"/>
      <c r="BO4379" s="32"/>
    </row>
    <row r="4380" spans="1:67" x14ac:dyDescent="0.25">
      <c r="A4380" s="33"/>
      <c r="B4380" s="34"/>
      <c r="D4380" s="33"/>
      <c r="E4380" s="33"/>
      <c r="F4380" s="33"/>
      <c r="BD4380" s="32"/>
      <c r="BE4380" s="32"/>
      <c r="BF4380" s="32"/>
      <c r="BG4380" s="32"/>
      <c r="BH4380" s="32"/>
      <c r="BI4380" s="32"/>
      <c r="BJ4380" s="32"/>
      <c r="BK4380" s="32"/>
      <c r="BL4380" s="32"/>
      <c r="BM4380" s="32"/>
      <c r="BN4380" s="32"/>
      <c r="BO4380" s="32"/>
    </row>
    <row r="4381" spans="1:67" x14ac:dyDescent="0.25">
      <c r="A4381" s="33"/>
      <c r="B4381" s="34"/>
      <c r="D4381" s="33"/>
      <c r="E4381" s="33"/>
      <c r="F4381" s="33"/>
      <c r="BD4381" s="32"/>
      <c r="BE4381" s="32"/>
      <c r="BF4381" s="32"/>
      <c r="BG4381" s="32"/>
      <c r="BH4381" s="32"/>
      <c r="BI4381" s="32"/>
      <c r="BJ4381" s="32"/>
      <c r="BK4381" s="32"/>
      <c r="BL4381" s="32"/>
      <c r="BM4381" s="32"/>
      <c r="BN4381" s="32"/>
      <c r="BO4381" s="32"/>
    </row>
    <row r="4382" spans="1:67" x14ac:dyDescent="0.25">
      <c r="A4382" s="33"/>
      <c r="B4382" s="34"/>
      <c r="D4382" s="33"/>
      <c r="E4382" s="33"/>
      <c r="F4382" s="33"/>
      <c r="BD4382" s="32"/>
      <c r="BE4382" s="32"/>
      <c r="BF4382" s="32"/>
      <c r="BG4382" s="32"/>
      <c r="BH4382" s="32"/>
      <c r="BI4382" s="32"/>
      <c r="BJ4382" s="32"/>
      <c r="BK4382" s="32"/>
      <c r="BL4382" s="32"/>
      <c r="BM4382" s="32"/>
      <c r="BN4382" s="32"/>
      <c r="BO4382" s="32"/>
    </row>
    <row r="4383" spans="1:67" x14ac:dyDescent="0.25">
      <c r="A4383" s="33"/>
      <c r="B4383" s="34"/>
      <c r="D4383" s="33"/>
      <c r="E4383" s="33"/>
      <c r="F4383" s="33"/>
      <c r="BD4383" s="32"/>
      <c r="BE4383" s="32"/>
      <c r="BF4383" s="32"/>
      <c r="BG4383" s="32"/>
      <c r="BH4383" s="32"/>
      <c r="BI4383" s="32"/>
      <c r="BJ4383" s="32"/>
      <c r="BK4383" s="32"/>
      <c r="BL4383" s="32"/>
      <c r="BM4383" s="32"/>
      <c r="BN4383" s="32"/>
      <c r="BO4383" s="32"/>
    </row>
    <row r="4384" spans="1:67" x14ac:dyDescent="0.25">
      <c r="A4384" s="33"/>
      <c r="B4384" s="34"/>
      <c r="D4384" s="33"/>
      <c r="E4384" s="33"/>
      <c r="F4384" s="33"/>
      <c r="BD4384" s="32"/>
      <c r="BE4384" s="32"/>
      <c r="BF4384" s="32"/>
      <c r="BG4384" s="32"/>
      <c r="BH4384" s="32"/>
      <c r="BI4384" s="32"/>
      <c r="BJ4384" s="32"/>
      <c r="BK4384" s="32"/>
      <c r="BL4384" s="32"/>
      <c r="BM4384" s="32"/>
      <c r="BN4384" s="32"/>
      <c r="BO4384" s="32"/>
    </row>
    <row r="4385" spans="1:67" x14ac:dyDescent="0.25">
      <c r="A4385" s="33"/>
      <c r="B4385" s="34"/>
      <c r="D4385" s="33"/>
      <c r="E4385" s="33"/>
      <c r="F4385" s="33"/>
      <c r="BD4385" s="32"/>
      <c r="BE4385" s="32"/>
      <c r="BF4385" s="32"/>
      <c r="BG4385" s="32"/>
      <c r="BH4385" s="32"/>
      <c r="BI4385" s="32"/>
      <c r="BJ4385" s="32"/>
      <c r="BK4385" s="32"/>
      <c r="BL4385" s="32"/>
      <c r="BM4385" s="32"/>
      <c r="BN4385" s="32"/>
      <c r="BO4385" s="32"/>
    </row>
    <row r="4386" spans="1:67" x14ac:dyDescent="0.25">
      <c r="A4386" s="33"/>
      <c r="B4386" s="34"/>
      <c r="D4386" s="33"/>
      <c r="E4386" s="33"/>
      <c r="F4386" s="33"/>
      <c r="BD4386" s="32"/>
      <c r="BE4386" s="32"/>
      <c r="BF4386" s="32"/>
      <c r="BG4386" s="32"/>
      <c r="BH4386" s="32"/>
      <c r="BI4386" s="32"/>
      <c r="BJ4386" s="32"/>
      <c r="BK4386" s="32"/>
      <c r="BL4386" s="32"/>
      <c r="BM4386" s="32"/>
      <c r="BN4386" s="32"/>
      <c r="BO4386" s="32"/>
    </row>
    <row r="4387" spans="1:67" x14ac:dyDescent="0.25">
      <c r="A4387" s="33"/>
      <c r="B4387" s="34"/>
      <c r="D4387" s="33"/>
      <c r="E4387" s="33"/>
      <c r="F4387" s="33"/>
      <c r="BD4387" s="32"/>
      <c r="BE4387" s="32"/>
      <c r="BF4387" s="32"/>
      <c r="BG4387" s="32"/>
      <c r="BH4387" s="32"/>
      <c r="BI4387" s="32"/>
      <c r="BJ4387" s="32"/>
      <c r="BK4387" s="32"/>
      <c r="BL4387" s="32"/>
      <c r="BM4387" s="32"/>
      <c r="BN4387" s="32"/>
      <c r="BO4387" s="32"/>
    </row>
    <row r="4388" spans="1:67" x14ac:dyDescent="0.25">
      <c r="A4388" s="33"/>
      <c r="B4388" s="34"/>
      <c r="D4388" s="33"/>
      <c r="E4388" s="33"/>
      <c r="F4388" s="33"/>
      <c r="BD4388" s="32"/>
      <c r="BE4388" s="32"/>
      <c r="BF4388" s="32"/>
      <c r="BG4388" s="32"/>
      <c r="BH4388" s="32"/>
      <c r="BI4388" s="32"/>
      <c r="BJ4388" s="32"/>
      <c r="BK4388" s="32"/>
      <c r="BL4388" s="32"/>
      <c r="BM4388" s="32"/>
      <c r="BN4388" s="32"/>
      <c r="BO4388" s="32"/>
    </row>
    <row r="4389" spans="1:67" x14ac:dyDescent="0.25">
      <c r="A4389" s="33"/>
      <c r="B4389" s="34"/>
      <c r="D4389" s="33"/>
      <c r="E4389" s="33"/>
      <c r="F4389" s="33"/>
      <c r="BD4389" s="32"/>
      <c r="BE4389" s="32"/>
      <c r="BF4389" s="32"/>
      <c r="BG4389" s="32"/>
      <c r="BH4389" s="32"/>
      <c r="BI4389" s="32"/>
      <c r="BJ4389" s="32"/>
      <c r="BK4389" s="32"/>
      <c r="BL4389" s="32"/>
      <c r="BM4389" s="32"/>
      <c r="BN4389" s="32"/>
      <c r="BO4389" s="32"/>
    </row>
    <row r="4390" spans="1:67" x14ac:dyDescent="0.25">
      <c r="A4390" s="33"/>
      <c r="B4390" s="34"/>
      <c r="D4390" s="33"/>
      <c r="E4390" s="33"/>
      <c r="F4390" s="33"/>
      <c r="BD4390" s="32"/>
      <c r="BE4390" s="32"/>
      <c r="BF4390" s="32"/>
      <c r="BG4390" s="32"/>
      <c r="BH4390" s="32"/>
      <c r="BI4390" s="32"/>
      <c r="BJ4390" s="32"/>
      <c r="BK4390" s="32"/>
      <c r="BL4390" s="32"/>
      <c r="BM4390" s="32"/>
      <c r="BN4390" s="32"/>
      <c r="BO4390" s="32"/>
    </row>
    <row r="4391" spans="1:67" x14ac:dyDescent="0.25">
      <c r="A4391" s="33"/>
      <c r="B4391" s="34"/>
      <c r="D4391" s="33"/>
      <c r="E4391" s="33"/>
      <c r="F4391" s="33"/>
      <c r="BD4391" s="32"/>
      <c r="BE4391" s="32"/>
      <c r="BF4391" s="32"/>
      <c r="BG4391" s="32"/>
      <c r="BH4391" s="32"/>
      <c r="BI4391" s="32"/>
      <c r="BJ4391" s="32"/>
      <c r="BK4391" s="32"/>
      <c r="BL4391" s="32"/>
      <c r="BM4391" s="32"/>
      <c r="BN4391" s="32"/>
      <c r="BO4391" s="32"/>
    </row>
    <row r="4392" spans="1:67" x14ac:dyDescent="0.25">
      <c r="A4392" s="33"/>
      <c r="B4392" s="34"/>
      <c r="D4392" s="33"/>
      <c r="E4392" s="33"/>
      <c r="F4392" s="33"/>
      <c r="BD4392" s="32"/>
      <c r="BE4392" s="32"/>
      <c r="BF4392" s="32"/>
      <c r="BG4392" s="32"/>
      <c r="BH4392" s="32"/>
      <c r="BI4392" s="32"/>
      <c r="BJ4392" s="32"/>
      <c r="BK4392" s="32"/>
      <c r="BL4392" s="32"/>
      <c r="BM4392" s="32"/>
      <c r="BN4392" s="32"/>
      <c r="BO4392" s="32"/>
    </row>
    <row r="4393" spans="1:67" x14ac:dyDescent="0.25">
      <c r="A4393" s="33"/>
      <c r="B4393" s="34"/>
      <c r="D4393" s="33"/>
      <c r="E4393" s="33"/>
      <c r="F4393" s="33"/>
      <c r="BD4393" s="32"/>
      <c r="BE4393" s="32"/>
      <c r="BF4393" s="32"/>
      <c r="BG4393" s="32"/>
      <c r="BH4393" s="32"/>
      <c r="BI4393" s="32"/>
      <c r="BJ4393" s="32"/>
      <c r="BK4393" s="32"/>
      <c r="BL4393" s="32"/>
      <c r="BM4393" s="32"/>
      <c r="BN4393" s="32"/>
      <c r="BO4393" s="32"/>
    </row>
    <row r="4394" spans="1:67" x14ac:dyDescent="0.25">
      <c r="A4394" s="33"/>
      <c r="B4394" s="34"/>
      <c r="D4394" s="33"/>
      <c r="E4394" s="33"/>
      <c r="F4394" s="33"/>
      <c r="BD4394" s="32"/>
      <c r="BE4394" s="32"/>
      <c r="BF4394" s="32"/>
      <c r="BG4394" s="32"/>
      <c r="BH4394" s="32"/>
      <c r="BI4394" s="32"/>
      <c r="BJ4394" s="32"/>
      <c r="BK4394" s="32"/>
      <c r="BL4394" s="32"/>
      <c r="BM4394" s="32"/>
      <c r="BN4394" s="32"/>
      <c r="BO4394" s="32"/>
    </row>
    <row r="4395" spans="1:67" x14ac:dyDescent="0.25">
      <c r="A4395" s="33"/>
      <c r="B4395" s="34"/>
      <c r="D4395" s="33"/>
      <c r="E4395" s="33"/>
      <c r="F4395" s="33"/>
      <c r="BD4395" s="32"/>
      <c r="BE4395" s="32"/>
      <c r="BF4395" s="32"/>
      <c r="BG4395" s="32"/>
      <c r="BH4395" s="32"/>
      <c r="BI4395" s="32"/>
      <c r="BJ4395" s="32"/>
      <c r="BK4395" s="32"/>
      <c r="BL4395" s="32"/>
      <c r="BM4395" s="32"/>
      <c r="BN4395" s="32"/>
      <c r="BO4395" s="32"/>
    </row>
    <row r="4396" spans="1:67" x14ac:dyDescent="0.25">
      <c r="A4396" s="33"/>
      <c r="B4396" s="34"/>
      <c r="D4396" s="33"/>
      <c r="E4396" s="33"/>
      <c r="F4396" s="33"/>
      <c r="BD4396" s="32"/>
      <c r="BE4396" s="32"/>
      <c r="BF4396" s="32"/>
      <c r="BG4396" s="32"/>
      <c r="BH4396" s="32"/>
      <c r="BI4396" s="32"/>
      <c r="BJ4396" s="32"/>
      <c r="BK4396" s="32"/>
      <c r="BL4396" s="32"/>
      <c r="BM4396" s="32"/>
      <c r="BN4396" s="32"/>
      <c r="BO4396" s="32"/>
    </row>
    <row r="4397" spans="1:67" x14ac:dyDescent="0.25">
      <c r="A4397" s="33"/>
      <c r="B4397" s="34"/>
      <c r="D4397" s="33"/>
      <c r="E4397" s="33"/>
      <c r="F4397" s="33"/>
      <c r="BD4397" s="32"/>
      <c r="BE4397" s="32"/>
      <c r="BF4397" s="32"/>
      <c r="BG4397" s="32"/>
      <c r="BH4397" s="32"/>
      <c r="BI4397" s="32"/>
      <c r="BJ4397" s="32"/>
      <c r="BK4397" s="32"/>
      <c r="BL4397" s="32"/>
      <c r="BM4397" s="32"/>
      <c r="BN4397" s="32"/>
      <c r="BO4397" s="32"/>
    </row>
    <row r="4398" spans="1:67" x14ac:dyDescent="0.25">
      <c r="A4398" s="33"/>
      <c r="B4398" s="34"/>
      <c r="D4398" s="33"/>
      <c r="E4398" s="33"/>
      <c r="F4398" s="33"/>
      <c r="BD4398" s="32"/>
      <c r="BE4398" s="32"/>
      <c r="BF4398" s="32"/>
      <c r="BG4398" s="32"/>
      <c r="BH4398" s="32"/>
      <c r="BI4398" s="32"/>
      <c r="BJ4398" s="32"/>
      <c r="BK4398" s="32"/>
      <c r="BL4398" s="32"/>
      <c r="BM4398" s="32"/>
      <c r="BN4398" s="32"/>
      <c r="BO4398" s="32"/>
    </row>
    <row r="4399" spans="1:67" x14ac:dyDescent="0.25">
      <c r="A4399" s="33"/>
      <c r="B4399" s="34"/>
      <c r="D4399" s="33"/>
      <c r="E4399" s="33"/>
      <c r="F4399" s="33"/>
      <c r="BD4399" s="32"/>
      <c r="BE4399" s="32"/>
      <c r="BF4399" s="32"/>
      <c r="BG4399" s="32"/>
      <c r="BH4399" s="32"/>
      <c r="BI4399" s="32"/>
      <c r="BJ4399" s="32"/>
      <c r="BK4399" s="32"/>
      <c r="BL4399" s="32"/>
      <c r="BM4399" s="32"/>
      <c r="BN4399" s="32"/>
      <c r="BO4399" s="32"/>
    </row>
    <row r="4400" spans="1:67" x14ac:dyDescent="0.25">
      <c r="A4400" s="33"/>
      <c r="B4400" s="34"/>
      <c r="D4400" s="33"/>
      <c r="E4400" s="33"/>
      <c r="F4400" s="33"/>
      <c r="BD4400" s="32"/>
      <c r="BE4400" s="32"/>
      <c r="BF4400" s="32"/>
      <c r="BG4400" s="32"/>
      <c r="BH4400" s="32"/>
      <c r="BI4400" s="32"/>
      <c r="BJ4400" s="32"/>
      <c r="BK4400" s="32"/>
      <c r="BL4400" s="32"/>
      <c r="BM4400" s="32"/>
      <c r="BN4400" s="32"/>
      <c r="BO4400" s="32"/>
    </row>
    <row r="4401" spans="1:67" x14ac:dyDescent="0.25">
      <c r="A4401" s="33"/>
      <c r="B4401" s="34"/>
      <c r="D4401" s="33"/>
      <c r="E4401" s="33"/>
      <c r="F4401" s="33"/>
      <c r="BD4401" s="32"/>
      <c r="BE4401" s="32"/>
      <c r="BF4401" s="32"/>
      <c r="BG4401" s="32"/>
      <c r="BH4401" s="32"/>
      <c r="BI4401" s="32"/>
      <c r="BJ4401" s="32"/>
      <c r="BK4401" s="32"/>
      <c r="BL4401" s="32"/>
      <c r="BM4401" s="32"/>
      <c r="BN4401" s="32"/>
      <c r="BO4401" s="32"/>
    </row>
    <row r="4402" spans="1:67" x14ac:dyDescent="0.25">
      <c r="A4402" s="33"/>
      <c r="B4402" s="34"/>
      <c r="D4402" s="33"/>
      <c r="E4402" s="33"/>
      <c r="F4402" s="33"/>
      <c r="BD4402" s="32"/>
      <c r="BE4402" s="32"/>
      <c r="BF4402" s="32"/>
      <c r="BG4402" s="32"/>
      <c r="BH4402" s="32"/>
      <c r="BI4402" s="32"/>
      <c r="BJ4402" s="32"/>
      <c r="BK4402" s="32"/>
      <c r="BL4402" s="32"/>
      <c r="BM4402" s="32"/>
      <c r="BN4402" s="32"/>
      <c r="BO4402" s="32"/>
    </row>
    <row r="4403" spans="1:67" x14ac:dyDescent="0.25">
      <c r="A4403" s="33"/>
      <c r="B4403" s="34"/>
      <c r="D4403" s="33"/>
      <c r="E4403" s="33"/>
      <c r="F4403" s="33"/>
      <c r="BD4403" s="32"/>
      <c r="BE4403" s="32"/>
      <c r="BF4403" s="32"/>
      <c r="BG4403" s="32"/>
      <c r="BH4403" s="32"/>
      <c r="BI4403" s="32"/>
      <c r="BJ4403" s="32"/>
      <c r="BK4403" s="32"/>
      <c r="BL4403" s="32"/>
      <c r="BM4403" s="32"/>
      <c r="BN4403" s="32"/>
      <c r="BO4403" s="32"/>
    </row>
    <row r="4404" spans="1:67" x14ac:dyDescent="0.25">
      <c r="A4404" s="33"/>
      <c r="B4404" s="34"/>
      <c r="D4404" s="33"/>
      <c r="E4404" s="33"/>
      <c r="F4404" s="33"/>
      <c r="BD4404" s="32"/>
      <c r="BE4404" s="32"/>
      <c r="BF4404" s="32"/>
      <c r="BG4404" s="32"/>
      <c r="BH4404" s="32"/>
      <c r="BI4404" s="32"/>
      <c r="BJ4404" s="32"/>
      <c r="BK4404" s="32"/>
      <c r="BL4404" s="32"/>
      <c r="BM4404" s="32"/>
      <c r="BN4404" s="32"/>
      <c r="BO4404" s="32"/>
    </row>
    <row r="4405" spans="1:67" x14ac:dyDescent="0.25">
      <c r="A4405" s="33"/>
      <c r="B4405" s="34"/>
      <c r="D4405" s="33"/>
      <c r="E4405" s="33"/>
      <c r="F4405" s="33"/>
      <c r="BD4405" s="32"/>
      <c r="BE4405" s="32"/>
      <c r="BF4405" s="32"/>
      <c r="BG4405" s="32"/>
      <c r="BH4405" s="32"/>
      <c r="BI4405" s="32"/>
      <c r="BJ4405" s="32"/>
      <c r="BK4405" s="32"/>
      <c r="BL4405" s="32"/>
      <c r="BM4405" s="32"/>
      <c r="BN4405" s="32"/>
      <c r="BO4405" s="32"/>
    </row>
    <row r="4406" spans="1:67" x14ac:dyDescent="0.25">
      <c r="A4406" s="33"/>
      <c r="B4406" s="34"/>
      <c r="D4406" s="33"/>
      <c r="E4406" s="33"/>
      <c r="F4406" s="33"/>
      <c r="BD4406" s="32"/>
      <c r="BE4406" s="32"/>
      <c r="BF4406" s="32"/>
      <c r="BG4406" s="32"/>
      <c r="BH4406" s="32"/>
      <c r="BI4406" s="32"/>
      <c r="BJ4406" s="32"/>
      <c r="BK4406" s="32"/>
      <c r="BL4406" s="32"/>
      <c r="BM4406" s="32"/>
      <c r="BN4406" s="32"/>
      <c r="BO4406" s="32"/>
    </row>
    <row r="4407" spans="1:67" x14ac:dyDescent="0.25">
      <c r="A4407" s="33"/>
      <c r="B4407" s="34"/>
      <c r="D4407" s="33"/>
      <c r="E4407" s="33"/>
      <c r="F4407" s="33"/>
      <c r="BD4407" s="32"/>
      <c r="BE4407" s="32"/>
      <c r="BF4407" s="32"/>
      <c r="BG4407" s="32"/>
      <c r="BH4407" s="32"/>
      <c r="BI4407" s="32"/>
      <c r="BJ4407" s="32"/>
      <c r="BK4407" s="32"/>
      <c r="BL4407" s="32"/>
      <c r="BM4407" s="32"/>
      <c r="BN4407" s="32"/>
      <c r="BO4407" s="32"/>
    </row>
    <row r="4408" spans="1:67" x14ac:dyDescent="0.25">
      <c r="A4408" s="33"/>
      <c r="B4408" s="34"/>
      <c r="D4408" s="33"/>
      <c r="E4408" s="33"/>
      <c r="F4408" s="33"/>
      <c r="BD4408" s="32"/>
      <c r="BE4408" s="32"/>
      <c r="BF4408" s="32"/>
      <c r="BG4408" s="32"/>
      <c r="BH4408" s="32"/>
      <c r="BI4408" s="32"/>
      <c r="BJ4408" s="32"/>
      <c r="BK4408" s="32"/>
      <c r="BL4408" s="32"/>
      <c r="BM4408" s="32"/>
      <c r="BN4408" s="32"/>
      <c r="BO4408" s="32"/>
    </row>
    <row r="4409" spans="1:67" x14ac:dyDescent="0.25">
      <c r="A4409" s="33"/>
      <c r="B4409" s="34"/>
      <c r="D4409" s="33"/>
      <c r="E4409" s="33"/>
      <c r="F4409" s="33"/>
      <c r="BD4409" s="32"/>
      <c r="BE4409" s="32"/>
      <c r="BF4409" s="32"/>
      <c r="BG4409" s="32"/>
      <c r="BH4409" s="32"/>
      <c r="BI4409" s="32"/>
      <c r="BJ4409" s="32"/>
      <c r="BK4409" s="32"/>
      <c r="BL4409" s="32"/>
      <c r="BM4409" s="32"/>
      <c r="BN4409" s="32"/>
      <c r="BO4409" s="32"/>
    </row>
    <row r="4410" spans="1:67" x14ac:dyDescent="0.25">
      <c r="A4410" s="33"/>
      <c r="B4410" s="34"/>
      <c r="D4410" s="33"/>
      <c r="E4410" s="33"/>
      <c r="F4410" s="33"/>
      <c r="BD4410" s="32"/>
      <c r="BE4410" s="32"/>
      <c r="BF4410" s="32"/>
      <c r="BG4410" s="32"/>
      <c r="BH4410" s="32"/>
      <c r="BI4410" s="32"/>
      <c r="BJ4410" s="32"/>
      <c r="BK4410" s="32"/>
      <c r="BL4410" s="32"/>
      <c r="BM4410" s="32"/>
      <c r="BN4410" s="32"/>
      <c r="BO4410" s="32"/>
    </row>
    <row r="4411" spans="1:67" x14ac:dyDescent="0.25">
      <c r="A4411" s="33"/>
      <c r="B4411" s="34"/>
      <c r="D4411" s="33"/>
      <c r="E4411" s="33"/>
      <c r="F4411" s="33"/>
      <c r="BD4411" s="32"/>
      <c r="BE4411" s="32"/>
      <c r="BF4411" s="32"/>
      <c r="BG4411" s="32"/>
      <c r="BH4411" s="32"/>
      <c r="BI4411" s="32"/>
      <c r="BJ4411" s="32"/>
      <c r="BK4411" s="32"/>
      <c r="BL4411" s="32"/>
      <c r="BM4411" s="32"/>
      <c r="BN4411" s="32"/>
      <c r="BO4411" s="32"/>
    </row>
    <row r="4412" spans="1:67" x14ac:dyDescent="0.25">
      <c r="A4412" s="33"/>
      <c r="B4412" s="34"/>
      <c r="D4412" s="33"/>
      <c r="E4412" s="33"/>
      <c r="F4412" s="33"/>
      <c r="BD4412" s="32"/>
      <c r="BE4412" s="32"/>
      <c r="BF4412" s="32"/>
      <c r="BG4412" s="32"/>
      <c r="BH4412" s="32"/>
      <c r="BI4412" s="32"/>
      <c r="BJ4412" s="32"/>
      <c r="BK4412" s="32"/>
      <c r="BL4412" s="32"/>
      <c r="BM4412" s="32"/>
      <c r="BN4412" s="32"/>
      <c r="BO4412" s="32"/>
    </row>
    <row r="4413" spans="1:67" x14ac:dyDescent="0.25">
      <c r="A4413" s="33"/>
      <c r="B4413" s="34"/>
      <c r="D4413" s="33"/>
      <c r="E4413" s="33"/>
      <c r="F4413" s="33"/>
      <c r="BD4413" s="32"/>
      <c r="BE4413" s="32"/>
      <c r="BF4413" s="32"/>
      <c r="BG4413" s="32"/>
      <c r="BH4413" s="32"/>
      <c r="BI4413" s="32"/>
      <c r="BJ4413" s="32"/>
      <c r="BK4413" s="32"/>
      <c r="BL4413" s="32"/>
      <c r="BM4413" s="32"/>
      <c r="BN4413" s="32"/>
      <c r="BO4413" s="32"/>
    </row>
    <row r="4414" spans="1:67" x14ac:dyDescent="0.25">
      <c r="A4414" s="33"/>
      <c r="B4414" s="34"/>
      <c r="D4414" s="33"/>
      <c r="E4414" s="33"/>
      <c r="F4414" s="33"/>
      <c r="BD4414" s="32"/>
      <c r="BE4414" s="32"/>
      <c r="BF4414" s="32"/>
      <c r="BG4414" s="32"/>
      <c r="BH4414" s="32"/>
      <c r="BI4414" s="32"/>
      <c r="BJ4414" s="32"/>
      <c r="BK4414" s="32"/>
      <c r="BL4414" s="32"/>
      <c r="BM4414" s="32"/>
      <c r="BN4414" s="32"/>
      <c r="BO4414" s="32"/>
    </row>
    <row r="4415" spans="1:67" x14ac:dyDescent="0.25">
      <c r="A4415" s="33"/>
      <c r="B4415" s="34"/>
      <c r="D4415" s="33"/>
      <c r="E4415" s="33"/>
      <c r="F4415" s="33"/>
      <c r="BD4415" s="32"/>
      <c r="BE4415" s="32"/>
      <c r="BF4415" s="32"/>
      <c r="BG4415" s="32"/>
      <c r="BH4415" s="32"/>
      <c r="BI4415" s="32"/>
      <c r="BJ4415" s="32"/>
      <c r="BK4415" s="32"/>
      <c r="BL4415" s="32"/>
      <c r="BM4415" s="32"/>
      <c r="BN4415" s="32"/>
      <c r="BO4415" s="32"/>
    </row>
    <row r="4416" spans="1:67" x14ac:dyDescent="0.25">
      <c r="A4416" s="33"/>
      <c r="B4416" s="34"/>
      <c r="D4416" s="33"/>
      <c r="E4416" s="33"/>
      <c r="F4416" s="33"/>
      <c r="BD4416" s="32"/>
      <c r="BE4416" s="32"/>
      <c r="BF4416" s="32"/>
      <c r="BG4416" s="32"/>
      <c r="BH4416" s="32"/>
      <c r="BI4416" s="32"/>
      <c r="BJ4416" s="32"/>
      <c r="BK4416" s="32"/>
      <c r="BL4416" s="32"/>
      <c r="BM4416" s="32"/>
      <c r="BN4416" s="32"/>
      <c r="BO4416" s="32"/>
    </row>
    <row r="4417" spans="1:67" x14ac:dyDescent="0.25">
      <c r="A4417" s="33"/>
      <c r="B4417" s="34"/>
      <c r="D4417" s="33"/>
      <c r="E4417" s="33"/>
      <c r="F4417" s="33"/>
      <c r="BD4417" s="32"/>
      <c r="BE4417" s="32"/>
      <c r="BF4417" s="32"/>
      <c r="BG4417" s="32"/>
      <c r="BH4417" s="32"/>
      <c r="BI4417" s="32"/>
      <c r="BJ4417" s="32"/>
      <c r="BK4417" s="32"/>
      <c r="BL4417" s="32"/>
      <c r="BM4417" s="32"/>
      <c r="BN4417" s="32"/>
      <c r="BO4417" s="32"/>
    </row>
    <row r="4418" spans="1:67" x14ac:dyDescent="0.25">
      <c r="A4418" s="33"/>
      <c r="B4418" s="34"/>
      <c r="D4418" s="33"/>
      <c r="E4418" s="33"/>
      <c r="F4418" s="33"/>
      <c r="BD4418" s="32"/>
      <c r="BE4418" s="32"/>
      <c r="BF4418" s="32"/>
      <c r="BG4418" s="32"/>
      <c r="BH4418" s="32"/>
      <c r="BI4418" s="32"/>
      <c r="BJ4418" s="32"/>
      <c r="BK4418" s="32"/>
      <c r="BL4418" s="32"/>
      <c r="BM4418" s="32"/>
      <c r="BN4418" s="32"/>
      <c r="BO4418" s="32"/>
    </row>
    <row r="4419" spans="1:67" x14ac:dyDescent="0.25">
      <c r="A4419" s="33"/>
      <c r="B4419" s="34"/>
      <c r="D4419" s="33"/>
      <c r="E4419" s="33"/>
      <c r="F4419" s="33"/>
      <c r="BD4419" s="32"/>
      <c r="BE4419" s="32"/>
      <c r="BF4419" s="32"/>
      <c r="BG4419" s="32"/>
      <c r="BH4419" s="32"/>
      <c r="BI4419" s="32"/>
      <c r="BJ4419" s="32"/>
      <c r="BK4419" s="32"/>
      <c r="BL4419" s="32"/>
      <c r="BM4419" s="32"/>
      <c r="BN4419" s="32"/>
      <c r="BO4419" s="32"/>
    </row>
    <row r="4420" spans="1:67" x14ac:dyDescent="0.25">
      <c r="A4420" s="33"/>
      <c r="B4420" s="34"/>
      <c r="D4420" s="33"/>
      <c r="E4420" s="33"/>
      <c r="F4420" s="33"/>
      <c r="BD4420" s="32"/>
      <c r="BE4420" s="32"/>
      <c r="BF4420" s="32"/>
      <c r="BG4420" s="32"/>
      <c r="BH4420" s="32"/>
      <c r="BI4420" s="32"/>
      <c r="BJ4420" s="32"/>
      <c r="BK4420" s="32"/>
      <c r="BL4420" s="32"/>
      <c r="BM4420" s="32"/>
      <c r="BN4420" s="32"/>
      <c r="BO4420" s="32"/>
    </row>
    <row r="4421" spans="1:67" x14ac:dyDescent="0.25">
      <c r="A4421" s="33"/>
      <c r="B4421" s="34"/>
      <c r="D4421" s="33"/>
      <c r="E4421" s="33"/>
      <c r="F4421" s="33"/>
      <c r="BD4421" s="32"/>
      <c r="BE4421" s="32"/>
      <c r="BF4421" s="32"/>
      <c r="BG4421" s="32"/>
      <c r="BH4421" s="32"/>
      <c r="BI4421" s="32"/>
      <c r="BJ4421" s="32"/>
      <c r="BK4421" s="32"/>
      <c r="BL4421" s="32"/>
      <c r="BM4421" s="32"/>
      <c r="BN4421" s="32"/>
      <c r="BO4421" s="32"/>
    </row>
    <row r="4422" spans="1:67" x14ac:dyDescent="0.25">
      <c r="A4422" s="33"/>
      <c r="B4422" s="34"/>
      <c r="D4422" s="33"/>
      <c r="E4422" s="33"/>
      <c r="F4422" s="33"/>
      <c r="BD4422" s="32"/>
      <c r="BE4422" s="32"/>
      <c r="BF4422" s="32"/>
      <c r="BG4422" s="32"/>
      <c r="BH4422" s="32"/>
      <c r="BI4422" s="32"/>
      <c r="BJ4422" s="32"/>
      <c r="BK4422" s="32"/>
      <c r="BL4422" s="32"/>
      <c r="BM4422" s="32"/>
      <c r="BN4422" s="32"/>
      <c r="BO4422" s="32"/>
    </row>
    <row r="4423" spans="1:67" x14ac:dyDescent="0.25">
      <c r="A4423" s="33"/>
      <c r="B4423" s="34"/>
      <c r="D4423" s="33"/>
      <c r="E4423" s="33"/>
      <c r="F4423" s="33"/>
      <c r="BD4423" s="32"/>
      <c r="BE4423" s="32"/>
      <c r="BF4423" s="32"/>
      <c r="BG4423" s="32"/>
      <c r="BH4423" s="32"/>
      <c r="BI4423" s="32"/>
      <c r="BJ4423" s="32"/>
      <c r="BK4423" s="32"/>
      <c r="BL4423" s="32"/>
      <c r="BM4423" s="32"/>
      <c r="BN4423" s="32"/>
      <c r="BO4423" s="32"/>
    </row>
    <row r="4424" spans="1:67" x14ac:dyDescent="0.25">
      <c r="A4424" s="33"/>
      <c r="B4424" s="34"/>
      <c r="D4424" s="33"/>
      <c r="E4424" s="33"/>
      <c r="F4424" s="33"/>
      <c r="BD4424" s="32"/>
      <c r="BE4424" s="32"/>
      <c r="BF4424" s="32"/>
      <c r="BG4424" s="32"/>
      <c r="BH4424" s="32"/>
      <c r="BI4424" s="32"/>
      <c r="BJ4424" s="32"/>
      <c r="BK4424" s="32"/>
      <c r="BL4424" s="32"/>
      <c r="BM4424" s="32"/>
      <c r="BN4424" s="32"/>
      <c r="BO4424" s="32"/>
    </row>
    <row r="4425" spans="1:67" x14ac:dyDescent="0.25">
      <c r="A4425" s="33"/>
      <c r="B4425" s="34"/>
      <c r="D4425" s="33"/>
      <c r="E4425" s="33"/>
      <c r="F4425" s="33"/>
      <c r="BD4425" s="32"/>
      <c r="BE4425" s="32"/>
      <c r="BF4425" s="32"/>
      <c r="BG4425" s="32"/>
      <c r="BH4425" s="32"/>
      <c r="BI4425" s="32"/>
      <c r="BJ4425" s="32"/>
      <c r="BK4425" s="32"/>
      <c r="BL4425" s="32"/>
      <c r="BM4425" s="32"/>
      <c r="BN4425" s="32"/>
      <c r="BO4425" s="32"/>
    </row>
    <row r="4426" spans="1:67" x14ac:dyDescent="0.25">
      <c r="A4426" s="33"/>
      <c r="B4426" s="34"/>
      <c r="D4426" s="33"/>
      <c r="E4426" s="33"/>
      <c r="F4426" s="33"/>
      <c r="BD4426" s="32"/>
      <c r="BE4426" s="32"/>
      <c r="BF4426" s="32"/>
      <c r="BG4426" s="32"/>
      <c r="BH4426" s="32"/>
      <c r="BI4426" s="32"/>
      <c r="BJ4426" s="32"/>
      <c r="BK4426" s="32"/>
      <c r="BL4426" s="32"/>
      <c r="BM4426" s="32"/>
      <c r="BN4426" s="32"/>
      <c r="BO4426" s="32"/>
    </row>
    <row r="4427" spans="1:67" x14ac:dyDescent="0.25">
      <c r="A4427" s="33"/>
      <c r="B4427" s="34"/>
      <c r="D4427" s="33"/>
      <c r="E4427" s="33"/>
      <c r="F4427" s="33"/>
      <c r="BD4427" s="32"/>
      <c r="BE4427" s="32"/>
      <c r="BF4427" s="32"/>
      <c r="BG4427" s="32"/>
      <c r="BH4427" s="32"/>
      <c r="BI4427" s="32"/>
      <c r="BJ4427" s="32"/>
      <c r="BK4427" s="32"/>
      <c r="BL4427" s="32"/>
      <c r="BM4427" s="32"/>
      <c r="BN4427" s="32"/>
      <c r="BO4427" s="32"/>
    </row>
    <row r="4428" spans="1:67" x14ac:dyDescent="0.25">
      <c r="A4428" s="33"/>
      <c r="B4428" s="34"/>
      <c r="D4428" s="33"/>
      <c r="E4428" s="33"/>
      <c r="F4428" s="33"/>
      <c r="BD4428" s="32"/>
      <c r="BE4428" s="32"/>
      <c r="BF4428" s="32"/>
      <c r="BG4428" s="32"/>
      <c r="BH4428" s="32"/>
      <c r="BI4428" s="32"/>
      <c r="BJ4428" s="32"/>
      <c r="BK4428" s="32"/>
      <c r="BL4428" s="32"/>
      <c r="BM4428" s="32"/>
      <c r="BN4428" s="32"/>
      <c r="BO4428" s="32"/>
    </row>
    <row r="4429" spans="1:67" x14ac:dyDescent="0.25">
      <c r="A4429" s="33"/>
      <c r="B4429" s="34"/>
      <c r="D4429" s="33"/>
      <c r="E4429" s="33"/>
      <c r="F4429" s="33"/>
      <c r="BD4429" s="32"/>
      <c r="BE4429" s="32"/>
      <c r="BF4429" s="32"/>
      <c r="BG4429" s="32"/>
      <c r="BH4429" s="32"/>
      <c r="BI4429" s="32"/>
      <c r="BJ4429" s="32"/>
      <c r="BK4429" s="32"/>
      <c r="BL4429" s="32"/>
      <c r="BM4429" s="32"/>
      <c r="BN4429" s="32"/>
      <c r="BO4429" s="32"/>
    </row>
    <row r="4430" spans="1:67" x14ac:dyDescent="0.25">
      <c r="A4430" s="33"/>
      <c r="B4430" s="34"/>
      <c r="D4430" s="33"/>
      <c r="E4430" s="33"/>
      <c r="F4430" s="33"/>
      <c r="BD4430" s="32"/>
      <c r="BE4430" s="32"/>
      <c r="BF4430" s="32"/>
      <c r="BG4430" s="32"/>
      <c r="BH4430" s="32"/>
      <c r="BI4430" s="32"/>
      <c r="BJ4430" s="32"/>
      <c r="BK4430" s="32"/>
      <c r="BL4430" s="32"/>
      <c r="BM4430" s="32"/>
      <c r="BN4430" s="32"/>
      <c r="BO4430" s="32"/>
    </row>
    <row r="4431" spans="1:67" x14ac:dyDescent="0.25">
      <c r="A4431" s="33"/>
      <c r="B4431" s="34"/>
      <c r="D4431" s="33"/>
      <c r="E4431" s="33"/>
      <c r="F4431" s="33"/>
      <c r="BD4431" s="32"/>
      <c r="BE4431" s="32"/>
      <c r="BF4431" s="32"/>
      <c r="BG4431" s="32"/>
      <c r="BH4431" s="32"/>
      <c r="BI4431" s="32"/>
      <c r="BJ4431" s="32"/>
      <c r="BK4431" s="32"/>
      <c r="BL4431" s="32"/>
      <c r="BM4431" s="32"/>
      <c r="BN4431" s="32"/>
      <c r="BO4431" s="32"/>
    </row>
    <row r="4432" spans="1:67" x14ac:dyDescent="0.25">
      <c r="A4432" s="33"/>
      <c r="B4432" s="34"/>
      <c r="D4432" s="33"/>
      <c r="E4432" s="33"/>
      <c r="F4432" s="33"/>
      <c r="BD4432" s="32"/>
      <c r="BE4432" s="32"/>
      <c r="BF4432" s="32"/>
      <c r="BG4432" s="32"/>
      <c r="BH4432" s="32"/>
      <c r="BI4432" s="32"/>
      <c r="BJ4432" s="32"/>
      <c r="BK4432" s="32"/>
      <c r="BL4432" s="32"/>
      <c r="BM4432" s="32"/>
      <c r="BN4432" s="32"/>
      <c r="BO4432" s="32"/>
    </row>
    <row r="4433" spans="1:67" x14ac:dyDescent="0.25">
      <c r="A4433" s="33"/>
      <c r="B4433" s="34"/>
      <c r="D4433" s="33"/>
      <c r="E4433" s="33"/>
      <c r="F4433" s="33"/>
      <c r="BD4433" s="32"/>
      <c r="BE4433" s="32"/>
      <c r="BF4433" s="32"/>
      <c r="BG4433" s="32"/>
      <c r="BH4433" s="32"/>
      <c r="BI4433" s="32"/>
      <c r="BJ4433" s="32"/>
      <c r="BK4433" s="32"/>
      <c r="BL4433" s="32"/>
      <c r="BM4433" s="32"/>
      <c r="BN4433" s="32"/>
      <c r="BO4433" s="32"/>
    </row>
    <row r="4434" spans="1:67" x14ac:dyDescent="0.25">
      <c r="A4434" s="33"/>
      <c r="B4434" s="34"/>
      <c r="D4434" s="33"/>
      <c r="E4434" s="33"/>
      <c r="F4434" s="33"/>
      <c r="BD4434" s="32"/>
      <c r="BE4434" s="32"/>
      <c r="BF4434" s="32"/>
      <c r="BG4434" s="32"/>
      <c r="BH4434" s="32"/>
      <c r="BI4434" s="32"/>
      <c r="BJ4434" s="32"/>
      <c r="BK4434" s="32"/>
      <c r="BL4434" s="32"/>
      <c r="BM4434" s="32"/>
      <c r="BN4434" s="32"/>
      <c r="BO4434" s="32"/>
    </row>
    <row r="4435" spans="1:67" x14ac:dyDescent="0.25">
      <c r="A4435" s="33"/>
      <c r="B4435" s="34"/>
      <c r="D4435" s="33"/>
      <c r="E4435" s="33"/>
      <c r="F4435" s="33"/>
      <c r="BD4435" s="32"/>
      <c r="BE4435" s="32"/>
      <c r="BF4435" s="32"/>
      <c r="BG4435" s="32"/>
      <c r="BH4435" s="32"/>
      <c r="BI4435" s="32"/>
      <c r="BJ4435" s="32"/>
      <c r="BK4435" s="32"/>
      <c r="BL4435" s="32"/>
      <c r="BM4435" s="32"/>
      <c r="BN4435" s="32"/>
      <c r="BO4435" s="32"/>
    </row>
    <row r="4436" spans="1:67" x14ac:dyDescent="0.25">
      <c r="A4436" s="33"/>
      <c r="B4436" s="34"/>
      <c r="D4436" s="33"/>
      <c r="E4436" s="33"/>
      <c r="F4436" s="33"/>
      <c r="BD4436" s="32"/>
      <c r="BE4436" s="32"/>
      <c r="BF4436" s="32"/>
      <c r="BG4436" s="32"/>
      <c r="BH4436" s="32"/>
      <c r="BI4436" s="32"/>
      <c r="BJ4436" s="32"/>
      <c r="BK4436" s="32"/>
      <c r="BL4436" s="32"/>
      <c r="BM4436" s="32"/>
      <c r="BN4436" s="32"/>
      <c r="BO4436" s="32"/>
    </row>
    <row r="4437" spans="1:67" x14ac:dyDescent="0.25">
      <c r="A4437" s="33"/>
      <c r="B4437" s="34"/>
      <c r="D4437" s="33"/>
      <c r="E4437" s="33"/>
      <c r="F4437" s="33"/>
      <c r="BD4437" s="32"/>
      <c r="BE4437" s="32"/>
      <c r="BF4437" s="32"/>
      <c r="BG4437" s="32"/>
      <c r="BH4437" s="32"/>
      <c r="BI4437" s="32"/>
      <c r="BJ4437" s="32"/>
      <c r="BK4437" s="32"/>
      <c r="BL4437" s="32"/>
      <c r="BM4437" s="32"/>
      <c r="BN4437" s="32"/>
      <c r="BO4437" s="32"/>
    </row>
    <row r="4438" spans="1:67" x14ac:dyDescent="0.25">
      <c r="A4438" s="33"/>
      <c r="B4438" s="34"/>
      <c r="D4438" s="33"/>
      <c r="E4438" s="33"/>
      <c r="F4438" s="33"/>
      <c r="BD4438" s="32"/>
      <c r="BE4438" s="32"/>
      <c r="BF4438" s="32"/>
      <c r="BG4438" s="32"/>
      <c r="BH4438" s="32"/>
      <c r="BI4438" s="32"/>
      <c r="BJ4438" s="32"/>
      <c r="BK4438" s="32"/>
      <c r="BL4438" s="32"/>
      <c r="BM4438" s="32"/>
      <c r="BN4438" s="32"/>
      <c r="BO4438" s="32"/>
    </row>
    <row r="4439" spans="1:67" x14ac:dyDescent="0.25">
      <c r="A4439" s="33"/>
      <c r="B4439" s="34"/>
      <c r="D4439" s="33"/>
      <c r="E4439" s="33"/>
      <c r="F4439" s="33"/>
      <c r="BD4439" s="32"/>
      <c r="BE4439" s="32"/>
      <c r="BF4439" s="32"/>
      <c r="BG4439" s="32"/>
      <c r="BH4439" s="32"/>
      <c r="BI4439" s="32"/>
      <c r="BJ4439" s="32"/>
      <c r="BK4439" s="32"/>
      <c r="BL4439" s="32"/>
      <c r="BM4439" s="32"/>
      <c r="BN4439" s="32"/>
      <c r="BO4439" s="32"/>
    </row>
    <row r="4440" spans="1:67" x14ac:dyDescent="0.25">
      <c r="A4440" s="33"/>
      <c r="B4440" s="34"/>
      <c r="D4440" s="33"/>
      <c r="E4440" s="33"/>
      <c r="F4440" s="33"/>
      <c r="BD4440" s="32"/>
      <c r="BE4440" s="32"/>
      <c r="BF4440" s="32"/>
      <c r="BG4440" s="32"/>
      <c r="BH4440" s="32"/>
      <c r="BI4440" s="32"/>
      <c r="BJ4440" s="32"/>
      <c r="BK4440" s="32"/>
      <c r="BL4440" s="32"/>
      <c r="BM4440" s="32"/>
      <c r="BN4440" s="32"/>
      <c r="BO4440" s="32"/>
    </row>
    <row r="4441" spans="1:67" x14ac:dyDescent="0.25">
      <c r="A4441" s="33"/>
      <c r="B4441" s="34"/>
      <c r="D4441" s="33"/>
      <c r="E4441" s="33"/>
      <c r="F4441" s="33"/>
      <c r="BD4441" s="32"/>
      <c r="BE4441" s="32"/>
      <c r="BF4441" s="32"/>
      <c r="BG4441" s="32"/>
      <c r="BH4441" s="32"/>
      <c r="BI4441" s="32"/>
      <c r="BJ4441" s="32"/>
      <c r="BK4441" s="32"/>
      <c r="BL4441" s="32"/>
      <c r="BM4441" s="32"/>
      <c r="BN4441" s="32"/>
      <c r="BO4441" s="32"/>
    </row>
    <row r="4442" spans="1:67" x14ac:dyDescent="0.25">
      <c r="A4442" s="33"/>
      <c r="B4442" s="34"/>
      <c r="D4442" s="33"/>
      <c r="E4442" s="33"/>
      <c r="F4442" s="33"/>
      <c r="BD4442" s="32"/>
      <c r="BE4442" s="32"/>
      <c r="BF4442" s="32"/>
      <c r="BG4442" s="32"/>
      <c r="BH4442" s="32"/>
      <c r="BI4442" s="32"/>
      <c r="BJ4442" s="32"/>
      <c r="BK4442" s="32"/>
      <c r="BL4442" s="32"/>
      <c r="BM4442" s="32"/>
      <c r="BN4442" s="32"/>
      <c r="BO4442" s="32"/>
    </row>
    <row r="4443" spans="1:67" x14ac:dyDescent="0.25">
      <c r="A4443" s="33"/>
      <c r="B4443" s="34"/>
      <c r="D4443" s="33"/>
      <c r="E4443" s="33"/>
      <c r="F4443" s="33"/>
      <c r="BD4443" s="32"/>
      <c r="BE4443" s="32"/>
      <c r="BF4443" s="32"/>
      <c r="BG4443" s="32"/>
      <c r="BH4443" s="32"/>
      <c r="BI4443" s="32"/>
      <c r="BJ4443" s="32"/>
      <c r="BK4443" s="32"/>
      <c r="BL4443" s="32"/>
      <c r="BM4443" s="32"/>
      <c r="BN4443" s="32"/>
      <c r="BO4443" s="32"/>
    </row>
    <row r="4444" spans="1:67" x14ac:dyDescent="0.25">
      <c r="A4444" s="33"/>
      <c r="B4444" s="34"/>
      <c r="D4444" s="33"/>
      <c r="E4444" s="33"/>
      <c r="F4444" s="33"/>
      <c r="BD4444" s="32"/>
      <c r="BE4444" s="32"/>
      <c r="BF4444" s="32"/>
      <c r="BG4444" s="32"/>
      <c r="BH4444" s="32"/>
      <c r="BI4444" s="32"/>
      <c r="BJ4444" s="32"/>
      <c r="BK4444" s="32"/>
      <c r="BL4444" s="32"/>
      <c r="BM4444" s="32"/>
      <c r="BN4444" s="32"/>
      <c r="BO4444" s="32"/>
    </row>
    <row r="4445" spans="1:67" x14ac:dyDescent="0.25">
      <c r="A4445" s="33"/>
      <c r="B4445" s="34"/>
      <c r="D4445" s="33"/>
      <c r="E4445" s="33"/>
      <c r="F4445" s="33"/>
      <c r="BD4445" s="32"/>
      <c r="BE4445" s="32"/>
      <c r="BF4445" s="32"/>
      <c r="BG4445" s="32"/>
      <c r="BH4445" s="32"/>
      <c r="BI4445" s="32"/>
      <c r="BJ4445" s="32"/>
      <c r="BK4445" s="32"/>
      <c r="BL4445" s="32"/>
      <c r="BM4445" s="32"/>
      <c r="BN4445" s="32"/>
      <c r="BO4445" s="32"/>
    </row>
    <row r="4446" spans="1:67" x14ac:dyDescent="0.25">
      <c r="A4446" s="33"/>
      <c r="B4446" s="34"/>
      <c r="D4446" s="33"/>
      <c r="E4446" s="33"/>
      <c r="F4446" s="33"/>
      <c r="BD4446" s="32"/>
      <c r="BE4446" s="32"/>
      <c r="BF4446" s="32"/>
      <c r="BG4446" s="32"/>
      <c r="BH4446" s="32"/>
      <c r="BI4446" s="32"/>
      <c r="BJ4446" s="32"/>
      <c r="BK4446" s="32"/>
      <c r="BL4446" s="32"/>
      <c r="BM4446" s="32"/>
      <c r="BN4446" s="32"/>
      <c r="BO4446" s="32"/>
    </row>
    <row r="4447" spans="1:67" x14ac:dyDescent="0.25">
      <c r="A4447" s="33"/>
      <c r="B4447" s="34"/>
      <c r="D4447" s="33"/>
      <c r="E4447" s="33"/>
      <c r="F4447" s="33"/>
      <c r="BD4447" s="32"/>
      <c r="BE4447" s="32"/>
      <c r="BF4447" s="32"/>
      <c r="BG4447" s="32"/>
      <c r="BH4447" s="32"/>
      <c r="BI4447" s="32"/>
      <c r="BJ4447" s="32"/>
      <c r="BK4447" s="32"/>
      <c r="BL4447" s="32"/>
      <c r="BM4447" s="32"/>
      <c r="BN4447" s="32"/>
      <c r="BO4447" s="32"/>
    </row>
    <row r="4448" spans="1:67" x14ac:dyDescent="0.25">
      <c r="A4448" s="33"/>
      <c r="B4448" s="34"/>
      <c r="D4448" s="33"/>
      <c r="E4448" s="33"/>
      <c r="F4448" s="33"/>
      <c r="BD4448" s="32"/>
      <c r="BE4448" s="32"/>
      <c r="BF4448" s="32"/>
      <c r="BG4448" s="32"/>
      <c r="BH4448" s="32"/>
      <c r="BI4448" s="32"/>
      <c r="BJ4448" s="32"/>
      <c r="BK4448" s="32"/>
      <c r="BL4448" s="32"/>
      <c r="BM4448" s="32"/>
      <c r="BN4448" s="32"/>
      <c r="BO4448" s="32"/>
    </row>
    <row r="4449" spans="1:67" x14ac:dyDescent="0.25">
      <c r="A4449" s="33"/>
      <c r="B4449" s="34"/>
      <c r="D4449" s="33"/>
      <c r="E4449" s="33"/>
      <c r="F4449" s="33"/>
      <c r="BD4449" s="32"/>
      <c r="BE4449" s="32"/>
      <c r="BF4449" s="32"/>
      <c r="BG4449" s="32"/>
      <c r="BH4449" s="32"/>
      <c r="BI4449" s="32"/>
      <c r="BJ4449" s="32"/>
      <c r="BK4449" s="32"/>
      <c r="BL4449" s="32"/>
      <c r="BM4449" s="32"/>
      <c r="BN4449" s="32"/>
      <c r="BO4449" s="32"/>
    </row>
    <row r="4450" spans="1:67" x14ac:dyDescent="0.25">
      <c r="A4450" s="33"/>
      <c r="B4450" s="34"/>
      <c r="D4450" s="33"/>
      <c r="E4450" s="33"/>
      <c r="F4450" s="33"/>
      <c r="BD4450" s="32"/>
      <c r="BE4450" s="32"/>
      <c r="BF4450" s="32"/>
      <c r="BG4450" s="32"/>
      <c r="BH4450" s="32"/>
      <c r="BI4450" s="32"/>
      <c r="BJ4450" s="32"/>
      <c r="BK4450" s="32"/>
      <c r="BL4450" s="32"/>
      <c r="BM4450" s="32"/>
      <c r="BN4450" s="32"/>
      <c r="BO4450" s="32"/>
    </row>
    <row r="4451" spans="1:67" x14ac:dyDescent="0.25">
      <c r="A4451" s="33"/>
      <c r="B4451" s="34"/>
      <c r="D4451" s="33"/>
      <c r="E4451" s="33"/>
      <c r="F4451" s="33"/>
      <c r="BD4451" s="32"/>
      <c r="BE4451" s="32"/>
      <c r="BF4451" s="32"/>
      <c r="BG4451" s="32"/>
      <c r="BH4451" s="32"/>
      <c r="BI4451" s="32"/>
      <c r="BJ4451" s="32"/>
      <c r="BK4451" s="32"/>
      <c r="BL4451" s="32"/>
      <c r="BM4451" s="32"/>
      <c r="BN4451" s="32"/>
      <c r="BO4451" s="32"/>
    </row>
    <row r="4452" spans="1:67" x14ac:dyDescent="0.25">
      <c r="A4452" s="33"/>
      <c r="B4452" s="34"/>
      <c r="D4452" s="33"/>
      <c r="E4452" s="33"/>
      <c r="F4452" s="33"/>
      <c r="BD4452" s="32"/>
      <c r="BE4452" s="32"/>
      <c r="BF4452" s="32"/>
      <c r="BG4452" s="32"/>
      <c r="BH4452" s="32"/>
      <c r="BI4452" s="32"/>
      <c r="BJ4452" s="32"/>
      <c r="BK4452" s="32"/>
      <c r="BL4452" s="32"/>
      <c r="BM4452" s="32"/>
      <c r="BN4452" s="32"/>
      <c r="BO4452" s="32"/>
    </row>
    <row r="4453" spans="1:67" x14ac:dyDescent="0.25">
      <c r="A4453" s="33"/>
      <c r="B4453" s="34"/>
      <c r="D4453" s="33"/>
      <c r="E4453" s="33"/>
      <c r="F4453" s="33"/>
      <c r="BD4453" s="32"/>
      <c r="BE4453" s="32"/>
      <c r="BF4453" s="32"/>
      <c r="BG4453" s="32"/>
      <c r="BH4453" s="32"/>
      <c r="BI4453" s="32"/>
      <c r="BJ4453" s="32"/>
      <c r="BK4453" s="32"/>
      <c r="BL4453" s="32"/>
      <c r="BM4453" s="32"/>
      <c r="BN4453" s="32"/>
      <c r="BO4453" s="32"/>
    </row>
    <row r="4454" spans="1:67" x14ac:dyDescent="0.25">
      <c r="A4454" s="33"/>
      <c r="B4454" s="34"/>
      <c r="D4454" s="33"/>
      <c r="E4454" s="33"/>
      <c r="F4454" s="33"/>
      <c r="BD4454" s="32"/>
      <c r="BE4454" s="32"/>
      <c r="BF4454" s="32"/>
      <c r="BG4454" s="32"/>
      <c r="BH4454" s="32"/>
      <c r="BI4454" s="32"/>
      <c r="BJ4454" s="32"/>
      <c r="BK4454" s="32"/>
      <c r="BL4454" s="32"/>
      <c r="BM4454" s="32"/>
      <c r="BN4454" s="32"/>
      <c r="BO4454" s="32"/>
    </row>
    <row r="4455" spans="1:67" x14ac:dyDescent="0.25">
      <c r="A4455" s="33"/>
      <c r="B4455" s="34"/>
      <c r="D4455" s="33"/>
      <c r="E4455" s="33"/>
      <c r="F4455" s="33"/>
      <c r="BD4455" s="32"/>
      <c r="BE4455" s="32"/>
      <c r="BF4455" s="32"/>
      <c r="BG4455" s="32"/>
      <c r="BH4455" s="32"/>
      <c r="BI4455" s="32"/>
      <c r="BJ4455" s="32"/>
      <c r="BK4455" s="32"/>
      <c r="BL4455" s="32"/>
      <c r="BM4455" s="32"/>
      <c r="BN4455" s="32"/>
      <c r="BO4455" s="32"/>
    </row>
    <row r="4456" spans="1:67" x14ac:dyDescent="0.25">
      <c r="A4456" s="33"/>
      <c r="B4456" s="34"/>
      <c r="D4456" s="33"/>
      <c r="E4456" s="33"/>
      <c r="F4456" s="33"/>
      <c r="BD4456" s="32"/>
      <c r="BE4456" s="32"/>
      <c r="BF4456" s="32"/>
      <c r="BG4456" s="32"/>
      <c r="BH4456" s="32"/>
      <c r="BI4456" s="32"/>
      <c r="BJ4456" s="32"/>
      <c r="BK4456" s="32"/>
      <c r="BL4456" s="32"/>
      <c r="BM4456" s="32"/>
      <c r="BN4456" s="32"/>
      <c r="BO4456" s="32"/>
    </row>
    <row r="4457" spans="1:67" x14ac:dyDescent="0.25">
      <c r="A4457" s="33"/>
      <c r="B4457" s="34"/>
      <c r="D4457" s="33"/>
      <c r="E4457" s="33"/>
      <c r="F4457" s="33"/>
      <c r="BD4457" s="32"/>
      <c r="BE4457" s="32"/>
      <c r="BF4457" s="32"/>
      <c r="BG4457" s="32"/>
      <c r="BH4457" s="32"/>
      <c r="BI4457" s="32"/>
      <c r="BJ4457" s="32"/>
      <c r="BK4457" s="32"/>
      <c r="BL4457" s="32"/>
      <c r="BM4457" s="32"/>
      <c r="BN4457" s="32"/>
      <c r="BO4457" s="32"/>
    </row>
    <row r="4458" spans="1:67" x14ac:dyDescent="0.25">
      <c r="A4458" s="33"/>
      <c r="B4458" s="34"/>
      <c r="D4458" s="33"/>
      <c r="E4458" s="33"/>
      <c r="F4458" s="33"/>
      <c r="BD4458" s="32"/>
      <c r="BE4458" s="32"/>
      <c r="BF4458" s="32"/>
      <c r="BG4458" s="32"/>
      <c r="BH4458" s="32"/>
      <c r="BI4458" s="32"/>
      <c r="BJ4458" s="32"/>
      <c r="BK4458" s="32"/>
      <c r="BL4458" s="32"/>
      <c r="BM4458" s="32"/>
      <c r="BN4458" s="32"/>
      <c r="BO4458" s="32"/>
    </row>
    <row r="4459" spans="1:67" x14ac:dyDescent="0.25">
      <c r="A4459" s="33"/>
      <c r="B4459" s="34"/>
      <c r="D4459" s="33"/>
      <c r="E4459" s="33"/>
      <c r="F4459" s="33"/>
      <c r="BD4459" s="32"/>
      <c r="BE4459" s="32"/>
      <c r="BF4459" s="32"/>
      <c r="BG4459" s="32"/>
      <c r="BH4459" s="32"/>
      <c r="BI4459" s="32"/>
      <c r="BJ4459" s="32"/>
      <c r="BK4459" s="32"/>
      <c r="BL4459" s="32"/>
      <c r="BM4459" s="32"/>
      <c r="BN4459" s="32"/>
      <c r="BO4459" s="32"/>
    </row>
    <row r="4460" spans="1:67" x14ac:dyDescent="0.25">
      <c r="A4460" s="33"/>
      <c r="B4460" s="34"/>
      <c r="D4460" s="33"/>
      <c r="E4460" s="33"/>
      <c r="F4460" s="33"/>
      <c r="BD4460" s="32"/>
      <c r="BE4460" s="32"/>
      <c r="BF4460" s="32"/>
      <c r="BG4460" s="32"/>
      <c r="BH4460" s="32"/>
      <c r="BI4460" s="32"/>
      <c r="BJ4460" s="32"/>
      <c r="BK4460" s="32"/>
      <c r="BL4460" s="32"/>
      <c r="BM4460" s="32"/>
      <c r="BN4460" s="32"/>
      <c r="BO4460" s="32"/>
    </row>
    <row r="4461" spans="1:67" x14ac:dyDescent="0.25">
      <c r="A4461" s="33"/>
      <c r="B4461" s="34"/>
      <c r="D4461" s="33"/>
      <c r="E4461" s="33"/>
      <c r="F4461" s="33"/>
      <c r="BD4461" s="32"/>
      <c r="BE4461" s="32"/>
      <c r="BF4461" s="32"/>
      <c r="BG4461" s="32"/>
      <c r="BH4461" s="32"/>
      <c r="BI4461" s="32"/>
      <c r="BJ4461" s="32"/>
      <c r="BK4461" s="32"/>
      <c r="BL4461" s="32"/>
      <c r="BM4461" s="32"/>
      <c r="BN4461" s="32"/>
      <c r="BO4461" s="32"/>
    </row>
    <row r="4462" spans="1:67" x14ac:dyDescent="0.25">
      <c r="A4462" s="33"/>
      <c r="B4462" s="34"/>
      <c r="D4462" s="33"/>
      <c r="E4462" s="33"/>
      <c r="F4462" s="33"/>
      <c r="BD4462" s="32"/>
      <c r="BE4462" s="32"/>
      <c r="BF4462" s="32"/>
      <c r="BG4462" s="32"/>
      <c r="BH4462" s="32"/>
      <c r="BI4462" s="32"/>
      <c r="BJ4462" s="32"/>
      <c r="BK4462" s="32"/>
      <c r="BL4462" s="32"/>
      <c r="BM4462" s="32"/>
      <c r="BN4462" s="32"/>
      <c r="BO4462" s="32"/>
    </row>
    <row r="4463" spans="1:67" x14ac:dyDescent="0.25">
      <c r="A4463" s="33"/>
      <c r="B4463" s="34"/>
      <c r="D4463" s="33"/>
      <c r="E4463" s="33"/>
      <c r="F4463" s="33"/>
      <c r="BD4463" s="32"/>
      <c r="BE4463" s="32"/>
      <c r="BF4463" s="32"/>
      <c r="BG4463" s="32"/>
      <c r="BH4463" s="32"/>
      <c r="BI4463" s="32"/>
      <c r="BJ4463" s="32"/>
      <c r="BK4463" s="32"/>
      <c r="BL4463" s="32"/>
      <c r="BM4463" s="32"/>
      <c r="BN4463" s="32"/>
      <c r="BO4463" s="32"/>
    </row>
    <row r="4464" spans="1:67" x14ac:dyDescent="0.25">
      <c r="A4464" s="33"/>
      <c r="B4464" s="34"/>
      <c r="D4464" s="33"/>
      <c r="E4464" s="33"/>
      <c r="F4464" s="33"/>
      <c r="BD4464" s="32"/>
      <c r="BE4464" s="32"/>
      <c r="BF4464" s="32"/>
      <c r="BG4464" s="32"/>
      <c r="BH4464" s="32"/>
      <c r="BI4464" s="32"/>
      <c r="BJ4464" s="32"/>
      <c r="BK4464" s="32"/>
      <c r="BL4464" s="32"/>
      <c r="BM4464" s="32"/>
      <c r="BN4464" s="32"/>
      <c r="BO4464" s="32"/>
    </row>
    <row r="4465" spans="1:67" x14ac:dyDescent="0.25">
      <c r="A4465" s="33"/>
      <c r="B4465" s="34"/>
      <c r="D4465" s="33"/>
      <c r="E4465" s="33"/>
      <c r="F4465" s="33"/>
      <c r="BD4465" s="32"/>
      <c r="BE4465" s="32"/>
      <c r="BF4465" s="32"/>
      <c r="BG4465" s="32"/>
      <c r="BH4465" s="32"/>
      <c r="BI4465" s="32"/>
      <c r="BJ4465" s="32"/>
      <c r="BK4465" s="32"/>
      <c r="BL4465" s="32"/>
      <c r="BM4465" s="32"/>
      <c r="BN4465" s="32"/>
      <c r="BO4465" s="32"/>
    </row>
    <row r="4466" spans="1:67" x14ac:dyDescent="0.25">
      <c r="A4466" s="33"/>
      <c r="B4466" s="34"/>
      <c r="D4466" s="33"/>
      <c r="E4466" s="33"/>
      <c r="F4466" s="33"/>
      <c r="BD4466" s="32"/>
      <c r="BE4466" s="32"/>
      <c r="BF4466" s="32"/>
      <c r="BG4466" s="32"/>
      <c r="BH4466" s="32"/>
      <c r="BI4466" s="32"/>
      <c r="BJ4466" s="32"/>
      <c r="BK4466" s="32"/>
      <c r="BL4466" s="32"/>
      <c r="BM4466" s="32"/>
      <c r="BN4466" s="32"/>
      <c r="BO4466" s="32"/>
    </row>
    <row r="4467" spans="1:67" x14ac:dyDescent="0.25">
      <c r="A4467" s="33"/>
      <c r="B4467" s="34"/>
      <c r="D4467" s="33"/>
      <c r="E4467" s="33"/>
      <c r="F4467" s="33"/>
      <c r="BD4467" s="32"/>
      <c r="BE4467" s="32"/>
      <c r="BF4467" s="32"/>
      <c r="BG4467" s="32"/>
      <c r="BH4467" s="32"/>
      <c r="BI4467" s="32"/>
      <c r="BJ4467" s="32"/>
      <c r="BK4467" s="32"/>
      <c r="BL4467" s="32"/>
      <c r="BM4467" s="32"/>
      <c r="BN4467" s="32"/>
      <c r="BO4467" s="32"/>
    </row>
    <row r="4468" spans="1:67" x14ac:dyDescent="0.25">
      <c r="A4468" s="33"/>
      <c r="B4468" s="34"/>
      <c r="D4468" s="33"/>
      <c r="E4468" s="33"/>
      <c r="F4468" s="33"/>
      <c r="BD4468" s="32"/>
      <c r="BE4468" s="32"/>
      <c r="BF4468" s="32"/>
      <c r="BG4468" s="32"/>
      <c r="BH4468" s="32"/>
      <c r="BI4468" s="32"/>
      <c r="BJ4468" s="32"/>
      <c r="BK4468" s="32"/>
      <c r="BL4468" s="32"/>
      <c r="BM4468" s="32"/>
      <c r="BN4468" s="32"/>
      <c r="BO4468" s="32"/>
    </row>
    <row r="4469" spans="1:67" x14ac:dyDescent="0.25">
      <c r="A4469" s="33"/>
      <c r="B4469" s="34"/>
      <c r="D4469" s="33"/>
      <c r="E4469" s="33"/>
      <c r="F4469" s="33"/>
      <c r="BD4469" s="32"/>
      <c r="BE4469" s="32"/>
      <c r="BF4469" s="32"/>
      <c r="BG4469" s="32"/>
      <c r="BH4469" s="32"/>
      <c r="BI4469" s="32"/>
      <c r="BJ4469" s="32"/>
      <c r="BK4469" s="32"/>
      <c r="BL4469" s="32"/>
      <c r="BM4469" s="32"/>
      <c r="BN4469" s="32"/>
      <c r="BO4469" s="32"/>
    </row>
    <row r="4470" spans="1:67" x14ac:dyDescent="0.25">
      <c r="A4470" s="33"/>
      <c r="B4470" s="34"/>
      <c r="D4470" s="33"/>
      <c r="E4470" s="33"/>
      <c r="F4470" s="33"/>
      <c r="BD4470" s="32"/>
      <c r="BE4470" s="32"/>
      <c r="BF4470" s="32"/>
      <c r="BG4470" s="32"/>
      <c r="BH4470" s="32"/>
      <c r="BI4470" s="32"/>
      <c r="BJ4470" s="32"/>
      <c r="BK4470" s="32"/>
      <c r="BL4470" s="32"/>
      <c r="BM4470" s="32"/>
      <c r="BN4470" s="32"/>
      <c r="BO4470" s="32"/>
    </row>
    <row r="4471" spans="1:67" x14ac:dyDescent="0.25">
      <c r="A4471" s="33"/>
      <c r="B4471" s="34"/>
      <c r="D4471" s="33"/>
      <c r="E4471" s="33"/>
      <c r="F4471" s="33"/>
      <c r="BD4471" s="32"/>
      <c r="BE4471" s="32"/>
      <c r="BF4471" s="32"/>
      <c r="BG4471" s="32"/>
      <c r="BH4471" s="32"/>
      <c r="BI4471" s="32"/>
      <c r="BJ4471" s="32"/>
      <c r="BK4471" s="32"/>
      <c r="BL4471" s="32"/>
      <c r="BM4471" s="32"/>
      <c r="BN4471" s="32"/>
      <c r="BO4471" s="32"/>
    </row>
    <row r="4472" spans="1:67" x14ac:dyDescent="0.25">
      <c r="A4472" s="33"/>
      <c r="B4472" s="34"/>
      <c r="D4472" s="33"/>
      <c r="E4472" s="33"/>
      <c r="F4472" s="33"/>
      <c r="BD4472" s="32"/>
      <c r="BE4472" s="32"/>
      <c r="BF4472" s="32"/>
      <c r="BG4472" s="32"/>
      <c r="BH4472" s="32"/>
      <c r="BI4472" s="32"/>
      <c r="BJ4472" s="32"/>
      <c r="BK4472" s="32"/>
      <c r="BL4472" s="32"/>
      <c r="BM4472" s="32"/>
      <c r="BN4472" s="32"/>
      <c r="BO4472" s="32"/>
    </row>
    <row r="4473" spans="1:67" x14ac:dyDescent="0.25">
      <c r="A4473" s="33"/>
      <c r="B4473" s="34"/>
      <c r="D4473" s="33"/>
      <c r="E4473" s="33"/>
      <c r="F4473" s="33"/>
      <c r="BD4473" s="32"/>
      <c r="BE4473" s="32"/>
      <c r="BF4473" s="32"/>
      <c r="BG4473" s="32"/>
      <c r="BH4473" s="32"/>
      <c r="BI4473" s="32"/>
      <c r="BJ4473" s="32"/>
      <c r="BK4473" s="32"/>
      <c r="BL4473" s="32"/>
      <c r="BM4473" s="32"/>
      <c r="BN4473" s="32"/>
      <c r="BO4473" s="32"/>
    </row>
    <row r="4474" spans="1:67" x14ac:dyDescent="0.25">
      <c r="A4474" s="33"/>
      <c r="B4474" s="34"/>
      <c r="D4474" s="33"/>
      <c r="E4474" s="33"/>
      <c r="F4474" s="33"/>
      <c r="BD4474" s="32"/>
      <c r="BE4474" s="32"/>
      <c r="BF4474" s="32"/>
      <c r="BG4474" s="32"/>
      <c r="BH4474" s="32"/>
      <c r="BI4474" s="32"/>
      <c r="BJ4474" s="32"/>
      <c r="BK4474" s="32"/>
      <c r="BL4474" s="32"/>
      <c r="BM4474" s="32"/>
      <c r="BN4474" s="32"/>
      <c r="BO4474" s="32"/>
    </row>
    <row r="4475" spans="1:67" x14ac:dyDescent="0.25">
      <c r="A4475" s="33"/>
      <c r="B4475" s="34"/>
      <c r="D4475" s="33"/>
      <c r="E4475" s="33"/>
      <c r="F4475" s="33"/>
      <c r="BD4475" s="32"/>
      <c r="BE4475" s="32"/>
      <c r="BF4475" s="32"/>
      <c r="BG4475" s="32"/>
      <c r="BH4475" s="32"/>
      <c r="BI4475" s="32"/>
      <c r="BJ4475" s="32"/>
      <c r="BK4475" s="32"/>
      <c r="BL4475" s="32"/>
      <c r="BM4475" s="32"/>
      <c r="BN4475" s="32"/>
      <c r="BO4475" s="32"/>
    </row>
    <row r="4476" spans="1:67" x14ac:dyDescent="0.25">
      <c r="A4476" s="33"/>
      <c r="B4476" s="34"/>
      <c r="D4476" s="33"/>
      <c r="E4476" s="33"/>
      <c r="F4476" s="33"/>
      <c r="BD4476" s="32"/>
      <c r="BE4476" s="32"/>
      <c r="BF4476" s="32"/>
      <c r="BG4476" s="32"/>
      <c r="BH4476" s="32"/>
      <c r="BI4476" s="32"/>
      <c r="BJ4476" s="32"/>
      <c r="BK4476" s="32"/>
      <c r="BL4476" s="32"/>
      <c r="BM4476" s="32"/>
      <c r="BN4476" s="32"/>
      <c r="BO4476" s="32"/>
    </row>
    <row r="4477" spans="1:67" x14ac:dyDescent="0.25">
      <c r="A4477" s="33"/>
      <c r="B4477" s="34"/>
      <c r="D4477" s="33"/>
      <c r="E4477" s="33"/>
      <c r="F4477" s="33"/>
      <c r="BD4477" s="32"/>
      <c r="BE4477" s="32"/>
      <c r="BF4477" s="32"/>
      <c r="BG4477" s="32"/>
      <c r="BH4477" s="32"/>
      <c r="BI4477" s="32"/>
      <c r="BJ4477" s="32"/>
      <c r="BK4477" s="32"/>
      <c r="BL4477" s="32"/>
      <c r="BM4477" s="32"/>
      <c r="BN4477" s="32"/>
      <c r="BO4477" s="32"/>
    </row>
    <row r="4478" spans="1:67" x14ac:dyDescent="0.25">
      <c r="A4478" s="33"/>
      <c r="B4478" s="34"/>
      <c r="D4478" s="33"/>
      <c r="E4478" s="33"/>
      <c r="F4478" s="33"/>
      <c r="BD4478" s="32"/>
      <c r="BE4478" s="32"/>
      <c r="BF4478" s="32"/>
      <c r="BG4478" s="32"/>
      <c r="BH4478" s="32"/>
      <c r="BI4478" s="32"/>
      <c r="BJ4478" s="32"/>
      <c r="BK4478" s="32"/>
      <c r="BL4478" s="32"/>
      <c r="BM4478" s="32"/>
      <c r="BN4478" s="32"/>
      <c r="BO4478" s="32"/>
    </row>
    <row r="4479" spans="1:67" x14ac:dyDescent="0.25">
      <c r="A4479" s="33"/>
      <c r="B4479" s="34"/>
      <c r="D4479" s="33"/>
      <c r="E4479" s="33"/>
      <c r="F4479" s="33"/>
      <c r="BD4479" s="32"/>
      <c r="BE4479" s="32"/>
      <c r="BF4479" s="32"/>
      <c r="BG4479" s="32"/>
      <c r="BH4479" s="32"/>
      <c r="BI4479" s="32"/>
      <c r="BJ4479" s="32"/>
      <c r="BK4479" s="32"/>
      <c r="BL4479" s="32"/>
      <c r="BM4479" s="32"/>
      <c r="BN4479" s="32"/>
      <c r="BO4479" s="32"/>
    </row>
    <row r="4480" spans="1:67" x14ac:dyDescent="0.25">
      <c r="A4480" s="33"/>
      <c r="B4480" s="34"/>
      <c r="D4480" s="33"/>
      <c r="E4480" s="33"/>
      <c r="F4480" s="33"/>
      <c r="BD4480" s="32"/>
      <c r="BE4480" s="32"/>
      <c r="BF4480" s="32"/>
      <c r="BG4480" s="32"/>
      <c r="BH4480" s="32"/>
      <c r="BI4480" s="32"/>
      <c r="BJ4480" s="32"/>
      <c r="BK4480" s="32"/>
      <c r="BL4480" s="32"/>
      <c r="BM4480" s="32"/>
      <c r="BN4480" s="32"/>
      <c r="BO4480" s="32"/>
    </row>
    <row r="4481" spans="1:67" x14ac:dyDescent="0.25">
      <c r="A4481" s="33"/>
      <c r="B4481" s="34"/>
      <c r="D4481" s="33"/>
      <c r="E4481" s="33"/>
      <c r="F4481" s="33"/>
      <c r="BD4481" s="32"/>
      <c r="BE4481" s="32"/>
      <c r="BF4481" s="32"/>
      <c r="BG4481" s="32"/>
      <c r="BH4481" s="32"/>
      <c r="BI4481" s="32"/>
      <c r="BJ4481" s="32"/>
      <c r="BK4481" s="32"/>
      <c r="BL4481" s="32"/>
      <c r="BM4481" s="32"/>
      <c r="BN4481" s="32"/>
      <c r="BO4481" s="32"/>
    </row>
    <row r="4482" spans="1:67" x14ac:dyDescent="0.25">
      <c r="A4482" s="33"/>
      <c r="B4482" s="34"/>
      <c r="D4482" s="33"/>
      <c r="E4482" s="33"/>
      <c r="F4482" s="33"/>
      <c r="BD4482" s="32"/>
      <c r="BE4482" s="32"/>
      <c r="BF4482" s="32"/>
      <c r="BG4482" s="32"/>
      <c r="BH4482" s="32"/>
      <c r="BI4482" s="32"/>
      <c r="BJ4482" s="32"/>
      <c r="BK4482" s="32"/>
      <c r="BL4482" s="32"/>
      <c r="BM4482" s="32"/>
      <c r="BN4482" s="32"/>
      <c r="BO4482" s="32"/>
    </row>
    <row r="4483" spans="1:67" x14ac:dyDescent="0.25">
      <c r="A4483" s="33"/>
      <c r="B4483" s="34"/>
      <c r="D4483" s="33"/>
      <c r="E4483" s="33"/>
      <c r="F4483" s="33"/>
      <c r="BD4483" s="32"/>
      <c r="BE4483" s="32"/>
      <c r="BF4483" s="32"/>
      <c r="BG4483" s="32"/>
      <c r="BH4483" s="32"/>
      <c r="BI4483" s="32"/>
      <c r="BJ4483" s="32"/>
      <c r="BK4483" s="32"/>
      <c r="BL4483" s="32"/>
      <c r="BM4483" s="32"/>
      <c r="BN4483" s="32"/>
      <c r="BO4483" s="32"/>
    </row>
    <row r="4484" spans="1:67" x14ac:dyDescent="0.25">
      <c r="A4484" s="33"/>
      <c r="B4484" s="34"/>
      <c r="D4484" s="33"/>
      <c r="E4484" s="33"/>
      <c r="F4484" s="33"/>
      <c r="BD4484" s="32"/>
      <c r="BE4484" s="32"/>
      <c r="BF4484" s="32"/>
      <c r="BG4484" s="32"/>
      <c r="BH4484" s="32"/>
      <c r="BI4484" s="32"/>
      <c r="BJ4484" s="32"/>
      <c r="BK4484" s="32"/>
      <c r="BL4484" s="32"/>
      <c r="BM4484" s="32"/>
      <c r="BN4484" s="32"/>
      <c r="BO4484" s="32"/>
    </row>
    <row r="4485" spans="1:67" x14ac:dyDescent="0.25">
      <c r="A4485" s="33"/>
      <c r="B4485" s="34"/>
      <c r="D4485" s="33"/>
      <c r="E4485" s="33"/>
      <c r="F4485" s="33"/>
      <c r="BD4485" s="32"/>
      <c r="BE4485" s="32"/>
      <c r="BF4485" s="32"/>
      <c r="BG4485" s="32"/>
      <c r="BH4485" s="32"/>
      <c r="BI4485" s="32"/>
      <c r="BJ4485" s="32"/>
      <c r="BK4485" s="32"/>
      <c r="BL4485" s="32"/>
      <c r="BM4485" s="32"/>
      <c r="BN4485" s="32"/>
      <c r="BO4485" s="32"/>
    </row>
    <row r="4486" spans="1:67" x14ac:dyDescent="0.25">
      <c r="A4486" s="33"/>
      <c r="B4486" s="34"/>
      <c r="D4486" s="33"/>
      <c r="E4486" s="33"/>
      <c r="F4486" s="33"/>
      <c r="BD4486" s="32"/>
      <c r="BE4486" s="32"/>
      <c r="BF4486" s="32"/>
      <c r="BG4486" s="32"/>
      <c r="BH4486" s="32"/>
      <c r="BI4486" s="32"/>
      <c r="BJ4486" s="32"/>
      <c r="BK4486" s="32"/>
      <c r="BL4486" s="32"/>
      <c r="BM4486" s="32"/>
      <c r="BN4486" s="32"/>
      <c r="BO4486" s="32"/>
    </row>
    <row r="4487" spans="1:67" x14ac:dyDescent="0.25">
      <c r="A4487" s="33"/>
      <c r="B4487" s="34"/>
      <c r="D4487" s="33"/>
      <c r="E4487" s="33"/>
      <c r="F4487" s="33"/>
      <c r="BD4487" s="32"/>
      <c r="BE4487" s="32"/>
      <c r="BF4487" s="32"/>
      <c r="BG4487" s="32"/>
      <c r="BH4487" s="32"/>
      <c r="BI4487" s="32"/>
      <c r="BJ4487" s="32"/>
      <c r="BK4487" s="32"/>
      <c r="BL4487" s="32"/>
      <c r="BM4487" s="32"/>
      <c r="BN4487" s="32"/>
      <c r="BO4487" s="32"/>
    </row>
    <row r="4488" spans="1:67" x14ac:dyDescent="0.25">
      <c r="A4488" s="33"/>
      <c r="B4488" s="34"/>
      <c r="D4488" s="33"/>
      <c r="E4488" s="33"/>
      <c r="F4488" s="33"/>
      <c r="BD4488" s="32"/>
      <c r="BE4488" s="32"/>
      <c r="BF4488" s="32"/>
      <c r="BG4488" s="32"/>
      <c r="BH4488" s="32"/>
      <c r="BI4488" s="32"/>
      <c r="BJ4488" s="32"/>
      <c r="BK4488" s="32"/>
      <c r="BL4488" s="32"/>
      <c r="BM4488" s="32"/>
      <c r="BN4488" s="32"/>
      <c r="BO4488" s="32"/>
    </row>
    <row r="4489" spans="1:67" x14ac:dyDescent="0.25">
      <c r="A4489" s="33"/>
      <c r="B4489" s="34"/>
      <c r="D4489" s="33"/>
      <c r="E4489" s="33"/>
      <c r="F4489" s="33"/>
      <c r="BD4489" s="32"/>
      <c r="BE4489" s="32"/>
      <c r="BF4489" s="32"/>
      <c r="BG4489" s="32"/>
      <c r="BH4489" s="32"/>
      <c r="BI4489" s="32"/>
      <c r="BJ4489" s="32"/>
      <c r="BK4489" s="32"/>
      <c r="BL4489" s="32"/>
      <c r="BM4489" s="32"/>
      <c r="BN4489" s="32"/>
      <c r="BO4489" s="32"/>
    </row>
    <row r="4490" spans="1:67" x14ac:dyDescent="0.25">
      <c r="A4490" s="33"/>
      <c r="B4490" s="34"/>
      <c r="D4490" s="33"/>
      <c r="E4490" s="33"/>
      <c r="F4490" s="33"/>
      <c r="BD4490" s="32"/>
      <c r="BE4490" s="32"/>
      <c r="BF4490" s="32"/>
      <c r="BG4490" s="32"/>
      <c r="BH4490" s="32"/>
      <c r="BI4490" s="32"/>
      <c r="BJ4490" s="32"/>
      <c r="BK4490" s="32"/>
      <c r="BL4490" s="32"/>
      <c r="BM4490" s="32"/>
      <c r="BN4490" s="32"/>
      <c r="BO4490" s="32"/>
    </row>
    <row r="4491" spans="1:67" x14ac:dyDescent="0.25">
      <c r="A4491" s="33"/>
      <c r="B4491" s="34"/>
      <c r="D4491" s="33"/>
      <c r="E4491" s="33"/>
      <c r="F4491" s="33"/>
      <c r="BD4491" s="32"/>
      <c r="BE4491" s="32"/>
      <c r="BF4491" s="32"/>
      <c r="BG4491" s="32"/>
      <c r="BH4491" s="32"/>
      <c r="BI4491" s="32"/>
      <c r="BJ4491" s="32"/>
      <c r="BK4491" s="32"/>
      <c r="BL4491" s="32"/>
      <c r="BM4491" s="32"/>
      <c r="BN4491" s="32"/>
      <c r="BO4491" s="32"/>
    </row>
    <row r="4492" spans="1:67" x14ac:dyDescent="0.25">
      <c r="A4492" s="33"/>
      <c r="B4492" s="34"/>
      <c r="D4492" s="33"/>
      <c r="E4492" s="33"/>
      <c r="F4492" s="33"/>
      <c r="BD4492" s="32"/>
      <c r="BE4492" s="32"/>
      <c r="BF4492" s="32"/>
      <c r="BG4492" s="32"/>
      <c r="BH4492" s="32"/>
      <c r="BI4492" s="32"/>
      <c r="BJ4492" s="32"/>
      <c r="BK4492" s="32"/>
      <c r="BL4492" s="32"/>
      <c r="BM4492" s="32"/>
      <c r="BN4492" s="32"/>
      <c r="BO4492" s="32"/>
    </row>
    <row r="4493" spans="1:67" x14ac:dyDescent="0.25">
      <c r="A4493" s="33"/>
      <c r="B4493" s="34"/>
      <c r="D4493" s="33"/>
      <c r="E4493" s="33"/>
      <c r="F4493" s="33"/>
      <c r="BD4493" s="32"/>
      <c r="BE4493" s="32"/>
      <c r="BF4493" s="32"/>
      <c r="BG4493" s="32"/>
      <c r="BH4493" s="32"/>
      <c r="BI4493" s="32"/>
      <c r="BJ4493" s="32"/>
      <c r="BK4493" s="32"/>
      <c r="BL4493" s="32"/>
      <c r="BM4493" s="32"/>
      <c r="BN4493" s="32"/>
      <c r="BO4493" s="32"/>
    </row>
    <row r="4494" spans="1:67" x14ac:dyDescent="0.25">
      <c r="A4494" s="33"/>
      <c r="B4494" s="34"/>
      <c r="D4494" s="33"/>
      <c r="E4494" s="33"/>
      <c r="F4494" s="33"/>
      <c r="BD4494" s="32"/>
      <c r="BE4494" s="32"/>
      <c r="BF4494" s="32"/>
      <c r="BG4494" s="32"/>
      <c r="BH4494" s="32"/>
      <c r="BI4494" s="32"/>
      <c r="BJ4494" s="32"/>
      <c r="BK4494" s="32"/>
      <c r="BL4494" s="32"/>
      <c r="BM4494" s="32"/>
      <c r="BN4494" s="32"/>
      <c r="BO4494" s="32"/>
    </row>
    <row r="4495" spans="1:67" x14ac:dyDescent="0.25">
      <c r="A4495" s="33"/>
      <c r="B4495" s="34"/>
      <c r="D4495" s="33"/>
      <c r="E4495" s="33"/>
      <c r="F4495" s="33"/>
      <c r="BD4495" s="32"/>
      <c r="BE4495" s="32"/>
      <c r="BF4495" s="32"/>
      <c r="BG4495" s="32"/>
      <c r="BH4495" s="32"/>
      <c r="BI4495" s="32"/>
      <c r="BJ4495" s="32"/>
      <c r="BK4495" s="32"/>
      <c r="BL4495" s="32"/>
      <c r="BM4495" s="32"/>
      <c r="BN4495" s="32"/>
      <c r="BO4495" s="32"/>
    </row>
    <row r="4496" spans="1:67" x14ac:dyDescent="0.25">
      <c r="A4496" s="33"/>
      <c r="B4496" s="34"/>
      <c r="D4496" s="33"/>
      <c r="E4496" s="33"/>
      <c r="F4496" s="33"/>
      <c r="BD4496" s="32"/>
      <c r="BE4496" s="32"/>
      <c r="BF4496" s="32"/>
      <c r="BG4496" s="32"/>
      <c r="BH4496" s="32"/>
      <c r="BI4496" s="32"/>
      <c r="BJ4496" s="32"/>
      <c r="BK4496" s="32"/>
      <c r="BL4496" s="32"/>
      <c r="BM4496" s="32"/>
      <c r="BN4496" s="32"/>
      <c r="BO4496" s="32"/>
    </row>
    <row r="4497" spans="1:67" x14ac:dyDescent="0.25">
      <c r="A4497" s="33"/>
      <c r="B4497" s="34"/>
      <c r="D4497" s="33"/>
      <c r="E4497" s="33"/>
      <c r="F4497" s="33"/>
      <c r="BD4497" s="32"/>
      <c r="BE4497" s="32"/>
      <c r="BF4497" s="32"/>
      <c r="BG4497" s="32"/>
      <c r="BH4497" s="32"/>
      <c r="BI4497" s="32"/>
      <c r="BJ4497" s="32"/>
      <c r="BK4497" s="32"/>
      <c r="BL4497" s="32"/>
      <c r="BM4497" s="32"/>
      <c r="BN4497" s="32"/>
      <c r="BO4497" s="32"/>
    </row>
    <row r="4498" spans="1:67" x14ac:dyDescent="0.25">
      <c r="A4498" s="33"/>
      <c r="B4498" s="34"/>
      <c r="D4498" s="33"/>
      <c r="E4498" s="33"/>
      <c r="F4498" s="33"/>
      <c r="BD4498" s="32"/>
      <c r="BE4498" s="32"/>
      <c r="BF4498" s="32"/>
      <c r="BG4498" s="32"/>
      <c r="BH4498" s="32"/>
      <c r="BI4498" s="32"/>
      <c r="BJ4498" s="32"/>
      <c r="BK4498" s="32"/>
      <c r="BL4498" s="32"/>
      <c r="BM4498" s="32"/>
      <c r="BN4498" s="32"/>
      <c r="BO4498" s="32"/>
    </row>
    <row r="4499" spans="1:67" x14ac:dyDescent="0.25">
      <c r="A4499" s="33"/>
      <c r="B4499" s="34"/>
      <c r="D4499" s="33"/>
      <c r="E4499" s="33"/>
      <c r="F4499" s="33"/>
      <c r="BD4499" s="32"/>
      <c r="BE4499" s="32"/>
      <c r="BF4499" s="32"/>
      <c r="BG4499" s="32"/>
      <c r="BH4499" s="32"/>
      <c r="BI4499" s="32"/>
      <c r="BJ4499" s="32"/>
      <c r="BK4499" s="32"/>
      <c r="BL4499" s="32"/>
      <c r="BM4499" s="32"/>
      <c r="BN4499" s="32"/>
      <c r="BO4499" s="32"/>
    </row>
    <row r="4500" spans="1:67" x14ac:dyDescent="0.25">
      <c r="A4500" s="33"/>
      <c r="B4500" s="34"/>
      <c r="D4500" s="33"/>
      <c r="E4500" s="33"/>
      <c r="F4500" s="33"/>
      <c r="BD4500" s="32"/>
      <c r="BE4500" s="32"/>
      <c r="BF4500" s="32"/>
      <c r="BG4500" s="32"/>
      <c r="BH4500" s="32"/>
      <c r="BI4500" s="32"/>
      <c r="BJ4500" s="32"/>
      <c r="BK4500" s="32"/>
      <c r="BL4500" s="32"/>
      <c r="BM4500" s="32"/>
      <c r="BN4500" s="32"/>
      <c r="BO4500" s="32"/>
    </row>
    <row r="4501" spans="1:67" x14ac:dyDescent="0.25">
      <c r="A4501" s="33"/>
      <c r="B4501" s="34"/>
      <c r="D4501" s="33"/>
      <c r="E4501" s="33"/>
      <c r="F4501" s="33"/>
      <c r="BD4501" s="32"/>
      <c r="BE4501" s="32"/>
      <c r="BF4501" s="32"/>
      <c r="BG4501" s="32"/>
      <c r="BH4501" s="32"/>
      <c r="BI4501" s="32"/>
      <c r="BJ4501" s="32"/>
      <c r="BK4501" s="32"/>
      <c r="BL4501" s="32"/>
      <c r="BM4501" s="32"/>
      <c r="BN4501" s="32"/>
      <c r="BO4501" s="32"/>
    </row>
    <row r="4502" spans="1:67" x14ac:dyDescent="0.25">
      <c r="A4502" s="33"/>
      <c r="B4502" s="34"/>
      <c r="D4502" s="33"/>
      <c r="E4502" s="33"/>
      <c r="F4502" s="33"/>
      <c r="BD4502" s="32"/>
      <c r="BE4502" s="32"/>
      <c r="BF4502" s="32"/>
      <c r="BG4502" s="32"/>
      <c r="BH4502" s="32"/>
      <c r="BI4502" s="32"/>
      <c r="BJ4502" s="32"/>
      <c r="BK4502" s="32"/>
      <c r="BL4502" s="32"/>
      <c r="BM4502" s="32"/>
      <c r="BN4502" s="32"/>
      <c r="BO4502" s="32"/>
    </row>
    <row r="4503" spans="1:67" x14ac:dyDescent="0.25">
      <c r="A4503" s="33"/>
      <c r="B4503" s="34"/>
      <c r="D4503" s="33"/>
      <c r="E4503" s="33"/>
      <c r="F4503" s="33"/>
      <c r="BD4503" s="32"/>
      <c r="BE4503" s="32"/>
      <c r="BF4503" s="32"/>
      <c r="BG4503" s="32"/>
      <c r="BH4503" s="32"/>
      <c r="BI4503" s="32"/>
      <c r="BJ4503" s="32"/>
      <c r="BK4503" s="32"/>
      <c r="BL4503" s="32"/>
      <c r="BM4503" s="32"/>
      <c r="BN4503" s="32"/>
      <c r="BO4503" s="32"/>
    </row>
    <row r="4504" spans="1:67" x14ac:dyDescent="0.25">
      <c r="A4504" s="33"/>
      <c r="B4504" s="34"/>
      <c r="D4504" s="33"/>
      <c r="E4504" s="33"/>
      <c r="F4504" s="33"/>
      <c r="BD4504" s="32"/>
      <c r="BE4504" s="32"/>
      <c r="BF4504" s="32"/>
      <c r="BG4504" s="32"/>
      <c r="BH4504" s="32"/>
      <c r="BI4504" s="32"/>
      <c r="BJ4504" s="32"/>
      <c r="BK4504" s="32"/>
      <c r="BL4504" s="32"/>
      <c r="BM4504" s="32"/>
      <c r="BN4504" s="32"/>
      <c r="BO4504" s="32"/>
    </row>
    <row r="4505" spans="1:67" x14ac:dyDescent="0.25">
      <c r="A4505" s="33"/>
      <c r="B4505" s="34"/>
      <c r="D4505" s="33"/>
      <c r="E4505" s="33"/>
      <c r="F4505" s="33"/>
      <c r="BD4505" s="32"/>
      <c r="BE4505" s="32"/>
      <c r="BF4505" s="32"/>
      <c r="BG4505" s="32"/>
      <c r="BH4505" s="32"/>
      <c r="BI4505" s="32"/>
      <c r="BJ4505" s="32"/>
      <c r="BK4505" s="32"/>
      <c r="BL4505" s="32"/>
      <c r="BM4505" s="32"/>
      <c r="BN4505" s="32"/>
      <c r="BO4505" s="32"/>
    </row>
    <row r="4506" spans="1:67" x14ac:dyDescent="0.25">
      <c r="A4506" s="33"/>
      <c r="B4506" s="34"/>
      <c r="D4506" s="33"/>
      <c r="E4506" s="33"/>
      <c r="F4506" s="33"/>
      <c r="BD4506" s="32"/>
      <c r="BE4506" s="32"/>
      <c r="BF4506" s="32"/>
      <c r="BG4506" s="32"/>
      <c r="BH4506" s="32"/>
      <c r="BI4506" s="32"/>
      <c r="BJ4506" s="32"/>
      <c r="BK4506" s="32"/>
      <c r="BL4506" s="32"/>
      <c r="BM4506" s="32"/>
      <c r="BN4506" s="32"/>
      <c r="BO4506" s="32"/>
    </row>
    <row r="4507" spans="1:67" x14ac:dyDescent="0.25">
      <c r="A4507" s="33"/>
      <c r="B4507" s="34"/>
      <c r="D4507" s="33"/>
      <c r="E4507" s="33"/>
      <c r="F4507" s="33"/>
      <c r="BD4507" s="32"/>
      <c r="BE4507" s="32"/>
      <c r="BF4507" s="32"/>
      <c r="BG4507" s="32"/>
      <c r="BH4507" s="32"/>
      <c r="BI4507" s="32"/>
      <c r="BJ4507" s="32"/>
      <c r="BK4507" s="32"/>
      <c r="BL4507" s="32"/>
      <c r="BM4507" s="32"/>
      <c r="BN4507" s="32"/>
      <c r="BO4507" s="32"/>
    </row>
    <row r="4508" spans="1:67" x14ac:dyDescent="0.25">
      <c r="A4508" s="33"/>
      <c r="B4508" s="34"/>
      <c r="D4508" s="33"/>
      <c r="E4508" s="33"/>
      <c r="F4508" s="33"/>
      <c r="BD4508" s="32"/>
      <c r="BE4508" s="32"/>
      <c r="BF4508" s="32"/>
      <c r="BG4508" s="32"/>
      <c r="BH4508" s="32"/>
      <c r="BI4508" s="32"/>
      <c r="BJ4508" s="32"/>
      <c r="BK4508" s="32"/>
      <c r="BL4508" s="32"/>
      <c r="BM4508" s="32"/>
      <c r="BN4508" s="32"/>
      <c r="BO4508" s="32"/>
    </row>
    <row r="4509" spans="1:67" x14ac:dyDescent="0.25">
      <c r="A4509" s="33"/>
      <c r="B4509" s="34"/>
      <c r="D4509" s="33"/>
      <c r="E4509" s="33"/>
      <c r="F4509" s="33"/>
      <c r="BD4509" s="32"/>
      <c r="BE4509" s="32"/>
      <c r="BF4509" s="32"/>
      <c r="BG4509" s="32"/>
      <c r="BH4509" s="32"/>
      <c r="BI4509" s="32"/>
      <c r="BJ4509" s="32"/>
      <c r="BK4509" s="32"/>
      <c r="BL4509" s="32"/>
      <c r="BM4509" s="32"/>
      <c r="BN4509" s="32"/>
      <c r="BO4509" s="32"/>
    </row>
    <row r="4510" spans="1:67" x14ac:dyDescent="0.25">
      <c r="A4510" s="33"/>
      <c r="B4510" s="34"/>
      <c r="D4510" s="33"/>
      <c r="E4510" s="33"/>
      <c r="F4510" s="33"/>
      <c r="BD4510" s="32"/>
      <c r="BE4510" s="32"/>
      <c r="BF4510" s="32"/>
      <c r="BG4510" s="32"/>
      <c r="BH4510" s="32"/>
      <c r="BI4510" s="32"/>
      <c r="BJ4510" s="32"/>
      <c r="BK4510" s="32"/>
      <c r="BL4510" s="32"/>
      <c r="BM4510" s="32"/>
      <c r="BN4510" s="32"/>
      <c r="BO4510" s="32"/>
    </row>
    <row r="4511" spans="1:67" x14ac:dyDescent="0.25">
      <c r="A4511" s="33"/>
      <c r="B4511" s="34"/>
      <c r="D4511" s="33"/>
      <c r="E4511" s="33"/>
      <c r="F4511" s="33"/>
      <c r="BD4511" s="32"/>
      <c r="BE4511" s="32"/>
      <c r="BF4511" s="32"/>
      <c r="BG4511" s="32"/>
      <c r="BH4511" s="32"/>
      <c r="BI4511" s="32"/>
      <c r="BJ4511" s="32"/>
      <c r="BK4511" s="32"/>
      <c r="BL4511" s="32"/>
      <c r="BM4511" s="32"/>
      <c r="BN4511" s="32"/>
      <c r="BO4511" s="32"/>
    </row>
    <row r="4512" spans="1:67" x14ac:dyDescent="0.25">
      <c r="A4512" s="33"/>
      <c r="B4512" s="34"/>
      <c r="D4512" s="33"/>
      <c r="E4512" s="33"/>
      <c r="F4512" s="33"/>
      <c r="BD4512" s="32"/>
      <c r="BE4512" s="32"/>
      <c r="BF4512" s="32"/>
      <c r="BG4512" s="32"/>
      <c r="BH4512" s="32"/>
      <c r="BI4512" s="32"/>
      <c r="BJ4512" s="32"/>
      <c r="BK4512" s="32"/>
      <c r="BL4512" s="32"/>
      <c r="BM4512" s="32"/>
      <c r="BN4512" s="32"/>
      <c r="BO4512" s="32"/>
    </row>
    <row r="4513" spans="1:67" x14ac:dyDescent="0.25">
      <c r="A4513" s="33"/>
      <c r="B4513" s="34"/>
      <c r="D4513" s="33"/>
      <c r="E4513" s="33"/>
      <c r="F4513" s="33"/>
      <c r="BD4513" s="32"/>
      <c r="BE4513" s="32"/>
      <c r="BF4513" s="32"/>
      <c r="BG4513" s="32"/>
      <c r="BH4513" s="32"/>
      <c r="BI4513" s="32"/>
      <c r="BJ4513" s="32"/>
      <c r="BK4513" s="32"/>
      <c r="BL4513" s="32"/>
      <c r="BM4513" s="32"/>
      <c r="BN4513" s="32"/>
      <c r="BO4513" s="32"/>
    </row>
    <row r="4514" spans="1:67" x14ac:dyDescent="0.25">
      <c r="A4514" s="33"/>
      <c r="B4514" s="34"/>
      <c r="D4514" s="33"/>
      <c r="E4514" s="33"/>
      <c r="F4514" s="33"/>
      <c r="BD4514" s="32"/>
      <c r="BE4514" s="32"/>
      <c r="BF4514" s="32"/>
      <c r="BG4514" s="32"/>
      <c r="BH4514" s="32"/>
      <c r="BI4514" s="32"/>
      <c r="BJ4514" s="32"/>
      <c r="BK4514" s="32"/>
      <c r="BL4514" s="32"/>
      <c r="BM4514" s="32"/>
      <c r="BN4514" s="32"/>
      <c r="BO4514" s="32"/>
    </row>
    <row r="4515" spans="1:67" x14ac:dyDescent="0.25">
      <c r="A4515" s="33"/>
      <c r="B4515" s="34"/>
      <c r="D4515" s="33"/>
      <c r="E4515" s="33"/>
      <c r="F4515" s="33"/>
      <c r="BD4515" s="32"/>
      <c r="BE4515" s="32"/>
      <c r="BF4515" s="32"/>
      <c r="BG4515" s="32"/>
      <c r="BH4515" s="32"/>
      <c r="BI4515" s="32"/>
      <c r="BJ4515" s="32"/>
      <c r="BK4515" s="32"/>
      <c r="BL4515" s="32"/>
      <c r="BM4515" s="32"/>
      <c r="BN4515" s="32"/>
      <c r="BO4515" s="32"/>
    </row>
    <row r="4516" spans="1:67" x14ac:dyDescent="0.25">
      <c r="A4516" s="33"/>
      <c r="B4516" s="34"/>
      <c r="D4516" s="33"/>
      <c r="E4516" s="33"/>
      <c r="F4516" s="33"/>
      <c r="BD4516" s="32"/>
      <c r="BE4516" s="32"/>
      <c r="BF4516" s="32"/>
      <c r="BG4516" s="32"/>
      <c r="BH4516" s="32"/>
      <c r="BI4516" s="32"/>
      <c r="BJ4516" s="32"/>
      <c r="BK4516" s="32"/>
      <c r="BL4516" s="32"/>
      <c r="BM4516" s="32"/>
      <c r="BN4516" s="32"/>
      <c r="BO4516" s="32"/>
    </row>
    <row r="4517" spans="1:67" x14ac:dyDescent="0.25">
      <c r="A4517" s="33"/>
      <c r="B4517" s="34"/>
      <c r="D4517" s="33"/>
      <c r="E4517" s="33"/>
      <c r="F4517" s="33"/>
      <c r="BD4517" s="32"/>
      <c r="BE4517" s="32"/>
      <c r="BF4517" s="32"/>
      <c r="BG4517" s="32"/>
      <c r="BH4517" s="32"/>
      <c r="BI4517" s="32"/>
      <c r="BJ4517" s="32"/>
      <c r="BK4517" s="32"/>
      <c r="BL4517" s="32"/>
      <c r="BM4517" s="32"/>
      <c r="BN4517" s="32"/>
      <c r="BO4517" s="32"/>
    </row>
    <row r="4518" spans="1:67" x14ac:dyDescent="0.25">
      <c r="A4518" s="33"/>
      <c r="B4518" s="34"/>
      <c r="D4518" s="33"/>
      <c r="E4518" s="33"/>
      <c r="F4518" s="33"/>
      <c r="BD4518" s="32"/>
      <c r="BE4518" s="32"/>
      <c r="BF4518" s="32"/>
      <c r="BG4518" s="32"/>
      <c r="BH4518" s="32"/>
      <c r="BI4518" s="32"/>
      <c r="BJ4518" s="32"/>
      <c r="BK4518" s="32"/>
      <c r="BL4518" s="32"/>
      <c r="BM4518" s="32"/>
      <c r="BN4518" s="32"/>
      <c r="BO4518" s="32"/>
    </row>
    <row r="4519" spans="1:67" x14ac:dyDescent="0.25">
      <c r="A4519" s="33"/>
      <c r="B4519" s="34"/>
      <c r="D4519" s="33"/>
      <c r="E4519" s="33"/>
      <c r="F4519" s="33"/>
      <c r="BD4519" s="32"/>
      <c r="BE4519" s="32"/>
      <c r="BF4519" s="32"/>
      <c r="BG4519" s="32"/>
      <c r="BH4519" s="32"/>
      <c r="BI4519" s="32"/>
      <c r="BJ4519" s="32"/>
      <c r="BK4519" s="32"/>
      <c r="BL4519" s="32"/>
      <c r="BM4519" s="32"/>
      <c r="BN4519" s="32"/>
      <c r="BO4519" s="32"/>
    </row>
    <row r="4520" spans="1:67" x14ac:dyDescent="0.25">
      <c r="A4520" s="33"/>
      <c r="B4520" s="34"/>
      <c r="D4520" s="33"/>
      <c r="E4520" s="33"/>
      <c r="F4520" s="33"/>
      <c r="BD4520" s="32"/>
      <c r="BE4520" s="32"/>
      <c r="BF4520" s="32"/>
      <c r="BG4520" s="32"/>
      <c r="BH4520" s="32"/>
      <c r="BI4520" s="32"/>
      <c r="BJ4520" s="32"/>
      <c r="BK4520" s="32"/>
      <c r="BL4520" s="32"/>
      <c r="BM4520" s="32"/>
      <c r="BN4520" s="32"/>
      <c r="BO4520" s="32"/>
    </row>
    <row r="4521" spans="1:67" x14ac:dyDescent="0.25">
      <c r="A4521" s="33"/>
      <c r="B4521" s="34"/>
      <c r="D4521" s="33"/>
      <c r="E4521" s="33"/>
      <c r="F4521" s="33"/>
      <c r="BD4521" s="32"/>
      <c r="BE4521" s="32"/>
      <c r="BF4521" s="32"/>
      <c r="BG4521" s="32"/>
      <c r="BH4521" s="32"/>
      <c r="BI4521" s="32"/>
      <c r="BJ4521" s="32"/>
      <c r="BK4521" s="32"/>
      <c r="BL4521" s="32"/>
      <c r="BM4521" s="32"/>
      <c r="BN4521" s="32"/>
      <c r="BO4521" s="32"/>
    </row>
    <row r="4522" spans="1:67" x14ac:dyDescent="0.25">
      <c r="A4522" s="33"/>
      <c r="B4522" s="34"/>
      <c r="D4522" s="33"/>
      <c r="E4522" s="33"/>
      <c r="F4522" s="33"/>
      <c r="BD4522" s="32"/>
      <c r="BE4522" s="32"/>
      <c r="BF4522" s="32"/>
      <c r="BG4522" s="32"/>
      <c r="BH4522" s="32"/>
      <c r="BI4522" s="32"/>
      <c r="BJ4522" s="32"/>
      <c r="BK4522" s="32"/>
      <c r="BL4522" s="32"/>
      <c r="BM4522" s="32"/>
      <c r="BN4522" s="32"/>
      <c r="BO4522" s="32"/>
    </row>
    <row r="4523" spans="1:67" x14ac:dyDescent="0.25">
      <c r="A4523" s="33"/>
      <c r="B4523" s="34"/>
      <c r="D4523" s="33"/>
      <c r="E4523" s="33"/>
      <c r="F4523" s="33"/>
      <c r="BD4523" s="32"/>
      <c r="BE4523" s="32"/>
      <c r="BF4523" s="32"/>
      <c r="BG4523" s="32"/>
      <c r="BH4523" s="32"/>
      <c r="BI4523" s="32"/>
      <c r="BJ4523" s="32"/>
      <c r="BK4523" s="32"/>
      <c r="BL4523" s="32"/>
      <c r="BM4523" s="32"/>
      <c r="BN4523" s="32"/>
      <c r="BO4523" s="32"/>
    </row>
    <row r="4524" spans="1:67" x14ac:dyDescent="0.25">
      <c r="A4524" s="33"/>
      <c r="B4524" s="34"/>
      <c r="D4524" s="33"/>
      <c r="E4524" s="33"/>
      <c r="F4524" s="33"/>
      <c r="BD4524" s="32"/>
      <c r="BE4524" s="32"/>
      <c r="BF4524" s="32"/>
      <c r="BG4524" s="32"/>
      <c r="BH4524" s="32"/>
      <c r="BI4524" s="32"/>
      <c r="BJ4524" s="32"/>
      <c r="BK4524" s="32"/>
      <c r="BL4524" s="32"/>
      <c r="BM4524" s="32"/>
      <c r="BN4524" s="32"/>
      <c r="BO4524" s="32"/>
    </row>
    <row r="4525" spans="1:67" x14ac:dyDescent="0.25">
      <c r="A4525" s="33"/>
      <c r="B4525" s="34"/>
      <c r="D4525" s="33"/>
      <c r="E4525" s="33"/>
      <c r="F4525" s="33"/>
      <c r="BD4525" s="32"/>
      <c r="BE4525" s="32"/>
      <c r="BF4525" s="32"/>
      <c r="BG4525" s="32"/>
      <c r="BH4525" s="32"/>
      <c r="BI4525" s="32"/>
      <c r="BJ4525" s="32"/>
      <c r="BK4525" s="32"/>
      <c r="BL4525" s="32"/>
      <c r="BM4525" s="32"/>
      <c r="BN4525" s="32"/>
      <c r="BO4525" s="32"/>
    </row>
    <row r="4526" spans="1:67" x14ac:dyDescent="0.25">
      <c r="A4526" s="33"/>
      <c r="B4526" s="34"/>
      <c r="D4526" s="33"/>
      <c r="E4526" s="33"/>
      <c r="F4526" s="33"/>
      <c r="BD4526" s="32"/>
      <c r="BE4526" s="32"/>
      <c r="BF4526" s="32"/>
      <c r="BG4526" s="32"/>
      <c r="BH4526" s="32"/>
      <c r="BI4526" s="32"/>
      <c r="BJ4526" s="32"/>
      <c r="BK4526" s="32"/>
      <c r="BL4526" s="32"/>
      <c r="BM4526" s="32"/>
      <c r="BN4526" s="32"/>
      <c r="BO4526" s="32"/>
    </row>
    <row r="4527" spans="1:67" x14ac:dyDescent="0.25">
      <c r="A4527" s="33"/>
      <c r="B4527" s="34"/>
      <c r="D4527" s="33"/>
      <c r="E4527" s="33"/>
      <c r="F4527" s="33"/>
      <c r="BD4527" s="32"/>
      <c r="BE4527" s="32"/>
      <c r="BF4527" s="32"/>
      <c r="BG4527" s="32"/>
      <c r="BH4527" s="32"/>
      <c r="BI4527" s="32"/>
      <c r="BJ4527" s="32"/>
      <c r="BK4527" s="32"/>
      <c r="BL4527" s="32"/>
      <c r="BM4527" s="32"/>
      <c r="BN4527" s="32"/>
      <c r="BO4527" s="32"/>
    </row>
    <row r="4528" spans="1:67" x14ac:dyDescent="0.25">
      <c r="A4528" s="33"/>
      <c r="B4528" s="34"/>
      <c r="D4528" s="33"/>
      <c r="E4528" s="33"/>
      <c r="F4528" s="33"/>
      <c r="BD4528" s="32"/>
      <c r="BE4528" s="32"/>
      <c r="BF4528" s="32"/>
      <c r="BG4528" s="32"/>
      <c r="BH4528" s="32"/>
      <c r="BI4528" s="32"/>
      <c r="BJ4528" s="32"/>
      <c r="BK4528" s="32"/>
      <c r="BL4528" s="32"/>
      <c r="BM4528" s="32"/>
      <c r="BN4528" s="32"/>
      <c r="BO4528" s="32"/>
    </row>
    <row r="4529" spans="1:67" x14ac:dyDescent="0.25">
      <c r="A4529" s="33"/>
      <c r="B4529" s="34"/>
      <c r="D4529" s="33"/>
      <c r="E4529" s="33"/>
      <c r="F4529" s="33"/>
      <c r="BD4529" s="32"/>
      <c r="BE4529" s="32"/>
      <c r="BF4529" s="32"/>
      <c r="BG4529" s="32"/>
      <c r="BH4529" s="32"/>
      <c r="BI4529" s="32"/>
      <c r="BJ4529" s="32"/>
      <c r="BK4529" s="32"/>
      <c r="BL4529" s="32"/>
      <c r="BM4529" s="32"/>
      <c r="BN4529" s="32"/>
      <c r="BO4529" s="32"/>
    </row>
    <row r="4530" spans="1:67" x14ac:dyDescent="0.25">
      <c r="A4530" s="33"/>
      <c r="B4530" s="34"/>
      <c r="D4530" s="33"/>
      <c r="E4530" s="33"/>
      <c r="F4530" s="33"/>
      <c r="BD4530" s="32"/>
      <c r="BE4530" s="32"/>
      <c r="BF4530" s="32"/>
      <c r="BG4530" s="32"/>
      <c r="BH4530" s="32"/>
      <c r="BI4530" s="32"/>
      <c r="BJ4530" s="32"/>
      <c r="BK4530" s="32"/>
      <c r="BL4530" s="32"/>
      <c r="BM4530" s="32"/>
      <c r="BN4530" s="32"/>
      <c r="BO4530" s="32"/>
    </row>
    <row r="4531" spans="1:67" x14ac:dyDescent="0.25">
      <c r="A4531" s="33"/>
      <c r="B4531" s="34"/>
      <c r="D4531" s="33"/>
      <c r="E4531" s="33"/>
      <c r="F4531" s="33"/>
      <c r="BD4531" s="32"/>
      <c r="BE4531" s="32"/>
      <c r="BF4531" s="32"/>
      <c r="BG4531" s="32"/>
      <c r="BH4531" s="32"/>
      <c r="BI4531" s="32"/>
      <c r="BJ4531" s="32"/>
      <c r="BK4531" s="32"/>
      <c r="BL4531" s="32"/>
      <c r="BM4531" s="32"/>
      <c r="BN4531" s="32"/>
      <c r="BO4531" s="32"/>
    </row>
    <row r="4532" spans="1:67" x14ac:dyDescent="0.25">
      <c r="A4532" s="33"/>
      <c r="B4532" s="34"/>
      <c r="D4532" s="33"/>
      <c r="E4532" s="33"/>
      <c r="F4532" s="33"/>
      <c r="BD4532" s="32"/>
      <c r="BE4532" s="32"/>
      <c r="BF4532" s="32"/>
      <c r="BG4532" s="32"/>
      <c r="BH4532" s="32"/>
      <c r="BI4532" s="32"/>
      <c r="BJ4532" s="32"/>
      <c r="BK4532" s="32"/>
      <c r="BL4532" s="32"/>
      <c r="BM4532" s="32"/>
      <c r="BN4532" s="32"/>
      <c r="BO4532" s="32"/>
    </row>
    <row r="4533" spans="1:67" x14ac:dyDescent="0.25">
      <c r="A4533" s="33"/>
      <c r="B4533" s="34"/>
      <c r="D4533" s="33"/>
      <c r="E4533" s="33"/>
      <c r="F4533" s="33"/>
      <c r="BD4533" s="32"/>
      <c r="BE4533" s="32"/>
      <c r="BF4533" s="32"/>
      <c r="BG4533" s="32"/>
      <c r="BH4533" s="32"/>
      <c r="BI4533" s="32"/>
      <c r="BJ4533" s="32"/>
      <c r="BK4533" s="32"/>
      <c r="BL4533" s="32"/>
      <c r="BM4533" s="32"/>
      <c r="BN4533" s="32"/>
      <c r="BO4533" s="32"/>
    </row>
    <row r="4534" spans="1:67" x14ac:dyDescent="0.25">
      <c r="A4534" s="33"/>
      <c r="B4534" s="34"/>
      <c r="D4534" s="33"/>
      <c r="E4534" s="33"/>
      <c r="F4534" s="33"/>
      <c r="BD4534" s="32"/>
      <c r="BE4534" s="32"/>
      <c r="BF4534" s="32"/>
      <c r="BG4534" s="32"/>
      <c r="BH4534" s="32"/>
      <c r="BI4534" s="32"/>
      <c r="BJ4534" s="32"/>
      <c r="BK4534" s="32"/>
      <c r="BL4534" s="32"/>
      <c r="BM4534" s="32"/>
      <c r="BN4534" s="32"/>
      <c r="BO4534" s="32"/>
    </row>
    <row r="4535" spans="1:67" x14ac:dyDescent="0.25">
      <c r="A4535" s="33"/>
      <c r="B4535" s="34"/>
      <c r="D4535" s="33"/>
      <c r="E4535" s="33"/>
      <c r="F4535" s="33"/>
      <c r="BD4535" s="32"/>
      <c r="BE4535" s="32"/>
      <c r="BF4535" s="32"/>
      <c r="BG4535" s="32"/>
      <c r="BH4535" s="32"/>
      <c r="BI4535" s="32"/>
      <c r="BJ4535" s="32"/>
      <c r="BK4535" s="32"/>
      <c r="BL4535" s="32"/>
      <c r="BM4535" s="32"/>
      <c r="BN4535" s="32"/>
      <c r="BO4535" s="32"/>
    </row>
    <row r="4536" spans="1:67" x14ac:dyDescent="0.25">
      <c r="A4536" s="33"/>
      <c r="B4536" s="34"/>
      <c r="D4536" s="33"/>
      <c r="E4536" s="33"/>
      <c r="F4536" s="33"/>
      <c r="BD4536" s="32"/>
      <c r="BE4536" s="32"/>
      <c r="BF4536" s="32"/>
      <c r="BG4536" s="32"/>
      <c r="BH4536" s="32"/>
      <c r="BI4536" s="32"/>
      <c r="BJ4536" s="32"/>
      <c r="BK4536" s="32"/>
      <c r="BL4536" s="32"/>
      <c r="BM4536" s="32"/>
      <c r="BN4536" s="32"/>
      <c r="BO4536" s="32"/>
    </row>
    <row r="4537" spans="1:67" x14ac:dyDescent="0.25">
      <c r="A4537" s="33"/>
      <c r="B4537" s="34"/>
      <c r="D4537" s="33"/>
      <c r="E4537" s="33"/>
      <c r="F4537" s="33"/>
      <c r="BD4537" s="32"/>
      <c r="BE4537" s="32"/>
      <c r="BF4537" s="32"/>
      <c r="BG4537" s="32"/>
      <c r="BH4537" s="32"/>
      <c r="BI4537" s="32"/>
      <c r="BJ4537" s="32"/>
      <c r="BK4537" s="32"/>
      <c r="BL4537" s="32"/>
      <c r="BM4537" s="32"/>
      <c r="BN4537" s="32"/>
      <c r="BO4537" s="32"/>
    </row>
    <row r="4538" spans="1:67" x14ac:dyDescent="0.25">
      <c r="A4538" s="33"/>
      <c r="B4538" s="34"/>
      <c r="D4538" s="33"/>
      <c r="E4538" s="33"/>
      <c r="F4538" s="33"/>
      <c r="BD4538" s="32"/>
      <c r="BE4538" s="32"/>
      <c r="BF4538" s="32"/>
      <c r="BG4538" s="32"/>
      <c r="BH4538" s="32"/>
      <c r="BI4538" s="32"/>
      <c r="BJ4538" s="32"/>
      <c r="BK4538" s="32"/>
      <c r="BL4538" s="32"/>
      <c r="BM4538" s="32"/>
      <c r="BN4538" s="32"/>
      <c r="BO4538" s="32"/>
    </row>
    <row r="4539" spans="1:67" x14ac:dyDescent="0.25">
      <c r="A4539" s="33"/>
      <c r="B4539" s="34"/>
      <c r="D4539" s="33"/>
      <c r="E4539" s="33"/>
      <c r="F4539" s="33"/>
      <c r="BD4539" s="32"/>
      <c r="BE4539" s="32"/>
      <c r="BF4539" s="32"/>
      <c r="BG4539" s="32"/>
      <c r="BH4539" s="32"/>
      <c r="BI4539" s="32"/>
      <c r="BJ4539" s="32"/>
      <c r="BK4539" s="32"/>
      <c r="BL4539" s="32"/>
      <c r="BM4539" s="32"/>
      <c r="BN4539" s="32"/>
      <c r="BO4539" s="32"/>
    </row>
    <row r="4540" spans="1:67" x14ac:dyDescent="0.25">
      <c r="A4540" s="33"/>
      <c r="B4540" s="34"/>
      <c r="D4540" s="33"/>
      <c r="E4540" s="33"/>
      <c r="F4540" s="33"/>
      <c r="BD4540" s="32"/>
      <c r="BE4540" s="32"/>
      <c r="BF4540" s="32"/>
      <c r="BG4540" s="32"/>
      <c r="BH4540" s="32"/>
      <c r="BI4540" s="32"/>
      <c r="BJ4540" s="32"/>
      <c r="BK4540" s="32"/>
      <c r="BL4540" s="32"/>
      <c r="BM4540" s="32"/>
      <c r="BN4540" s="32"/>
      <c r="BO4540" s="32"/>
    </row>
    <row r="4541" spans="1:67" x14ac:dyDescent="0.25">
      <c r="A4541" s="33"/>
      <c r="B4541" s="34"/>
      <c r="D4541" s="33"/>
      <c r="E4541" s="33"/>
      <c r="F4541" s="33"/>
      <c r="BD4541" s="32"/>
      <c r="BE4541" s="32"/>
      <c r="BF4541" s="32"/>
      <c r="BG4541" s="32"/>
      <c r="BH4541" s="32"/>
      <c r="BI4541" s="32"/>
      <c r="BJ4541" s="32"/>
      <c r="BK4541" s="32"/>
      <c r="BL4541" s="32"/>
      <c r="BM4541" s="32"/>
      <c r="BN4541" s="32"/>
      <c r="BO4541" s="32"/>
    </row>
    <row r="4542" spans="1:67" x14ac:dyDescent="0.25">
      <c r="A4542" s="33"/>
      <c r="B4542" s="34"/>
      <c r="D4542" s="33"/>
      <c r="E4542" s="33"/>
      <c r="F4542" s="33"/>
      <c r="BD4542" s="32"/>
      <c r="BE4542" s="32"/>
      <c r="BF4542" s="32"/>
      <c r="BG4542" s="32"/>
      <c r="BH4542" s="32"/>
      <c r="BI4542" s="32"/>
      <c r="BJ4542" s="32"/>
      <c r="BK4542" s="32"/>
      <c r="BL4542" s="32"/>
      <c r="BM4542" s="32"/>
      <c r="BN4542" s="32"/>
      <c r="BO4542" s="32"/>
    </row>
    <row r="4543" spans="1:67" x14ac:dyDescent="0.25">
      <c r="A4543" s="33"/>
      <c r="B4543" s="34"/>
      <c r="D4543" s="33"/>
      <c r="E4543" s="33"/>
      <c r="F4543" s="33"/>
      <c r="BD4543" s="32"/>
      <c r="BE4543" s="32"/>
      <c r="BF4543" s="32"/>
      <c r="BG4543" s="32"/>
      <c r="BH4543" s="32"/>
      <c r="BI4543" s="32"/>
      <c r="BJ4543" s="32"/>
      <c r="BK4543" s="32"/>
      <c r="BL4543" s="32"/>
      <c r="BM4543" s="32"/>
      <c r="BN4543" s="32"/>
      <c r="BO4543" s="32"/>
    </row>
    <row r="4544" spans="1:67" x14ac:dyDescent="0.25">
      <c r="A4544" s="33"/>
      <c r="B4544" s="34"/>
      <c r="D4544" s="33"/>
      <c r="E4544" s="33"/>
      <c r="F4544" s="33"/>
      <c r="BD4544" s="32"/>
      <c r="BE4544" s="32"/>
      <c r="BF4544" s="32"/>
      <c r="BG4544" s="32"/>
      <c r="BH4544" s="32"/>
      <c r="BI4544" s="32"/>
      <c r="BJ4544" s="32"/>
      <c r="BK4544" s="32"/>
      <c r="BL4544" s="32"/>
      <c r="BM4544" s="32"/>
      <c r="BN4544" s="32"/>
      <c r="BO4544" s="32"/>
    </row>
    <row r="4545" spans="1:67" x14ac:dyDescent="0.25">
      <c r="A4545" s="33"/>
      <c r="B4545" s="34"/>
      <c r="D4545" s="33"/>
      <c r="E4545" s="33"/>
      <c r="F4545" s="33"/>
      <c r="BD4545" s="32"/>
      <c r="BE4545" s="32"/>
      <c r="BF4545" s="32"/>
      <c r="BG4545" s="32"/>
      <c r="BH4545" s="32"/>
      <c r="BI4545" s="32"/>
      <c r="BJ4545" s="32"/>
      <c r="BK4545" s="32"/>
      <c r="BL4545" s="32"/>
      <c r="BM4545" s="32"/>
      <c r="BN4545" s="32"/>
      <c r="BO4545" s="32"/>
    </row>
    <row r="4546" spans="1:67" x14ac:dyDescent="0.25">
      <c r="A4546" s="33"/>
      <c r="B4546" s="34"/>
      <c r="D4546" s="33"/>
      <c r="E4546" s="33"/>
      <c r="F4546" s="33"/>
      <c r="BD4546" s="32"/>
      <c r="BE4546" s="32"/>
      <c r="BF4546" s="32"/>
      <c r="BG4546" s="32"/>
      <c r="BH4546" s="32"/>
      <c r="BI4546" s="32"/>
      <c r="BJ4546" s="32"/>
      <c r="BK4546" s="32"/>
      <c r="BL4546" s="32"/>
      <c r="BM4546" s="32"/>
      <c r="BN4546" s="32"/>
      <c r="BO4546" s="32"/>
    </row>
    <row r="4547" spans="1:67" x14ac:dyDescent="0.25">
      <c r="A4547" s="33"/>
      <c r="B4547" s="34"/>
      <c r="D4547" s="33"/>
      <c r="E4547" s="33"/>
      <c r="F4547" s="33"/>
      <c r="BD4547" s="32"/>
      <c r="BE4547" s="32"/>
      <c r="BF4547" s="32"/>
      <c r="BG4547" s="32"/>
      <c r="BH4547" s="32"/>
      <c r="BI4547" s="32"/>
      <c r="BJ4547" s="32"/>
      <c r="BK4547" s="32"/>
      <c r="BL4547" s="32"/>
      <c r="BM4547" s="32"/>
      <c r="BN4547" s="32"/>
      <c r="BO4547" s="32"/>
    </row>
    <row r="4548" spans="1:67" x14ac:dyDescent="0.25">
      <c r="A4548" s="33"/>
      <c r="B4548" s="34"/>
      <c r="D4548" s="33"/>
      <c r="E4548" s="33"/>
      <c r="F4548" s="33"/>
      <c r="BD4548" s="32"/>
      <c r="BE4548" s="32"/>
      <c r="BF4548" s="32"/>
      <c r="BG4548" s="32"/>
      <c r="BH4548" s="32"/>
      <c r="BI4548" s="32"/>
      <c r="BJ4548" s="32"/>
      <c r="BK4548" s="32"/>
      <c r="BL4548" s="32"/>
      <c r="BM4548" s="32"/>
      <c r="BN4548" s="32"/>
      <c r="BO4548" s="32"/>
    </row>
    <row r="4549" spans="1:67" x14ac:dyDescent="0.25">
      <c r="A4549" s="33"/>
      <c r="B4549" s="34"/>
      <c r="D4549" s="33"/>
      <c r="E4549" s="33"/>
      <c r="F4549" s="33"/>
      <c r="BD4549" s="32"/>
      <c r="BE4549" s="32"/>
      <c r="BF4549" s="32"/>
      <c r="BG4549" s="32"/>
      <c r="BH4549" s="32"/>
      <c r="BI4549" s="32"/>
      <c r="BJ4549" s="32"/>
      <c r="BK4549" s="32"/>
      <c r="BL4549" s="32"/>
      <c r="BM4549" s="32"/>
      <c r="BN4549" s="32"/>
      <c r="BO4549" s="32"/>
    </row>
    <row r="4550" spans="1:67" x14ac:dyDescent="0.25">
      <c r="A4550" s="33"/>
      <c r="B4550" s="34"/>
      <c r="D4550" s="33"/>
      <c r="E4550" s="33"/>
      <c r="F4550" s="33"/>
      <c r="BD4550" s="32"/>
      <c r="BE4550" s="32"/>
      <c r="BF4550" s="32"/>
      <c r="BG4550" s="32"/>
      <c r="BH4550" s="32"/>
      <c r="BI4550" s="32"/>
      <c r="BJ4550" s="32"/>
      <c r="BK4550" s="32"/>
      <c r="BL4550" s="32"/>
      <c r="BM4550" s="32"/>
      <c r="BN4550" s="32"/>
      <c r="BO4550" s="32"/>
    </row>
    <row r="4551" spans="1:67" x14ac:dyDescent="0.25">
      <c r="A4551" s="33"/>
      <c r="B4551" s="34"/>
      <c r="D4551" s="33"/>
      <c r="E4551" s="33"/>
      <c r="F4551" s="33"/>
      <c r="BD4551" s="32"/>
      <c r="BE4551" s="32"/>
      <c r="BF4551" s="32"/>
      <c r="BG4551" s="32"/>
      <c r="BH4551" s="32"/>
      <c r="BI4551" s="32"/>
      <c r="BJ4551" s="32"/>
      <c r="BK4551" s="32"/>
      <c r="BL4551" s="32"/>
      <c r="BM4551" s="32"/>
      <c r="BN4551" s="32"/>
      <c r="BO4551" s="32"/>
    </row>
    <row r="4552" spans="1:67" x14ac:dyDescent="0.25">
      <c r="A4552" s="33"/>
      <c r="B4552" s="34"/>
      <c r="D4552" s="33"/>
      <c r="E4552" s="33"/>
      <c r="F4552" s="33"/>
      <c r="BD4552" s="32"/>
      <c r="BE4552" s="32"/>
      <c r="BF4552" s="32"/>
      <c r="BG4552" s="32"/>
      <c r="BH4552" s="32"/>
      <c r="BI4552" s="32"/>
      <c r="BJ4552" s="32"/>
      <c r="BK4552" s="32"/>
      <c r="BL4552" s="32"/>
      <c r="BM4552" s="32"/>
      <c r="BN4552" s="32"/>
      <c r="BO4552" s="32"/>
    </row>
    <row r="4553" spans="1:67" x14ac:dyDescent="0.25">
      <c r="A4553" s="33"/>
      <c r="B4553" s="34"/>
      <c r="D4553" s="33"/>
      <c r="E4553" s="33"/>
      <c r="F4553" s="33"/>
      <c r="BD4553" s="32"/>
      <c r="BE4553" s="32"/>
      <c r="BF4553" s="32"/>
      <c r="BG4553" s="32"/>
      <c r="BH4553" s="32"/>
      <c r="BI4553" s="32"/>
      <c r="BJ4553" s="32"/>
      <c r="BK4553" s="32"/>
      <c r="BL4553" s="32"/>
      <c r="BM4553" s="32"/>
      <c r="BN4553" s="32"/>
      <c r="BO4553" s="32"/>
    </row>
    <row r="4554" spans="1:67" x14ac:dyDescent="0.25">
      <c r="A4554" s="33"/>
      <c r="B4554" s="34"/>
      <c r="D4554" s="33"/>
      <c r="E4554" s="33"/>
      <c r="F4554" s="33"/>
      <c r="BD4554" s="32"/>
      <c r="BE4554" s="32"/>
      <c r="BF4554" s="32"/>
      <c r="BG4554" s="32"/>
      <c r="BH4554" s="32"/>
      <c r="BI4554" s="32"/>
      <c r="BJ4554" s="32"/>
      <c r="BK4554" s="32"/>
      <c r="BL4554" s="32"/>
      <c r="BM4554" s="32"/>
      <c r="BN4554" s="32"/>
      <c r="BO4554" s="32"/>
    </row>
    <row r="4555" spans="1:67" x14ac:dyDescent="0.25">
      <c r="A4555" s="33"/>
      <c r="B4555" s="34"/>
      <c r="D4555" s="33"/>
      <c r="E4555" s="33"/>
      <c r="F4555" s="33"/>
      <c r="BD4555" s="32"/>
      <c r="BE4555" s="32"/>
      <c r="BF4555" s="32"/>
      <c r="BG4555" s="32"/>
      <c r="BH4555" s="32"/>
      <c r="BI4555" s="32"/>
      <c r="BJ4555" s="32"/>
      <c r="BK4555" s="32"/>
      <c r="BL4555" s="32"/>
      <c r="BM4555" s="32"/>
      <c r="BN4555" s="32"/>
      <c r="BO4555" s="32"/>
    </row>
    <row r="4556" spans="1:67" x14ac:dyDescent="0.25">
      <c r="A4556" s="33"/>
      <c r="B4556" s="34"/>
      <c r="D4556" s="33"/>
      <c r="E4556" s="33"/>
      <c r="F4556" s="33"/>
      <c r="BD4556" s="32"/>
      <c r="BE4556" s="32"/>
      <c r="BF4556" s="32"/>
      <c r="BG4556" s="32"/>
      <c r="BH4556" s="32"/>
      <c r="BI4556" s="32"/>
      <c r="BJ4556" s="32"/>
      <c r="BK4556" s="32"/>
      <c r="BL4556" s="32"/>
      <c r="BM4556" s="32"/>
      <c r="BN4556" s="32"/>
      <c r="BO4556" s="32"/>
    </row>
    <row r="4557" spans="1:67" x14ac:dyDescent="0.25">
      <c r="A4557" s="33"/>
      <c r="B4557" s="34"/>
      <c r="D4557" s="33"/>
      <c r="E4557" s="33"/>
      <c r="F4557" s="33"/>
      <c r="BD4557" s="32"/>
      <c r="BE4557" s="32"/>
      <c r="BF4557" s="32"/>
      <c r="BG4557" s="32"/>
      <c r="BH4557" s="32"/>
      <c r="BI4557" s="32"/>
      <c r="BJ4557" s="32"/>
      <c r="BK4557" s="32"/>
      <c r="BL4557" s="32"/>
      <c r="BM4557" s="32"/>
      <c r="BN4557" s="32"/>
      <c r="BO4557" s="32"/>
    </row>
    <row r="4558" spans="1:67" x14ac:dyDescent="0.25">
      <c r="A4558" s="33"/>
      <c r="B4558" s="34"/>
      <c r="D4558" s="33"/>
      <c r="E4558" s="33"/>
      <c r="F4558" s="33"/>
      <c r="BD4558" s="32"/>
      <c r="BE4558" s="32"/>
      <c r="BF4558" s="32"/>
      <c r="BG4558" s="32"/>
      <c r="BH4558" s="32"/>
      <c r="BI4558" s="32"/>
      <c r="BJ4558" s="32"/>
      <c r="BK4558" s="32"/>
      <c r="BL4558" s="32"/>
      <c r="BM4558" s="32"/>
      <c r="BN4558" s="32"/>
      <c r="BO4558" s="32"/>
    </row>
    <row r="4559" spans="1:67" x14ac:dyDescent="0.25">
      <c r="A4559" s="33"/>
      <c r="B4559" s="34"/>
      <c r="D4559" s="33"/>
      <c r="E4559" s="33"/>
      <c r="F4559" s="33"/>
      <c r="BD4559" s="32"/>
      <c r="BE4559" s="32"/>
      <c r="BF4559" s="32"/>
      <c r="BG4559" s="32"/>
      <c r="BH4559" s="32"/>
      <c r="BI4559" s="32"/>
      <c r="BJ4559" s="32"/>
      <c r="BK4559" s="32"/>
      <c r="BL4559" s="32"/>
      <c r="BM4559" s="32"/>
      <c r="BN4559" s="32"/>
      <c r="BO4559" s="32"/>
    </row>
    <row r="4560" spans="1:67" x14ac:dyDescent="0.25">
      <c r="A4560" s="33"/>
      <c r="B4560" s="34"/>
      <c r="D4560" s="33"/>
      <c r="E4560" s="33"/>
      <c r="F4560" s="33"/>
      <c r="BD4560" s="32"/>
      <c r="BE4560" s="32"/>
      <c r="BF4560" s="32"/>
      <c r="BG4560" s="32"/>
      <c r="BH4560" s="32"/>
      <c r="BI4560" s="32"/>
      <c r="BJ4560" s="32"/>
      <c r="BK4560" s="32"/>
      <c r="BL4560" s="32"/>
      <c r="BM4560" s="32"/>
      <c r="BN4560" s="32"/>
      <c r="BO4560" s="32"/>
    </row>
    <row r="4561" spans="1:67" x14ac:dyDescent="0.25">
      <c r="A4561" s="33"/>
      <c r="B4561" s="34"/>
      <c r="D4561" s="33"/>
      <c r="E4561" s="33"/>
      <c r="F4561" s="33"/>
      <c r="BD4561" s="32"/>
      <c r="BE4561" s="32"/>
      <c r="BF4561" s="32"/>
      <c r="BG4561" s="32"/>
      <c r="BH4561" s="32"/>
      <c r="BI4561" s="32"/>
      <c r="BJ4561" s="32"/>
      <c r="BK4561" s="32"/>
      <c r="BL4561" s="32"/>
      <c r="BM4561" s="32"/>
      <c r="BN4561" s="32"/>
      <c r="BO4561" s="32"/>
    </row>
    <row r="4562" spans="1:67" x14ac:dyDescent="0.25">
      <c r="A4562" s="33"/>
      <c r="B4562" s="34"/>
      <c r="D4562" s="33"/>
      <c r="E4562" s="33"/>
      <c r="F4562" s="33"/>
      <c r="BD4562" s="32"/>
      <c r="BE4562" s="32"/>
      <c r="BF4562" s="32"/>
      <c r="BG4562" s="32"/>
      <c r="BH4562" s="32"/>
      <c r="BI4562" s="32"/>
      <c r="BJ4562" s="32"/>
      <c r="BK4562" s="32"/>
      <c r="BL4562" s="32"/>
      <c r="BM4562" s="32"/>
      <c r="BN4562" s="32"/>
      <c r="BO4562" s="32"/>
    </row>
    <row r="4563" spans="1:67" x14ac:dyDescent="0.25">
      <c r="A4563" s="33"/>
      <c r="B4563" s="34"/>
      <c r="D4563" s="33"/>
      <c r="E4563" s="33"/>
      <c r="F4563" s="33"/>
      <c r="BD4563" s="32"/>
      <c r="BE4563" s="32"/>
      <c r="BF4563" s="32"/>
      <c r="BG4563" s="32"/>
      <c r="BH4563" s="32"/>
      <c r="BI4563" s="32"/>
      <c r="BJ4563" s="32"/>
      <c r="BK4563" s="32"/>
      <c r="BL4563" s="32"/>
      <c r="BM4563" s="32"/>
      <c r="BN4563" s="32"/>
      <c r="BO4563" s="32"/>
    </row>
    <row r="4564" spans="1:67" x14ac:dyDescent="0.25">
      <c r="A4564" s="33"/>
      <c r="B4564" s="34"/>
      <c r="D4564" s="33"/>
      <c r="E4564" s="33"/>
      <c r="F4564" s="33"/>
      <c r="BD4564" s="32"/>
      <c r="BE4564" s="32"/>
      <c r="BF4564" s="32"/>
      <c r="BG4564" s="32"/>
      <c r="BH4564" s="32"/>
      <c r="BI4564" s="32"/>
      <c r="BJ4564" s="32"/>
      <c r="BK4564" s="32"/>
      <c r="BL4564" s="32"/>
      <c r="BM4564" s="32"/>
      <c r="BN4564" s="32"/>
      <c r="BO4564" s="32"/>
    </row>
    <row r="4565" spans="1:67" x14ac:dyDescent="0.25">
      <c r="A4565" s="33"/>
      <c r="B4565" s="34"/>
      <c r="D4565" s="33"/>
      <c r="E4565" s="33"/>
      <c r="F4565" s="33"/>
      <c r="BD4565" s="32"/>
      <c r="BE4565" s="32"/>
      <c r="BF4565" s="32"/>
      <c r="BG4565" s="32"/>
      <c r="BH4565" s="32"/>
      <c r="BI4565" s="32"/>
      <c r="BJ4565" s="32"/>
      <c r="BK4565" s="32"/>
      <c r="BL4565" s="32"/>
      <c r="BM4565" s="32"/>
      <c r="BN4565" s="32"/>
      <c r="BO4565" s="32"/>
    </row>
    <row r="4566" spans="1:67" x14ac:dyDescent="0.25">
      <c r="A4566" s="33"/>
      <c r="B4566" s="34"/>
      <c r="D4566" s="33"/>
      <c r="E4566" s="33"/>
      <c r="F4566" s="33"/>
      <c r="BD4566" s="32"/>
      <c r="BE4566" s="32"/>
      <c r="BF4566" s="32"/>
      <c r="BG4566" s="32"/>
      <c r="BH4566" s="32"/>
      <c r="BI4566" s="32"/>
      <c r="BJ4566" s="32"/>
      <c r="BK4566" s="32"/>
      <c r="BL4566" s="32"/>
      <c r="BM4566" s="32"/>
      <c r="BN4566" s="32"/>
      <c r="BO4566" s="32"/>
    </row>
    <row r="4567" spans="1:67" x14ac:dyDescent="0.25">
      <c r="A4567" s="33"/>
      <c r="B4567" s="34"/>
      <c r="D4567" s="33"/>
      <c r="E4567" s="33"/>
      <c r="F4567" s="33"/>
      <c r="BD4567" s="32"/>
      <c r="BE4567" s="32"/>
      <c r="BF4567" s="32"/>
      <c r="BG4567" s="32"/>
      <c r="BH4567" s="32"/>
      <c r="BI4567" s="32"/>
      <c r="BJ4567" s="32"/>
      <c r="BK4567" s="32"/>
      <c r="BL4567" s="32"/>
      <c r="BM4567" s="32"/>
      <c r="BN4567" s="32"/>
      <c r="BO4567" s="32"/>
    </row>
    <row r="4568" spans="1:67" x14ac:dyDescent="0.25">
      <c r="A4568" s="33"/>
      <c r="B4568" s="34"/>
      <c r="D4568" s="33"/>
      <c r="E4568" s="33"/>
      <c r="F4568" s="33"/>
      <c r="BD4568" s="32"/>
      <c r="BE4568" s="32"/>
      <c r="BF4568" s="32"/>
      <c r="BG4568" s="32"/>
      <c r="BH4568" s="32"/>
      <c r="BI4568" s="32"/>
      <c r="BJ4568" s="32"/>
      <c r="BK4568" s="32"/>
      <c r="BL4568" s="32"/>
      <c r="BM4568" s="32"/>
      <c r="BN4568" s="32"/>
      <c r="BO4568" s="32"/>
    </row>
    <row r="4569" spans="1:67" x14ac:dyDescent="0.25">
      <c r="A4569" s="33"/>
      <c r="B4569" s="34"/>
      <c r="D4569" s="33"/>
      <c r="E4569" s="33"/>
      <c r="F4569" s="33"/>
      <c r="BD4569" s="32"/>
      <c r="BE4569" s="32"/>
      <c r="BF4569" s="32"/>
      <c r="BG4569" s="32"/>
      <c r="BH4569" s="32"/>
      <c r="BI4569" s="32"/>
      <c r="BJ4569" s="32"/>
      <c r="BK4569" s="32"/>
      <c r="BL4569" s="32"/>
      <c r="BM4569" s="32"/>
      <c r="BN4569" s="32"/>
      <c r="BO4569" s="32"/>
    </row>
    <row r="4570" spans="1:67" x14ac:dyDescent="0.25">
      <c r="A4570" s="33"/>
      <c r="B4570" s="34"/>
      <c r="D4570" s="33"/>
      <c r="E4570" s="33"/>
      <c r="F4570" s="33"/>
      <c r="BD4570" s="32"/>
      <c r="BE4570" s="32"/>
      <c r="BF4570" s="32"/>
      <c r="BG4570" s="32"/>
      <c r="BH4570" s="32"/>
      <c r="BI4570" s="32"/>
      <c r="BJ4570" s="32"/>
      <c r="BK4570" s="32"/>
      <c r="BL4570" s="32"/>
      <c r="BM4570" s="32"/>
      <c r="BN4570" s="32"/>
      <c r="BO4570" s="32"/>
    </row>
    <row r="4571" spans="1:67" x14ac:dyDescent="0.25">
      <c r="A4571" s="33"/>
      <c r="B4571" s="34"/>
      <c r="D4571" s="33"/>
      <c r="E4571" s="33"/>
      <c r="F4571" s="33"/>
      <c r="BD4571" s="32"/>
      <c r="BE4571" s="32"/>
      <c r="BF4571" s="32"/>
      <c r="BG4571" s="32"/>
      <c r="BH4571" s="32"/>
      <c r="BI4571" s="32"/>
      <c r="BJ4571" s="32"/>
      <c r="BK4571" s="32"/>
      <c r="BL4571" s="32"/>
      <c r="BM4571" s="32"/>
      <c r="BN4571" s="32"/>
      <c r="BO4571" s="32"/>
    </row>
    <row r="4572" spans="1:67" x14ac:dyDescent="0.25">
      <c r="A4572" s="33"/>
      <c r="B4572" s="34"/>
      <c r="D4572" s="33"/>
      <c r="E4572" s="33"/>
      <c r="F4572" s="33"/>
      <c r="BD4572" s="32"/>
      <c r="BE4572" s="32"/>
      <c r="BF4572" s="32"/>
      <c r="BG4572" s="32"/>
      <c r="BH4572" s="32"/>
      <c r="BI4572" s="32"/>
      <c r="BJ4572" s="32"/>
      <c r="BK4572" s="32"/>
      <c r="BL4572" s="32"/>
      <c r="BM4572" s="32"/>
      <c r="BN4572" s="32"/>
      <c r="BO4572" s="32"/>
    </row>
    <row r="4573" spans="1:67" x14ac:dyDescent="0.25">
      <c r="A4573" s="33"/>
      <c r="B4573" s="34"/>
      <c r="D4573" s="33"/>
      <c r="E4573" s="33"/>
      <c r="F4573" s="33"/>
      <c r="BD4573" s="32"/>
      <c r="BE4573" s="32"/>
      <c r="BF4573" s="32"/>
      <c r="BG4573" s="32"/>
      <c r="BH4573" s="32"/>
      <c r="BI4573" s="32"/>
      <c r="BJ4573" s="32"/>
      <c r="BK4573" s="32"/>
      <c r="BL4573" s="32"/>
      <c r="BM4573" s="32"/>
      <c r="BN4573" s="32"/>
      <c r="BO4573" s="32"/>
    </row>
    <row r="4574" spans="1:67" x14ac:dyDescent="0.25">
      <c r="A4574" s="33"/>
      <c r="B4574" s="34"/>
      <c r="D4574" s="33"/>
      <c r="E4574" s="33"/>
      <c r="F4574" s="33"/>
      <c r="BD4574" s="32"/>
      <c r="BE4574" s="32"/>
      <c r="BF4574" s="32"/>
      <c r="BG4574" s="32"/>
      <c r="BH4574" s="32"/>
      <c r="BI4574" s="32"/>
      <c r="BJ4574" s="32"/>
      <c r="BK4574" s="32"/>
      <c r="BL4574" s="32"/>
      <c r="BM4574" s="32"/>
      <c r="BN4574" s="32"/>
      <c r="BO4574" s="32"/>
    </row>
    <row r="4575" spans="1:67" x14ac:dyDescent="0.25">
      <c r="A4575" s="33"/>
      <c r="B4575" s="34"/>
      <c r="D4575" s="33"/>
      <c r="E4575" s="33"/>
      <c r="F4575" s="33"/>
      <c r="BD4575" s="32"/>
      <c r="BE4575" s="32"/>
      <c r="BF4575" s="32"/>
      <c r="BG4575" s="32"/>
      <c r="BH4575" s="32"/>
      <c r="BI4575" s="32"/>
      <c r="BJ4575" s="32"/>
      <c r="BK4575" s="32"/>
      <c r="BL4575" s="32"/>
      <c r="BM4575" s="32"/>
      <c r="BN4575" s="32"/>
      <c r="BO4575" s="32"/>
    </row>
    <row r="4576" spans="1:67" x14ac:dyDescent="0.25">
      <c r="A4576" s="33"/>
      <c r="B4576" s="34"/>
      <c r="D4576" s="33"/>
      <c r="E4576" s="33"/>
      <c r="F4576" s="33"/>
      <c r="BD4576" s="32"/>
      <c r="BE4576" s="32"/>
      <c r="BF4576" s="32"/>
      <c r="BG4576" s="32"/>
      <c r="BH4576" s="32"/>
      <c r="BI4576" s="32"/>
      <c r="BJ4576" s="32"/>
      <c r="BK4576" s="32"/>
      <c r="BL4576" s="32"/>
      <c r="BM4576" s="32"/>
      <c r="BN4576" s="32"/>
      <c r="BO4576" s="32"/>
    </row>
    <row r="4577" spans="1:67" x14ac:dyDescent="0.25">
      <c r="A4577" s="33"/>
      <c r="B4577" s="34"/>
      <c r="D4577" s="33"/>
      <c r="E4577" s="33"/>
      <c r="F4577" s="33"/>
      <c r="BD4577" s="32"/>
      <c r="BE4577" s="32"/>
      <c r="BF4577" s="32"/>
      <c r="BG4577" s="32"/>
      <c r="BH4577" s="32"/>
      <c r="BI4577" s="32"/>
      <c r="BJ4577" s="32"/>
      <c r="BK4577" s="32"/>
      <c r="BL4577" s="32"/>
      <c r="BM4577" s="32"/>
      <c r="BN4577" s="32"/>
      <c r="BO4577" s="32"/>
    </row>
    <row r="4578" spans="1:67" x14ac:dyDescent="0.25">
      <c r="A4578" s="33"/>
      <c r="B4578" s="34"/>
      <c r="D4578" s="33"/>
      <c r="E4578" s="33"/>
      <c r="F4578" s="33"/>
      <c r="BD4578" s="32"/>
      <c r="BE4578" s="32"/>
      <c r="BF4578" s="32"/>
      <c r="BG4578" s="32"/>
      <c r="BH4578" s="32"/>
      <c r="BI4578" s="32"/>
      <c r="BJ4578" s="32"/>
      <c r="BK4578" s="32"/>
      <c r="BL4578" s="32"/>
      <c r="BM4578" s="32"/>
      <c r="BN4578" s="32"/>
      <c r="BO4578" s="32"/>
    </row>
    <row r="4579" spans="1:67" x14ac:dyDescent="0.25">
      <c r="A4579" s="33"/>
      <c r="B4579" s="34"/>
      <c r="D4579" s="33"/>
      <c r="E4579" s="33"/>
      <c r="F4579" s="33"/>
      <c r="BD4579" s="32"/>
      <c r="BE4579" s="32"/>
      <c r="BF4579" s="32"/>
      <c r="BG4579" s="32"/>
      <c r="BH4579" s="32"/>
      <c r="BI4579" s="32"/>
      <c r="BJ4579" s="32"/>
      <c r="BK4579" s="32"/>
      <c r="BL4579" s="32"/>
      <c r="BM4579" s="32"/>
      <c r="BN4579" s="32"/>
      <c r="BO4579" s="32"/>
    </row>
    <row r="4580" spans="1:67" x14ac:dyDescent="0.25">
      <c r="A4580" s="33"/>
      <c r="B4580" s="34"/>
      <c r="D4580" s="33"/>
      <c r="E4580" s="33"/>
      <c r="F4580" s="33"/>
      <c r="BD4580" s="32"/>
      <c r="BE4580" s="32"/>
      <c r="BF4580" s="32"/>
      <c r="BG4580" s="32"/>
      <c r="BH4580" s="32"/>
      <c r="BI4580" s="32"/>
      <c r="BJ4580" s="32"/>
      <c r="BK4580" s="32"/>
      <c r="BL4580" s="32"/>
      <c r="BM4580" s="32"/>
      <c r="BN4580" s="32"/>
      <c r="BO4580" s="32"/>
    </row>
    <row r="4581" spans="1:67" x14ac:dyDescent="0.25">
      <c r="A4581" s="33"/>
      <c r="B4581" s="34"/>
      <c r="D4581" s="33"/>
      <c r="E4581" s="33"/>
      <c r="F4581" s="33"/>
      <c r="BD4581" s="32"/>
      <c r="BE4581" s="32"/>
      <c r="BF4581" s="32"/>
      <c r="BG4581" s="32"/>
      <c r="BH4581" s="32"/>
      <c r="BI4581" s="32"/>
      <c r="BJ4581" s="32"/>
      <c r="BK4581" s="32"/>
      <c r="BL4581" s="32"/>
      <c r="BM4581" s="32"/>
      <c r="BN4581" s="32"/>
      <c r="BO4581" s="32"/>
    </row>
    <row r="4582" spans="1:67" x14ac:dyDescent="0.25">
      <c r="A4582" s="33"/>
      <c r="B4582" s="34"/>
      <c r="D4582" s="33"/>
      <c r="E4582" s="33"/>
      <c r="F4582" s="33"/>
      <c r="BD4582" s="32"/>
      <c r="BE4582" s="32"/>
      <c r="BF4582" s="32"/>
      <c r="BG4582" s="32"/>
      <c r="BH4582" s="32"/>
      <c r="BI4582" s="32"/>
      <c r="BJ4582" s="32"/>
      <c r="BK4582" s="32"/>
      <c r="BL4582" s="32"/>
      <c r="BM4582" s="32"/>
      <c r="BN4582" s="32"/>
      <c r="BO4582" s="32"/>
    </row>
    <row r="4583" spans="1:67" x14ac:dyDescent="0.25">
      <c r="A4583" s="33"/>
      <c r="B4583" s="34"/>
      <c r="D4583" s="33"/>
      <c r="E4583" s="33"/>
      <c r="F4583" s="33"/>
      <c r="BD4583" s="32"/>
      <c r="BE4583" s="32"/>
      <c r="BF4583" s="32"/>
      <c r="BG4583" s="32"/>
      <c r="BH4583" s="32"/>
      <c r="BI4583" s="32"/>
      <c r="BJ4583" s="32"/>
      <c r="BK4583" s="32"/>
      <c r="BL4583" s="32"/>
      <c r="BM4583" s="32"/>
      <c r="BN4583" s="32"/>
      <c r="BO4583" s="32"/>
    </row>
    <row r="4584" spans="1:67" x14ac:dyDescent="0.25">
      <c r="A4584" s="33"/>
      <c r="B4584" s="34"/>
      <c r="D4584" s="33"/>
      <c r="E4584" s="33"/>
      <c r="F4584" s="33"/>
      <c r="BD4584" s="32"/>
      <c r="BE4584" s="32"/>
      <c r="BF4584" s="32"/>
      <c r="BG4584" s="32"/>
      <c r="BH4584" s="32"/>
      <c r="BI4584" s="32"/>
      <c r="BJ4584" s="32"/>
      <c r="BK4584" s="32"/>
      <c r="BL4584" s="32"/>
      <c r="BM4584" s="32"/>
      <c r="BN4584" s="32"/>
      <c r="BO4584" s="32"/>
    </row>
    <row r="4585" spans="1:67" x14ac:dyDescent="0.25">
      <c r="A4585" s="33"/>
      <c r="B4585" s="34"/>
      <c r="D4585" s="33"/>
      <c r="E4585" s="33"/>
      <c r="F4585" s="33"/>
      <c r="BD4585" s="32"/>
      <c r="BE4585" s="32"/>
      <c r="BF4585" s="32"/>
      <c r="BG4585" s="32"/>
      <c r="BH4585" s="32"/>
      <c r="BI4585" s="32"/>
      <c r="BJ4585" s="32"/>
      <c r="BK4585" s="32"/>
      <c r="BL4585" s="32"/>
      <c r="BM4585" s="32"/>
      <c r="BN4585" s="32"/>
      <c r="BO4585" s="32"/>
    </row>
    <row r="4586" spans="1:67" x14ac:dyDescent="0.25">
      <c r="A4586" s="33"/>
      <c r="B4586" s="34"/>
      <c r="D4586" s="33"/>
      <c r="E4586" s="33"/>
      <c r="F4586" s="33"/>
      <c r="BD4586" s="32"/>
      <c r="BE4586" s="32"/>
      <c r="BF4586" s="32"/>
      <c r="BG4586" s="32"/>
      <c r="BH4586" s="32"/>
      <c r="BI4586" s="32"/>
      <c r="BJ4586" s="32"/>
      <c r="BK4586" s="32"/>
      <c r="BL4586" s="32"/>
      <c r="BM4586" s="32"/>
      <c r="BN4586" s="32"/>
      <c r="BO4586" s="32"/>
    </row>
    <row r="4587" spans="1:67" x14ac:dyDescent="0.25">
      <c r="A4587" s="33"/>
      <c r="B4587" s="34"/>
      <c r="D4587" s="33"/>
      <c r="E4587" s="33"/>
      <c r="F4587" s="33"/>
      <c r="BD4587" s="32"/>
      <c r="BE4587" s="32"/>
      <c r="BF4587" s="32"/>
      <c r="BG4587" s="32"/>
      <c r="BH4587" s="32"/>
      <c r="BI4587" s="32"/>
      <c r="BJ4587" s="32"/>
      <c r="BK4587" s="32"/>
      <c r="BL4587" s="32"/>
      <c r="BM4587" s="32"/>
      <c r="BN4587" s="32"/>
      <c r="BO4587" s="32"/>
    </row>
    <row r="4588" spans="1:67" x14ac:dyDescent="0.25">
      <c r="A4588" s="33"/>
      <c r="B4588" s="34"/>
      <c r="D4588" s="33"/>
      <c r="E4588" s="33"/>
      <c r="F4588" s="33"/>
      <c r="BD4588" s="32"/>
      <c r="BE4588" s="32"/>
      <c r="BF4588" s="32"/>
      <c r="BG4588" s="32"/>
      <c r="BH4588" s="32"/>
      <c r="BI4588" s="32"/>
      <c r="BJ4588" s="32"/>
      <c r="BK4588" s="32"/>
      <c r="BL4588" s="32"/>
      <c r="BM4588" s="32"/>
      <c r="BN4588" s="32"/>
      <c r="BO4588" s="32"/>
    </row>
    <row r="4589" spans="1:67" x14ac:dyDescent="0.25">
      <c r="A4589" s="33"/>
      <c r="B4589" s="34"/>
      <c r="D4589" s="33"/>
      <c r="E4589" s="33"/>
      <c r="F4589" s="33"/>
      <c r="BD4589" s="32"/>
      <c r="BE4589" s="32"/>
      <c r="BF4589" s="32"/>
      <c r="BG4589" s="32"/>
      <c r="BH4589" s="32"/>
      <c r="BI4589" s="32"/>
      <c r="BJ4589" s="32"/>
      <c r="BK4589" s="32"/>
      <c r="BL4589" s="32"/>
      <c r="BM4589" s="32"/>
      <c r="BN4589" s="32"/>
      <c r="BO4589" s="32"/>
    </row>
    <row r="4590" spans="1:67" x14ac:dyDescent="0.25">
      <c r="A4590" s="33"/>
      <c r="B4590" s="34"/>
      <c r="D4590" s="33"/>
      <c r="E4590" s="33"/>
      <c r="F4590" s="33"/>
      <c r="BD4590" s="32"/>
      <c r="BE4590" s="32"/>
      <c r="BF4590" s="32"/>
      <c r="BG4590" s="32"/>
      <c r="BH4590" s="32"/>
      <c r="BI4590" s="32"/>
      <c r="BJ4590" s="32"/>
      <c r="BK4590" s="32"/>
      <c r="BL4590" s="32"/>
      <c r="BM4590" s="32"/>
      <c r="BN4590" s="32"/>
      <c r="BO4590" s="32"/>
    </row>
    <row r="4591" spans="1:67" x14ac:dyDescent="0.25">
      <c r="A4591" s="33"/>
      <c r="B4591" s="34"/>
      <c r="D4591" s="33"/>
      <c r="E4591" s="33"/>
      <c r="F4591" s="33"/>
      <c r="BD4591" s="32"/>
      <c r="BE4591" s="32"/>
      <c r="BF4591" s="32"/>
      <c r="BG4591" s="32"/>
      <c r="BH4591" s="32"/>
      <c r="BI4591" s="32"/>
      <c r="BJ4591" s="32"/>
      <c r="BK4591" s="32"/>
      <c r="BL4591" s="32"/>
      <c r="BM4591" s="32"/>
      <c r="BN4591" s="32"/>
      <c r="BO4591" s="32"/>
    </row>
    <row r="4592" spans="1:67" x14ac:dyDescent="0.25">
      <c r="A4592" s="33"/>
      <c r="B4592" s="34"/>
      <c r="D4592" s="33"/>
      <c r="E4592" s="33"/>
      <c r="F4592" s="33"/>
      <c r="BD4592" s="32"/>
      <c r="BE4592" s="32"/>
      <c r="BF4592" s="32"/>
      <c r="BG4592" s="32"/>
      <c r="BH4592" s="32"/>
      <c r="BI4592" s="32"/>
      <c r="BJ4592" s="32"/>
      <c r="BK4592" s="32"/>
      <c r="BL4592" s="32"/>
      <c r="BM4592" s="32"/>
      <c r="BN4592" s="32"/>
      <c r="BO4592" s="32"/>
    </row>
    <row r="4593" spans="1:67" x14ac:dyDescent="0.25">
      <c r="A4593" s="33"/>
      <c r="B4593" s="34"/>
      <c r="D4593" s="33"/>
      <c r="E4593" s="33"/>
      <c r="F4593" s="33"/>
      <c r="BD4593" s="32"/>
      <c r="BE4593" s="32"/>
      <c r="BF4593" s="32"/>
      <c r="BG4593" s="32"/>
      <c r="BH4593" s="32"/>
      <c r="BI4593" s="32"/>
      <c r="BJ4593" s="32"/>
      <c r="BK4593" s="32"/>
      <c r="BL4593" s="32"/>
      <c r="BM4593" s="32"/>
      <c r="BN4593" s="32"/>
      <c r="BO4593" s="32"/>
    </row>
    <row r="4594" spans="1:67" x14ac:dyDescent="0.25">
      <c r="A4594" s="33"/>
      <c r="B4594" s="34"/>
      <c r="D4594" s="33"/>
      <c r="E4594" s="33"/>
      <c r="F4594" s="33"/>
      <c r="BD4594" s="32"/>
      <c r="BE4594" s="32"/>
      <c r="BF4594" s="32"/>
      <c r="BG4594" s="32"/>
      <c r="BH4594" s="32"/>
      <c r="BI4594" s="32"/>
      <c r="BJ4594" s="32"/>
      <c r="BK4594" s="32"/>
      <c r="BL4594" s="32"/>
      <c r="BM4594" s="32"/>
      <c r="BN4594" s="32"/>
      <c r="BO4594" s="32"/>
    </row>
    <row r="4595" spans="1:67" x14ac:dyDescent="0.25">
      <c r="A4595" s="33"/>
      <c r="B4595" s="34"/>
      <c r="D4595" s="33"/>
      <c r="E4595" s="33"/>
      <c r="F4595" s="33"/>
      <c r="BD4595" s="32"/>
      <c r="BE4595" s="32"/>
      <c r="BF4595" s="32"/>
      <c r="BG4595" s="32"/>
      <c r="BH4595" s="32"/>
      <c r="BI4595" s="32"/>
      <c r="BJ4595" s="32"/>
      <c r="BK4595" s="32"/>
      <c r="BL4595" s="32"/>
      <c r="BM4595" s="32"/>
      <c r="BN4595" s="32"/>
      <c r="BO4595" s="32"/>
    </row>
    <row r="4596" spans="1:67" x14ac:dyDescent="0.25">
      <c r="A4596" s="33"/>
      <c r="B4596" s="34"/>
      <c r="D4596" s="33"/>
      <c r="E4596" s="33"/>
      <c r="F4596" s="33"/>
      <c r="BD4596" s="32"/>
      <c r="BE4596" s="32"/>
      <c r="BF4596" s="32"/>
      <c r="BG4596" s="32"/>
      <c r="BH4596" s="32"/>
      <c r="BI4596" s="32"/>
      <c r="BJ4596" s="32"/>
      <c r="BK4596" s="32"/>
      <c r="BL4596" s="32"/>
      <c r="BM4596" s="32"/>
      <c r="BN4596" s="32"/>
      <c r="BO4596" s="32"/>
    </row>
    <row r="4597" spans="1:67" x14ac:dyDescent="0.25">
      <c r="A4597" s="33"/>
      <c r="B4597" s="34"/>
      <c r="D4597" s="33"/>
      <c r="E4597" s="33"/>
      <c r="F4597" s="33"/>
      <c r="BD4597" s="32"/>
      <c r="BE4597" s="32"/>
      <c r="BF4597" s="32"/>
      <c r="BG4597" s="32"/>
      <c r="BH4597" s="32"/>
      <c r="BI4597" s="32"/>
      <c r="BJ4597" s="32"/>
      <c r="BK4597" s="32"/>
      <c r="BL4597" s="32"/>
      <c r="BM4597" s="32"/>
      <c r="BN4597" s="32"/>
      <c r="BO4597" s="32"/>
    </row>
    <row r="4598" spans="1:67" x14ac:dyDescent="0.25">
      <c r="A4598" s="33"/>
      <c r="B4598" s="34"/>
      <c r="D4598" s="33"/>
      <c r="E4598" s="33"/>
      <c r="F4598" s="33"/>
      <c r="BD4598" s="32"/>
      <c r="BE4598" s="32"/>
      <c r="BF4598" s="32"/>
      <c r="BG4598" s="32"/>
      <c r="BH4598" s="32"/>
      <c r="BI4598" s="32"/>
      <c r="BJ4598" s="32"/>
      <c r="BK4598" s="32"/>
      <c r="BL4598" s="32"/>
      <c r="BM4598" s="32"/>
      <c r="BN4598" s="32"/>
      <c r="BO4598" s="32"/>
    </row>
    <row r="4599" spans="1:67" x14ac:dyDescent="0.25">
      <c r="A4599" s="33"/>
      <c r="B4599" s="34"/>
      <c r="D4599" s="33"/>
      <c r="E4599" s="33"/>
      <c r="F4599" s="33"/>
      <c r="BD4599" s="32"/>
      <c r="BE4599" s="32"/>
      <c r="BF4599" s="32"/>
      <c r="BG4599" s="32"/>
      <c r="BH4599" s="32"/>
      <c r="BI4599" s="32"/>
      <c r="BJ4599" s="32"/>
      <c r="BK4599" s="32"/>
      <c r="BL4599" s="32"/>
      <c r="BM4599" s="32"/>
      <c r="BN4599" s="32"/>
      <c r="BO4599" s="32"/>
    </row>
    <row r="4600" spans="1:67" x14ac:dyDescent="0.25">
      <c r="A4600" s="33"/>
      <c r="B4600" s="34"/>
      <c r="D4600" s="33"/>
      <c r="E4600" s="33"/>
      <c r="F4600" s="33"/>
      <c r="BD4600" s="32"/>
      <c r="BE4600" s="32"/>
      <c r="BF4600" s="32"/>
      <c r="BG4600" s="32"/>
      <c r="BH4600" s="32"/>
      <c r="BI4600" s="32"/>
      <c r="BJ4600" s="32"/>
      <c r="BK4600" s="32"/>
      <c r="BL4600" s="32"/>
      <c r="BM4600" s="32"/>
      <c r="BN4600" s="32"/>
      <c r="BO4600" s="32"/>
    </row>
    <row r="4601" spans="1:67" x14ac:dyDescent="0.25">
      <c r="A4601" s="33"/>
      <c r="B4601" s="34"/>
      <c r="D4601" s="33"/>
      <c r="E4601" s="33"/>
      <c r="F4601" s="33"/>
      <c r="BD4601" s="32"/>
      <c r="BE4601" s="32"/>
      <c r="BF4601" s="32"/>
      <c r="BG4601" s="32"/>
      <c r="BH4601" s="32"/>
      <c r="BI4601" s="32"/>
      <c r="BJ4601" s="32"/>
      <c r="BK4601" s="32"/>
      <c r="BL4601" s="32"/>
      <c r="BM4601" s="32"/>
      <c r="BN4601" s="32"/>
      <c r="BO4601" s="32"/>
    </row>
    <row r="4602" spans="1:67" x14ac:dyDescent="0.25">
      <c r="A4602" s="33"/>
      <c r="B4602" s="34"/>
      <c r="D4602" s="33"/>
      <c r="E4602" s="33"/>
      <c r="F4602" s="33"/>
      <c r="BD4602" s="32"/>
      <c r="BE4602" s="32"/>
      <c r="BF4602" s="32"/>
      <c r="BG4602" s="32"/>
      <c r="BH4602" s="32"/>
      <c r="BI4602" s="32"/>
      <c r="BJ4602" s="32"/>
      <c r="BK4602" s="32"/>
      <c r="BL4602" s="32"/>
      <c r="BM4602" s="32"/>
      <c r="BN4602" s="32"/>
      <c r="BO4602" s="32"/>
    </row>
    <row r="4603" spans="1:67" x14ac:dyDescent="0.25">
      <c r="A4603" s="33"/>
      <c r="B4603" s="34"/>
      <c r="D4603" s="33"/>
      <c r="E4603" s="33"/>
      <c r="F4603" s="33"/>
      <c r="BD4603" s="32"/>
      <c r="BE4603" s="32"/>
      <c r="BF4603" s="32"/>
      <c r="BG4603" s="32"/>
      <c r="BH4603" s="32"/>
      <c r="BI4603" s="32"/>
      <c r="BJ4603" s="32"/>
      <c r="BK4603" s="32"/>
      <c r="BL4603" s="32"/>
      <c r="BM4603" s="32"/>
      <c r="BN4603" s="32"/>
      <c r="BO4603" s="32"/>
    </row>
    <row r="4604" spans="1:67" x14ac:dyDescent="0.25">
      <c r="A4604" s="33"/>
      <c r="B4604" s="34"/>
      <c r="D4604" s="33"/>
      <c r="E4604" s="33"/>
      <c r="F4604" s="33"/>
      <c r="BD4604" s="32"/>
      <c r="BE4604" s="32"/>
      <c r="BF4604" s="32"/>
      <c r="BG4604" s="32"/>
      <c r="BH4604" s="32"/>
      <c r="BI4604" s="32"/>
      <c r="BJ4604" s="32"/>
      <c r="BK4604" s="32"/>
      <c r="BL4604" s="32"/>
      <c r="BM4604" s="32"/>
      <c r="BN4604" s="32"/>
      <c r="BO4604" s="32"/>
    </row>
    <row r="4605" spans="1:67" x14ac:dyDescent="0.25">
      <c r="A4605" s="33"/>
      <c r="B4605" s="34"/>
      <c r="D4605" s="33"/>
      <c r="E4605" s="33"/>
      <c r="F4605" s="33"/>
      <c r="BD4605" s="32"/>
      <c r="BE4605" s="32"/>
      <c r="BF4605" s="32"/>
      <c r="BG4605" s="32"/>
      <c r="BH4605" s="32"/>
      <c r="BI4605" s="32"/>
      <c r="BJ4605" s="32"/>
      <c r="BK4605" s="32"/>
      <c r="BL4605" s="32"/>
      <c r="BM4605" s="32"/>
      <c r="BN4605" s="32"/>
      <c r="BO4605" s="32"/>
    </row>
    <row r="4606" spans="1:67" x14ac:dyDescent="0.25">
      <c r="A4606" s="33"/>
      <c r="B4606" s="34"/>
      <c r="D4606" s="33"/>
      <c r="E4606" s="33"/>
      <c r="F4606" s="33"/>
      <c r="BD4606" s="32"/>
      <c r="BE4606" s="32"/>
      <c r="BF4606" s="32"/>
      <c r="BG4606" s="32"/>
      <c r="BH4606" s="32"/>
      <c r="BI4606" s="32"/>
      <c r="BJ4606" s="32"/>
      <c r="BK4606" s="32"/>
      <c r="BL4606" s="32"/>
      <c r="BM4606" s="32"/>
      <c r="BN4606" s="32"/>
      <c r="BO4606" s="32"/>
    </row>
    <row r="4607" spans="1:67" x14ac:dyDescent="0.25">
      <c r="A4607" s="33"/>
      <c r="B4607" s="34"/>
      <c r="D4607" s="33"/>
      <c r="E4607" s="33"/>
      <c r="F4607" s="33"/>
      <c r="BD4607" s="32"/>
      <c r="BE4607" s="32"/>
      <c r="BF4607" s="32"/>
      <c r="BG4607" s="32"/>
      <c r="BH4607" s="32"/>
      <c r="BI4607" s="32"/>
      <c r="BJ4607" s="32"/>
      <c r="BK4607" s="32"/>
      <c r="BL4607" s="32"/>
      <c r="BM4607" s="32"/>
      <c r="BN4607" s="32"/>
      <c r="BO4607" s="32"/>
    </row>
    <row r="4608" spans="1:67" x14ac:dyDescent="0.25">
      <c r="A4608" s="33"/>
      <c r="B4608" s="34"/>
      <c r="D4608" s="33"/>
      <c r="E4608" s="33"/>
      <c r="F4608" s="33"/>
      <c r="BD4608" s="32"/>
      <c r="BE4608" s="32"/>
      <c r="BF4608" s="32"/>
      <c r="BG4608" s="32"/>
      <c r="BH4608" s="32"/>
      <c r="BI4608" s="32"/>
      <c r="BJ4608" s="32"/>
      <c r="BK4608" s="32"/>
      <c r="BL4608" s="32"/>
      <c r="BM4608" s="32"/>
      <c r="BN4608" s="32"/>
      <c r="BO4608" s="32"/>
    </row>
    <row r="4609" spans="1:67" x14ac:dyDescent="0.25">
      <c r="A4609" s="33"/>
      <c r="B4609" s="34"/>
      <c r="D4609" s="33"/>
      <c r="E4609" s="33"/>
      <c r="F4609" s="33"/>
      <c r="BD4609" s="32"/>
      <c r="BE4609" s="32"/>
      <c r="BF4609" s="32"/>
      <c r="BG4609" s="32"/>
      <c r="BH4609" s="32"/>
      <c r="BI4609" s="32"/>
      <c r="BJ4609" s="32"/>
      <c r="BK4609" s="32"/>
      <c r="BL4609" s="32"/>
      <c r="BM4609" s="32"/>
      <c r="BN4609" s="32"/>
      <c r="BO4609" s="32"/>
    </row>
    <row r="4610" spans="1:67" x14ac:dyDescent="0.25">
      <c r="A4610" s="33"/>
      <c r="B4610" s="34"/>
      <c r="D4610" s="33"/>
      <c r="E4610" s="33"/>
      <c r="F4610" s="33"/>
      <c r="BD4610" s="32"/>
      <c r="BE4610" s="32"/>
      <c r="BF4610" s="32"/>
      <c r="BG4610" s="32"/>
      <c r="BH4610" s="32"/>
      <c r="BI4610" s="32"/>
      <c r="BJ4610" s="32"/>
      <c r="BK4610" s="32"/>
      <c r="BL4610" s="32"/>
      <c r="BM4610" s="32"/>
      <c r="BN4610" s="32"/>
      <c r="BO4610" s="32"/>
    </row>
    <row r="4611" spans="1:67" x14ac:dyDescent="0.25">
      <c r="A4611" s="33"/>
      <c r="B4611" s="34"/>
      <c r="D4611" s="33"/>
      <c r="E4611" s="33"/>
      <c r="F4611" s="33"/>
      <c r="BD4611" s="32"/>
      <c r="BE4611" s="32"/>
      <c r="BF4611" s="32"/>
      <c r="BG4611" s="32"/>
      <c r="BH4611" s="32"/>
      <c r="BI4611" s="32"/>
      <c r="BJ4611" s="32"/>
      <c r="BK4611" s="32"/>
      <c r="BL4611" s="32"/>
      <c r="BM4611" s="32"/>
      <c r="BN4611" s="32"/>
      <c r="BO4611" s="32"/>
    </row>
    <row r="4612" spans="1:67" x14ac:dyDescent="0.25">
      <c r="A4612" s="33"/>
      <c r="B4612" s="34"/>
      <c r="D4612" s="33"/>
      <c r="E4612" s="33"/>
      <c r="F4612" s="33"/>
      <c r="BD4612" s="32"/>
      <c r="BE4612" s="32"/>
      <c r="BF4612" s="32"/>
      <c r="BG4612" s="32"/>
      <c r="BH4612" s="32"/>
      <c r="BI4612" s="32"/>
      <c r="BJ4612" s="32"/>
      <c r="BK4612" s="32"/>
      <c r="BL4612" s="32"/>
      <c r="BM4612" s="32"/>
      <c r="BN4612" s="32"/>
      <c r="BO4612" s="32"/>
    </row>
    <row r="4613" spans="1:67" x14ac:dyDescent="0.25">
      <c r="A4613" s="33"/>
      <c r="B4613" s="34"/>
      <c r="D4613" s="33"/>
      <c r="E4613" s="33"/>
      <c r="F4613" s="33"/>
      <c r="BD4613" s="32"/>
      <c r="BE4613" s="32"/>
      <c r="BF4613" s="32"/>
      <c r="BG4613" s="32"/>
      <c r="BH4613" s="32"/>
      <c r="BI4613" s="32"/>
      <c r="BJ4613" s="32"/>
      <c r="BK4613" s="32"/>
      <c r="BL4613" s="32"/>
      <c r="BM4613" s="32"/>
      <c r="BN4613" s="32"/>
      <c r="BO4613" s="32"/>
    </row>
    <row r="4614" spans="1:67" x14ac:dyDescent="0.25">
      <c r="A4614" s="33"/>
      <c r="B4614" s="34"/>
      <c r="D4614" s="33"/>
      <c r="E4614" s="33"/>
      <c r="F4614" s="33"/>
      <c r="BD4614" s="32"/>
      <c r="BE4614" s="32"/>
      <c r="BF4614" s="32"/>
      <c r="BG4614" s="32"/>
      <c r="BH4614" s="32"/>
      <c r="BI4614" s="32"/>
      <c r="BJ4614" s="32"/>
      <c r="BK4614" s="32"/>
      <c r="BL4614" s="32"/>
      <c r="BM4614" s="32"/>
      <c r="BN4614" s="32"/>
      <c r="BO4614" s="32"/>
    </row>
    <row r="4615" spans="1:67" x14ac:dyDescent="0.25">
      <c r="A4615" s="33"/>
      <c r="B4615" s="34"/>
      <c r="D4615" s="33"/>
      <c r="E4615" s="33"/>
      <c r="F4615" s="33"/>
      <c r="BD4615" s="32"/>
      <c r="BE4615" s="32"/>
      <c r="BF4615" s="32"/>
      <c r="BG4615" s="32"/>
      <c r="BH4615" s="32"/>
      <c r="BI4615" s="32"/>
      <c r="BJ4615" s="32"/>
      <c r="BK4615" s="32"/>
      <c r="BL4615" s="32"/>
      <c r="BM4615" s="32"/>
      <c r="BN4615" s="32"/>
      <c r="BO4615" s="32"/>
    </row>
    <row r="4616" spans="1:67" x14ac:dyDescent="0.25">
      <c r="A4616" s="33"/>
      <c r="B4616" s="34"/>
      <c r="D4616" s="33"/>
      <c r="E4616" s="33"/>
      <c r="F4616" s="33"/>
      <c r="BD4616" s="32"/>
      <c r="BE4616" s="32"/>
      <c r="BF4616" s="32"/>
      <c r="BG4616" s="32"/>
      <c r="BH4616" s="32"/>
      <c r="BI4616" s="32"/>
      <c r="BJ4616" s="32"/>
      <c r="BK4616" s="32"/>
      <c r="BL4616" s="32"/>
      <c r="BM4616" s="32"/>
      <c r="BN4616" s="32"/>
      <c r="BO4616" s="32"/>
    </row>
    <row r="4617" spans="1:67" x14ac:dyDescent="0.25">
      <c r="A4617" s="33"/>
      <c r="B4617" s="34"/>
      <c r="D4617" s="33"/>
      <c r="E4617" s="33"/>
      <c r="F4617" s="33"/>
      <c r="BD4617" s="32"/>
      <c r="BE4617" s="32"/>
      <c r="BF4617" s="32"/>
      <c r="BG4617" s="32"/>
      <c r="BH4617" s="32"/>
      <c r="BI4617" s="32"/>
      <c r="BJ4617" s="32"/>
      <c r="BK4617" s="32"/>
      <c r="BL4617" s="32"/>
      <c r="BM4617" s="32"/>
      <c r="BN4617" s="32"/>
      <c r="BO4617" s="32"/>
    </row>
    <row r="4618" spans="1:67" x14ac:dyDescent="0.25">
      <c r="A4618" s="33"/>
      <c r="B4618" s="34"/>
      <c r="D4618" s="33"/>
      <c r="E4618" s="33"/>
      <c r="F4618" s="33"/>
      <c r="BD4618" s="32"/>
      <c r="BE4618" s="32"/>
      <c r="BF4618" s="32"/>
      <c r="BG4618" s="32"/>
      <c r="BH4618" s="32"/>
      <c r="BI4618" s="32"/>
      <c r="BJ4618" s="32"/>
      <c r="BK4618" s="32"/>
      <c r="BL4618" s="32"/>
      <c r="BM4618" s="32"/>
      <c r="BN4618" s="32"/>
      <c r="BO4618" s="32"/>
    </row>
    <row r="4619" spans="1:67" x14ac:dyDescent="0.25">
      <c r="A4619" s="33"/>
      <c r="B4619" s="34"/>
      <c r="D4619" s="33"/>
      <c r="E4619" s="33"/>
      <c r="F4619" s="33"/>
      <c r="BD4619" s="32"/>
      <c r="BE4619" s="32"/>
      <c r="BF4619" s="32"/>
      <c r="BG4619" s="32"/>
      <c r="BH4619" s="32"/>
      <c r="BI4619" s="32"/>
      <c r="BJ4619" s="32"/>
      <c r="BK4619" s="32"/>
      <c r="BL4619" s="32"/>
      <c r="BM4619" s="32"/>
      <c r="BN4619" s="32"/>
      <c r="BO4619" s="32"/>
    </row>
    <row r="4620" spans="1:67" x14ac:dyDescent="0.25">
      <c r="A4620" s="33"/>
      <c r="B4620" s="34"/>
      <c r="D4620" s="33"/>
      <c r="E4620" s="33"/>
      <c r="F4620" s="33"/>
      <c r="BD4620" s="32"/>
      <c r="BE4620" s="32"/>
      <c r="BF4620" s="32"/>
      <c r="BG4620" s="32"/>
      <c r="BH4620" s="32"/>
      <c r="BI4620" s="32"/>
      <c r="BJ4620" s="32"/>
      <c r="BK4620" s="32"/>
      <c r="BL4620" s="32"/>
      <c r="BM4620" s="32"/>
      <c r="BN4620" s="32"/>
      <c r="BO4620" s="32"/>
    </row>
    <row r="4621" spans="1:67" x14ac:dyDescent="0.25">
      <c r="A4621" s="33"/>
      <c r="B4621" s="34"/>
      <c r="D4621" s="33"/>
      <c r="E4621" s="33"/>
      <c r="F4621" s="33"/>
      <c r="BD4621" s="32"/>
      <c r="BE4621" s="32"/>
      <c r="BF4621" s="32"/>
      <c r="BG4621" s="32"/>
      <c r="BH4621" s="32"/>
      <c r="BI4621" s="32"/>
      <c r="BJ4621" s="32"/>
      <c r="BK4621" s="32"/>
      <c r="BL4621" s="32"/>
      <c r="BM4621" s="32"/>
      <c r="BN4621" s="32"/>
      <c r="BO4621" s="32"/>
    </row>
    <row r="4622" spans="1:67" x14ac:dyDescent="0.25">
      <c r="A4622" s="33"/>
      <c r="B4622" s="34"/>
      <c r="D4622" s="33"/>
      <c r="E4622" s="33"/>
      <c r="F4622" s="33"/>
      <c r="BD4622" s="32"/>
      <c r="BE4622" s="32"/>
      <c r="BF4622" s="32"/>
      <c r="BG4622" s="32"/>
      <c r="BH4622" s="32"/>
      <c r="BI4622" s="32"/>
      <c r="BJ4622" s="32"/>
      <c r="BK4622" s="32"/>
      <c r="BL4622" s="32"/>
      <c r="BM4622" s="32"/>
      <c r="BN4622" s="32"/>
      <c r="BO4622" s="32"/>
    </row>
    <row r="4623" spans="1:67" x14ac:dyDescent="0.25">
      <c r="A4623" s="33"/>
      <c r="B4623" s="34"/>
      <c r="D4623" s="33"/>
      <c r="E4623" s="33"/>
      <c r="F4623" s="33"/>
      <c r="BD4623" s="32"/>
      <c r="BE4623" s="32"/>
      <c r="BF4623" s="32"/>
      <c r="BG4623" s="32"/>
      <c r="BH4623" s="32"/>
      <c r="BI4623" s="32"/>
      <c r="BJ4623" s="32"/>
      <c r="BK4623" s="32"/>
      <c r="BL4623" s="32"/>
      <c r="BM4623" s="32"/>
      <c r="BN4623" s="32"/>
      <c r="BO4623" s="32"/>
    </row>
    <row r="4624" spans="1:67" x14ac:dyDescent="0.25">
      <c r="A4624" s="33"/>
      <c r="B4624" s="34"/>
      <c r="D4624" s="33"/>
      <c r="E4624" s="33"/>
      <c r="F4624" s="33"/>
      <c r="BD4624" s="32"/>
      <c r="BE4624" s="32"/>
      <c r="BF4624" s="32"/>
      <c r="BG4624" s="32"/>
      <c r="BH4624" s="32"/>
      <c r="BI4624" s="32"/>
      <c r="BJ4624" s="32"/>
      <c r="BK4624" s="32"/>
      <c r="BL4624" s="32"/>
      <c r="BM4624" s="32"/>
      <c r="BN4624" s="32"/>
      <c r="BO4624" s="32"/>
    </row>
    <row r="4625" spans="1:67" x14ac:dyDescent="0.25">
      <c r="A4625" s="33"/>
      <c r="B4625" s="34"/>
      <c r="D4625" s="33"/>
      <c r="E4625" s="33"/>
      <c r="F4625" s="33"/>
      <c r="BD4625" s="32"/>
      <c r="BE4625" s="32"/>
      <c r="BF4625" s="32"/>
      <c r="BG4625" s="32"/>
      <c r="BH4625" s="32"/>
      <c r="BI4625" s="32"/>
      <c r="BJ4625" s="32"/>
      <c r="BK4625" s="32"/>
      <c r="BL4625" s="32"/>
      <c r="BM4625" s="32"/>
      <c r="BN4625" s="32"/>
      <c r="BO4625" s="32"/>
    </row>
    <row r="4626" spans="1:67" x14ac:dyDescent="0.25">
      <c r="A4626" s="33"/>
      <c r="B4626" s="34"/>
      <c r="D4626" s="33"/>
      <c r="E4626" s="33"/>
      <c r="F4626" s="33"/>
      <c r="BD4626" s="32"/>
      <c r="BE4626" s="32"/>
      <c r="BF4626" s="32"/>
      <c r="BG4626" s="32"/>
      <c r="BH4626" s="32"/>
      <c r="BI4626" s="32"/>
      <c r="BJ4626" s="32"/>
      <c r="BK4626" s="32"/>
      <c r="BL4626" s="32"/>
      <c r="BM4626" s="32"/>
      <c r="BN4626" s="32"/>
      <c r="BO4626" s="32"/>
    </row>
    <row r="4627" spans="1:67" x14ac:dyDescent="0.25">
      <c r="A4627" s="33"/>
      <c r="B4627" s="34"/>
      <c r="D4627" s="33"/>
      <c r="E4627" s="33"/>
      <c r="F4627" s="33"/>
      <c r="BD4627" s="32"/>
      <c r="BE4627" s="32"/>
      <c r="BF4627" s="32"/>
      <c r="BG4627" s="32"/>
      <c r="BH4627" s="32"/>
      <c r="BI4627" s="32"/>
      <c r="BJ4627" s="32"/>
      <c r="BK4627" s="32"/>
      <c r="BL4627" s="32"/>
      <c r="BM4627" s="32"/>
      <c r="BN4627" s="32"/>
      <c r="BO4627" s="32"/>
    </row>
    <row r="4628" spans="1:67" x14ac:dyDescent="0.25">
      <c r="A4628" s="33"/>
      <c r="B4628" s="34"/>
      <c r="D4628" s="33"/>
      <c r="E4628" s="33"/>
      <c r="F4628" s="33"/>
      <c r="BD4628" s="32"/>
      <c r="BE4628" s="32"/>
      <c r="BF4628" s="32"/>
      <c r="BG4628" s="32"/>
      <c r="BH4628" s="32"/>
      <c r="BI4628" s="32"/>
      <c r="BJ4628" s="32"/>
      <c r="BK4628" s="32"/>
      <c r="BL4628" s="32"/>
      <c r="BM4628" s="32"/>
      <c r="BN4628" s="32"/>
      <c r="BO4628" s="32"/>
    </row>
    <row r="4629" spans="1:67" x14ac:dyDescent="0.25">
      <c r="A4629" s="33"/>
      <c r="B4629" s="34"/>
      <c r="D4629" s="33"/>
      <c r="E4629" s="33"/>
      <c r="F4629" s="33"/>
      <c r="BD4629" s="32"/>
      <c r="BE4629" s="32"/>
      <c r="BF4629" s="32"/>
      <c r="BG4629" s="32"/>
      <c r="BH4629" s="32"/>
      <c r="BI4629" s="32"/>
      <c r="BJ4629" s="32"/>
      <c r="BK4629" s="32"/>
      <c r="BL4629" s="32"/>
      <c r="BM4629" s="32"/>
      <c r="BN4629" s="32"/>
      <c r="BO4629" s="32"/>
    </row>
    <row r="4630" spans="1:67" x14ac:dyDescent="0.25">
      <c r="A4630" s="33"/>
      <c r="B4630" s="34"/>
      <c r="D4630" s="33"/>
      <c r="E4630" s="33"/>
      <c r="F4630" s="33"/>
      <c r="BD4630" s="32"/>
      <c r="BE4630" s="32"/>
      <c r="BF4630" s="32"/>
      <c r="BG4630" s="32"/>
      <c r="BH4630" s="32"/>
      <c r="BI4630" s="32"/>
      <c r="BJ4630" s="32"/>
      <c r="BK4630" s="32"/>
      <c r="BL4630" s="32"/>
      <c r="BM4630" s="32"/>
      <c r="BN4630" s="32"/>
      <c r="BO4630" s="32"/>
    </row>
    <row r="4631" spans="1:67" x14ac:dyDescent="0.25">
      <c r="A4631" s="33"/>
      <c r="B4631" s="34"/>
      <c r="D4631" s="33"/>
      <c r="E4631" s="33"/>
      <c r="F4631" s="33"/>
      <c r="BD4631" s="32"/>
      <c r="BE4631" s="32"/>
      <c r="BF4631" s="32"/>
      <c r="BG4631" s="32"/>
      <c r="BH4631" s="32"/>
      <c r="BI4631" s="32"/>
      <c r="BJ4631" s="32"/>
      <c r="BK4631" s="32"/>
      <c r="BL4631" s="32"/>
      <c r="BM4631" s="32"/>
      <c r="BN4631" s="32"/>
      <c r="BO4631" s="32"/>
    </row>
    <row r="4632" spans="1:67" x14ac:dyDescent="0.25">
      <c r="A4632" s="33"/>
      <c r="B4632" s="34"/>
      <c r="D4632" s="33"/>
      <c r="E4632" s="33"/>
      <c r="F4632" s="33"/>
      <c r="BD4632" s="32"/>
      <c r="BE4632" s="32"/>
      <c r="BF4632" s="32"/>
      <c r="BG4632" s="32"/>
      <c r="BH4632" s="32"/>
      <c r="BI4632" s="32"/>
      <c r="BJ4632" s="32"/>
      <c r="BK4632" s="32"/>
      <c r="BL4632" s="32"/>
      <c r="BM4632" s="32"/>
      <c r="BN4632" s="32"/>
      <c r="BO4632" s="32"/>
    </row>
    <row r="4633" spans="1:67" x14ac:dyDescent="0.25">
      <c r="A4633" s="33"/>
      <c r="B4633" s="34"/>
      <c r="D4633" s="33"/>
      <c r="E4633" s="33"/>
      <c r="F4633" s="33"/>
      <c r="BD4633" s="32"/>
      <c r="BE4633" s="32"/>
      <c r="BF4633" s="32"/>
      <c r="BG4633" s="32"/>
      <c r="BH4633" s="32"/>
      <c r="BI4633" s="32"/>
      <c r="BJ4633" s="32"/>
      <c r="BK4633" s="32"/>
      <c r="BL4633" s="32"/>
      <c r="BM4633" s="32"/>
      <c r="BN4633" s="32"/>
      <c r="BO4633" s="32"/>
    </row>
    <row r="4634" spans="1:67" x14ac:dyDescent="0.25">
      <c r="A4634" s="33"/>
      <c r="B4634" s="34"/>
      <c r="D4634" s="33"/>
      <c r="E4634" s="33"/>
      <c r="F4634" s="33"/>
      <c r="BD4634" s="32"/>
      <c r="BE4634" s="32"/>
      <c r="BF4634" s="32"/>
      <c r="BG4634" s="32"/>
      <c r="BH4634" s="32"/>
      <c r="BI4634" s="32"/>
      <c r="BJ4634" s="32"/>
      <c r="BK4634" s="32"/>
      <c r="BL4634" s="32"/>
      <c r="BM4634" s="32"/>
      <c r="BN4634" s="32"/>
      <c r="BO4634" s="32"/>
    </row>
    <row r="4635" spans="1:67" x14ac:dyDescent="0.25">
      <c r="A4635" s="33"/>
      <c r="B4635" s="34"/>
      <c r="D4635" s="33"/>
      <c r="E4635" s="33"/>
      <c r="F4635" s="33"/>
      <c r="BD4635" s="32"/>
      <c r="BE4635" s="32"/>
      <c r="BF4635" s="32"/>
      <c r="BG4635" s="32"/>
      <c r="BH4635" s="32"/>
      <c r="BI4635" s="32"/>
      <c r="BJ4635" s="32"/>
      <c r="BK4635" s="32"/>
      <c r="BL4635" s="32"/>
      <c r="BM4635" s="32"/>
      <c r="BN4635" s="32"/>
      <c r="BO4635" s="32"/>
    </row>
    <row r="4636" spans="1:67" x14ac:dyDescent="0.25">
      <c r="A4636" s="33"/>
      <c r="B4636" s="34"/>
      <c r="D4636" s="33"/>
      <c r="E4636" s="33"/>
      <c r="F4636" s="33"/>
      <c r="BD4636" s="32"/>
      <c r="BE4636" s="32"/>
      <c r="BF4636" s="32"/>
      <c r="BG4636" s="32"/>
      <c r="BH4636" s="32"/>
      <c r="BI4636" s="32"/>
      <c r="BJ4636" s="32"/>
      <c r="BK4636" s="32"/>
      <c r="BL4636" s="32"/>
      <c r="BM4636" s="32"/>
      <c r="BN4636" s="32"/>
      <c r="BO4636" s="32"/>
    </row>
    <row r="4637" spans="1:67" x14ac:dyDescent="0.25">
      <c r="A4637" s="33"/>
      <c r="B4637" s="34"/>
      <c r="D4637" s="33"/>
      <c r="E4637" s="33"/>
      <c r="F4637" s="33"/>
      <c r="BD4637" s="32"/>
      <c r="BE4637" s="32"/>
      <c r="BF4637" s="32"/>
      <c r="BG4637" s="32"/>
      <c r="BH4637" s="32"/>
      <c r="BI4637" s="32"/>
      <c r="BJ4637" s="32"/>
      <c r="BK4637" s="32"/>
      <c r="BL4637" s="32"/>
      <c r="BM4637" s="32"/>
      <c r="BN4637" s="32"/>
      <c r="BO4637" s="32"/>
    </row>
    <row r="4638" spans="1:67" x14ac:dyDescent="0.25">
      <c r="A4638" s="33"/>
      <c r="B4638" s="34"/>
      <c r="D4638" s="33"/>
      <c r="E4638" s="33"/>
      <c r="F4638" s="33"/>
      <c r="BD4638" s="32"/>
      <c r="BE4638" s="32"/>
      <c r="BF4638" s="32"/>
      <c r="BG4638" s="32"/>
      <c r="BH4638" s="32"/>
      <c r="BI4638" s="32"/>
      <c r="BJ4638" s="32"/>
      <c r="BK4638" s="32"/>
      <c r="BL4638" s="32"/>
      <c r="BM4638" s="32"/>
      <c r="BN4638" s="32"/>
      <c r="BO4638" s="32"/>
    </row>
    <row r="4639" spans="1:67" x14ac:dyDescent="0.25">
      <c r="A4639" s="33"/>
      <c r="B4639" s="34"/>
      <c r="D4639" s="33"/>
      <c r="E4639" s="33"/>
      <c r="F4639" s="33"/>
      <c r="BD4639" s="32"/>
      <c r="BE4639" s="32"/>
      <c r="BF4639" s="32"/>
      <c r="BG4639" s="32"/>
      <c r="BH4639" s="32"/>
      <c r="BI4639" s="32"/>
      <c r="BJ4639" s="32"/>
      <c r="BK4639" s="32"/>
      <c r="BL4639" s="32"/>
      <c r="BM4639" s="32"/>
      <c r="BN4639" s="32"/>
      <c r="BO4639" s="32"/>
    </row>
    <row r="4640" spans="1:67" x14ac:dyDescent="0.25">
      <c r="A4640" s="33"/>
      <c r="B4640" s="34"/>
      <c r="D4640" s="33"/>
      <c r="E4640" s="33"/>
      <c r="F4640" s="33"/>
      <c r="BD4640" s="32"/>
      <c r="BE4640" s="32"/>
      <c r="BF4640" s="32"/>
      <c r="BG4640" s="32"/>
      <c r="BH4640" s="32"/>
      <c r="BI4640" s="32"/>
      <c r="BJ4640" s="32"/>
      <c r="BK4640" s="32"/>
      <c r="BL4640" s="32"/>
      <c r="BM4640" s="32"/>
      <c r="BN4640" s="32"/>
      <c r="BO4640" s="32"/>
    </row>
    <row r="4641" spans="1:67" x14ac:dyDescent="0.25">
      <c r="A4641" s="33"/>
      <c r="B4641" s="34"/>
      <c r="D4641" s="33"/>
      <c r="E4641" s="33"/>
      <c r="F4641" s="33"/>
      <c r="BD4641" s="32"/>
      <c r="BE4641" s="32"/>
      <c r="BF4641" s="32"/>
      <c r="BG4641" s="32"/>
      <c r="BH4641" s="32"/>
      <c r="BI4641" s="32"/>
      <c r="BJ4641" s="32"/>
      <c r="BK4641" s="32"/>
      <c r="BL4641" s="32"/>
      <c r="BM4641" s="32"/>
      <c r="BN4641" s="32"/>
      <c r="BO4641" s="32"/>
    </row>
    <row r="4642" spans="1:67" x14ac:dyDescent="0.25">
      <c r="A4642" s="33"/>
      <c r="B4642" s="34"/>
      <c r="D4642" s="33"/>
      <c r="E4642" s="33"/>
      <c r="F4642" s="33"/>
      <c r="BD4642" s="32"/>
      <c r="BE4642" s="32"/>
      <c r="BF4642" s="32"/>
      <c r="BG4642" s="32"/>
      <c r="BH4642" s="32"/>
      <c r="BI4642" s="32"/>
      <c r="BJ4642" s="32"/>
      <c r="BK4642" s="32"/>
      <c r="BL4642" s="32"/>
      <c r="BM4642" s="32"/>
      <c r="BN4642" s="32"/>
      <c r="BO4642" s="32"/>
    </row>
    <row r="4643" spans="1:67" x14ac:dyDescent="0.25">
      <c r="A4643" s="33"/>
      <c r="B4643" s="34"/>
      <c r="D4643" s="33"/>
      <c r="E4643" s="33"/>
      <c r="F4643" s="33"/>
      <c r="BD4643" s="32"/>
      <c r="BE4643" s="32"/>
      <c r="BF4643" s="32"/>
      <c r="BG4643" s="32"/>
      <c r="BH4643" s="32"/>
      <c r="BI4643" s="32"/>
      <c r="BJ4643" s="32"/>
      <c r="BK4643" s="32"/>
      <c r="BL4643" s="32"/>
      <c r="BM4643" s="32"/>
      <c r="BN4643" s="32"/>
      <c r="BO4643" s="32"/>
    </row>
    <row r="4644" spans="1:67" x14ac:dyDescent="0.25">
      <c r="A4644" s="33"/>
      <c r="B4644" s="34"/>
      <c r="D4644" s="33"/>
      <c r="E4644" s="33"/>
      <c r="F4644" s="33"/>
      <c r="BD4644" s="32"/>
      <c r="BE4644" s="32"/>
      <c r="BF4644" s="32"/>
      <c r="BG4644" s="32"/>
      <c r="BH4644" s="32"/>
      <c r="BI4644" s="32"/>
      <c r="BJ4644" s="32"/>
      <c r="BK4644" s="32"/>
      <c r="BL4644" s="32"/>
      <c r="BM4644" s="32"/>
      <c r="BN4644" s="32"/>
      <c r="BO4644" s="32"/>
    </row>
    <row r="4645" spans="1:67" x14ac:dyDescent="0.25">
      <c r="A4645" s="33"/>
      <c r="B4645" s="34"/>
      <c r="D4645" s="33"/>
      <c r="E4645" s="33"/>
      <c r="F4645" s="33"/>
      <c r="BD4645" s="32"/>
      <c r="BE4645" s="32"/>
      <c r="BF4645" s="32"/>
      <c r="BG4645" s="32"/>
      <c r="BH4645" s="32"/>
      <c r="BI4645" s="32"/>
      <c r="BJ4645" s="32"/>
      <c r="BK4645" s="32"/>
      <c r="BL4645" s="32"/>
      <c r="BM4645" s="32"/>
      <c r="BN4645" s="32"/>
      <c r="BO4645" s="32"/>
    </row>
    <row r="4646" spans="1:67" x14ac:dyDescent="0.25">
      <c r="A4646" s="33"/>
      <c r="B4646" s="34"/>
      <c r="D4646" s="33"/>
      <c r="E4646" s="33"/>
      <c r="F4646" s="33"/>
      <c r="BD4646" s="32"/>
      <c r="BE4646" s="32"/>
      <c r="BF4646" s="32"/>
      <c r="BG4646" s="32"/>
      <c r="BH4646" s="32"/>
      <c r="BI4646" s="32"/>
      <c r="BJ4646" s="32"/>
      <c r="BK4646" s="32"/>
      <c r="BL4646" s="32"/>
      <c r="BM4646" s="32"/>
      <c r="BN4646" s="32"/>
      <c r="BO4646" s="32"/>
    </row>
    <row r="4647" spans="1:67" x14ac:dyDescent="0.25">
      <c r="A4647" s="33"/>
      <c r="B4647" s="34"/>
      <c r="D4647" s="33"/>
      <c r="E4647" s="33"/>
      <c r="F4647" s="33"/>
      <c r="BD4647" s="32"/>
      <c r="BE4647" s="32"/>
      <c r="BF4647" s="32"/>
      <c r="BG4647" s="32"/>
      <c r="BH4647" s="32"/>
      <c r="BI4647" s="32"/>
      <c r="BJ4647" s="32"/>
      <c r="BK4647" s="32"/>
      <c r="BL4647" s="32"/>
      <c r="BM4647" s="32"/>
      <c r="BN4647" s="32"/>
      <c r="BO4647" s="32"/>
    </row>
    <row r="4648" spans="1:67" x14ac:dyDescent="0.25">
      <c r="A4648" s="33"/>
      <c r="B4648" s="34"/>
      <c r="D4648" s="33"/>
      <c r="E4648" s="33"/>
      <c r="F4648" s="33"/>
      <c r="BD4648" s="32"/>
      <c r="BE4648" s="32"/>
      <c r="BF4648" s="32"/>
      <c r="BG4648" s="32"/>
      <c r="BH4648" s="32"/>
      <c r="BI4648" s="32"/>
      <c r="BJ4648" s="32"/>
      <c r="BK4648" s="32"/>
      <c r="BL4648" s="32"/>
      <c r="BM4648" s="32"/>
      <c r="BN4648" s="32"/>
      <c r="BO4648" s="32"/>
    </row>
    <row r="4649" spans="1:67" x14ac:dyDescent="0.25">
      <c r="A4649" s="33"/>
      <c r="B4649" s="34"/>
      <c r="D4649" s="33"/>
      <c r="E4649" s="33"/>
      <c r="F4649" s="33"/>
      <c r="BD4649" s="32"/>
      <c r="BE4649" s="32"/>
      <c r="BF4649" s="32"/>
      <c r="BG4649" s="32"/>
      <c r="BH4649" s="32"/>
      <c r="BI4649" s="32"/>
      <c r="BJ4649" s="32"/>
      <c r="BK4649" s="32"/>
      <c r="BL4649" s="32"/>
      <c r="BM4649" s="32"/>
      <c r="BN4649" s="32"/>
      <c r="BO4649" s="32"/>
    </row>
    <row r="4650" spans="1:67" x14ac:dyDescent="0.25">
      <c r="A4650" s="33"/>
      <c r="B4650" s="34"/>
      <c r="D4650" s="33"/>
      <c r="E4650" s="33"/>
      <c r="F4650" s="33"/>
      <c r="BD4650" s="32"/>
      <c r="BE4650" s="32"/>
      <c r="BF4650" s="32"/>
      <c r="BG4650" s="32"/>
      <c r="BH4650" s="32"/>
      <c r="BI4650" s="32"/>
      <c r="BJ4650" s="32"/>
      <c r="BK4650" s="32"/>
      <c r="BL4650" s="32"/>
      <c r="BM4650" s="32"/>
      <c r="BN4650" s="32"/>
      <c r="BO4650" s="32"/>
    </row>
    <row r="4651" spans="1:67" x14ac:dyDescent="0.25">
      <c r="A4651" s="33"/>
      <c r="B4651" s="34"/>
      <c r="D4651" s="33"/>
      <c r="E4651" s="33"/>
      <c r="F4651" s="33"/>
      <c r="BD4651" s="32"/>
      <c r="BE4651" s="32"/>
      <c r="BF4651" s="32"/>
      <c r="BG4651" s="32"/>
      <c r="BH4651" s="32"/>
      <c r="BI4651" s="32"/>
      <c r="BJ4651" s="32"/>
      <c r="BK4651" s="32"/>
      <c r="BL4651" s="32"/>
      <c r="BM4651" s="32"/>
      <c r="BN4651" s="32"/>
      <c r="BO4651" s="32"/>
    </row>
    <row r="4652" spans="1:67" x14ac:dyDescent="0.25">
      <c r="A4652" s="33"/>
      <c r="B4652" s="34"/>
      <c r="D4652" s="33"/>
      <c r="E4652" s="33"/>
      <c r="F4652" s="33"/>
      <c r="BD4652" s="32"/>
      <c r="BE4652" s="32"/>
      <c r="BF4652" s="32"/>
      <c r="BG4652" s="32"/>
      <c r="BH4652" s="32"/>
      <c r="BI4652" s="32"/>
      <c r="BJ4652" s="32"/>
      <c r="BK4652" s="32"/>
      <c r="BL4652" s="32"/>
      <c r="BM4652" s="32"/>
      <c r="BN4652" s="32"/>
      <c r="BO4652" s="32"/>
    </row>
    <row r="4653" spans="1:67" x14ac:dyDescent="0.25">
      <c r="A4653" s="33"/>
      <c r="B4653" s="34"/>
      <c r="D4653" s="33"/>
      <c r="E4653" s="33"/>
      <c r="F4653" s="33"/>
      <c r="BD4653" s="32"/>
      <c r="BE4653" s="32"/>
      <c r="BF4653" s="32"/>
      <c r="BG4653" s="32"/>
      <c r="BH4653" s="32"/>
      <c r="BI4653" s="32"/>
      <c r="BJ4653" s="32"/>
      <c r="BK4653" s="32"/>
      <c r="BL4653" s="32"/>
      <c r="BM4653" s="32"/>
      <c r="BN4653" s="32"/>
      <c r="BO4653" s="32"/>
    </row>
    <row r="4654" spans="1:67" x14ac:dyDescent="0.25">
      <c r="A4654" s="33"/>
      <c r="B4654" s="34"/>
      <c r="D4654" s="33"/>
      <c r="E4654" s="33"/>
      <c r="F4654" s="33"/>
      <c r="BD4654" s="32"/>
      <c r="BE4654" s="32"/>
      <c r="BF4654" s="32"/>
      <c r="BG4654" s="32"/>
      <c r="BH4654" s="32"/>
      <c r="BI4654" s="32"/>
      <c r="BJ4654" s="32"/>
      <c r="BK4654" s="32"/>
      <c r="BL4654" s="32"/>
      <c r="BM4654" s="32"/>
      <c r="BN4654" s="32"/>
      <c r="BO4654" s="32"/>
    </row>
    <row r="4655" spans="1:67" x14ac:dyDescent="0.25">
      <c r="A4655" s="33"/>
      <c r="B4655" s="34"/>
      <c r="D4655" s="33"/>
      <c r="E4655" s="33"/>
      <c r="F4655" s="33"/>
      <c r="BD4655" s="32"/>
      <c r="BE4655" s="32"/>
      <c r="BF4655" s="32"/>
      <c r="BG4655" s="32"/>
      <c r="BH4655" s="32"/>
      <c r="BI4655" s="32"/>
      <c r="BJ4655" s="32"/>
      <c r="BK4655" s="32"/>
      <c r="BL4655" s="32"/>
      <c r="BM4655" s="32"/>
      <c r="BN4655" s="32"/>
      <c r="BO4655" s="32"/>
    </row>
    <row r="4656" spans="1:67" x14ac:dyDescent="0.25">
      <c r="A4656" s="33"/>
      <c r="B4656" s="34"/>
      <c r="D4656" s="33"/>
      <c r="E4656" s="33"/>
      <c r="F4656" s="33"/>
      <c r="BD4656" s="32"/>
      <c r="BE4656" s="32"/>
      <c r="BF4656" s="32"/>
      <c r="BG4656" s="32"/>
      <c r="BH4656" s="32"/>
      <c r="BI4656" s="32"/>
      <c r="BJ4656" s="32"/>
      <c r="BK4656" s="32"/>
      <c r="BL4656" s="32"/>
      <c r="BM4656" s="32"/>
      <c r="BN4656" s="32"/>
      <c r="BO4656" s="32"/>
    </row>
    <row r="4657" spans="1:67" x14ac:dyDescent="0.25">
      <c r="A4657" s="33"/>
      <c r="B4657" s="34"/>
      <c r="D4657" s="33"/>
      <c r="E4657" s="33"/>
      <c r="F4657" s="33"/>
      <c r="BD4657" s="32"/>
      <c r="BE4657" s="32"/>
      <c r="BF4657" s="32"/>
      <c r="BG4657" s="32"/>
      <c r="BH4657" s="32"/>
      <c r="BI4657" s="32"/>
      <c r="BJ4657" s="32"/>
      <c r="BK4657" s="32"/>
      <c r="BL4657" s="32"/>
      <c r="BM4657" s="32"/>
      <c r="BN4657" s="32"/>
      <c r="BO4657" s="32"/>
    </row>
    <row r="4658" spans="1:67" x14ac:dyDescent="0.25">
      <c r="A4658" s="33"/>
      <c r="B4658" s="34"/>
      <c r="D4658" s="33"/>
      <c r="E4658" s="33"/>
      <c r="F4658" s="33"/>
      <c r="BD4658" s="32"/>
      <c r="BE4658" s="32"/>
      <c r="BF4658" s="32"/>
      <c r="BG4658" s="32"/>
      <c r="BH4658" s="32"/>
      <c r="BI4658" s="32"/>
      <c r="BJ4658" s="32"/>
      <c r="BK4658" s="32"/>
      <c r="BL4658" s="32"/>
      <c r="BM4658" s="32"/>
      <c r="BN4658" s="32"/>
      <c r="BO4658" s="32"/>
    </row>
    <row r="4659" spans="1:67" x14ac:dyDescent="0.25">
      <c r="A4659" s="33"/>
      <c r="B4659" s="34"/>
      <c r="D4659" s="33"/>
      <c r="E4659" s="33"/>
      <c r="F4659" s="33"/>
      <c r="BD4659" s="32"/>
      <c r="BE4659" s="32"/>
      <c r="BF4659" s="32"/>
      <c r="BG4659" s="32"/>
      <c r="BH4659" s="32"/>
      <c r="BI4659" s="32"/>
      <c r="BJ4659" s="32"/>
      <c r="BK4659" s="32"/>
      <c r="BL4659" s="32"/>
      <c r="BM4659" s="32"/>
      <c r="BN4659" s="32"/>
      <c r="BO4659" s="32"/>
    </row>
    <row r="4660" spans="1:67" x14ac:dyDescent="0.25">
      <c r="A4660" s="33"/>
      <c r="B4660" s="34"/>
      <c r="D4660" s="33"/>
      <c r="E4660" s="33"/>
      <c r="F4660" s="33"/>
      <c r="BD4660" s="32"/>
      <c r="BE4660" s="32"/>
      <c r="BF4660" s="32"/>
      <c r="BG4660" s="32"/>
      <c r="BH4660" s="32"/>
      <c r="BI4660" s="32"/>
      <c r="BJ4660" s="32"/>
      <c r="BK4660" s="32"/>
      <c r="BL4660" s="32"/>
      <c r="BM4660" s="32"/>
      <c r="BN4660" s="32"/>
      <c r="BO4660" s="32"/>
    </row>
    <row r="4661" spans="1:67" x14ac:dyDescent="0.25">
      <c r="A4661" s="33"/>
      <c r="B4661" s="34"/>
      <c r="D4661" s="33"/>
      <c r="E4661" s="33"/>
      <c r="F4661" s="33"/>
      <c r="BD4661" s="32"/>
      <c r="BE4661" s="32"/>
      <c r="BF4661" s="32"/>
      <c r="BG4661" s="32"/>
      <c r="BH4661" s="32"/>
      <c r="BI4661" s="32"/>
      <c r="BJ4661" s="32"/>
      <c r="BK4661" s="32"/>
      <c r="BL4661" s="32"/>
      <c r="BM4661" s="32"/>
      <c r="BN4661" s="32"/>
      <c r="BO4661" s="32"/>
    </row>
    <row r="4662" spans="1:67" x14ac:dyDescent="0.25">
      <c r="A4662" s="33"/>
      <c r="B4662" s="34"/>
      <c r="D4662" s="33"/>
      <c r="E4662" s="33"/>
      <c r="F4662" s="33"/>
      <c r="BD4662" s="32"/>
      <c r="BE4662" s="32"/>
      <c r="BF4662" s="32"/>
      <c r="BG4662" s="32"/>
      <c r="BH4662" s="32"/>
      <c r="BI4662" s="32"/>
      <c r="BJ4662" s="32"/>
      <c r="BK4662" s="32"/>
      <c r="BL4662" s="32"/>
      <c r="BM4662" s="32"/>
      <c r="BN4662" s="32"/>
      <c r="BO4662" s="32"/>
    </row>
    <row r="4663" spans="1:67" x14ac:dyDescent="0.25">
      <c r="A4663" s="33"/>
      <c r="B4663" s="34"/>
      <c r="D4663" s="33"/>
      <c r="E4663" s="33"/>
      <c r="F4663" s="33"/>
      <c r="BD4663" s="32"/>
      <c r="BE4663" s="32"/>
      <c r="BF4663" s="32"/>
      <c r="BG4663" s="32"/>
      <c r="BH4663" s="32"/>
      <c r="BI4663" s="32"/>
      <c r="BJ4663" s="32"/>
      <c r="BK4663" s="32"/>
      <c r="BL4663" s="32"/>
      <c r="BM4663" s="32"/>
      <c r="BN4663" s="32"/>
      <c r="BO4663" s="32"/>
    </row>
    <row r="4664" spans="1:67" x14ac:dyDescent="0.25">
      <c r="A4664" s="33"/>
      <c r="B4664" s="34"/>
      <c r="D4664" s="33"/>
      <c r="E4664" s="33"/>
      <c r="F4664" s="33"/>
      <c r="BD4664" s="32"/>
      <c r="BE4664" s="32"/>
      <c r="BF4664" s="32"/>
      <c r="BG4664" s="32"/>
      <c r="BH4664" s="32"/>
      <c r="BI4664" s="32"/>
      <c r="BJ4664" s="32"/>
      <c r="BK4664" s="32"/>
      <c r="BL4664" s="32"/>
      <c r="BM4664" s="32"/>
      <c r="BN4664" s="32"/>
      <c r="BO4664" s="32"/>
    </row>
    <row r="4665" spans="1:67" x14ac:dyDescent="0.25">
      <c r="A4665" s="33"/>
      <c r="B4665" s="34"/>
      <c r="D4665" s="33"/>
      <c r="E4665" s="33"/>
      <c r="F4665" s="33"/>
      <c r="BD4665" s="32"/>
      <c r="BE4665" s="32"/>
      <c r="BF4665" s="32"/>
      <c r="BG4665" s="32"/>
      <c r="BH4665" s="32"/>
      <c r="BI4665" s="32"/>
      <c r="BJ4665" s="32"/>
      <c r="BK4665" s="32"/>
      <c r="BL4665" s="32"/>
      <c r="BM4665" s="32"/>
      <c r="BN4665" s="32"/>
      <c r="BO4665" s="32"/>
    </row>
    <row r="4666" spans="1:67" x14ac:dyDescent="0.25">
      <c r="A4666" s="33"/>
      <c r="B4666" s="34"/>
      <c r="D4666" s="33"/>
      <c r="E4666" s="33"/>
      <c r="F4666" s="33"/>
      <c r="BD4666" s="32"/>
      <c r="BE4666" s="32"/>
      <c r="BF4666" s="32"/>
      <c r="BG4666" s="32"/>
      <c r="BH4666" s="32"/>
      <c r="BI4666" s="32"/>
      <c r="BJ4666" s="32"/>
      <c r="BK4666" s="32"/>
      <c r="BL4666" s="32"/>
      <c r="BM4666" s="32"/>
      <c r="BN4666" s="32"/>
      <c r="BO4666" s="32"/>
    </row>
    <row r="4667" spans="1:67" x14ac:dyDescent="0.25">
      <c r="A4667" s="33"/>
      <c r="B4667" s="34"/>
      <c r="D4667" s="33"/>
      <c r="E4667" s="33"/>
      <c r="F4667" s="33"/>
      <c r="BD4667" s="32"/>
      <c r="BE4667" s="32"/>
      <c r="BF4667" s="32"/>
      <c r="BG4667" s="32"/>
      <c r="BH4667" s="32"/>
      <c r="BI4667" s="32"/>
      <c r="BJ4667" s="32"/>
      <c r="BK4667" s="32"/>
      <c r="BL4667" s="32"/>
      <c r="BM4667" s="32"/>
      <c r="BN4667" s="32"/>
      <c r="BO4667" s="32"/>
    </row>
    <row r="4668" spans="1:67" x14ac:dyDescent="0.25">
      <c r="A4668" s="33"/>
      <c r="B4668" s="34"/>
      <c r="D4668" s="33"/>
      <c r="E4668" s="33"/>
      <c r="F4668" s="33"/>
      <c r="BD4668" s="32"/>
      <c r="BE4668" s="32"/>
      <c r="BF4668" s="32"/>
      <c r="BG4668" s="32"/>
      <c r="BH4668" s="32"/>
      <c r="BI4668" s="32"/>
      <c r="BJ4668" s="32"/>
      <c r="BK4668" s="32"/>
      <c r="BL4668" s="32"/>
      <c r="BM4668" s="32"/>
      <c r="BN4668" s="32"/>
      <c r="BO4668" s="32"/>
    </row>
    <row r="4669" spans="1:67" x14ac:dyDescent="0.25">
      <c r="A4669" s="33"/>
      <c r="B4669" s="34"/>
      <c r="D4669" s="33"/>
      <c r="E4669" s="33"/>
      <c r="F4669" s="33"/>
      <c r="BD4669" s="32"/>
      <c r="BE4669" s="32"/>
      <c r="BF4669" s="32"/>
      <c r="BG4669" s="32"/>
      <c r="BH4669" s="32"/>
      <c r="BI4669" s="32"/>
      <c r="BJ4669" s="32"/>
      <c r="BK4669" s="32"/>
      <c r="BL4669" s="32"/>
      <c r="BM4669" s="32"/>
      <c r="BN4669" s="32"/>
      <c r="BO4669" s="32"/>
    </row>
    <row r="4670" spans="1:67" x14ac:dyDescent="0.25">
      <c r="A4670" s="33"/>
      <c r="B4670" s="34"/>
      <c r="D4670" s="33"/>
      <c r="E4670" s="33"/>
      <c r="F4670" s="33"/>
      <c r="BD4670" s="32"/>
      <c r="BE4670" s="32"/>
      <c r="BF4670" s="32"/>
      <c r="BG4670" s="32"/>
      <c r="BH4670" s="32"/>
      <c r="BI4670" s="32"/>
      <c r="BJ4670" s="32"/>
      <c r="BK4670" s="32"/>
      <c r="BL4670" s="32"/>
      <c r="BM4670" s="32"/>
      <c r="BN4670" s="32"/>
      <c r="BO4670" s="32"/>
    </row>
    <row r="4671" spans="1:67" x14ac:dyDescent="0.25">
      <c r="A4671" s="33"/>
      <c r="B4671" s="34"/>
      <c r="D4671" s="33"/>
      <c r="E4671" s="33"/>
      <c r="F4671" s="33"/>
      <c r="BD4671" s="32"/>
      <c r="BE4671" s="32"/>
      <c r="BF4671" s="32"/>
      <c r="BG4671" s="32"/>
      <c r="BH4671" s="32"/>
      <c r="BI4671" s="32"/>
      <c r="BJ4671" s="32"/>
      <c r="BK4671" s="32"/>
      <c r="BL4671" s="32"/>
      <c r="BM4671" s="32"/>
      <c r="BN4671" s="32"/>
      <c r="BO4671" s="32"/>
    </row>
    <row r="4672" spans="1:67" x14ac:dyDescent="0.25">
      <c r="A4672" s="33"/>
      <c r="B4672" s="34"/>
      <c r="D4672" s="33"/>
      <c r="E4672" s="33"/>
      <c r="F4672" s="33"/>
      <c r="BD4672" s="32"/>
      <c r="BE4672" s="32"/>
      <c r="BF4672" s="32"/>
      <c r="BG4672" s="32"/>
      <c r="BH4672" s="32"/>
      <c r="BI4672" s="32"/>
      <c r="BJ4672" s="32"/>
      <c r="BK4672" s="32"/>
      <c r="BL4672" s="32"/>
      <c r="BM4672" s="32"/>
      <c r="BN4672" s="32"/>
      <c r="BO4672" s="32"/>
    </row>
    <row r="4673" spans="1:67" x14ac:dyDescent="0.25">
      <c r="A4673" s="33"/>
      <c r="B4673" s="34"/>
      <c r="D4673" s="33"/>
      <c r="E4673" s="33"/>
      <c r="F4673" s="33"/>
      <c r="BD4673" s="32"/>
      <c r="BE4673" s="32"/>
      <c r="BF4673" s="32"/>
      <c r="BG4673" s="32"/>
      <c r="BH4673" s="32"/>
      <c r="BI4673" s="32"/>
      <c r="BJ4673" s="32"/>
      <c r="BK4673" s="32"/>
      <c r="BL4673" s="32"/>
      <c r="BM4673" s="32"/>
      <c r="BN4673" s="32"/>
      <c r="BO4673" s="32"/>
    </row>
    <row r="4674" spans="1:67" x14ac:dyDescent="0.25">
      <c r="A4674" s="33"/>
      <c r="B4674" s="34"/>
      <c r="D4674" s="33"/>
      <c r="E4674" s="33"/>
      <c r="F4674" s="33"/>
      <c r="BD4674" s="32"/>
      <c r="BE4674" s="32"/>
      <c r="BF4674" s="32"/>
      <c r="BG4674" s="32"/>
      <c r="BH4674" s="32"/>
      <c r="BI4674" s="32"/>
      <c r="BJ4674" s="32"/>
      <c r="BK4674" s="32"/>
      <c r="BL4674" s="32"/>
      <c r="BM4674" s="32"/>
      <c r="BN4674" s="32"/>
      <c r="BO4674" s="32"/>
    </row>
    <row r="4675" spans="1:67" x14ac:dyDescent="0.25">
      <c r="A4675" s="33"/>
      <c r="B4675" s="34"/>
      <c r="D4675" s="33"/>
      <c r="E4675" s="33"/>
      <c r="F4675" s="33"/>
      <c r="BD4675" s="32"/>
      <c r="BE4675" s="32"/>
      <c r="BF4675" s="32"/>
      <c r="BG4675" s="32"/>
      <c r="BH4675" s="32"/>
      <c r="BI4675" s="32"/>
      <c r="BJ4675" s="32"/>
      <c r="BK4675" s="32"/>
      <c r="BL4675" s="32"/>
      <c r="BM4675" s="32"/>
      <c r="BN4675" s="32"/>
      <c r="BO4675" s="32"/>
    </row>
    <row r="4676" spans="1:67" x14ac:dyDescent="0.25">
      <c r="A4676" s="33"/>
      <c r="B4676" s="34"/>
      <c r="D4676" s="33"/>
      <c r="E4676" s="33"/>
      <c r="F4676" s="33"/>
      <c r="BD4676" s="32"/>
      <c r="BE4676" s="32"/>
      <c r="BF4676" s="32"/>
      <c r="BG4676" s="32"/>
      <c r="BH4676" s="32"/>
      <c r="BI4676" s="32"/>
      <c r="BJ4676" s="32"/>
      <c r="BK4676" s="32"/>
      <c r="BL4676" s="32"/>
      <c r="BM4676" s="32"/>
      <c r="BN4676" s="32"/>
      <c r="BO4676" s="32"/>
    </row>
    <row r="4677" spans="1:67" x14ac:dyDescent="0.25">
      <c r="A4677" s="33"/>
      <c r="B4677" s="34"/>
      <c r="D4677" s="33"/>
      <c r="E4677" s="33"/>
      <c r="F4677" s="33"/>
      <c r="BD4677" s="32"/>
      <c r="BE4677" s="32"/>
      <c r="BF4677" s="32"/>
      <c r="BG4677" s="32"/>
      <c r="BH4677" s="32"/>
      <c r="BI4677" s="32"/>
      <c r="BJ4677" s="32"/>
      <c r="BK4677" s="32"/>
      <c r="BL4677" s="32"/>
      <c r="BM4677" s="32"/>
      <c r="BN4677" s="32"/>
      <c r="BO4677" s="32"/>
    </row>
    <row r="4678" spans="1:67" x14ac:dyDescent="0.25">
      <c r="A4678" s="33"/>
      <c r="B4678" s="34"/>
      <c r="D4678" s="33"/>
      <c r="E4678" s="33"/>
      <c r="F4678" s="33"/>
      <c r="BD4678" s="32"/>
      <c r="BE4678" s="32"/>
      <c r="BF4678" s="32"/>
      <c r="BG4678" s="32"/>
      <c r="BH4678" s="32"/>
      <c r="BI4678" s="32"/>
      <c r="BJ4678" s="32"/>
      <c r="BK4678" s="32"/>
      <c r="BL4678" s="32"/>
      <c r="BM4678" s="32"/>
      <c r="BN4678" s="32"/>
      <c r="BO4678" s="32"/>
    </row>
    <row r="4679" spans="1:67" x14ac:dyDescent="0.25">
      <c r="A4679" s="33"/>
      <c r="B4679" s="34"/>
      <c r="D4679" s="33"/>
      <c r="E4679" s="33"/>
      <c r="F4679" s="33"/>
      <c r="BD4679" s="32"/>
      <c r="BE4679" s="32"/>
      <c r="BF4679" s="32"/>
      <c r="BG4679" s="32"/>
      <c r="BH4679" s="32"/>
      <c r="BI4679" s="32"/>
      <c r="BJ4679" s="32"/>
      <c r="BK4679" s="32"/>
      <c r="BL4679" s="32"/>
      <c r="BM4679" s="32"/>
      <c r="BN4679" s="32"/>
      <c r="BO4679" s="32"/>
    </row>
    <row r="4680" spans="1:67" x14ac:dyDescent="0.25">
      <c r="A4680" s="33"/>
      <c r="B4680" s="34"/>
      <c r="D4680" s="33"/>
      <c r="E4680" s="33"/>
      <c r="F4680" s="33"/>
      <c r="BD4680" s="32"/>
      <c r="BE4680" s="32"/>
      <c r="BF4680" s="32"/>
      <c r="BG4680" s="32"/>
      <c r="BH4680" s="32"/>
      <c r="BI4680" s="32"/>
      <c r="BJ4680" s="32"/>
      <c r="BK4680" s="32"/>
      <c r="BL4680" s="32"/>
      <c r="BM4680" s="32"/>
      <c r="BN4680" s="32"/>
      <c r="BO4680" s="32"/>
    </row>
    <row r="4681" spans="1:67" x14ac:dyDescent="0.25">
      <c r="A4681" s="33"/>
      <c r="B4681" s="34"/>
      <c r="D4681" s="33"/>
      <c r="E4681" s="33"/>
      <c r="F4681" s="33"/>
      <c r="BD4681" s="32"/>
      <c r="BE4681" s="32"/>
      <c r="BF4681" s="32"/>
      <c r="BG4681" s="32"/>
      <c r="BH4681" s="32"/>
      <c r="BI4681" s="32"/>
      <c r="BJ4681" s="32"/>
      <c r="BK4681" s="32"/>
      <c r="BL4681" s="32"/>
      <c r="BM4681" s="32"/>
      <c r="BN4681" s="32"/>
      <c r="BO4681" s="32"/>
    </row>
    <row r="4682" spans="1:67" x14ac:dyDescent="0.25">
      <c r="A4682" s="33"/>
      <c r="B4682" s="34"/>
      <c r="D4682" s="33"/>
      <c r="E4682" s="33"/>
      <c r="F4682" s="33"/>
      <c r="BD4682" s="32"/>
      <c r="BE4682" s="32"/>
      <c r="BF4682" s="32"/>
      <c r="BG4682" s="32"/>
      <c r="BH4682" s="32"/>
      <c r="BI4682" s="32"/>
      <c r="BJ4682" s="32"/>
      <c r="BK4682" s="32"/>
      <c r="BL4682" s="32"/>
      <c r="BM4682" s="32"/>
      <c r="BN4682" s="32"/>
      <c r="BO4682" s="32"/>
    </row>
    <row r="4683" spans="1:67" x14ac:dyDescent="0.25">
      <c r="A4683" s="33"/>
      <c r="B4683" s="34"/>
      <c r="D4683" s="33"/>
      <c r="E4683" s="33"/>
      <c r="F4683" s="33"/>
      <c r="BD4683" s="32"/>
      <c r="BE4683" s="32"/>
      <c r="BF4683" s="32"/>
      <c r="BG4683" s="32"/>
      <c r="BH4683" s="32"/>
      <c r="BI4683" s="32"/>
      <c r="BJ4683" s="32"/>
      <c r="BK4683" s="32"/>
      <c r="BL4683" s="32"/>
      <c r="BM4683" s="32"/>
      <c r="BN4683" s="32"/>
      <c r="BO4683" s="32"/>
    </row>
    <row r="4684" spans="1:67" x14ac:dyDescent="0.25">
      <c r="A4684" s="33"/>
      <c r="B4684" s="34"/>
      <c r="D4684" s="33"/>
      <c r="E4684" s="33"/>
      <c r="F4684" s="33"/>
      <c r="BD4684" s="32"/>
      <c r="BE4684" s="32"/>
      <c r="BF4684" s="32"/>
      <c r="BG4684" s="32"/>
      <c r="BH4684" s="32"/>
      <c r="BI4684" s="32"/>
      <c r="BJ4684" s="32"/>
      <c r="BK4684" s="32"/>
      <c r="BL4684" s="32"/>
      <c r="BM4684" s="32"/>
      <c r="BN4684" s="32"/>
      <c r="BO4684" s="32"/>
    </row>
    <row r="4685" spans="1:67" x14ac:dyDescent="0.25">
      <c r="A4685" s="33"/>
      <c r="B4685" s="34"/>
      <c r="D4685" s="33"/>
      <c r="E4685" s="33"/>
      <c r="F4685" s="33"/>
      <c r="BD4685" s="32"/>
      <c r="BE4685" s="32"/>
      <c r="BF4685" s="32"/>
      <c r="BG4685" s="32"/>
      <c r="BH4685" s="32"/>
      <c r="BI4685" s="32"/>
      <c r="BJ4685" s="32"/>
      <c r="BK4685" s="32"/>
      <c r="BL4685" s="32"/>
      <c r="BM4685" s="32"/>
      <c r="BN4685" s="32"/>
      <c r="BO4685" s="32"/>
    </row>
    <row r="4686" spans="1:67" x14ac:dyDescent="0.25">
      <c r="A4686" s="33"/>
      <c r="B4686" s="34"/>
      <c r="D4686" s="33"/>
      <c r="E4686" s="33"/>
      <c r="F4686" s="33"/>
      <c r="BD4686" s="32"/>
      <c r="BE4686" s="32"/>
      <c r="BF4686" s="32"/>
      <c r="BG4686" s="32"/>
      <c r="BH4686" s="32"/>
      <c r="BI4686" s="32"/>
      <c r="BJ4686" s="32"/>
      <c r="BK4686" s="32"/>
      <c r="BL4686" s="32"/>
      <c r="BM4686" s="32"/>
      <c r="BN4686" s="32"/>
      <c r="BO4686" s="32"/>
    </row>
    <row r="4687" spans="1:67" x14ac:dyDescent="0.25">
      <c r="A4687" s="33"/>
      <c r="B4687" s="34"/>
      <c r="D4687" s="33"/>
      <c r="E4687" s="33"/>
      <c r="F4687" s="33"/>
      <c r="BD4687" s="32"/>
      <c r="BE4687" s="32"/>
      <c r="BF4687" s="32"/>
      <c r="BG4687" s="32"/>
      <c r="BH4687" s="32"/>
      <c r="BI4687" s="32"/>
      <c r="BJ4687" s="32"/>
      <c r="BK4687" s="32"/>
      <c r="BL4687" s="32"/>
      <c r="BM4687" s="32"/>
      <c r="BN4687" s="32"/>
      <c r="BO4687" s="32"/>
    </row>
    <row r="4688" spans="1:67" x14ac:dyDescent="0.25">
      <c r="A4688" s="33"/>
      <c r="B4688" s="34"/>
      <c r="D4688" s="33"/>
      <c r="E4688" s="33"/>
      <c r="F4688" s="33"/>
      <c r="BD4688" s="32"/>
      <c r="BE4688" s="32"/>
      <c r="BF4688" s="32"/>
      <c r="BG4688" s="32"/>
      <c r="BH4688" s="32"/>
      <c r="BI4688" s="32"/>
      <c r="BJ4688" s="32"/>
      <c r="BK4688" s="32"/>
      <c r="BL4688" s="32"/>
      <c r="BM4688" s="32"/>
      <c r="BN4688" s="32"/>
      <c r="BO4688" s="32"/>
    </row>
    <row r="4689" spans="1:67" x14ac:dyDescent="0.25">
      <c r="A4689" s="33"/>
      <c r="B4689" s="34"/>
      <c r="D4689" s="33"/>
      <c r="E4689" s="33"/>
      <c r="F4689" s="33"/>
      <c r="BD4689" s="32"/>
      <c r="BE4689" s="32"/>
      <c r="BF4689" s="32"/>
      <c r="BG4689" s="32"/>
      <c r="BH4689" s="32"/>
      <c r="BI4689" s="32"/>
      <c r="BJ4689" s="32"/>
      <c r="BK4689" s="32"/>
      <c r="BL4689" s="32"/>
      <c r="BM4689" s="32"/>
      <c r="BN4689" s="32"/>
      <c r="BO4689" s="32"/>
    </row>
    <row r="4690" spans="1:67" x14ac:dyDescent="0.25">
      <c r="A4690" s="33"/>
      <c r="B4690" s="34"/>
      <c r="D4690" s="33"/>
      <c r="E4690" s="33"/>
      <c r="F4690" s="33"/>
      <c r="BD4690" s="32"/>
      <c r="BE4690" s="32"/>
      <c r="BF4690" s="32"/>
      <c r="BG4690" s="32"/>
      <c r="BH4690" s="32"/>
      <c r="BI4690" s="32"/>
      <c r="BJ4690" s="32"/>
      <c r="BK4690" s="32"/>
      <c r="BL4690" s="32"/>
      <c r="BM4690" s="32"/>
      <c r="BN4690" s="32"/>
      <c r="BO4690" s="32"/>
    </row>
    <row r="4691" spans="1:67" x14ac:dyDescent="0.25">
      <c r="A4691" s="33"/>
      <c r="B4691" s="34"/>
      <c r="D4691" s="33"/>
      <c r="E4691" s="33"/>
      <c r="F4691" s="33"/>
      <c r="BD4691" s="32"/>
      <c r="BE4691" s="32"/>
      <c r="BF4691" s="32"/>
      <c r="BG4691" s="32"/>
      <c r="BH4691" s="32"/>
      <c r="BI4691" s="32"/>
      <c r="BJ4691" s="32"/>
      <c r="BK4691" s="32"/>
      <c r="BL4691" s="32"/>
      <c r="BM4691" s="32"/>
      <c r="BN4691" s="32"/>
      <c r="BO4691" s="32"/>
    </row>
    <row r="4692" spans="1:67" x14ac:dyDescent="0.25">
      <c r="A4692" s="33"/>
      <c r="B4692" s="34"/>
      <c r="D4692" s="33"/>
      <c r="E4692" s="33"/>
      <c r="F4692" s="33"/>
      <c r="BD4692" s="32"/>
      <c r="BE4692" s="32"/>
      <c r="BF4692" s="32"/>
      <c r="BG4692" s="32"/>
      <c r="BH4692" s="32"/>
      <c r="BI4692" s="32"/>
      <c r="BJ4692" s="32"/>
      <c r="BK4692" s="32"/>
      <c r="BL4692" s="32"/>
      <c r="BM4692" s="32"/>
      <c r="BN4692" s="32"/>
      <c r="BO4692" s="32"/>
    </row>
    <row r="4693" spans="1:67" x14ac:dyDescent="0.25">
      <c r="A4693" s="33"/>
      <c r="B4693" s="34"/>
      <c r="D4693" s="33"/>
      <c r="E4693" s="33"/>
      <c r="F4693" s="33"/>
      <c r="BD4693" s="32"/>
      <c r="BE4693" s="32"/>
      <c r="BF4693" s="32"/>
      <c r="BG4693" s="32"/>
      <c r="BH4693" s="32"/>
      <c r="BI4693" s="32"/>
      <c r="BJ4693" s="32"/>
      <c r="BK4693" s="32"/>
      <c r="BL4693" s="32"/>
      <c r="BM4693" s="32"/>
      <c r="BN4693" s="32"/>
      <c r="BO4693" s="32"/>
    </row>
    <row r="4694" spans="1:67" x14ac:dyDescent="0.25">
      <c r="A4694" s="33"/>
      <c r="B4694" s="34"/>
      <c r="D4694" s="33"/>
      <c r="E4694" s="33"/>
      <c r="F4694" s="33"/>
      <c r="BD4694" s="32"/>
      <c r="BE4694" s="32"/>
      <c r="BF4694" s="32"/>
      <c r="BG4694" s="32"/>
      <c r="BH4694" s="32"/>
      <c r="BI4694" s="32"/>
      <c r="BJ4694" s="32"/>
      <c r="BK4694" s="32"/>
      <c r="BL4694" s="32"/>
      <c r="BM4694" s="32"/>
      <c r="BN4694" s="32"/>
      <c r="BO4694" s="32"/>
    </row>
    <row r="4695" spans="1:67" x14ac:dyDescent="0.25">
      <c r="A4695" s="33"/>
      <c r="B4695" s="34"/>
      <c r="D4695" s="33"/>
      <c r="E4695" s="33"/>
      <c r="F4695" s="33"/>
      <c r="BD4695" s="32"/>
      <c r="BE4695" s="32"/>
      <c r="BF4695" s="32"/>
      <c r="BG4695" s="32"/>
      <c r="BH4695" s="32"/>
      <c r="BI4695" s="32"/>
      <c r="BJ4695" s="32"/>
      <c r="BK4695" s="32"/>
      <c r="BL4695" s="32"/>
      <c r="BM4695" s="32"/>
      <c r="BN4695" s="32"/>
      <c r="BO4695" s="32"/>
    </row>
    <row r="4696" spans="1:67" x14ac:dyDescent="0.25">
      <c r="A4696" s="33"/>
      <c r="B4696" s="34"/>
      <c r="D4696" s="33"/>
      <c r="E4696" s="33"/>
      <c r="F4696" s="33"/>
      <c r="BD4696" s="32"/>
      <c r="BE4696" s="32"/>
      <c r="BF4696" s="32"/>
      <c r="BG4696" s="32"/>
      <c r="BH4696" s="32"/>
      <c r="BI4696" s="32"/>
      <c r="BJ4696" s="32"/>
      <c r="BK4696" s="32"/>
      <c r="BL4696" s="32"/>
      <c r="BM4696" s="32"/>
      <c r="BN4696" s="32"/>
      <c r="BO4696" s="32"/>
    </row>
    <row r="4697" spans="1:67" x14ac:dyDescent="0.25">
      <c r="A4697" s="33"/>
      <c r="B4697" s="34"/>
      <c r="D4697" s="33"/>
      <c r="E4697" s="33"/>
      <c r="F4697" s="33"/>
      <c r="BD4697" s="32"/>
      <c r="BE4697" s="32"/>
      <c r="BF4697" s="32"/>
      <c r="BG4697" s="32"/>
      <c r="BH4697" s="32"/>
      <c r="BI4697" s="32"/>
      <c r="BJ4697" s="32"/>
      <c r="BK4697" s="32"/>
      <c r="BL4697" s="32"/>
      <c r="BM4697" s="32"/>
      <c r="BN4697" s="32"/>
      <c r="BO4697" s="32"/>
    </row>
    <row r="4698" spans="1:67" x14ac:dyDescent="0.25">
      <c r="A4698" s="33"/>
      <c r="B4698" s="34"/>
      <c r="D4698" s="33"/>
      <c r="E4698" s="33"/>
      <c r="F4698" s="33"/>
      <c r="BD4698" s="32"/>
      <c r="BE4698" s="32"/>
      <c r="BF4698" s="32"/>
      <c r="BG4698" s="32"/>
      <c r="BH4698" s="32"/>
      <c r="BI4698" s="32"/>
      <c r="BJ4698" s="32"/>
      <c r="BK4698" s="32"/>
      <c r="BL4698" s="32"/>
      <c r="BM4698" s="32"/>
      <c r="BN4698" s="32"/>
      <c r="BO4698" s="32"/>
    </row>
    <row r="4699" spans="1:67" x14ac:dyDescent="0.25">
      <c r="A4699" s="33"/>
      <c r="B4699" s="34"/>
      <c r="D4699" s="33"/>
      <c r="E4699" s="33"/>
      <c r="F4699" s="33"/>
      <c r="BD4699" s="32"/>
      <c r="BE4699" s="32"/>
      <c r="BF4699" s="32"/>
      <c r="BG4699" s="32"/>
      <c r="BH4699" s="32"/>
      <c r="BI4699" s="32"/>
      <c r="BJ4699" s="32"/>
      <c r="BK4699" s="32"/>
      <c r="BL4699" s="32"/>
      <c r="BM4699" s="32"/>
      <c r="BN4699" s="32"/>
      <c r="BO4699" s="32"/>
    </row>
    <row r="4700" spans="1:67" x14ac:dyDescent="0.25">
      <c r="A4700" s="33"/>
      <c r="B4700" s="34"/>
      <c r="D4700" s="33"/>
      <c r="E4700" s="33"/>
      <c r="F4700" s="33"/>
      <c r="BD4700" s="32"/>
      <c r="BE4700" s="32"/>
      <c r="BF4700" s="32"/>
      <c r="BG4700" s="32"/>
      <c r="BH4700" s="32"/>
      <c r="BI4700" s="32"/>
      <c r="BJ4700" s="32"/>
      <c r="BK4700" s="32"/>
      <c r="BL4700" s="32"/>
      <c r="BM4700" s="32"/>
      <c r="BN4700" s="32"/>
      <c r="BO4700" s="32"/>
    </row>
    <row r="4701" spans="1:67" x14ac:dyDescent="0.25">
      <c r="A4701" s="33"/>
      <c r="B4701" s="34"/>
      <c r="D4701" s="33"/>
      <c r="E4701" s="33"/>
      <c r="F4701" s="33"/>
      <c r="BD4701" s="32"/>
      <c r="BE4701" s="32"/>
      <c r="BF4701" s="32"/>
      <c r="BG4701" s="32"/>
      <c r="BH4701" s="32"/>
      <c r="BI4701" s="32"/>
      <c r="BJ4701" s="32"/>
      <c r="BK4701" s="32"/>
      <c r="BL4701" s="32"/>
      <c r="BM4701" s="32"/>
      <c r="BN4701" s="32"/>
      <c r="BO4701" s="32"/>
    </row>
    <row r="4702" spans="1:67" x14ac:dyDescent="0.25">
      <c r="A4702" s="33"/>
      <c r="B4702" s="34"/>
      <c r="D4702" s="33"/>
      <c r="E4702" s="33"/>
      <c r="F4702" s="33"/>
      <c r="BD4702" s="32"/>
      <c r="BE4702" s="32"/>
      <c r="BF4702" s="32"/>
      <c r="BG4702" s="32"/>
      <c r="BH4702" s="32"/>
      <c r="BI4702" s="32"/>
      <c r="BJ4702" s="32"/>
      <c r="BK4702" s="32"/>
      <c r="BL4702" s="32"/>
      <c r="BM4702" s="32"/>
      <c r="BN4702" s="32"/>
      <c r="BO4702" s="32"/>
    </row>
    <row r="4703" spans="1:67" x14ac:dyDescent="0.25">
      <c r="A4703" s="33"/>
      <c r="B4703" s="34"/>
      <c r="D4703" s="33"/>
      <c r="E4703" s="33"/>
      <c r="F4703" s="33"/>
      <c r="BD4703" s="32"/>
      <c r="BE4703" s="32"/>
      <c r="BF4703" s="32"/>
      <c r="BG4703" s="32"/>
      <c r="BH4703" s="32"/>
      <c r="BI4703" s="32"/>
      <c r="BJ4703" s="32"/>
      <c r="BK4703" s="32"/>
      <c r="BL4703" s="32"/>
      <c r="BM4703" s="32"/>
      <c r="BN4703" s="32"/>
      <c r="BO4703" s="32"/>
    </row>
    <row r="4704" spans="1:67" x14ac:dyDescent="0.25">
      <c r="A4704" s="33"/>
      <c r="B4704" s="34"/>
      <c r="D4704" s="33"/>
      <c r="E4704" s="33"/>
      <c r="F4704" s="33"/>
      <c r="BD4704" s="32"/>
      <c r="BE4704" s="32"/>
      <c r="BF4704" s="32"/>
      <c r="BG4704" s="32"/>
      <c r="BH4704" s="32"/>
      <c r="BI4704" s="32"/>
      <c r="BJ4704" s="32"/>
      <c r="BK4704" s="32"/>
      <c r="BL4704" s="32"/>
      <c r="BM4704" s="32"/>
      <c r="BN4704" s="32"/>
      <c r="BO4704" s="32"/>
    </row>
    <row r="4705" spans="1:67" x14ac:dyDescent="0.25">
      <c r="A4705" s="33"/>
      <c r="B4705" s="34"/>
      <c r="D4705" s="33"/>
      <c r="E4705" s="33"/>
      <c r="F4705" s="33"/>
      <c r="BD4705" s="32"/>
      <c r="BE4705" s="32"/>
      <c r="BF4705" s="32"/>
      <c r="BG4705" s="32"/>
      <c r="BH4705" s="32"/>
      <c r="BI4705" s="32"/>
      <c r="BJ4705" s="32"/>
      <c r="BK4705" s="32"/>
      <c r="BL4705" s="32"/>
      <c r="BM4705" s="32"/>
      <c r="BN4705" s="32"/>
      <c r="BO4705" s="32"/>
    </row>
    <row r="4706" spans="1:67" x14ac:dyDescent="0.25">
      <c r="A4706" s="33"/>
      <c r="B4706" s="34"/>
      <c r="D4706" s="33"/>
      <c r="E4706" s="33"/>
      <c r="F4706" s="33"/>
      <c r="BD4706" s="32"/>
      <c r="BE4706" s="32"/>
      <c r="BF4706" s="32"/>
      <c r="BG4706" s="32"/>
      <c r="BH4706" s="32"/>
      <c r="BI4706" s="32"/>
      <c r="BJ4706" s="32"/>
      <c r="BK4706" s="32"/>
      <c r="BL4706" s="32"/>
      <c r="BM4706" s="32"/>
      <c r="BN4706" s="32"/>
      <c r="BO4706" s="32"/>
    </row>
    <row r="4707" spans="1:67" x14ac:dyDescent="0.25">
      <c r="A4707" s="33"/>
      <c r="B4707" s="34"/>
      <c r="D4707" s="33"/>
      <c r="E4707" s="33"/>
      <c r="F4707" s="33"/>
      <c r="BD4707" s="32"/>
      <c r="BE4707" s="32"/>
      <c r="BF4707" s="32"/>
      <c r="BG4707" s="32"/>
      <c r="BH4707" s="32"/>
      <c r="BI4707" s="32"/>
      <c r="BJ4707" s="32"/>
      <c r="BK4707" s="32"/>
      <c r="BL4707" s="32"/>
      <c r="BM4707" s="32"/>
      <c r="BN4707" s="32"/>
      <c r="BO4707" s="32"/>
    </row>
    <row r="4708" spans="1:67" x14ac:dyDescent="0.25">
      <c r="A4708" s="33"/>
      <c r="B4708" s="34"/>
      <c r="D4708" s="33"/>
      <c r="E4708" s="33"/>
      <c r="F4708" s="33"/>
      <c r="BD4708" s="32"/>
      <c r="BE4708" s="32"/>
      <c r="BF4708" s="32"/>
      <c r="BG4708" s="32"/>
      <c r="BH4708" s="32"/>
      <c r="BI4708" s="32"/>
      <c r="BJ4708" s="32"/>
      <c r="BK4708" s="32"/>
      <c r="BL4708" s="32"/>
      <c r="BM4708" s="32"/>
      <c r="BN4708" s="32"/>
      <c r="BO4708" s="32"/>
    </row>
    <row r="4709" spans="1:67" x14ac:dyDescent="0.25">
      <c r="A4709" s="33"/>
      <c r="B4709" s="34"/>
      <c r="D4709" s="33"/>
      <c r="E4709" s="33"/>
      <c r="F4709" s="33"/>
      <c r="BD4709" s="32"/>
      <c r="BE4709" s="32"/>
      <c r="BF4709" s="32"/>
      <c r="BG4709" s="32"/>
      <c r="BH4709" s="32"/>
      <c r="BI4709" s="32"/>
      <c r="BJ4709" s="32"/>
      <c r="BK4709" s="32"/>
      <c r="BL4709" s="32"/>
      <c r="BM4709" s="32"/>
      <c r="BN4709" s="32"/>
      <c r="BO4709" s="32"/>
    </row>
    <row r="4710" spans="1:67" x14ac:dyDescent="0.25">
      <c r="A4710" s="33"/>
      <c r="B4710" s="34"/>
      <c r="D4710" s="33"/>
      <c r="E4710" s="33"/>
      <c r="F4710" s="33"/>
      <c r="BD4710" s="32"/>
      <c r="BE4710" s="32"/>
      <c r="BF4710" s="32"/>
      <c r="BG4710" s="32"/>
      <c r="BH4710" s="32"/>
      <c r="BI4710" s="32"/>
      <c r="BJ4710" s="32"/>
      <c r="BK4710" s="32"/>
      <c r="BL4710" s="32"/>
      <c r="BM4710" s="32"/>
      <c r="BN4710" s="32"/>
      <c r="BO4710" s="32"/>
    </row>
    <row r="4711" spans="1:67" x14ac:dyDescent="0.25">
      <c r="A4711" s="33"/>
      <c r="B4711" s="34"/>
      <c r="D4711" s="33"/>
      <c r="E4711" s="33"/>
      <c r="F4711" s="33"/>
      <c r="BD4711" s="32"/>
      <c r="BE4711" s="32"/>
      <c r="BF4711" s="32"/>
      <c r="BG4711" s="32"/>
      <c r="BH4711" s="32"/>
      <c r="BI4711" s="32"/>
      <c r="BJ4711" s="32"/>
      <c r="BK4711" s="32"/>
      <c r="BL4711" s="32"/>
      <c r="BM4711" s="32"/>
      <c r="BN4711" s="32"/>
      <c r="BO4711" s="32"/>
    </row>
    <row r="4712" spans="1:67" x14ac:dyDescent="0.25">
      <c r="A4712" s="33"/>
      <c r="B4712" s="34"/>
      <c r="D4712" s="33"/>
      <c r="E4712" s="33"/>
      <c r="F4712" s="33"/>
      <c r="BD4712" s="32"/>
      <c r="BE4712" s="32"/>
      <c r="BF4712" s="32"/>
      <c r="BG4712" s="32"/>
      <c r="BH4712" s="32"/>
      <c r="BI4712" s="32"/>
      <c r="BJ4712" s="32"/>
      <c r="BK4712" s="32"/>
      <c r="BL4712" s="32"/>
      <c r="BM4712" s="32"/>
      <c r="BN4712" s="32"/>
      <c r="BO4712" s="32"/>
    </row>
    <row r="4713" spans="1:67" x14ac:dyDescent="0.25">
      <c r="A4713" s="33"/>
      <c r="B4713" s="34"/>
      <c r="D4713" s="33"/>
      <c r="E4713" s="33"/>
      <c r="F4713" s="33"/>
      <c r="BD4713" s="32"/>
      <c r="BE4713" s="32"/>
      <c r="BF4713" s="32"/>
      <c r="BG4713" s="32"/>
      <c r="BH4713" s="32"/>
      <c r="BI4713" s="32"/>
      <c r="BJ4713" s="32"/>
      <c r="BK4713" s="32"/>
      <c r="BL4713" s="32"/>
      <c r="BM4713" s="32"/>
      <c r="BN4713" s="32"/>
      <c r="BO4713" s="32"/>
    </row>
    <row r="4714" spans="1:67" x14ac:dyDescent="0.25">
      <c r="A4714" s="33"/>
      <c r="B4714" s="34"/>
      <c r="D4714" s="33"/>
      <c r="E4714" s="33"/>
      <c r="F4714" s="33"/>
      <c r="BD4714" s="32"/>
      <c r="BE4714" s="32"/>
      <c r="BF4714" s="32"/>
      <c r="BG4714" s="32"/>
      <c r="BH4714" s="32"/>
      <c r="BI4714" s="32"/>
      <c r="BJ4714" s="32"/>
      <c r="BK4714" s="32"/>
      <c r="BL4714" s="32"/>
      <c r="BM4714" s="32"/>
      <c r="BN4714" s="32"/>
      <c r="BO4714" s="32"/>
    </row>
    <row r="4715" spans="1:67" x14ac:dyDescent="0.25">
      <c r="A4715" s="33"/>
      <c r="B4715" s="34"/>
      <c r="D4715" s="33"/>
      <c r="E4715" s="33"/>
      <c r="F4715" s="33"/>
      <c r="BD4715" s="32"/>
      <c r="BE4715" s="32"/>
      <c r="BF4715" s="32"/>
      <c r="BG4715" s="32"/>
      <c r="BH4715" s="32"/>
      <c r="BI4715" s="32"/>
      <c r="BJ4715" s="32"/>
      <c r="BK4715" s="32"/>
      <c r="BL4715" s="32"/>
      <c r="BM4715" s="32"/>
      <c r="BN4715" s="32"/>
      <c r="BO4715" s="32"/>
    </row>
    <row r="4716" spans="1:67" x14ac:dyDescent="0.25">
      <c r="A4716" s="33"/>
      <c r="B4716" s="34"/>
      <c r="D4716" s="33"/>
      <c r="E4716" s="33"/>
      <c r="F4716" s="33"/>
      <c r="BD4716" s="32"/>
      <c r="BE4716" s="32"/>
      <c r="BF4716" s="32"/>
      <c r="BG4716" s="32"/>
      <c r="BH4716" s="32"/>
      <c r="BI4716" s="32"/>
      <c r="BJ4716" s="32"/>
      <c r="BK4716" s="32"/>
      <c r="BL4716" s="32"/>
      <c r="BM4716" s="32"/>
      <c r="BN4716" s="32"/>
      <c r="BO4716" s="32"/>
    </row>
    <row r="4717" spans="1:67" x14ac:dyDescent="0.25">
      <c r="A4717" s="33"/>
      <c r="B4717" s="34"/>
      <c r="D4717" s="33"/>
      <c r="E4717" s="33"/>
      <c r="F4717" s="33"/>
      <c r="BD4717" s="32"/>
      <c r="BE4717" s="32"/>
      <c r="BF4717" s="32"/>
      <c r="BG4717" s="32"/>
      <c r="BH4717" s="32"/>
      <c r="BI4717" s="32"/>
      <c r="BJ4717" s="32"/>
      <c r="BK4717" s="32"/>
      <c r="BL4717" s="32"/>
      <c r="BM4717" s="32"/>
      <c r="BN4717" s="32"/>
      <c r="BO4717" s="32"/>
    </row>
    <row r="4718" spans="1:67" x14ac:dyDescent="0.25">
      <c r="A4718" s="33"/>
      <c r="B4718" s="34"/>
      <c r="D4718" s="33"/>
      <c r="E4718" s="33"/>
      <c r="F4718" s="33"/>
      <c r="BD4718" s="32"/>
      <c r="BE4718" s="32"/>
      <c r="BF4718" s="32"/>
      <c r="BG4718" s="32"/>
      <c r="BH4718" s="32"/>
      <c r="BI4718" s="32"/>
      <c r="BJ4718" s="32"/>
      <c r="BK4718" s="32"/>
      <c r="BL4718" s="32"/>
      <c r="BM4718" s="32"/>
      <c r="BN4718" s="32"/>
      <c r="BO4718" s="32"/>
    </row>
    <row r="4719" spans="1:67" x14ac:dyDescent="0.25">
      <c r="A4719" s="33"/>
      <c r="B4719" s="34"/>
      <c r="D4719" s="33"/>
      <c r="E4719" s="33"/>
      <c r="F4719" s="33"/>
      <c r="BD4719" s="32"/>
      <c r="BE4719" s="32"/>
      <c r="BF4719" s="32"/>
      <c r="BG4719" s="32"/>
      <c r="BH4719" s="32"/>
      <c r="BI4719" s="32"/>
      <c r="BJ4719" s="32"/>
      <c r="BK4719" s="32"/>
      <c r="BL4719" s="32"/>
      <c r="BM4719" s="32"/>
      <c r="BN4719" s="32"/>
      <c r="BO4719" s="32"/>
    </row>
    <row r="4720" spans="1:67" x14ac:dyDescent="0.25">
      <c r="A4720" s="33"/>
      <c r="B4720" s="34"/>
      <c r="D4720" s="33"/>
      <c r="E4720" s="33"/>
      <c r="F4720" s="33"/>
      <c r="BD4720" s="32"/>
      <c r="BE4720" s="32"/>
      <c r="BF4720" s="32"/>
      <c r="BG4720" s="32"/>
      <c r="BH4720" s="32"/>
      <c r="BI4720" s="32"/>
      <c r="BJ4720" s="32"/>
      <c r="BK4720" s="32"/>
      <c r="BL4720" s="32"/>
      <c r="BM4720" s="32"/>
      <c r="BN4720" s="32"/>
      <c r="BO4720" s="32"/>
    </row>
    <row r="4721" spans="1:67" x14ac:dyDescent="0.25">
      <c r="A4721" s="33"/>
      <c r="B4721" s="34"/>
      <c r="D4721" s="33"/>
      <c r="E4721" s="33"/>
      <c r="F4721" s="33"/>
      <c r="BD4721" s="32"/>
      <c r="BE4721" s="32"/>
      <c r="BF4721" s="32"/>
      <c r="BG4721" s="32"/>
      <c r="BH4721" s="32"/>
      <c r="BI4721" s="32"/>
      <c r="BJ4721" s="32"/>
      <c r="BK4721" s="32"/>
      <c r="BL4721" s="32"/>
      <c r="BM4721" s="32"/>
      <c r="BN4721" s="32"/>
      <c r="BO4721" s="32"/>
    </row>
    <row r="4722" spans="1:67" x14ac:dyDescent="0.25">
      <c r="A4722" s="33"/>
      <c r="B4722" s="34"/>
      <c r="D4722" s="33"/>
      <c r="E4722" s="33"/>
      <c r="F4722" s="33"/>
      <c r="BD4722" s="32"/>
      <c r="BE4722" s="32"/>
      <c r="BF4722" s="32"/>
      <c r="BG4722" s="32"/>
      <c r="BH4722" s="32"/>
      <c r="BI4722" s="32"/>
      <c r="BJ4722" s="32"/>
      <c r="BK4722" s="32"/>
      <c r="BL4722" s="32"/>
      <c r="BM4722" s="32"/>
      <c r="BN4722" s="32"/>
      <c r="BO4722" s="32"/>
    </row>
    <row r="4723" spans="1:67" x14ac:dyDescent="0.25">
      <c r="A4723" s="33"/>
      <c r="B4723" s="34"/>
      <c r="D4723" s="33"/>
      <c r="E4723" s="33"/>
      <c r="F4723" s="33"/>
      <c r="BD4723" s="32"/>
      <c r="BE4723" s="32"/>
      <c r="BF4723" s="32"/>
      <c r="BG4723" s="32"/>
      <c r="BH4723" s="32"/>
      <c r="BI4723" s="32"/>
      <c r="BJ4723" s="32"/>
      <c r="BK4723" s="32"/>
      <c r="BL4723" s="32"/>
      <c r="BM4723" s="32"/>
      <c r="BN4723" s="32"/>
      <c r="BO4723" s="32"/>
    </row>
    <row r="4724" spans="1:67" x14ac:dyDescent="0.25">
      <c r="A4724" s="33"/>
      <c r="B4724" s="34"/>
      <c r="D4724" s="33"/>
      <c r="E4724" s="33"/>
      <c r="F4724" s="33"/>
      <c r="BD4724" s="32"/>
      <c r="BE4724" s="32"/>
      <c r="BF4724" s="32"/>
      <c r="BG4724" s="32"/>
      <c r="BH4724" s="32"/>
      <c r="BI4724" s="32"/>
      <c r="BJ4724" s="32"/>
      <c r="BK4724" s="32"/>
      <c r="BL4724" s="32"/>
      <c r="BM4724" s="32"/>
      <c r="BN4724" s="32"/>
      <c r="BO4724" s="32"/>
    </row>
    <row r="4725" spans="1:67" x14ac:dyDescent="0.25">
      <c r="A4725" s="33"/>
      <c r="B4725" s="34"/>
      <c r="D4725" s="33"/>
      <c r="E4725" s="33"/>
      <c r="F4725" s="33"/>
      <c r="BD4725" s="32"/>
      <c r="BE4725" s="32"/>
      <c r="BF4725" s="32"/>
      <c r="BG4725" s="32"/>
      <c r="BH4725" s="32"/>
      <c r="BI4725" s="32"/>
      <c r="BJ4725" s="32"/>
      <c r="BK4725" s="32"/>
      <c r="BL4725" s="32"/>
      <c r="BM4725" s="32"/>
      <c r="BN4725" s="32"/>
      <c r="BO4725" s="32"/>
    </row>
    <row r="4726" spans="1:67" x14ac:dyDescent="0.25">
      <c r="A4726" s="33"/>
      <c r="B4726" s="34"/>
      <c r="D4726" s="33"/>
      <c r="E4726" s="33"/>
      <c r="F4726" s="33"/>
      <c r="BD4726" s="32"/>
      <c r="BE4726" s="32"/>
      <c r="BF4726" s="32"/>
      <c r="BG4726" s="32"/>
      <c r="BH4726" s="32"/>
      <c r="BI4726" s="32"/>
      <c r="BJ4726" s="32"/>
      <c r="BK4726" s="32"/>
      <c r="BL4726" s="32"/>
      <c r="BM4726" s="32"/>
      <c r="BN4726" s="32"/>
      <c r="BO4726" s="32"/>
    </row>
    <row r="4727" spans="1:67" x14ac:dyDescent="0.25">
      <c r="A4727" s="33"/>
      <c r="B4727" s="34"/>
      <c r="D4727" s="33"/>
      <c r="E4727" s="33"/>
      <c r="F4727" s="33"/>
      <c r="BD4727" s="32"/>
      <c r="BE4727" s="32"/>
      <c r="BF4727" s="32"/>
      <c r="BG4727" s="32"/>
      <c r="BH4727" s="32"/>
      <c r="BI4727" s="32"/>
      <c r="BJ4727" s="32"/>
      <c r="BK4727" s="32"/>
      <c r="BL4727" s="32"/>
      <c r="BM4727" s="32"/>
      <c r="BN4727" s="32"/>
      <c r="BO4727" s="32"/>
    </row>
    <row r="4728" spans="1:67" x14ac:dyDescent="0.25">
      <c r="A4728" s="33"/>
      <c r="B4728" s="34"/>
      <c r="D4728" s="33"/>
      <c r="E4728" s="33"/>
      <c r="F4728" s="33"/>
      <c r="BD4728" s="32"/>
      <c r="BE4728" s="32"/>
      <c r="BF4728" s="32"/>
      <c r="BG4728" s="32"/>
      <c r="BH4728" s="32"/>
      <c r="BI4728" s="32"/>
      <c r="BJ4728" s="32"/>
      <c r="BK4728" s="32"/>
      <c r="BL4728" s="32"/>
      <c r="BM4728" s="32"/>
      <c r="BN4728" s="32"/>
      <c r="BO4728" s="32"/>
    </row>
    <row r="4729" spans="1:67" x14ac:dyDescent="0.25">
      <c r="A4729" s="33"/>
      <c r="B4729" s="34"/>
      <c r="D4729" s="33"/>
      <c r="E4729" s="33"/>
      <c r="F4729" s="33"/>
      <c r="BD4729" s="32"/>
      <c r="BE4729" s="32"/>
      <c r="BF4729" s="32"/>
      <c r="BG4729" s="32"/>
      <c r="BH4729" s="32"/>
      <c r="BI4729" s="32"/>
      <c r="BJ4729" s="32"/>
      <c r="BK4729" s="32"/>
      <c r="BL4729" s="32"/>
      <c r="BM4729" s="32"/>
      <c r="BN4729" s="32"/>
      <c r="BO4729" s="32"/>
    </row>
    <row r="4730" spans="1:67" x14ac:dyDescent="0.25">
      <c r="A4730" s="33"/>
      <c r="B4730" s="34"/>
      <c r="D4730" s="33"/>
      <c r="E4730" s="33"/>
      <c r="F4730" s="33"/>
      <c r="BD4730" s="32"/>
      <c r="BE4730" s="32"/>
      <c r="BF4730" s="32"/>
      <c r="BG4730" s="32"/>
      <c r="BH4730" s="32"/>
      <c r="BI4730" s="32"/>
      <c r="BJ4730" s="32"/>
      <c r="BK4730" s="32"/>
      <c r="BL4730" s="32"/>
      <c r="BM4730" s="32"/>
      <c r="BN4730" s="32"/>
      <c r="BO4730" s="32"/>
    </row>
    <row r="4731" spans="1:67" x14ac:dyDescent="0.25">
      <c r="A4731" s="33"/>
      <c r="B4731" s="34"/>
      <c r="D4731" s="33"/>
      <c r="E4731" s="33"/>
      <c r="F4731" s="33"/>
      <c r="BD4731" s="32"/>
      <c r="BE4731" s="32"/>
      <c r="BF4731" s="32"/>
      <c r="BG4731" s="32"/>
      <c r="BH4731" s="32"/>
      <c r="BI4731" s="32"/>
      <c r="BJ4731" s="32"/>
      <c r="BK4731" s="32"/>
      <c r="BL4731" s="32"/>
      <c r="BM4731" s="32"/>
      <c r="BN4731" s="32"/>
      <c r="BO4731" s="32"/>
    </row>
    <row r="4732" spans="1:67" x14ac:dyDescent="0.25">
      <c r="A4732" s="33"/>
      <c r="B4732" s="34"/>
      <c r="D4732" s="33"/>
      <c r="E4732" s="33"/>
      <c r="F4732" s="33"/>
      <c r="BD4732" s="32"/>
      <c r="BE4732" s="32"/>
      <c r="BF4732" s="32"/>
      <c r="BG4732" s="32"/>
      <c r="BH4732" s="32"/>
      <c r="BI4732" s="32"/>
      <c r="BJ4732" s="32"/>
      <c r="BK4732" s="32"/>
      <c r="BL4732" s="32"/>
      <c r="BM4732" s="32"/>
      <c r="BN4732" s="32"/>
      <c r="BO4732" s="32"/>
    </row>
    <row r="4733" spans="1:67" x14ac:dyDescent="0.25">
      <c r="A4733" s="33"/>
      <c r="B4733" s="34"/>
      <c r="D4733" s="33"/>
      <c r="E4733" s="33"/>
      <c r="F4733" s="33"/>
      <c r="BD4733" s="32"/>
      <c r="BE4733" s="32"/>
      <c r="BF4733" s="32"/>
      <c r="BG4733" s="32"/>
      <c r="BH4733" s="32"/>
      <c r="BI4733" s="32"/>
      <c r="BJ4733" s="32"/>
      <c r="BK4733" s="32"/>
      <c r="BL4733" s="32"/>
      <c r="BM4733" s="32"/>
      <c r="BN4733" s="32"/>
      <c r="BO4733" s="32"/>
    </row>
    <row r="4734" spans="1:67" x14ac:dyDescent="0.25">
      <c r="A4734" s="33"/>
      <c r="B4734" s="34"/>
      <c r="D4734" s="33"/>
      <c r="E4734" s="33"/>
      <c r="F4734" s="33"/>
      <c r="BD4734" s="32"/>
      <c r="BE4734" s="32"/>
      <c r="BF4734" s="32"/>
      <c r="BG4734" s="32"/>
      <c r="BH4734" s="32"/>
      <c r="BI4734" s="32"/>
      <c r="BJ4734" s="32"/>
      <c r="BK4734" s="32"/>
      <c r="BL4734" s="32"/>
      <c r="BM4734" s="32"/>
      <c r="BN4734" s="32"/>
      <c r="BO4734" s="32"/>
    </row>
    <row r="4735" spans="1:67" x14ac:dyDescent="0.25">
      <c r="A4735" s="33"/>
      <c r="B4735" s="34"/>
      <c r="D4735" s="33"/>
      <c r="E4735" s="33"/>
      <c r="F4735" s="33"/>
      <c r="BD4735" s="32"/>
      <c r="BE4735" s="32"/>
      <c r="BF4735" s="32"/>
      <c r="BG4735" s="32"/>
      <c r="BH4735" s="32"/>
      <c r="BI4735" s="32"/>
      <c r="BJ4735" s="32"/>
      <c r="BK4735" s="32"/>
      <c r="BL4735" s="32"/>
      <c r="BM4735" s="32"/>
      <c r="BN4735" s="32"/>
      <c r="BO4735" s="32"/>
    </row>
    <row r="4736" spans="1:67" x14ac:dyDescent="0.25">
      <c r="A4736" s="33"/>
      <c r="B4736" s="34"/>
      <c r="D4736" s="33"/>
      <c r="E4736" s="33"/>
      <c r="F4736" s="33"/>
      <c r="BD4736" s="32"/>
      <c r="BE4736" s="32"/>
      <c r="BF4736" s="32"/>
      <c r="BG4736" s="32"/>
      <c r="BH4736" s="32"/>
      <c r="BI4736" s="32"/>
      <c r="BJ4736" s="32"/>
      <c r="BK4736" s="32"/>
      <c r="BL4736" s="32"/>
      <c r="BM4736" s="32"/>
      <c r="BN4736" s="32"/>
      <c r="BO4736" s="32"/>
    </row>
    <row r="4737" spans="1:67" x14ac:dyDescent="0.25">
      <c r="A4737" s="33"/>
      <c r="B4737" s="34"/>
      <c r="D4737" s="33"/>
      <c r="E4737" s="33"/>
      <c r="F4737" s="33"/>
      <c r="BD4737" s="32"/>
      <c r="BE4737" s="32"/>
      <c r="BF4737" s="32"/>
      <c r="BG4737" s="32"/>
      <c r="BH4737" s="32"/>
      <c r="BI4737" s="32"/>
      <c r="BJ4737" s="32"/>
      <c r="BK4737" s="32"/>
      <c r="BL4737" s="32"/>
      <c r="BM4737" s="32"/>
      <c r="BN4737" s="32"/>
      <c r="BO4737" s="32"/>
    </row>
    <row r="4738" spans="1:67" x14ac:dyDescent="0.25">
      <c r="A4738" s="33"/>
      <c r="B4738" s="34"/>
      <c r="D4738" s="33"/>
      <c r="E4738" s="33"/>
      <c r="F4738" s="33"/>
      <c r="BD4738" s="32"/>
      <c r="BE4738" s="32"/>
      <c r="BF4738" s="32"/>
      <c r="BG4738" s="32"/>
      <c r="BH4738" s="32"/>
      <c r="BI4738" s="32"/>
      <c r="BJ4738" s="32"/>
      <c r="BK4738" s="32"/>
      <c r="BL4738" s="32"/>
      <c r="BM4738" s="32"/>
      <c r="BN4738" s="32"/>
      <c r="BO4738" s="32"/>
    </row>
    <row r="4739" spans="1:67" x14ac:dyDescent="0.25">
      <c r="A4739" s="33"/>
      <c r="B4739" s="34"/>
      <c r="D4739" s="33"/>
      <c r="E4739" s="33"/>
      <c r="F4739" s="33"/>
      <c r="BD4739" s="32"/>
      <c r="BE4739" s="32"/>
      <c r="BF4739" s="32"/>
      <c r="BG4739" s="32"/>
      <c r="BH4739" s="32"/>
      <c r="BI4739" s="32"/>
      <c r="BJ4739" s="32"/>
      <c r="BK4739" s="32"/>
      <c r="BL4739" s="32"/>
      <c r="BM4739" s="32"/>
      <c r="BN4739" s="32"/>
      <c r="BO4739" s="32"/>
    </row>
    <row r="4740" spans="1:67" x14ac:dyDescent="0.25">
      <c r="A4740" s="33"/>
      <c r="B4740" s="34"/>
      <c r="D4740" s="33"/>
      <c r="E4740" s="33"/>
      <c r="F4740" s="33"/>
      <c r="BD4740" s="32"/>
      <c r="BE4740" s="32"/>
      <c r="BF4740" s="32"/>
      <c r="BG4740" s="32"/>
      <c r="BH4740" s="32"/>
      <c r="BI4740" s="32"/>
      <c r="BJ4740" s="32"/>
      <c r="BK4740" s="32"/>
      <c r="BL4740" s="32"/>
      <c r="BM4740" s="32"/>
      <c r="BN4740" s="32"/>
      <c r="BO4740" s="32"/>
    </row>
    <row r="4741" spans="1:67" x14ac:dyDescent="0.25">
      <c r="A4741" s="33"/>
      <c r="B4741" s="34"/>
      <c r="D4741" s="33"/>
      <c r="E4741" s="33"/>
      <c r="F4741" s="33"/>
      <c r="BD4741" s="32"/>
      <c r="BE4741" s="32"/>
      <c r="BF4741" s="32"/>
      <c r="BG4741" s="32"/>
      <c r="BH4741" s="32"/>
      <c r="BI4741" s="32"/>
      <c r="BJ4741" s="32"/>
      <c r="BK4741" s="32"/>
      <c r="BL4741" s="32"/>
      <c r="BM4741" s="32"/>
      <c r="BN4741" s="32"/>
      <c r="BO4741" s="32"/>
    </row>
    <row r="4742" spans="1:67" x14ac:dyDescent="0.25">
      <c r="A4742" s="33"/>
      <c r="B4742" s="34"/>
      <c r="D4742" s="33"/>
      <c r="E4742" s="33"/>
      <c r="F4742" s="33"/>
      <c r="BD4742" s="32"/>
      <c r="BE4742" s="32"/>
      <c r="BF4742" s="32"/>
      <c r="BG4742" s="32"/>
      <c r="BH4742" s="32"/>
      <c r="BI4742" s="32"/>
      <c r="BJ4742" s="32"/>
      <c r="BK4742" s="32"/>
      <c r="BL4742" s="32"/>
      <c r="BM4742" s="32"/>
      <c r="BN4742" s="32"/>
      <c r="BO4742" s="32"/>
    </row>
    <row r="4743" spans="1:67" x14ac:dyDescent="0.25">
      <c r="A4743" s="33"/>
      <c r="B4743" s="34"/>
      <c r="D4743" s="33"/>
      <c r="E4743" s="33"/>
      <c r="F4743" s="33"/>
      <c r="BD4743" s="32"/>
      <c r="BE4743" s="32"/>
      <c r="BF4743" s="32"/>
      <c r="BG4743" s="32"/>
      <c r="BH4743" s="32"/>
      <c r="BI4743" s="32"/>
      <c r="BJ4743" s="32"/>
      <c r="BK4743" s="32"/>
      <c r="BL4743" s="32"/>
      <c r="BM4743" s="32"/>
      <c r="BN4743" s="32"/>
      <c r="BO4743" s="32"/>
    </row>
    <row r="4744" spans="1:67" x14ac:dyDescent="0.25">
      <c r="A4744" s="33"/>
      <c r="B4744" s="34"/>
      <c r="D4744" s="33"/>
      <c r="E4744" s="33"/>
      <c r="F4744" s="33"/>
      <c r="BD4744" s="32"/>
      <c r="BE4744" s="32"/>
      <c r="BF4744" s="32"/>
      <c r="BG4744" s="32"/>
      <c r="BH4744" s="32"/>
      <c r="BI4744" s="32"/>
      <c r="BJ4744" s="32"/>
      <c r="BK4744" s="32"/>
      <c r="BL4744" s="32"/>
      <c r="BM4744" s="32"/>
      <c r="BN4744" s="32"/>
      <c r="BO4744" s="32"/>
    </row>
    <row r="4745" spans="1:67" x14ac:dyDescent="0.25">
      <c r="A4745" s="33"/>
      <c r="B4745" s="34"/>
      <c r="D4745" s="33"/>
      <c r="E4745" s="33"/>
      <c r="F4745" s="33"/>
      <c r="BD4745" s="32"/>
      <c r="BE4745" s="32"/>
      <c r="BF4745" s="32"/>
      <c r="BG4745" s="32"/>
      <c r="BH4745" s="32"/>
      <c r="BI4745" s="32"/>
      <c r="BJ4745" s="32"/>
      <c r="BK4745" s="32"/>
      <c r="BL4745" s="32"/>
      <c r="BM4745" s="32"/>
      <c r="BN4745" s="32"/>
      <c r="BO4745" s="32"/>
    </row>
    <row r="4746" spans="1:67" x14ac:dyDescent="0.25">
      <c r="A4746" s="33"/>
      <c r="B4746" s="34"/>
      <c r="D4746" s="33"/>
      <c r="E4746" s="33"/>
      <c r="F4746" s="33"/>
      <c r="BD4746" s="32"/>
      <c r="BE4746" s="32"/>
      <c r="BF4746" s="32"/>
      <c r="BG4746" s="32"/>
      <c r="BH4746" s="32"/>
      <c r="BI4746" s="32"/>
      <c r="BJ4746" s="32"/>
      <c r="BK4746" s="32"/>
      <c r="BL4746" s="32"/>
      <c r="BM4746" s="32"/>
      <c r="BN4746" s="32"/>
      <c r="BO4746" s="32"/>
    </row>
    <row r="4747" spans="1:67" x14ac:dyDescent="0.25">
      <c r="A4747" s="33"/>
      <c r="B4747" s="34"/>
      <c r="D4747" s="33"/>
      <c r="E4747" s="33"/>
      <c r="F4747" s="33"/>
      <c r="BD4747" s="32"/>
      <c r="BE4747" s="32"/>
      <c r="BF4747" s="32"/>
      <c r="BG4747" s="32"/>
      <c r="BH4747" s="32"/>
      <c r="BI4747" s="32"/>
      <c r="BJ4747" s="32"/>
      <c r="BK4747" s="32"/>
      <c r="BL4747" s="32"/>
      <c r="BM4747" s="32"/>
      <c r="BN4747" s="32"/>
      <c r="BO4747" s="32"/>
    </row>
    <row r="4748" spans="1:67" x14ac:dyDescent="0.25">
      <c r="A4748" s="33"/>
      <c r="B4748" s="34"/>
      <c r="D4748" s="33"/>
      <c r="E4748" s="33"/>
      <c r="F4748" s="33"/>
      <c r="BD4748" s="32"/>
      <c r="BE4748" s="32"/>
      <c r="BF4748" s="32"/>
      <c r="BG4748" s="32"/>
      <c r="BH4748" s="32"/>
      <c r="BI4748" s="32"/>
      <c r="BJ4748" s="32"/>
      <c r="BK4748" s="32"/>
      <c r="BL4748" s="32"/>
      <c r="BM4748" s="32"/>
      <c r="BN4748" s="32"/>
      <c r="BO4748" s="32"/>
    </row>
    <row r="4749" spans="1:67" x14ac:dyDescent="0.25">
      <c r="A4749" s="33"/>
      <c r="B4749" s="34"/>
      <c r="D4749" s="33"/>
      <c r="E4749" s="33"/>
      <c r="F4749" s="33"/>
      <c r="BD4749" s="32"/>
      <c r="BE4749" s="32"/>
      <c r="BF4749" s="32"/>
      <c r="BG4749" s="32"/>
      <c r="BH4749" s="32"/>
      <c r="BI4749" s="32"/>
      <c r="BJ4749" s="32"/>
      <c r="BK4749" s="32"/>
      <c r="BL4749" s="32"/>
      <c r="BM4749" s="32"/>
      <c r="BN4749" s="32"/>
      <c r="BO4749" s="32"/>
    </row>
    <row r="4750" spans="1:67" x14ac:dyDescent="0.25">
      <c r="A4750" s="33"/>
      <c r="B4750" s="34"/>
      <c r="D4750" s="33"/>
      <c r="E4750" s="33"/>
      <c r="F4750" s="33"/>
      <c r="BD4750" s="32"/>
      <c r="BE4750" s="32"/>
      <c r="BF4750" s="32"/>
      <c r="BG4750" s="32"/>
      <c r="BH4750" s="32"/>
      <c r="BI4750" s="32"/>
      <c r="BJ4750" s="32"/>
      <c r="BK4750" s="32"/>
      <c r="BL4750" s="32"/>
      <c r="BM4750" s="32"/>
      <c r="BN4750" s="32"/>
      <c r="BO4750" s="32"/>
    </row>
    <row r="4751" spans="1:67" x14ac:dyDescent="0.25">
      <c r="A4751" s="33"/>
      <c r="B4751" s="34"/>
      <c r="D4751" s="33"/>
      <c r="E4751" s="33"/>
      <c r="F4751" s="33"/>
      <c r="BD4751" s="32"/>
      <c r="BE4751" s="32"/>
      <c r="BF4751" s="32"/>
      <c r="BG4751" s="32"/>
      <c r="BH4751" s="32"/>
      <c r="BI4751" s="32"/>
      <c r="BJ4751" s="32"/>
      <c r="BK4751" s="32"/>
      <c r="BL4751" s="32"/>
      <c r="BM4751" s="32"/>
      <c r="BN4751" s="32"/>
      <c r="BO4751" s="32"/>
    </row>
    <row r="4752" spans="1:67" x14ac:dyDescent="0.25">
      <c r="A4752" s="33"/>
      <c r="B4752" s="34"/>
      <c r="D4752" s="33"/>
      <c r="E4752" s="33"/>
      <c r="F4752" s="33"/>
      <c r="BD4752" s="32"/>
      <c r="BE4752" s="32"/>
      <c r="BF4752" s="32"/>
      <c r="BG4752" s="32"/>
      <c r="BH4752" s="32"/>
      <c r="BI4752" s="32"/>
      <c r="BJ4752" s="32"/>
      <c r="BK4752" s="32"/>
      <c r="BL4752" s="32"/>
      <c r="BM4752" s="32"/>
      <c r="BN4752" s="32"/>
      <c r="BO4752" s="32"/>
    </row>
    <row r="4753" spans="1:67" x14ac:dyDescent="0.25">
      <c r="A4753" s="33"/>
      <c r="B4753" s="34"/>
      <c r="D4753" s="33"/>
      <c r="E4753" s="33"/>
      <c r="F4753" s="33"/>
      <c r="BD4753" s="32"/>
      <c r="BE4753" s="32"/>
      <c r="BF4753" s="32"/>
      <c r="BG4753" s="32"/>
      <c r="BH4753" s="32"/>
      <c r="BI4753" s="32"/>
      <c r="BJ4753" s="32"/>
      <c r="BK4753" s="32"/>
      <c r="BL4753" s="32"/>
      <c r="BM4753" s="32"/>
      <c r="BN4753" s="32"/>
      <c r="BO4753" s="32"/>
    </row>
    <row r="4754" spans="1:67" x14ac:dyDescent="0.25">
      <c r="A4754" s="33"/>
      <c r="B4754" s="34"/>
      <c r="D4754" s="33"/>
      <c r="E4754" s="33"/>
      <c r="F4754" s="33"/>
      <c r="BD4754" s="32"/>
      <c r="BE4754" s="32"/>
      <c r="BF4754" s="32"/>
      <c r="BG4754" s="32"/>
      <c r="BH4754" s="32"/>
      <c r="BI4754" s="32"/>
      <c r="BJ4754" s="32"/>
      <c r="BK4754" s="32"/>
      <c r="BL4754" s="32"/>
      <c r="BM4754" s="32"/>
      <c r="BN4754" s="32"/>
      <c r="BO4754" s="32"/>
    </row>
    <row r="4755" spans="1:67" x14ac:dyDescent="0.25">
      <c r="A4755" s="33"/>
      <c r="B4755" s="34"/>
      <c r="D4755" s="33"/>
      <c r="E4755" s="33"/>
      <c r="F4755" s="33"/>
      <c r="BD4755" s="32"/>
      <c r="BE4755" s="32"/>
      <c r="BF4755" s="32"/>
      <c r="BG4755" s="32"/>
      <c r="BH4755" s="32"/>
      <c r="BI4755" s="32"/>
      <c r="BJ4755" s="32"/>
      <c r="BK4755" s="32"/>
      <c r="BL4755" s="32"/>
      <c r="BM4755" s="32"/>
      <c r="BN4755" s="32"/>
      <c r="BO4755" s="32"/>
    </row>
    <row r="4756" spans="1:67" x14ac:dyDescent="0.25">
      <c r="A4756" s="33"/>
      <c r="B4756" s="34"/>
      <c r="D4756" s="33"/>
      <c r="E4756" s="33"/>
      <c r="F4756" s="33"/>
      <c r="BD4756" s="32"/>
      <c r="BE4756" s="32"/>
      <c r="BF4756" s="32"/>
      <c r="BG4756" s="32"/>
      <c r="BH4756" s="32"/>
      <c r="BI4756" s="32"/>
      <c r="BJ4756" s="32"/>
      <c r="BK4756" s="32"/>
      <c r="BL4756" s="32"/>
      <c r="BM4756" s="32"/>
      <c r="BN4756" s="32"/>
      <c r="BO4756" s="32"/>
    </row>
    <row r="4757" spans="1:67" x14ac:dyDescent="0.25">
      <c r="A4757" s="33"/>
      <c r="B4757" s="34"/>
      <c r="D4757" s="33"/>
      <c r="E4757" s="33"/>
      <c r="F4757" s="33"/>
      <c r="BD4757" s="32"/>
      <c r="BE4757" s="32"/>
      <c r="BF4757" s="32"/>
      <c r="BG4757" s="32"/>
      <c r="BH4757" s="32"/>
      <c r="BI4757" s="32"/>
      <c r="BJ4757" s="32"/>
      <c r="BK4757" s="32"/>
      <c r="BL4757" s="32"/>
      <c r="BM4757" s="32"/>
      <c r="BN4757" s="32"/>
      <c r="BO4757" s="32"/>
    </row>
    <row r="4758" spans="1:67" x14ac:dyDescent="0.25">
      <c r="A4758" s="33"/>
      <c r="B4758" s="34"/>
      <c r="D4758" s="33"/>
      <c r="E4758" s="33"/>
      <c r="F4758" s="33"/>
      <c r="BD4758" s="32"/>
      <c r="BE4758" s="32"/>
      <c r="BF4758" s="32"/>
      <c r="BG4758" s="32"/>
      <c r="BH4758" s="32"/>
      <c r="BI4758" s="32"/>
      <c r="BJ4758" s="32"/>
      <c r="BK4758" s="32"/>
      <c r="BL4758" s="32"/>
      <c r="BM4758" s="32"/>
      <c r="BN4758" s="32"/>
      <c r="BO4758" s="32"/>
    </row>
    <row r="4759" spans="1:67" x14ac:dyDescent="0.25">
      <c r="A4759" s="33"/>
      <c r="B4759" s="34"/>
      <c r="D4759" s="33"/>
      <c r="E4759" s="33"/>
      <c r="F4759" s="33"/>
      <c r="BD4759" s="32"/>
      <c r="BE4759" s="32"/>
      <c r="BF4759" s="32"/>
      <c r="BG4759" s="32"/>
      <c r="BH4759" s="32"/>
      <c r="BI4759" s="32"/>
      <c r="BJ4759" s="32"/>
      <c r="BK4759" s="32"/>
      <c r="BL4759" s="32"/>
      <c r="BM4759" s="32"/>
      <c r="BN4759" s="32"/>
      <c r="BO4759" s="32"/>
    </row>
    <row r="4760" spans="1:67" x14ac:dyDescent="0.25">
      <c r="A4760" s="33"/>
      <c r="B4760" s="34"/>
      <c r="D4760" s="33"/>
      <c r="E4760" s="33"/>
      <c r="F4760" s="33"/>
      <c r="BD4760" s="32"/>
      <c r="BE4760" s="32"/>
      <c r="BF4760" s="32"/>
      <c r="BG4760" s="32"/>
      <c r="BH4760" s="32"/>
      <c r="BI4760" s="32"/>
      <c r="BJ4760" s="32"/>
      <c r="BK4760" s="32"/>
      <c r="BL4760" s="32"/>
      <c r="BM4760" s="32"/>
      <c r="BN4760" s="32"/>
      <c r="BO4760" s="32"/>
    </row>
    <row r="4761" spans="1:67" x14ac:dyDescent="0.25">
      <c r="A4761" s="33"/>
      <c r="B4761" s="34"/>
      <c r="D4761" s="33"/>
      <c r="E4761" s="33"/>
      <c r="F4761" s="33"/>
      <c r="BD4761" s="32"/>
      <c r="BE4761" s="32"/>
      <c r="BF4761" s="32"/>
      <c r="BG4761" s="32"/>
      <c r="BH4761" s="32"/>
      <c r="BI4761" s="32"/>
      <c r="BJ4761" s="32"/>
      <c r="BK4761" s="32"/>
      <c r="BL4761" s="32"/>
      <c r="BM4761" s="32"/>
      <c r="BN4761" s="32"/>
      <c r="BO4761" s="32"/>
    </row>
    <row r="4762" spans="1:67" x14ac:dyDescent="0.25">
      <c r="A4762" s="33"/>
      <c r="B4762" s="34"/>
      <c r="D4762" s="33"/>
      <c r="E4762" s="33"/>
      <c r="F4762" s="33"/>
      <c r="BD4762" s="32"/>
      <c r="BE4762" s="32"/>
      <c r="BF4762" s="32"/>
      <c r="BG4762" s="32"/>
      <c r="BH4762" s="32"/>
      <c r="BI4762" s="32"/>
      <c r="BJ4762" s="32"/>
      <c r="BK4762" s="32"/>
      <c r="BL4762" s="32"/>
      <c r="BM4762" s="32"/>
      <c r="BN4762" s="32"/>
      <c r="BO4762" s="32"/>
    </row>
    <row r="4763" spans="1:67" x14ac:dyDescent="0.25">
      <c r="A4763" s="33"/>
      <c r="B4763" s="34"/>
      <c r="D4763" s="33"/>
      <c r="E4763" s="33"/>
      <c r="F4763" s="33"/>
      <c r="BD4763" s="32"/>
      <c r="BE4763" s="32"/>
      <c r="BF4763" s="32"/>
      <c r="BG4763" s="32"/>
      <c r="BH4763" s="32"/>
      <c r="BI4763" s="32"/>
      <c r="BJ4763" s="32"/>
      <c r="BK4763" s="32"/>
      <c r="BL4763" s="32"/>
      <c r="BM4763" s="32"/>
      <c r="BN4763" s="32"/>
      <c r="BO4763" s="32"/>
    </row>
    <row r="4764" spans="1:67" x14ac:dyDescent="0.25">
      <c r="A4764" s="33"/>
      <c r="B4764" s="34"/>
      <c r="D4764" s="33"/>
      <c r="E4764" s="33"/>
      <c r="F4764" s="33"/>
      <c r="BD4764" s="32"/>
      <c r="BE4764" s="32"/>
      <c r="BF4764" s="32"/>
      <c r="BG4764" s="32"/>
      <c r="BH4764" s="32"/>
      <c r="BI4764" s="32"/>
      <c r="BJ4764" s="32"/>
      <c r="BK4764" s="32"/>
      <c r="BL4764" s="32"/>
      <c r="BM4764" s="32"/>
      <c r="BN4764" s="32"/>
      <c r="BO4764" s="32"/>
    </row>
    <row r="4765" spans="1:67" x14ac:dyDescent="0.25">
      <c r="A4765" s="33"/>
      <c r="B4765" s="34"/>
      <c r="D4765" s="33"/>
      <c r="E4765" s="33"/>
      <c r="F4765" s="33"/>
      <c r="BD4765" s="32"/>
      <c r="BE4765" s="32"/>
      <c r="BF4765" s="32"/>
      <c r="BG4765" s="32"/>
      <c r="BH4765" s="32"/>
      <c r="BI4765" s="32"/>
      <c r="BJ4765" s="32"/>
      <c r="BK4765" s="32"/>
      <c r="BL4765" s="32"/>
      <c r="BM4765" s="32"/>
      <c r="BN4765" s="32"/>
      <c r="BO4765" s="32"/>
    </row>
    <row r="4766" spans="1:67" x14ac:dyDescent="0.25">
      <c r="A4766" s="33"/>
      <c r="B4766" s="34"/>
      <c r="D4766" s="33"/>
      <c r="E4766" s="33"/>
      <c r="F4766" s="33"/>
      <c r="BD4766" s="32"/>
      <c r="BE4766" s="32"/>
      <c r="BF4766" s="32"/>
      <c r="BG4766" s="32"/>
      <c r="BH4766" s="32"/>
      <c r="BI4766" s="32"/>
      <c r="BJ4766" s="32"/>
      <c r="BK4766" s="32"/>
      <c r="BL4766" s="32"/>
      <c r="BM4766" s="32"/>
      <c r="BN4766" s="32"/>
      <c r="BO4766" s="32"/>
    </row>
    <row r="4767" spans="1:67" x14ac:dyDescent="0.25">
      <c r="A4767" s="33"/>
      <c r="B4767" s="34"/>
      <c r="D4767" s="33"/>
      <c r="E4767" s="33"/>
      <c r="F4767" s="33"/>
      <c r="BD4767" s="32"/>
      <c r="BE4767" s="32"/>
      <c r="BF4767" s="32"/>
      <c r="BG4767" s="32"/>
      <c r="BH4767" s="32"/>
      <c r="BI4767" s="32"/>
      <c r="BJ4767" s="32"/>
      <c r="BK4767" s="32"/>
      <c r="BL4767" s="32"/>
      <c r="BM4767" s="32"/>
      <c r="BN4767" s="32"/>
      <c r="BO4767" s="32"/>
    </row>
    <row r="4768" spans="1:67" x14ac:dyDescent="0.25">
      <c r="A4768" s="33"/>
      <c r="B4768" s="34"/>
      <c r="D4768" s="33"/>
      <c r="E4768" s="33"/>
      <c r="F4768" s="33"/>
      <c r="BD4768" s="32"/>
      <c r="BE4768" s="32"/>
      <c r="BF4768" s="32"/>
      <c r="BG4768" s="32"/>
      <c r="BH4768" s="32"/>
      <c r="BI4768" s="32"/>
      <c r="BJ4768" s="32"/>
      <c r="BK4768" s="32"/>
      <c r="BL4768" s="32"/>
      <c r="BM4768" s="32"/>
      <c r="BN4768" s="32"/>
      <c r="BO4768" s="32"/>
    </row>
    <row r="4769" spans="1:67" x14ac:dyDescent="0.25">
      <c r="A4769" s="33"/>
      <c r="B4769" s="34"/>
      <c r="D4769" s="33"/>
      <c r="E4769" s="33"/>
      <c r="F4769" s="33"/>
      <c r="BD4769" s="32"/>
      <c r="BE4769" s="32"/>
      <c r="BF4769" s="32"/>
      <c r="BG4769" s="32"/>
      <c r="BH4769" s="32"/>
      <c r="BI4769" s="32"/>
      <c r="BJ4769" s="32"/>
      <c r="BK4769" s="32"/>
      <c r="BL4769" s="32"/>
      <c r="BM4769" s="32"/>
      <c r="BN4769" s="32"/>
      <c r="BO4769" s="32"/>
    </row>
    <row r="4770" spans="1:67" x14ac:dyDescent="0.25">
      <c r="A4770" s="33"/>
      <c r="B4770" s="34"/>
      <c r="D4770" s="33"/>
      <c r="E4770" s="33"/>
      <c r="F4770" s="33"/>
      <c r="BD4770" s="32"/>
      <c r="BE4770" s="32"/>
      <c r="BF4770" s="32"/>
      <c r="BG4770" s="32"/>
      <c r="BH4770" s="32"/>
      <c r="BI4770" s="32"/>
      <c r="BJ4770" s="32"/>
      <c r="BK4770" s="32"/>
      <c r="BL4770" s="32"/>
      <c r="BM4770" s="32"/>
      <c r="BN4770" s="32"/>
      <c r="BO4770" s="32"/>
    </row>
    <row r="4771" spans="1:67" x14ac:dyDescent="0.25">
      <c r="A4771" s="33"/>
      <c r="B4771" s="34"/>
      <c r="D4771" s="33"/>
      <c r="E4771" s="33"/>
      <c r="F4771" s="33"/>
      <c r="BD4771" s="32"/>
      <c r="BE4771" s="32"/>
      <c r="BF4771" s="32"/>
      <c r="BG4771" s="32"/>
      <c r="BH4771" s="32"/>
      <c r="BI4771" s="32"/>
      <c r="BJ4771" s="32"/>
      <c r="BK4771" s="32"/>
      <c r="BL4771" s="32"/>
      <c r="BM4771" s="32"/>
      <c r="BN4771" s="32"/>
      <c r="BO4771" s="32"/>
    </row>
    <row r="4772" spans="1:67" x14ac:dyDescent="0.25">
      <c r="A4772" s="33"/>
      <c r="B4772" s="34"/>
      <c r="D4772" s="33"/>
      <c r="E4772" s="33"/>
      <c r="F4772" s="33"/>
      <c r="BD4772" s="32"/>
      <c r="BE4772" s="32"/>
      <c r="BF4772" s="32"/>
      <c r="BG4772" s="32"/>
      <c r="BH4772" s="32"/>
      <c r="BI4772" s="32"/>
      <c r="BJ4772" s="32"/>
      <c r="BK4772" s="32"/>
      <c r="BL4772" s="32"/>
      <c r="BM4772" s="32"/>
      <c r="BN4772" s="32"/>
      <c r="BO4772" s="32"/>
    </row>
    <row r="4773" spans="1:67" x14ac:dyDescent="0.25">
      <c r="A4773" s="33"/>
      <c r="B4773" s="34"/>
      <c r="D4773" s="33"/>
      <c r="E4773" s="33"/>
      <c r="F4773" s="33"/>
      <c r="BD4773" s="32"/>
      <c r="BE4773" s="32"/>
      <c r="BF4773" s="32"/>
      <c r="BG4773" s="32"/>
      <c r="BH4773" s="32"/>
      <c r="BI4773" s="32"/>
      <c r="BJ4773" s="32"/>
      <c r="BK4773" s="32"/>
      <c r="BL4773" s="32"/>
      <c r="BM4773" s="32"/>
      <c r="BN4773" s="32"/>
      <c r="BO4773" s="32"/>
    </row>
    <row r="4774" spans="1:67" x14ac:dyDescent="0.25">
      <c r="A4774" s="33"/>
      <c r="B4774" s="34"/>
      <c r="D4774" s="33"/>
      <c r="E4774" s="33"/>
      <c r="F4774" s="33"/>
      <c r="BD4774" s="32"/>
      <c r="BE4774" s="32"/>
      <c r="BF4774" s="32"/>
      <c r="BG4774" s="32"/>
      <c r="BH4774" s="32"/>
      <c r="BI4774" s="32"/>
      <c r="BJ4774" s="32"/>
      <c r="BK4774" s="32"/>
      <c r="BL4774" s="32"/>
      <c r="BM4774" s="32"/>
      <c r="BN4774" s="32"/>
      <c r="BO4774" s="32"/>
    </row>
    <row r="4775" spans="1:67" x14ac:dyDescent="0.25">
      <c r="A4775" s="33"/>
      <c r="B4775" s="34"/>
      <c r="D4775" s="33"/>
      <c r="E4775" s="33"/>
      <c r="F4775" s="33"/>
      <c r="BD4775" s="32"/>
      <c r="BE4775" s="32"/>
      <c r="BF4775" s="32"/>
      <c r="BG4775" s="32"/>
      <c r="BH4775" s="32"/>
      <c r="BI4775" s="32"/>
      <c r="BJ4775" s="32"/>
      <c r="BK4775" s="32"/>
      <c r="BL4775" s="32"/>
      <c r="BM4775" s="32"/>
      <c r="BN4775" s="32"/>
      <c r="BO4775" s="32"/>
    </row>
    <row r="4776" spans="1:67" x14ac:dyDescent="0.25">
      <c r="A4776" s="33"/>
      <c r="B4776" s="34"/>
      <c r="D4776" s="33"/>
      <c r="E4776" s="33"/>
      <c r="F4776" s="33"/>
      <c r="BD4776" s="32"/>
      <c r="BE4776" s="32"/>
      <c r="BF4776" s="32"/>
      <c r="BG4776" s="32"/>
      <c r="BH4776" s="32"/>
      <c r="BI4776" s="32"/>
      <c r="BJ4776" s="32"/>
      <c r="BK4776" s="32"/>
      <c r="BL4776" s="32"/>
      <c r="BM4776" s="32"/>
      <c r="BN4776" s="32"/>
      <c r="BO4776" s="32"/>
    </row>
    <row r="4777" spans="1:67" x14ac:dyDescent="0.25">
      <c r="A4777" s="33"/>
      <c r="B4777" s="34"/>
      <c r="D4777" s="33"/>
      <c r="E4777" s="33"/>
      <c r="F4777" s="33"/>
      <c r="BD4777" s="32"/>
      <c r="BE4777" s="32"/>
      <c r="BF4777" s="32"/>
      <c r="BG4777" s="32"/>
      <c r="BH4777" s="32"/>
      <c r="BI4777" s="32"/>
      <c r="BJ4777" s="32"/>
      <c r="BK4777" s="32"/>
      <c r="BL4777" s="32"/>
      <c r="BM4777" s="32"/>
      <c r="BN4777" s="32"/>
      <c r="BO4777" s="32"/>
    </row>
    <row r="4778" spans="1:67" x14ac:dyDescent="0.25">
      <c r="A4778" s="33"/>
      <c r="B4778" s="34"/>
      <c r="D4778" s="33"/>
      <c r="E4778" s="33"/>
      <c r="F4778" s="33"/>
      <c r="BD4778" s="32"/>
      <c r="BE4778" s="32"/>
      <c r="BF4778" s="32"/>
      <c r="BG4778" s="32"/>
      <c r="BH4778" s="32"/>
      <c r="BI4778" s="32"/>
      <c r="BJ4778" s="32"/>
      <c r="BK4778" s="32"/>
      <c r="BL4778" s="32"/>
      <c r="BM4778" s="32"/>
      <c r="BN4778" s="32"/>
      <c r="BO4778" s="32"/>
    </row>
    <row r="4779" spans="1:67" x14ac:dyDescent="0.25">
      <c r="A4779" s="33"/>
      <c r="B4779" s="34"/>
      <c r="D4779" s="33"/>
      <c r="E4779" s="33"/>
      <c r="F4779" s="33"/>
      <c r="BD4779" s="32"/>
      <c r="BE4779" s="32"/>
      <c r="BF4779" s="32"/>
      <c r="BG4779" s="32"/>
      <c r="BH4779" s="32"/>
      <c r="BI4779" s="32"/>
      <c r="BJ4779" s="32"/>
      <c r="BK4779" s="32"/>
      <c r="BL4779" s="32"/>
      <c r="BM4779" s="32"/>
      <c r="BN4779" s="32"/>
      <c r="BO4779" s="32"/>
    </row>
    <row r="4780" spans="1:67" x14ac:dyDescent="0.25">
      <c r="A4780" s="33"/>
      <c r="B4780" s="34"/>
      <c r="D4780" s="33"/>
      <c r="E4780" s="33"/>
      <c r="F4780" s="33"/>
      <c r="BD4780" s="32"/>
      <c r="BE4780" s="32"/>
      <c r="BF4780" s="32"/>
      <c r="BG4780" s="32"/>
      <c r="BH4780" s="32"/>
      <c r="BI4780" s="32"/>
      <c r="BJ4780" s="32"/>
      <c r="BK4780" s="32"/>
      <c r="BL4780" s="32"/>
      <c r="BM4780" s="32"/>
      <c r="BN4780" s="32"/>
      <c r="BO4780" s="32"/>
    </row>
    <row r="4781" spans="1:67" x14ac:dyDescent="0.25">
      <c r="A4781" s="33"/>
      <c r="B4781" s="34"/>
      <c r="D4781" s="33"/>
      <c r="E4781" s="33"/>
      <c r="F4781" s="33"/>
      <c r="BD4781" s="32"/>
      <c r="BE4781" s="32"/>
      <c r="BF4781" s="32"/>
      <c r="BG4781" s="32"/>
      <c r="BH4781" s="32"/>
      <c r="BI4781" s="32"/>
      <c r="BJ4781" s="32"/>
      <c r="BK4781" s="32"/>
      <c r="BL4781" s="32"/>
      <c r="BM4781" s="32"/>
      <c r="BN4781" s="32"/>
      <c r="BO4781" s="32"/>
    </row>
    <row r="4782" spans="1:67" x14ac:dyDescent="0.25">
      <c r="A4782" s="33"/>
      <c r="B4782" s="34"/>
      <c r="D4782" s="33"/>
      <c r="E4782" s="33"/>
      <c r="F4782" s="33"/>
      <c r="BD4782" s="32"/>
      <c r="BE4782" s="32"/>
      <c r="BF4782" s="32"/>
      <c r="BG4782" s="32"/>
      <c r="BH4782" s="32"/>
      <c r="BI4782" s="32"/>
      <c r="BJ4782" s="32"/>
      <c r="BK4782" s="32"/>
      <c r="BL4782" s="32"/>
      <c r="BM4782" s="32"/>
      <c r="BN4782" s="32"/>
      <c r="BO4782" s="32"/>
    </row>
    <row r="4783" spans="1:67" x14ac:dyDescent="0.25">
      <c r="A4783" s="33"/>
      <c r="B4783" s="34"/>
      <c r="D4783" s="33"/>
      <c r="E4783" s="33"/>
      <c r="F4783" s="33"/>
      <c r="BD4783" s="32"/>
      <c r="BE4783" s="32"/>
      <c r="BF4783" s="32"/>
      <c r="BG4783" s="32"/>
      <c r="BH4783" s="32"/>
      <c r="BI4783" s="32"/>
      <c r="BJ4783" s="32"/>
      <c r="BK4783" s="32"/>
      <c r="BL4783" s="32"/>
      <c r="BM4783" s="32"/>
      <c r="BN4783" s="32"/>
      <c r="BO4783" s="32"/>
    </row>
    <row r="4784" spans="1:67" x14ac:dyDescent="0.25">
      <c r="A4784" s="33"/>
      <c r="B4784" s="34"/>
      <c r="D4784" s="33"/>
      <c r="E4784" s="33"/>
      <c r="F4784" s="33"/>
      <c r="BD4784" s="32"/>
      <c r="BE4784" s="32"/>
      <c r="BF4784" s="32"/>
      <c r="BG4784" s="32"/>
      <c r="BH4784" s="32"/>
      <c r="BI4784" s="32"/>
      <c r="BJ4784" s="32"/>
      <c r="BK4784" s="32"/>
      <c r="BL4784" s="32"/>
      <c r="BM4784" s="32"/>
      <c r="BN4784" s="32"/>
      <c r="BO4784" s="32"/>
    </row>
    <row r="4785" spans="1:67" x14ac:dyDescent="0.25">
      <c r="A4785" s="33"/>
      <c r="B4785" s="34"/>
      <c r="D4785" s="33"/>
      <c r="E4785" s="33"/>
      <c r="F4785" s="33"/>
      <c r="BD4785" s="32"/>
      <c r="BE4785" s="32"/>
      <c r="BF4785" s="32"/>
      <c r="BG4785" s="32"/>
      <c r="BH4785" s="32"/>
      <c r="BI4785" s="32"/>
      <c r="BJ4785" s="32"/>
      <c r="BK4785" s="32"/>
      <c r="BL4785" s="32"/>
      <c r="BM4785" s="32"/>
      <c r="BN4785" s="32"/>
      <c r="BO4785" s="32"/>
    </row>
    <row r="4786" spans="1:67" x14ac:dyDescent="0.25">
      <c r="A4786" s="33"/>
      <c r="B4786" s="34"/>
      <c r="D4786" s="33"/>
      <c r="E4786" s="33"/>
      <c r="F4786" s="33"/>
      <c r="BD4786" s="32"/>
      <c r="BE4786" s="32"/>
      <c r="BF4786" s="32"/>
      <c r="BG4786" s="32"/>
      <c r="BH4786" s="32"/>
      <c r="BI4786" s="32"/>
      <c r="BJ4786" s="32"/>
      <c r="BK4786" s="32"/>
      <c r="BL4786" s="32"/>
      <c r="BM4786" s="32"/>
      <c r="BN4786" s="32"/>
      <c r="BO4786" s="32"/>
    </row>
    <row r="4787" spans="1:67" x14ac:dyDescent="0.25">
      <c r="A4787" s="33"/>
      <c r="B4787" s="34"/>
      <c r="D4787" s="33"/>
      <c r="E4787" s="33"/>
      <c r="F4787" s="33"/>
      <c r="BD4787" s="32"/>
      <c r="BE4787" s="32"/>
      <c r="BF4787" s="32"/>
      <c r="BG4787" s="32"/>
      <c r="BH4787" s="32"/>
      <c r="BI4787" s="32"/>
      <c r="BJ4787" s="32"/>
      <c r="BK4787" s="32"/>
      <c r="BL4787" s="32"/>
      <c r="BM4787" s="32"/>
      <c r="BN4787" s="32"/>
      <c r="BO4787" s="32"/>
    </row>
    <row r="4788" spans="1:67" x14ac:dyDescent="0.25">
      <c r="A4788" s="33"/>
      <c r="B4788" s="34"/>
      <c r="D4788" s="33"/>
      <c r="E4788" s="33"/>
      <c r="F4788" s="33"/>
      <c r="BD4788" s="32"/>
      <c r="BE4788" s="32"/>
      <c r="BF4788" s="32"/>
      <c r="BG4788" s="32"/>
      <c r="BH4788" s="32"/>
      <c r="BI4788" s="32"/>
      <c r="BJ4788" s="32"/>
      <c r="BK4788" s="32"/>
      <c r="BL4788" s="32"/>
      <c r="BM4788" s="32"/>
      <c r="BN4788" s="32"/>
      <c r="BO4788" s="32"/>
    </row>
    <row r="4789" spans="1:67" x14ac:dyDescent="0.25">
      <c r="A4789" s="33"/>
      <c r="B4789" s="34"/>
      <c r="D4789" s="33"/>
      <c r="E4789" s="33"/>
      <c r="F4789" s="33"/>
      <c r="BD4789" s="32"/>
      <c r="BE4789" s="32"/>
      <c r="BF4789" s="32"/>
      <c r="BG4789" s="32"/>
      <c r="BH4789" s="32"/>
      <c r="BI4789" s="32"/>
      <c r="BJ4789" s="32"/>
      <c r="BK4789" s="32"/>
      <c r="BL4789" s="32"/>
      <c r="BM4789" s="32"/>
      <c r="BN4789" s="32"/>
      <c r="BO4789" s="32"/>
    </row>
    <row r="4790" spans="1:67" x14ac:dyDescent="0.25">
      <c r="A4790" s="33"/>
      <c r="B4790" s="34"/>
      <c r="D4790" s="33"/>
      <c r="E4790" s="33"/>
      <c r="F4790" s="33"/>
      <c r="BD4790" s="32"/>
      <c r="BE4790" s="32"/>
      <c r="BF4790" s="32"/>
      <c r="BG4790" s="32"/>
      <c r="BH4790" s="32"/>
      <c r="BI4790" s="32"/>
      <c r="BJ4790" s="32"/>
      <c r="BK4790" s="32"/>
      <c r="BL4790" s="32"/>
      <c r="BM4790" s="32"/>
      <c r="BN4790" s="32"/>
      <c r="BO4790" s="32"/>
    </row>
    <row r="4791" spans="1:67" x14ac:dyDescent="0.25">
      <c r="A4791" s="33"/>
      <c r="B4791" s="34"/>
      <c r="D4791" s="33"/>
      <c r="E4791" s="33"/>
      <c r="F4791" s="33"/>
      <c r="BD4791" s="32"/>
      <c r="BE4791" s="32"/>
      <c r="BF4791" s="32"/>
      <c r="BG4791" s="32"/>
      <c r="BH4791" s="32"/>
      <c r="BI4791" s="32"/>
      <c r="BJ4791" s="32"/>
      <c r="BK4791" s="32"/>
      <c r="BL4791" s="32"/>
      <c r="BM4791" s="32"/>
      <c r="BN4791" s="32"/>
      <c r="BO4791" s="32"/>
    </row>
    <row r="4792" spans="1:67" x14ac:dyDescent="0.25">
      <c r="A4792" s="33"/>
      <c r="B4792" s="34"/>
      <c r="D4792" s="33"/>
      <c r="E4792" s="33"/>
      <c r="F4792" s="33"/>
      <c r="BD4792" s="32"/>
      <c r="BE4792" s="32"/>
      <c r="BF4792" s="32"/>
      <c r="BG4792" s="32"/>
      <c r="BH4792" s="32"/>
      <c r="BI4792" s="32"/>
      <c r="BJ4792" s="32"/>
      <c r="BK4792" s="32"/>
      <c r="BL4792" s="32"/>
      <c r="BM4792" s="32"/>
      <c r="BN4792" s="32"/>
      <c r="BO4792" s="32"/>
    </row>
    <row r="4793" spans="1:67" x14ac:dyDescent="0.25">
      <c r="A4793" s="33"/>
      <c r="B4793" s="34"/>
      <c r="D4793" s="33"/>
      <c r="E4793" s="33"/>
      <c r="F4793" s="33"/>
      <c r="BD4793" s="32"/>
      <c r="BE4793" s="32"/>
      <c r="BF4793" s="32"/>
      <c r="BG4793" s="32"/>
      <c r="BH4793" s="32"/>
      <c r="BI4793" s="32"/>
      <c r="BJ4793" s="32"/>
      <c r="BK4793" s="32"/>
      <c r="BL4793" s="32"/>
      <c r="BM4793" s="32"/>
      <c r="BN4793" s="32"/>
      <c r="BO4793" s="32"/>
    </row>
    <row r="4794" spans="1:67" x14ac:dyDescent="0.25">
      <c r="A4794" s="33"/>
      <c r="B4794" s="34"/>
      <c r="D4794" s="33"/>
      <c r="E4794" s="33"/>
      <c r="F4794" s="33"/>
      <c r="BD4794" s="32"/>
      <c r="BE4794" s="32"/>
      <c r="BF4794" s="32"/>
      <c r="BG4794" s="32"/>
      <c r="BH4794" s="32"/>
      <c r="BI4794" s="32"/>
      <c r="BJ4794" s="32"/>
      <c r="BK4794" s="32"/>
      <c r="BL4794" s="32"/>
      <c r="BM4794" s="32"/>
      <c r="BN4794" s="32"/>
      <c r="BO4794" s="32"/>
    </row>
    <row r="4795" spans="1:67" x14ac:dyDescent="0.25">
      <c r="A4795" s="33"/>
      <c r="B4795" s="34"/>
      <c r="D4795" s="33"/>
      <c r="E4795" s="33"/>
      <c r="F4795" s="33"/>
      <c r="BD4795" s="32"/>
      <c r="BE4795" s="32"/>
      <c r="BF4795" s="32"/>
      <c r="BG4795" s="32"/>
      <c r="BH4795" s="32"/>
      <c r="BI4795" s="32"/>
      <c r="BJ4795" s="32"/>
      <c r="BK4795" s="32"/>
      <c r="BL4795" s="32"/>
      <c r="BM4795" s="32"/>
      <c r="BN4795" s="32"/>
      <c r="BO4795" s="32"/>
    </row>
    <row r="4796" spans="1:67" x14ac:dyDescent="0.25">
      <c r="A4796" s="33"/>
      <c r="B4796" s="34"/>
      <c r="D4796" s="33"/>
      <c r="E4796" s="33"/>
      <c r="F4796" s="33"/>
      <c r="BD4796" s="32"/>
      <c r="BE4796" s="32"/>
      <c r="BF4796" s="32"/>
      <c r="BG4796" s="32"/>
      <c r="BH4796" s="32"/>
      <c r="BI4796" s="32"/>
      <c r="BJ4796" s="32"/>
      <c r="BK4796" s="32"/>
      <c r="BL4796" s="32"/>
      <c r="BM4796" s="32"/>
      <c r="BN4796" s="32"/>
      <c r="BO4796" s="32"/>
    </row>
    <row r="4797" spans="1:67" x14ac:dyDescent="0.25">
      <c r="A4797" s="33"/>
      <c r="B4797" s="34"/>
      <c r="D4797" s="33"/>
      <c r="E4797" s="33"/>
      <c r="F4797" s="33"/>
      <c r="BD4797" s="32"/>
      <c r="BE4797" s="32"/>
      <c r="BF4797" s="32"/>
      <c r="BG4797" s="32"/>
      <c r="BH4797" s="32"/>
      <c r="BI4797" s="32"/>
      <c r="BJ4797" s="32"/>
      <c r="BK4797" s="32"/>
      <c r="BL4797" s="32"/>
      <c r="BM4797" s="32"/>
      <c r="BN4797" s="32"/>
      <c r="BO4797" s="32"/>
    </row>
    <row r="4798" spans="1:67" x14ac:dyDescent="0.25">
      <c r="A4798" s="33"/>
      <c r="B4798" s="34"/>
      <c r="D4798" s="33"/>
      <c r="E4798" s="33"/>
      <c r="F4798" s="33"/>
      <c r="BD4798" s="32"/>
      <c r="BE4798" s="32"/>
      <c r="BF4798" s="32"/>
      <c r="BG4798" s="32"/>
      <c r="BH4798" s="32"/>
      <c r="BI4798" s="32"/>
      <c r="BJ4798" s="32"/>
      <c r="BK4798" s="32"/>
      <c r="BL4798" s="32"/>
      <c r="BM4798" s="32"/>
      <c r="BN4798" s="32"/>
      <c r="BO4798" s="32"/>
    </row>
    <row r="4799" spans="1:67" x14ac:dyDescent="0.25">
      <c r="A4799" s="33"/>
      <c r="B4799" s="34"/>
      <c r="D4799" s="33"/>
      <c r="E4799" s="33"/>
      <c r="F4799" s="33"/>
      <c r="BD4799" s="32"/>
      <c r="BE4799" s="32"/>
      <c r="BF4799" s="32"/>
      <c r="BG4799" s="32"/>
      <c r="BH4799" s="32"/>
      <c r="BI4799" s="32"/>
      <c r="BJ4799" s="32"/>
      <c r="BK4799" s="32"/>
      <c r="BL4799" s="32"/>
      <c r="BM4799" s="32"/>
      <c r="BN4799" s="32"/>
      <c r="BO4799" s="32"/>
    </row>
    <row r="4800" spans="1:67" x14ac:dyDescent="0.25">
      <c r="A4800" s="33"/>
      <c r="B4800" s="34"/>
      <c r="D4800" s="33"/>
      <c r="E4800" s="33"/>
      <c r="F4800" s="33"/>
      <c r="BD4800" s="32"/>
      <c r="BE4800" s="32"/>
      <c r="BF4800" s="32"/>
      <c r="BG4800" s="32"/>
      <c r="BH4800" s="32"/>
      <c r="BI4800" s="32"/>
      <c r="BJ4800" s="32"/>
      <c r="BK4800" s="32"/>
      <c r="BL4800" s="32"/>
      <c r="BM4800" s="32"/>
      <c r="BN4800" s="32"/>
      <c r="BO4800" s="32"/>
    </row>
    <row r="4801" spans="1:67" x14ac:dyDescent="0.25">
      <c r="A4801" s="33"/>
      <c r="B4801" s="34"/>
      <c r="D4801" s="33"/>
      <c r="E4801" s="33"/>
      <c r="F4801" s="33"/>
      <c r="BD4801" s="32"/>
      <c r="BE4801" s="32"/>
      <c r="BF4801" s="32"/>
      <c r="BG4801" s="32"/>
      <c r="BH4801" s="32"/>
      <c r="BI4801" s="32"/>
      <c r="BJ4801" s="32"/>
      <c r="BK4801" s="32"/>
      <c r="BL4801" s="32"/>
      <c r="BM4801" s="32"/>
      <c r="BN4801" s="32"/>
      <c r="BO4801" s="32"/>
    </row>
    <row r="4802" spans="1:67" x14ac:dyDescent="0.25">
      <c r="A4802" s="33"/>
      <c r="B4802" s="34"/>
      <c r="D4802" s="33"/>
      <c r="E4802" s="33"/>
      <c r="F4802" s="33"/>
      <c r="BD4802" s="32"/>
      <c r="BE4802" s="32"/>
      <c r="BF4802" s="32"/>
      <c r="BG4802" s="32"/>
      <c r="BH4802" s="32"/>
      <c r="BI4802" s="32"/>
      <c r="BJ4802" s="32"/>
      <c r="BK4802" s="32"/>
      <c r="BL4802" s="32"/>
      <c r="BM4802" s="32"/>
      <c r="BN4802" s="32"/>
      <c r="BO4802" s="32"/>
    </row>
    <row r="4803" spans="1:67" x14ac:dyDescent="0.25">
      <c r="A4803" s="33"/>
      <c r="B4803" s="34"/>
      <c r="D4803" s="33"/>
      <c r="E4803" s="33"/>
      <c r="F4803" s="33"/>
      <c r="BD4803" s="32"/>
      <c r="BE4803" s="32"/>
      <c r="BF4803" s="32"/>
      <c r="BG4803" s="32"/>
      <c r="BH4803" s="32"/>
      <c r="BI4803" s="32"/>
      <c r="BJ4803" s="32"/>
      <c r="BK4803" s="32"/>
      <c r="BL4803" s="32"/>
      <c r="BM4803" s="32"/>
      <c r="BN4803" s="32"/>
      <c r="BO4803" s="32"/>
    </row>
    <row r="4804" spans="1:67" x14ac:dyDescent="0.25">
      <c r="A4804" s="33"/>
      <c r="B4804" s="34"/>
      <c r="D4804" s="33"/>
      <c r="E4804" s="33"/>
      <c r="F4804" s="33"/>
      <c r="BD4804" s="32"/>
      <c r="BE4804" s="32"/>
      <c r="BF4804" s="32"/>
      <c r="BG4804" s="32"/>
      <c r="BH4804" s="32"/>
      <c r="BI4804" s="32"/>
      <c r="BJ4804" s="32"/>
      <c r="BK4804" s="32"/>
      <c r="BL4804" s="32"/>
      <c r="BM4804" s="32"/>
      <c r="BN4804" s="32"/>
      <c r="BO4804" s="32"/>
    </row>
    <row r="4805" spans="1:67" x14ac:dyDescent="0.25">
      <c r="A4805" s="33"/>
      <c r="B4805" s="34"/>
      <c r="D4805" s="33"/>
      <c r="E4805" s="33"/>
      <c r="F4805" s="33"/>
      <c r="BD4805" s="32"/>
      <c r="BE4805" s="32"/>
      <c r="BF4805" s="32"/>
      <c r="BG4805" s="32"/>
      <c r="BH4805" s="32"/>
      <c r="BI4805" s="32"/>
      <c r="BJ4805" s="32"/>
      <c r="BK4805" s="32"/>
      <c r="BL4805" s="32"/>
      <c r="BM4805" s="32"/>
      <c r="BN4805" s="32"/>
      <c r="BO4805" s="32"/>
    </row>
    <row r="4806" spans="1:67" x14ac:dyDescent="0.25">
      <c r="A4806" s="33"/>
      <c r="B4806" s="34"/>
      <c r="D4806" s="33"/>
      <c r="E4806" s="33"/>
      <c r="F4806" s="33"/>
      <c r="BD4806" s="32"/>
      <c r="BE4806" s="32"/>
      <c r="BF4806" s="32"/>
      <c r="BG4806" s="32"/>
      <c r="BH4806" s="32"/>
      <c r="BI4806" s="32"/>
      <c r="BJ4806" s="32"/>
      <c r="BK4806" s="32"/>
      <c r="BL4806" s="32"/>
      <c r="BM4806" s="32"/>
      <c r="BN4806" s="32"/>
      <c r="BO4806" s="32"/>
    </row>
    <row r="4807" spans="1:67" x14ac:dyDescent="0.25">
      <c r="A4807" s="33"/>
      <c r="B4807" s="34"/>
      <c r="D4807" s="33"/>
      <c r="E4807" s="33"/>
      <c r="F4807" s="33"/>
      <c r="BD4807" s="32"/>
      <c r="BE4807" s="32"/>
      <c r="BF4807" s="32"/>
      <c r="BG4807" s="32"/>
      <c r="BH4807" s="32"/>
      <c r="BI4807" s="32"/>
      <c r="BJ4807" s="32"/>
      <c r="BK4807" s="32"/>
      <c r="BL4807" s="32"/>
      <c r="BM4807" s="32"/>
      <c r="BN4807" s="32"/>
      <c r="BO4807" s="32"/>
    </row>
    <row r="4808" spans="1:67" x14ac:dyDescent="0.25">
      <c r="A4808" s="33"/>
      <c r="B4808" s="34"/>
      <c r="D4808" s="33"/>
      <c r="E4808" s="33"/>
      <c r="F4808" s="33"/>
      <c r="BD4808" s="32"/>
      <c r="BE4808" s="32"/>
      <c r="BF4808" s="32"/>
      <c r="BG4808" s="32"/>
      <c r="BH4808" s="32"/>
      <c r="BI4808" s="32"/>
      <c r="BJ4808" s="32"/>
      <c r="BK4808" s="32"/>
      <c r="BL4808" s="32"/>
      <c r="BM4808" s="32"/>
      <c r="BN4808" s="32"/>
      <c r="BO4808" s="32"/>
    </row>
    <row r="4809" spans="1:67" x14ac:dyDescent="0.25">
      <c r="A4809" s="33"/>
      <c r="B4809" s="34"/>
      <c r="D4809" s="33"/>
      <c r="E4809" s="33"/>
      <c r="F4809" s="33"/>
      <c r="BD4809" s="32"/>
      <c r="BE4809" s="32"/>
      <c r="BF4809" s="32"/>
      <c r="BG4809" s="32"/>
      <c r="BH4809" s="32"/>
      <c r="BI4809" s="32"/>
      <c r="BJ4809" s="32"/>
      <c r="BK4809" s="32"/>
      <c r="BL4809" s="32"/>
      <c r="BM4809" s="32"/>
      <c r="BN4809" s="32"/>
      <c r="BO4809" s="32"/>
    </row>
    <row r="4810" spans="1:67" x14ac:dyDescent="0.25">
      <c r="A4810" s="33"/>
      <c r="B4810" s="34"/>
      <c r="D4810" s="33"/>
      <c r="E4810" s="33"/>
      <c r="F4810" s="33"/>
      <c r="BD4810" s="32"/>
      <c r="BE4810" s="32"/>
      <c r="BF4810" s="32"/>
      <c r="BG4810" s="32"/>
      <c r="BH4810" s="32"/>
      <c r="BI4810" s="32"/>
      <c r="BJ4810" s="32"/>
      <c r="BK4810" s="32"/>
      <c r="BL4810" s="32"/>
      <c r="BM4810" s="32"/>
      <c r="BN4810" s="32"/>
      <c r="BO4810" s="32"/>
    </row>
    <row r="4811" spans="1:67" x14ac:dyDescent="0.25">
      <c r="A4811" s="33"/>
      <c r="B4811" s="34"/>
      <c r="D4811" s="33"/>
      <c r="E4811" s="33"/>
      <c r="F4811" s="33"/>
      <c r="BD4811" s="32"/>
      <c r="BE4811" s="32"/>
      <c r="BF4811" s="32"/>
      <c r="BG4811" s="32"/>
      <c r="BH4811" s="32"/>
      <c r="BI4811" s="32"/>
      <c r="BJ4811" s="32"/>
      <c r="BK4811" s="32"/>
      <c r="BL4811" s="32"/>
      <c r="BM4811" s="32"/>
      <c r="BN4811" s="32"/>
      <c r="BO4811" s="32"/>
    </row>
    <row r="4812" spans="1:67" x14ac:dyDescent="0.25">
      <c r="A4812" s="33"/>
      <c r="B4812" s="34"/>
      <c r="D4812" s="33"/>
      <c r="E4812" s="33"/>
      <c r="F4812" s="33"/>
      <c r="BD4812" s="32"/>
      <c r="BE4812" s="32"/>
      <c r="BF4812" s="32"/>
      <c r="BG4812" s="32"/>
      <c r="BH4812" s="32"/>
      <c r="BI4812" s="32"/>
      <c r="BJ4812" s="32"/>
      <c r="BK4812" s="32"/>
      <c r="BL4812" s="32"/>
      <c r="BM4812" s="32"/>
      <c r="BN4812" s="32"/>
      <c r="BO4812" s="32"/>
    </row>
    <row r="4813" spans="1:67" x14ac:dyDescent="0.25">
      <c r="A4813" s="33"/>
      <c r="B4813" s="34"/>
      <c r="D4813" s="33"/>
      <c r="E4813" s="33"/>
      <c r="F4813" s="33"/>
      <c r="BD4813" s="32"/>
      <c r="BE4813" s="32"/>
      <c r="BF4813" s="32"/>
      <c r="BG4813" s="32"/>
      <c r="BH4813" s="32"/>
      <c r="BI4813" s="32"/>
      <c r="BJ4813" s="32"/>
      <c r="BK4813" s="32"/>
      <c r="BL4813" s="32"/>
      <c r="BM4813" s="32"/>
      <c r="BN4813" s="32"/>
      <c r="BO4813" s="32"/>
    </row>
    <row r="4814" spans="1:67" x14ac:dyDescent="0.25">
      <c r="A4814" s="33"/>
      <c r="B4814" s="34"/>
      <c r="D4814" s="33"/>
      <c r="E4814" s="33"/>
      <c r="F4814" s="33"/>
      <c r="BD4814" s="32"/>
      <c r="BE4814" s="32"/>
      <c r="BF4814" s="32"/>
      <c r="BG4814" s="32"/>
      <c r="BH4814" s="32"/>
      <c r="BI4814" s="32"/>
      <c r="BJ4814" s="32"/>
      <c r="BK4814" s="32"/>
      <c r="BL4814" s="32"/>
      <c r="BM4814" s="32"/>
      <c r="BN4814" s="32"/>
      <c r="BO4814" s="32"/>
    </row>
    <row r="4815" spans="1:67" x14ac:dyDescent="0.25">
      <c r="A4815" s="33"/>
      <c r="B4815" s="34"/>
      <c r="D4815" s="33"/>
      <c r="E4815" s="33"/>
      <c r="F4815" s="33"/>
      <c r="BD4815" s="32"/>
      <c r="BE4815" s="32"/>
      <c r="BF4815" s="32"/>
      <c r="BG4815" s="32"/>
      <c r="BH4815" s="32"/>
      <c r="BI4815" s="32"/>
      <c r="BJ4815" s="32"/>
      <c r="BK4815" s="32"/>
      <c r="BL4815" s="32"/>
      <c r="BM4815" s="32"/>
      <c r="BN4815" s="32"/>
      <c r="BO4815" s="32"/>
    </row>
    <row r="4816" spans="1:67" x14ac:dyDescent="0.25">
      <c r="A4816" s="33"/>
      <c r="B4816" s="34"/>
      <c r="D4816" s="33"/>
      <c r="E4816" s="33"/>
      <c r="F4816" s="33"/>
      <c r="BD4816" s="32"/>
      <c r="BE4816" s="32"/>
      <c r="BF4816" s="32"/>
      <c r="BG4816" s="32"/>
      <c r="BH4816" s="32"/>
      <c r="BI4816" s="32"/>
      <c r="BJ4816" s="32"/>
      <c r="BK4816" s="32"/>
      <c r="BL4816" s="32"/>
      <c r="BM4816" s="32"/>
      <c r="BN4816" s="32"/>
      <c r="BO4816" s="32"/>
    </row>
    <row r="4817" spans="1:67" x14ac:dyDescent="0.25">
      <c r="A4817" s="33"/>
      <c r="B4817" s="34"/>
      <c r="D4817" s="33"/>
      <c r="E4817" s="33"/>
      <c r="F4817" s="33"/>
      <c r="BD4817" s="32"/>
      <c r="BE4817" s="32"/>
      <c r="BF4817" s="32"/>
      <c r="BG4817" s="32"/>
      <c r="BH4817" s="32"/>
      <c r="BI4817" s="32"/>
      <c r="BJ4817" s="32"/>
      <c r="BK4817" s="32"/>
      <c r="BL4817" s="32"/>
      <c r="BM4817" s="32"/>
      <c r="BN4817" s="32"/>
      <c r="BO4817" s="32"/>
    </row>
    <row r="4818" spans="1:67" x14ac:dyDescent="0.25">
      <c r="A4818" s="33"/>
      <c r="B4818" s="34"/>
      <c r="D4818" s="33"/>
      <c r="E4818" s="33"/>
      <c r="F4818" s="33"/>
      <c r="BD4818" s="32"/>
      <c r="BE4818" s="32"/>
      <c r="BF4818" s="32"/>
      <c r="BG4818" s="32"/>
      <c r="BH4818" s="32"/>
      <c r="BI4818" s="32"/>
      <c r="BJ4818" s="32"/>
      <c r="BK4818" s="32"/>
      <c r="BL4818" s="32"/>
      <c r="BM4818" s="32"/>
      <c r="BN4818" s="32"/>
      <c r="BO4818" s="32"/>
    </row>
    <row r="4819" spans="1:67" x14ac:dyDescent="0.25">
      <c r="A4819" s="33"/>
      <c r="B4819" s="34"/>
      <c r="D4819" s="33"/>
      <c r="E4819" s="33"/>
      <c r="F4819" s="33"/>
      <c r="BD4819" s="32"/>
      <c r="BE4819" s="32"/>
      <c r="BF4819" s="32"/>
      <c r="BG4819" s="32"/>
      <c r="BH4819" s="32"/>
      <c r="BI4819" s="32"/>
      <c r="BJ4819" s="32"/>
      <c r="BK4819" s="32"/>
      <c r="BL4819" s="32"/>
      <c r="BM4819" s="32"/>
      <c r="BN4819" s="32"/>
      <c r="BO4819" s="32"/>
    </row>
    <row r="4820" spans="1:67" x14ac:dyDescent="0.25">
      <c r="A4820" s="33"/>
      <c r="B4820" s="34"/>
      <c r="D4820" s="33"/>
      <c r="E4820" s="33"/>
      <c r="F4820" s="33"/>
      <c r="BD4820" s="32"/>
      <c r="BE4820" s="32"/>
      <c r="BF4820" s="32"/>
      <c r="BG4820" s="32"/>
      <c r="BH4820" s="32"/>
      <c r="BI4820" s="32"/>
      <c r="BJ4820" s="32"/>
      <c r="BK4820" s="32"/>
      <c r="BL4820" s="32"/>
      <c r="BM4820" s="32"/>
      <c r="BN4820" s="32"/>
      <c r="BO4820" s="32"/>
    </row>
    <row r="4821" spans="1:67" x14ac:dyDescent="0.25">
      <c r="A4821" s="33"/>
      <c r="B4821" s="34"/>
      <c r="D4821" s="33"/>
      <c r="E4821" s="33"/>
      <c r="F4821" s="33"/>
      <c r="BD4821" s="32"/>
      <c r="BE4821" s="32"/>
      <c r="BF4821" s="32"/>
      <c r="BG4821" s="32"/>
      <c r="BH4821" s="32"/>
      <c r="BI4821" s="32"/>
      <c r="BJ4821" s="32"/>
      <c r="BK4821" s="32"/>
      <c r="BL4821" s="32"/>
      <c r="BM4821" s="32"/>
      <c r="BN4821" s="32"/>
      <c r="BO4821" s="32"/>
    </row>
    <row r="4822" spans="1:67" x14ac:dyDescent="0.25">
      <c r="A4822" s="33"/>
      <c r="B4822" s="34"/>
      <c r="D4822" s="33"/>
      <c r="E4822" s="33"/>
      <c r="F4822" s="33"/>
      <c r="BD4822" s="32"/>
      <c r="BE4822" s="32"/>
      <c r="BF4822" s="32"/>
      <c r="BG4822" s="32"/>
      <c r="BH4822" s="32"/>
      <c r="BI4822" s="32"/>
      <c r="BJ4822" s="32"/>
      <c r="BK4822" s="32"/>
      <c r="BL4822" s="32"/>
      <c r="BM4822" s="32"/>
      <c r="BN4822" s="32"/>
      <c r="BO4822" s="32"/>
    </row>
    <row r="4823" spans="1:67" x14ac:dyDescent="0.25">
      <c r="A4823" s="33"/>
      <c r="B4823" s="34"/>
      <c r="D4823" s="33"/>
      <c r="E4823" s="33"/>
      <c r="F4823" s="33"/>
      <c r="BD4823" s="32"/>
      <c r="BE4823" s="32"/>
      <c r="BF4823" s="32"/>
      <c r="BG4823" s="32"/>
      <c r="BH4823" s="32"/>
      <c r="BI4823" s="32"/>
      <c r="BJ4823" s="32"/>
      <c r="BK4823" s="32"/>
      <c r="BL4823" s="32"/>
      <c r="BM4823" s="32"/>
      <c r="BN4823" s="32"/>
      <c r="BO4823" s="32"/>
    </row>
    <row r="4824" spans="1:67" x14ac:dyDescent="0.25">
      <c r="A4824" s="33"/>
      <c r="B4824" s="34"/>
      <c r="D4824" s="33"/>
      <c r="E4824" s="33"/>
      <c r="F4824" s="33"/>
      <c r="BD4824" s="32"/>
      <c r="BE4824" s="32"/>
      <c r="BF4824" s="32"/>
      <c r="BG4824" s="32"/>
      <c r="BH4824" s="32"/>
      <c r="BI4824" s="32"/>
      <c r="BJ4824" s="32"/>
      <c r="BK4824" s="32"/>
      <c r="BL4824" s="32"/>
      <c r="BM4824" s="32"/>
      <c r="BN4824" s="32"/>
      <c r="BO4824" s="32"/>
    </row>
    <row r="4825" spans="1:67" x14ac:dyDescent="0.25">
      <c r="A4825" s="33"/>
      <c r="B4825" s="34"/>
      <c r="D4825" s="33"/>
      <c r="E4825" s="33"/>
      <c r="F4825" s="33"/>
      <c r="BD4825" s="32"/>
      <c r="BE4825" s="32"/>
      <c r="BF4825" s="32"/>
      <c r="BG4825" s="32"/>
      <c r="BH4825" s="32"/>
      <c r="BI4825" s="32"/>
      <c r="BJ4825" s="32"/>
      <c r="BK4825" s="32"/>
      <c r="BL4825" s="32"/>
      <c r="BM4825" s="32"/>
      <c r="BN4825" s="32"/>
      <c r="BO4825" s="32"/>
    </row>
    <row r="4826" spans="1:67" x14ac:dyDescent="0.25">
      <c r="A4826" s="33"/>
      <c r="B4826" s="34"/>
      <c r="D4826" s="33"/>
      <c r="E4826" s="33"/>
      <c r="F4826" s="33"/>
      <c r="BD4826" s="32"/>
      <c r="BE4826" s="32"/>
      <c r="BF4826" s="32"/>
      <c r="BG4826" s="32"/>
      <c r="BH4826" s="32"/>
      <c r="BI4826" s="32"/>
      <c r="BJ4826" s="32"/>
      <c r="BK4826" s="32"/>
      <c r="BL4826" s="32"/>
      <c r="BM4826" s="32"/>
      <c r="BN4826" s="32"/>
      <c r="BO4826" s="32"/>
    </row>
    <row r="4827" spans="1:67" x14ac:dyDescent="0.25">
      <c r="A4827" s="33"/>
      <c r="B4827" s="34"/>
      <c r="D4827" s="33"/>
      <c r="E4827" s="33"/>
      <c r="F4827" s="33"/>
      <c r="BD4827" s="32"/>
      <c r="BE4827" s="32"/>
      <c r="BF4827" s="32"/>
      <c r="BG4827" s="32"/>
      <c r="BH4827" s="32"/>
      <c r="BI4827" s="32"/>
      <c r="BJ4827" s="32"/>
      <c r="BK4827" s="32"/>
      <c r="BL4827" s="32"/>
      <c r="BM4827" s="32"/>
      <c r="BN4827" s="32"/>
      <c r="BO4827" s="32"/>
    </row>
    <row r="4828" spans="1:67" x14ac:dyDescent="0.25">
      <c r="A4828" s="33"/>
      <c r="B4828" s="34"/>
      <c r="D4828" s="33"/>
      <c r="E4828" s="33"/>
      <c r="F4828" s="33"/>
      <c r="BD4828" s="32"/>
      <c r="BE4828" s="32"/>
      <c r="BF4828" s="32"/>
      <c r="BG4828" s="32"/>
      <c r="BH4828" s="32"/>
      <c r="BI4828" s="32"/>
      <c r="BJ4828" s="32"/>
      <c r="BK4828" s="32"/>
      <c r="BL4828" s="32"/>
      <c r="BM4828" s="32"/>
      <c r="BN4828" s="32"/>
      <c r="BO4828" s="32"/>
    </row>
    <row r="4829" spans="1:67" x14ac:dyDescent="0.25">
      <c r="A4829" s="33"/>
      <c r="B4829" s="34"/>
      <c r="D4829" s="33"/>
      <c r="E4829" s="33"/>
      <c r="F4829" s="33"/>
      <c r="BD4829" s="32"/>
      <c r="BE4829" s="32"/>
      <c r="BF4829" s="32"/>
      <c r="BG4829" s="32"/>
      <c r="BH4829" s="32"/>
      <c r="BI4829" s="32"/>
      <c r="BJ4829" s="32"/>
      <c r="BK4829" s="32"/>
      <c r="BL4829" s="32"/>
      <c r="BM4829" s="32"/>
      <c r="BN4829" s="32"/>
      <c r="BO4829" s="32"/>
    </row>
    <row r="4830" spans="1:67" x14ac:dyDescent="0.25">
      <c r="A4830" s="33"/>
      <c r="B4830" s="34"/>
      <c r="D4830" s="33"/>
      <c r="E4830" s="33"/>
      <c r="F4830" s="33"/>
      <c r="BD4830" s="32"/>
      <c r="BE4830" s="32"/>
      <c r="BF4830" s="32"/>
      <c r="BG4830" s="32"/>
      <c r="BH4830" s="32"/>
      <c r="BI4830" s="32"/>
      <c r="BJ4830" s="32"/>
      <c r="BK4830" s="32"/>
      <c r="BL4830" s="32"/>
      <c r="BM4830" s="32"/>
      <c r="BN4830" s="32"/>
      <c r="BO4830" s="32"/>
    </row>
    <row r="4831" spans="1:67" x14ac:dyDescent="0.25">
      <c r="A4831" s="33"/>
      <c r="B4831" s="34"/>
      <c r="D4831" s="33"/>
      <c r="E4831" s="33"/>
      <c r="F4831" s="33"/>
      <c r="BD4831" s="32"/>
      <c r="BE4831" s="32"/>
      <c r="BF4831" s="32"/>
      <c r="BG4831" s="32"/>
      <c r="BH4831" s="32"/>
      <c r="BI4831" s="32"/>
      <c r="BJ4831" s="32"/>
      <c r="BK4831" s="32"/>
      <c r="BL4831" s="32"/>
      <c r="BM4831" s="32"/>
      <c r="BN4831" s="32"/>
      <c r="BO4831" s="32"/>
    </row>
    <row r="4832" spans="1:67" x14ac:dyDescent="0.25">
      <c r="A4832" s="33"/>
      <c r="B4832" s="34"/>
      <c r="D4832" s="33"/>
      <c r="E4832" s="33"/>
      <c r="F4832" s="33"/>
      <c r="BD4832" s="32"/>
      <c r="BE4832" s="32"/>
      <c r="BF4832" s="32"/>
      <c r="BG4832" s="32"/>
      <c r="BH4832" s="32"/>
      <c r="BI4832" s="32"/>
      <c r="BJ4832" s="32"/>
      <c r="BK4832" s="32"/>
      <c r="BL4832" s="32"/>
      <c r="BM4832" s="32"/>
      <c r="BN4832" s="32"/>
      <c r="BO4832" s="32"/>
    </row>
    <row r="4833" spans="1:67" x14ac:dyDescent="0.25">
      <c r="A4833" s="33"/>
      <c r="B4833" s="34"/>
      <c r="D4833" s="33"/>
      <c r="E4833" s="33"/>
      <c r="F4833" s="33"/>
      <c r="BD4833" s="32"/>
      <c r="BE4833" s="32"/>
      <c r="BF4833" s="32"/>
      <c r="BG4833" s="32"/>
      <c r="BH4833" s="32"/>
      <c r="BI4833" s="32"/>
      <c r="BJ4833" s="32"/>
      <c r="BK4833" s="32"/>
      <c r="BL4833" s="32"/>
      <c r="BM4833" s="32"/>
      <c r="BN4833" s="32"/>
      <c r="BO4833" s="32"/>
    </row>
    <row r="4834" spans="1:67" x14ac:dyDescent="0.25">
      <c r="A4834" s="33"/>
      <c r="B4834" s="34"/>
      <c r="D4834" s="33"/>
      <c r="E4834" s="33"/>
      <c r="F4834" s="33"/>
      <c r="BD4834" s="32"/>
      <c r="BE4834" s="32"/>
      <c r="BF4834" s="32"/>
      <c r="BG4834" s="32"/>
      <c r="BH4834" s="32"/>
      <c r="BI4834" s="32"/>
      <c r="BJ4834" s="32"/>
      <c r="BK4834" s="32"/>
      <c r="BL4834" s="32"/>
      <c r="BM4834" s="32"/>
      <c r="BN4834" s="32"/>
      <c r="BO4834" s="32"/>
    </row>
    <row r="4835" spans="1:67" x14ac:dyDescent="0.25">
      <c r="A4835" s="33"/>
      <c r="B4835" s="34"/>
      <c r="D4835" s="33"/>
      <c r="E4835" s="33"/>
      <c r="F4835" s="33"/>
      <c r="BD4835" s="32"/>
      <c r="BE4835" s="32"/>
      <c r="BF4835" s="32"/>
      <c r="BG4835" s="32"/>
      <c r="BH4835" s="32"/>
      <c r="BI4835" s="32"/>
      <c r="BJ4835" s="32"/>
      <c r="BK4835" s="32"/>
      <c r="BL4835" s="32"/>
      <c r="BM4835" s="32"/>
      <c r="BN4835" s="32"/>
      <c r="BO4835" s="32"/>
    </row>
    <row r="4836" spans="1:67" x14ac:dyDescent="0.25">
      <c r="A4836" s="33"/>
      <c r="B4836" s="34"/>
      <c r="D4836" s="33"/>
      <c r="E4836" s="33"/>
      <c r="F4836" s="33"/>
      <c r="BD4836" s="32"/>
      <c r="BE4836" s="32"/>
      <c r="BF4836" s="32"/>
      <c r="BG4836" s="32"/>
      <c r="BH4836" s="32"/>
      <c r="BI4836" s="32"/>
      <c r="BJ4836" s="32"/>
      <c r="BK4836" s="32"/>
      <c r="BL4836" s="32"/>
      <c r="BM4836" s="32"/>
      <c r="BN4836" s="32"/>
      <c r="BO4836" s="32"/>
    </row>
    <row r="4837" spans="1:67" x14ac:dyDescent="0.25">
      <c r="A4837" s="33"/>
      <c r="B4837" s="34"/>
      <c r="D4837" s="33"/>
      <c r="E4837" s="33"/>
      <c r="F4837" s="33"/>
      <c r="BD4837" s="32"/>
      <c r="BE4837" s="32"/>
      <c r="BF4837" s="32"/>
      <c r="BG4837" s="32"/>
      <c r="BH4837" s="32"/>
      <c r="BI4837" s="32"/>
      <c r="BJ4837" s="32"/>
      <c r="BK4837" s="32"/>
      <c r="BL4837" s="32"/>
      <c r="BM4837" s="32"/>
      <c r="BN4837" s="32"/>
      <c r="BO4837" s="32"/>
    </row>
    <row r="4838" spans="1:67" x14ac:dyDescent="0.25">
      <c r="A4838" s="33"/>
      <c r="B4838" s="34"/>
      <c r="D4838" s="33"/>
      <c r="E4838" s="33"/>
      <c r="F4838" s="33"/>
      <c r="BD4838" s="32"/>
      <c r="BE4838" s="32"/>
      <c r="BF4838" s="32"/>
      <c r="BG4838" s="32"/>
      <c r="BH4838" s="32"/>
      <c r="BI4838" s="32"/>
      <c r="BJ4838" s="32"/>
      <c r="BK4838" s="32"/>
      <c r="BL4838" s="32"/>
      <c r="BM4838" s="32"/>
      <c r="BN4838" s="32"/>
      <c r="BO4838" s="32"/>
    </row>
    <row r="4839" spans="1:67" x14ac:dyDescent="0.25">
      <c r="A4839" s="33"/>
      <c r="B4839" s="34"/>
      <c r="D4839" s="33"/>
      <c r="E4839" s="33"/>
      <c r="F4839" s="33"/>
      <c r="BD4839" s="32"/>
      <c r="BE4839" s="32"/>
      <c r="BF4839" s="32"/>
      <c r="BG4839" s="32"/>
      <c r="BH4839" s="32"/>
      <c r="BI4839" s="32"/>
      <c r="BJ4839" s="32"/>
      <c r="BK4839" s="32"/>
      <c r="BL4839" s="32"/>
      <c r="BM4839" s="32"/>
      <c r="BN4839" s="32"/>
      <c r="BO4839" s="32"/>
    </row>
    <row r="4840" spans="1:67" x14ac:dyDescent="0.25">
      <c r="A4840" s="33"/>
      <c r="B4840" s="34"/>
      <c r="D4840" s="33"/>
      <c r="E4840" s="33"/>
      <c r="F4840" s="33"/>
      <c r="BD4840" s="32"/>
      <c r="BE4840" s="32"/>
      <c r="BF4840" s="32"/>
      <c r="BG4840" s="32"/>
      <c r="BH4840" s="32"/>
      <c r="BI4840" s="32"/>
      <c r="BJ4840" s="32"/>
      <c r="BK4840" s="32"/>
      <c r="BL4840" s="32"/>
      <c r="BM4840" s="32"/>
      <c r="BN4840" s="32"/>
      <c r="BO4840" s="32"/>
    </row>
    <row r="4841" spans="1:67" x14ac:dyDescent="0.25">
      <c r="A4841" s="33"/>
      <c r="B4841" s="34"/>
      <c r="D4841" s="33"/>
      <c r="E4841" s="33"/>
      <c r="F4841" s="33"/>
      <c r="BD4841" s="32"/>
      <c r="BE4841" s="32"/>
      <c r="BF4841" s="32"/>
      <c r="BG4841" s="32"/>
      <c r="BH4841" s="32"/>
      <c r="BI4841" s="32"/>
      <c r="BJ4841" s="32"/>
      <c r="BK4841" s="32"/>
      <c r="BL4841" s="32"/>
      <c r="BM4841" s="32"/>
      <c r="BN4841" s="32"/>
      <c r="BO4841" s="32"/>
    </row>
    <row r="4842" spans="1:67" x14ac:dyDescent="0.25">
      <c r="A4842" s="33"/>
      <c r="B4842" s="34"/>
      <c r="D4842" s="33"/>
      <c r="E4842" s="33"/>
      <c r="F4842" s="33"/>
      <c r="BD4842" s="32"/>
      <c r="BE4842" s="32"/>
      <c r="BF4842" s="32"/>
      <c r="BG4842" s="32"/>
      <c r="BH4842" s="32"/>
      <c r="BI4842" s="32"/>
      <c r="BJ4842" s="32"/>
      <c r="BK4842" s="32"/>
      <c r="BL4842" s="32"/>
      <c r="BM4842" s="32"/>
      <c r="BN4842" s="32"/>
      <c r="BO4842" s="32"/>
    </row>
    <row r="4843" spans="1:67" x14ac:dyDescent="0.25">
      <c r="A4843" s="33"/>
      <c r="B4843" s="34"/>
      <c r="D4843" s="33"/>
      <c r="E4843" s="33"/>
      <c r="F4843" s="33"/>
      <c r="BD4843" s="32"/>
      <c r="BE4843" s="32"/>
      <c r="BF4843" s="32"/>
      <c r="BG4843" s="32"/>
      <c r="BH4843" s="32"/>
      <c r="BI4843" s="32"/>
      <c r="BJ4843" s="32"/>
      <c r="BK4843" s="32"/>
      <c r="BL4843" s="32"/>
      <c r="BM4843" s="32"/>
      <c r="BN4843" s="32"/>
      <c r="BO4843" s="32"/>
    </row>
    <row r="4844" spans="1:67" x14ac:dyDescent="0.25">
      <c r="A4844" s="33"/>
      <c r="B4844" s="34"/>
      <c r="D4844" s="33"/>
      <c r="E4844" s="33"/>
      <c r="F4844" s="33"/>
      <c r="BD4844" s="32"/>
      <c r="BE4844" s="32"/>
      <c r="BF4844" s="32"/>
      <c r="BG4844" s="32"/>
      <c r="BH4844" s="32"/>
      <c r="BI4844" s="32"/>
      <c r="BJ4844" s="32"/>
      <c r="BK4844" s="32"/>
      <c r="BL4844" s="32"/>
      <c r="BM4844" s="32"/>
      <c r="BN4844" s="32"/>
      <c r="BO4844" s="32"/>
    </row>
    <row r="4845" spans="1:67" x14ac:dyDescent="0.25">
      <c r="A4845" s="33"/>
      <c r="B4845" s="34"/>
      <c r="D4845" s="33"/>
      <c r="E4845" s="33"/>
      <c r="F4845" s="33"/>
      <c r="BD4845" s="32"/>
      <c r="BE4845" s="32"/>
      <c r="BF4845" s="32"/>
      <c r="BG4845" s="32"/>
      <c r="BH4845" s="32"/>
      <c r="BI4845" s="32"/>
      <c r="BJ4845" s="32"/>
      <c r="BK4845" s="32"/>
      <c r="BL4845" s="32"/>
      <c r="BM4845" s="32"/>
      <c r="BN4845" s="32"/>
      <c r="BO4845" s="32"/>
    </row>
    <row r="4846" spans="1:67" x14ac:dyDescent="0.25">
      <c r="A4846" s="33"/>
      <c r="B4846" s="34"/>
      <c r="D4846" s="33"/>
      <c r="E4846" s="33"/>
      <c r="F4846" s="33"/>
      <c r="BD4846" s="32"/>
      <c r="BE4846" s="32"/>
      <c r="BF4846" s="32"/>
      <c r="BG4846" s="32"/>
      <c r="BH4846" s="32"/>
      <c r="BI4846" s="32"/>
      <c r="BJ4846" s="32"/>
      <c r="BK4846" s="32"/>
      <c r="BL4846" s="32"/>
      <c r="BM4846" s="32"/>
      <c r="BN4846" s="32"/>
      <c r="BO4846" s="32"/>
    </row>
    <row r="4847" spans="1:67" x14ac:dyDescent="0.25">
      <c r="A4847" s="33"/>
      <c r="B4847" s="34"/>
      <c r="D4847" s="33"/>
      <c r="E4847" s="33"/>
      <c r="F4847" s="33"/>
      <c r="BD4847" s="32"/>
      <c r="BE4847" s="32"/>
      <c r="BF4847" s="32"/>
      <c r="BG4847" s="32"/>
      <c r="BH4847" s="32"/>
      <c r="BI4847" s="32"/>
      <c r="BJ4847" s="32"/>
      <c r="BK4847" s="32"/>
      <c r="BL4847" s="32"/>
      <c r="BM4847" s="32"/>
      <c r="BN4847" s="32"/>
      <c r="BO4847" s="32"/>
    </row>
    <row r="4848" spans="1:67" x14ac:dyDescent="0.25">
      <c r="A4848" s="33"/>
      <c r="B4848" s="34"/>
      <c r="D4848" s="33"/>
      <c r="E4848" s="33"/>
      <c r="F4848" s="33"/>
      <c r="BD4848" s="32"/>
      <c r="BE4848" s="32"/>
      <c r="BF4848" s="32"/>
      <c r="BG4848" s="32"/>
      <c r="BH4848" s="32"/>
      <c r="BI4848" s="32"/>
      <c r="BJ4848" s="32"/>
      <c r="BK4848" s="32"/>
      <c r="BL4848" s="32"/>
      <c r="BM4848" s="32"/>
      <c r="BN4848" s="32"/>
      <c r="BO4848" s="32"/>
    </row>
    <row r="4849" spans="1:67" x14ac:dyDescent="0.25">
      <c r="A4849" s="33"/>
      <c r="B4849" s="34"/>
      <c r="D4849" s="33"/>
      <c r="E4849" s="33"/>
      <c r="F4849" s="33"/>
      <c r="BD4849" s="32"/>
      <c r="BE4849" s="32"/>
      <c r="BF4849" s="32"/>
      <c r="BG4849" s="32"/>
      <c r="BH4849" s="32"/>
      <c r="BI4849" s="32"/>
      <c r="BJ4849" s="32"/>
      <c r="BK4849" s="32"/>
      <c r="BL4849" s="32"/>
      <c r="BM4849" s="32"/>
      <c r="BN4849" s="32"/>
      <c r="BO4849" s="32"/>
    </row>
    <row r="4850" spans="1:67" x14ac:dyDescent="0.25">
      <c r="A4850" s="33"/>
      <c r="B4850" s="34"/>
      <c r="D4850" s="33"/>
      <c r="E4850" s="33"/>
      <c r="F4850" s="33"/>
      <c r="BD4850" s="32"/>
      <c r="BE4850" s="32"/>
      <c r="BF4850" s="32"/>
      <c r="BG4850" s="32"/>
      <c r="BH4850" s="32"/>
      <c r="BI4850" s="32"/>
      <c r="BJ4850" s="32"/>
      <c r="BK4850" s="32"/>
      <c r="BL4850" s="32"/>
      <c r="BM4850" s="32"/>
      <c r="BN4850" s="32"/>
      <c r="BO4850" s="32"/>
    </row>
    <row r="4851" spans="1:67" x14ac:dyDescent="0.25">
      <c r="A4851" s="33"/>
      <c r="B4851" s="34"/>
      <c r="D4851" s="33"/>
      <c r="E4851" s="33"/>
      <c r="F4851" s="33"/>
      <c r="BD4851" s="32"/>
      <c r="BE4851" s="32"/>
      <c r="BF4851" s="32"/>
      <c r="BG4851" s="32"/>
      <c r="BH4851" s="32"/>
      <c r="BI4851" s="32"/>
      <c r="BJ4851" s="32"/>
      <c r="BK4851" s="32"/>
      <c r="BL4851" s="32"/>
      <c r="BM4851" s="32"/>
      <c r="BN4851" s="32"/>
      <c r="BO4851" s="32"/>
    </row>
    <row r="4852" spans="1:67" x14ac:dyDescent="0.25">
      <c r="A4852" s="33"/>
      <c r="B4852" s="34"/>
      <c r="D4852" s="33"/>
      <c r="E4852" s="33"/>
      <c r="F4852" s="33"/>
      <c r="BD4852" s="32"/>
      <c r="BE4852" s="32"/>
      <c r="BF4852" s="32"/>
      <c r="BG4852" s="32"/>
      <c r="BH4852" s="32"/>
      <c r="BI4852" s="32"/>
      <c r="BJ4852" s="32"/>
      <c r="BK4852" s="32"/>
      <c r="BL4852" s="32"/>
      <c r="BM4852" s="32"/>
      <c r="BN4852" s="32"/>
      <c r="BO4852" s="32"/>
    </row>
    <row r="4853" spans="1:67" x14ac:dyDescent="0.25">
      <c r="A4853" s="33"/>
      <c r="B4853" s="34"/>
      <c r="D4853" s="33"/>
      <c r="E4853" s="33"/>
      <c r="F4853" s="33"/>
      <c r="BD4853" s="32"/>
      <c r="BE4853" s="32"/>
      <c r="BF4853" s="32"/>
      <c r="BG4853" s="32"/>
      <c r="BH4853" s="32"/>
      <c r="BI4853" s="32"/>
      <c r="BJ4853" s="32"/>
      <c r="BK4853" s="32"/>
      <c r="BL4853" s="32"/>
      <c r="BM4853" s="32"/>
      <c r="BN4853" s="32"/>
      <c r="BO4853" s="32"/>
    </row>
    <row r="4854" spans="1:67" x14ac:dyDescent="0.25">
      <c r="A4854" s="33"/>
      <c r="B4854" s="34"/>
      <c r="D4854" s="33"/>
      <c r="E4854" s="33"/>
      <c r="F4854" s="33"/>
      <c r="BD4854" s="32"/>
      <c r="BE4854" s="32"/>
      <c r="BF4854" s="32"/>
      <c r="BG4854" s="32"/>
      <c r="BH4854" s="32"/>
      <c r="BI4854" s="32"/>
      <c r="BJ4854" s="32"/>
      <c r="BK4854" s="32"/>
      <c r="BL4854" s="32"/>
      <c r="BM4854" s="32"/>
      <c r="BN4854" s="32"/>
      <c r="BO4854" s="32"/>
    </row>
    <row r="4855" spans="1:67" x14ac:dyDescent="0.25">
      <c r="A4855" s="33"/>
      <c r="B4855" s="34"/>
      <c r="D4855" s="33"/>
      <c r="E4855" s="33"/>
      <c r="F4855" s="33"/>
      <c r="BD4855" s="32"/>
      <c r="BE4855" s="32"/>
      <c r="BF4855" s="32"/>
      <c r="BG4855" s="32"/>
      <c r="BH4855" s="32"/>
      <c r="BI4855" s="32"/>
      <c r="BJ4855" s="32"/>
      <c r="BK4855" s="32"/>
      <c r="BL4855" s="32"/>
      <c r="BM4855" s="32"/>
      <c r="BN4855" s="32"/>
      <c r="BO4855" s="32"/>
    </row>
    <row r="4856" spans="1:67" x14ac:dyDescent="0.25">
      <c r="A4856" s="33"/>
      <c r="B4856" s="34"/>
      <c r="D4856" s="33"/>
      <c r="E4856" s="33"/>
      <c r="F4856" s="33"/>
      <c r="BD4856" s="32"/>
      <c r="BE4856" s="32"/>
      <c r="BF4856" s="32"/>
      <c r="BG4856" s="32"/>
      <c r="BH4856" s="32"/>
      <c r="BI4856" s="32"/>
      <c r="BJ4856" s="32"/>
      <c r="BK4856" s="32"/>
      <c r="BL4856" s="32"/>
      <c r="BM4856" s="32"/>
      <c r="BN4856" s="32"/>
      <c r="BO4856" s="32"/>
    </row>
    <row r="4857" spans="1:67" x14ac:dyDescent="0.25">
      <c r="A4857" s="33"/>
      <c r="B4857" s="34"/>
      <c r="D4857" s="33"/>
      <c r="E4857" s="33"/>
      <c r="F4857" s="33"/>
      <c r="BD4857" s="32"/>
      <c r="BE4857" s="32"/>
      <c r="BF4857" s="32"/>
      <c r="BG4857" s="32"/>
      <c r="BH4857" s="32"/>
      <c r="BI4857" s="32"/>
      <c r="BJ4857" s="32"/>
      <c r="BK4857" s="32"/>
      <c r="BL4857" s="32"/>
      <c r="BM4857" s="32"/>
      <c r="BN4857" s="32"/>
      <c r="BO4857" s="32"/>
    </row>
    <row r="4858" spans="1:67" x14ac:dyDescent="0.25">
      <c r="A4858" s="33"/>
      <c r="B4858" s="34"/>
      <c r="D4858" s="33"/>
      <c r="E4858" s="33"/>
      <c r="F4858" s="33"/>
      <c r="BD4858" s="32"/>
      <c r="BE4858" s="32"/>
      <c r="BF4858" s="32"/>
      <c r="BG4858" s="32"/>
      <c r="BH4858" s="32"/>
      <c r="BI4858" s="32"/>
      <c r="BJ4858" s="32"/>
      <c r="BK4858" s="32"/>
      <c r="BL4858" s="32"/>
      <c r="BM4858" s="32"/>
      <c r="BN4858" s="32"/>
      <c r="BO4858" s="32"/>
    </row>
    <row r="4859" spans="1:67" x14ac:dyDescent="0.25">
      <c r="A4859" s="33"/>
      <c r="B4859" s="34"/>
      <c r="D4859" s="33"/>
      <c r="E4859" s="33"/>
      <c r="F4859" s="33"/>
      <c r="BD4859" s="32"/>
      <c r="BE4859" s="32"/>
      <c r="BF4859" s="32"/>
      <c r="BG4859" s="32"/>
      <c r="BH4859" s="32"/>
      <c r="BI4859" s="32"/>
      <c r="BJ4859" s="32"/>
      <c r="BK4859" s="32"/>
      <c r="BL4859" s="32"/>
      <c r="BM4859" s="32"/>
      <c r="BN4859" s="32"/>
      <c r="BO4859" s="32"/>
    </row>
    <row r="4860" spans="1:67" x14ac:dyDescent="0.25">
      <c r="A4860" s="33"/>
      <c r="B4860" s="34"/>
      <c r="D4860" s="33"/>
      <c r="E4860" s="33"/>
      <c r="F4860" s="33"/>
      <c r="BD4860" s="32"/>
      <c r="BE4860" s="32"/>
      <c r="BF4860" s="32"/>
      <c r="BG4860" s="32"/>
      <c r="BH4860" s="32"/>
      <c r="BI4860" s="32"/>
      <c r="BJ4860" s="32"/>
      <c r="BK4860" s="32"/>
      <c r="BL4860" s="32"/>
      <c r="BM4860" s="32"/>
      <c r="BN4860" s="32"/>
      <c r="BO4860" s="32"/>
    </row>
    <row r="4861" spans="1:67" x14ac:dyDescent="0.25">
      <c r="A4861" s="33"/>
      <c r="B4861" s="34"/>
      <c r="D4861" s="33"/>
      <c r="E4861" s="33"/>
      <c r="F4861" s="33"/>
      <c r="BD4861" s="32"/>
      <c r="BE4861" s="32"/>
      <c r="BF4861" s="32"/>
      <c r="BG4861" s="32"/>
      <c r="BH4861" s="32"/>
      <c r="BI4861" s="32"/>
      <c r="BJ4861" s="32"/>
      <c r="BK4861" s="32"/>
      <c r="BL4861" s="32"/>
      <c r="BM4861" s="32"/>
      <c r="BN4861" s="32"/>
      <c r="BO4861" s="32"/>
    </row>
    <row r="4862" spans="1:67" x14ac:dyDescent="0.25">
      <c r="A4862" s="33"/>
      <c r="B4862" s="34"/>
      <c r="D4862" s="33"/>
      <c r="E4862" s="33"/>
      <c r="F4862" s="33"/>
      <c r="BD4862" s="32"/>
      <c r="BE4862" s="32"/>
      <c r="BF4862" s="32"/>
      <c r="BG4862" s="32"/>
      <c r="BH4862" s="32"/>
      <c r="BI4862" s="32"/>
      <c r="BJ4862" s="32"/>
      <c r="BK4862" s="32"/>
      <c r="BL4862" s="32"/>
      <c r="BM4862" s="32"/>
      <c r="BN4862" s="32"/>
      <c r="BO4862" s="32"/>
    </row>
    <row r="4863" spans="1:67" x14ac:dyDescent="0.25">
      <c r="A4863" s="33"/>
      <c r="B4863" s="34"/>
      <c r="D4863" s="33"/>
      <c r="E4863" s="33"/>
      <c r="F4863" s="33"/>
      <c r="BD4863" s="32"/>
      <c r="BE4863" s="32"/>
      <c r="BF4863" s="32"/>
      <c r="BG4863" s="32"/>
      <c r="BH4863" s="32"/>
      <c r="BI4863" s="32"/>
      <c r="BJ4863" s="32"/>
      <c r="BK4863" s="32"/>
      <c r="BL4863" s="32"/>
      <c r="BM4863" s="32"/>
      <c r="BN4863" s="32"/>
      <c r="BO4863" s="32"/>
    </row>
    <row r="4864" spans="1:67" x14ac:dyDescent="0.25">
      <c r="A4864" s="33"/>
      <c r="B4864" s="34"/>
      <c r="D4864" s="33"/>
      <c r="E4864" s="33"/>
      <c r="F4864" s="33"/>
      <c r="BD4864" s="32"/>
      <c r="BE4864" s="32"/>
      <c r="BF4864" s="32"/>
      <c r="BG4864" s="32"/>
      <c r="BH4864" s="32"/>
      <c r="BI4864" s="32"/>
      <c r="BJ4864" s="32"/>
      <c r="BK4864" s="32"/>
      <c r="BL4864" s="32"/>
      <c r="BM4864" s="32"/>
      <c r="BN4864" s="32"/>
      <c r="BO4864" s="32"/>
    </row>
    <row r="4865" spans="1:67" x14ac:dyDescent="0.25">
      <c r="A4865" s="33"/>
      <c r="B4865" s="34"/>
      <c r="D4865" s="33"/>
      <c r="E4865" s="33"/>
      <c r="F4865" s="33"/>
      <c r="BD4865" s="32"/>
      <c r="BE4865" s="32"/>
      <c r="BF4865" s="32"/>
      <c r="BG4865" s="32"/>
      <c r="BH4865" s="32"/>
      <c r="BI4865" s="32"/>
      <c r="BJ4865" s="32"/>
      <c r="BK4865" s="32"/>
      <c r="BL4865" s="32"/>
      <c r="BM4865" s="32"/>
      <c r="BN4865" s="32"/>
      <c r="BO4865" s="32"/>
    </row>
    <row r="4866" spans="1:67" x14ac:dyDescent="0.25">
      <c r="A4866" s="33"/>
      <c r="B4866" s="34"/>
      <c r="D4866" s="33"/>
      <c r="E4866" s="33"/>
      <c r="F4866" s="33"/>
      <c r="BD4866" s="32"/>
      <c r="BE4866" s="32"/>
      <c r="BF4866" s="32"/>
      <c r="BG4866" s="32"/>
      <c r="BH4866" s="32"/>
      <c r="BI4866" s="32"/>
      <c r="BJ4866" s="32"/>
      <c r="BK4866" s="32"/>
      <c r="BL4866" s="32"/>
      <c r="BM4866" s="32"/>
      <c r="BN4866" s="32"/>
      <c r="BO4866" s="32"/>
    </row>
    <row r="4867" spans="1:67" x14ac:dyDescent="0.25">
      <c r="A4867" s="33"/>
      <c r="B4867" s="34"/>
      <c r="D4867" s="33"/>
      <c r="E4867" s="33"/>
      <c r="F4867" s="33"/>
      <c r="BD4867" s="32"/>
      <c r="BE4867" s="32"/>
      <c r="BF4867" s="32"/>
      <c r="BG4867" s="32"/>
      <c r="BH4867" s="32"/>
      <c r="BI4867" s="32"/>
      <c r="BJ4867" s="32"/>
      <c r="BK4867" s="32"/>
      <c r="BL4867" s="32"/>
      <c r="BM4867" s="32"/>
      <c r="BN4867" s="32"/>
      <c r="BO4867" s="32"/>
    </row>
    <row r="4868" spans="1:67" x14ac:dyDescent="0.25">
      <c r="A4868" s="33"/>
      <c r="B4868" s="34"/>
      <c r="D4868" s="33"/>
      <c r="E4868" s="33"/>
      <c r="F4868" s="33"/>
      <c r="BD4868" s="32"/>
      <c r="BE4868" s="32"/>
      <c r="BF4868" s="32"/>
      <c r="BG4868" s="32"/>
      <c r="BH4868" s="32"/>
      <c r="BI4868" s="32"/>
      <c r="BJ4868" s="32"/>
      <c r="BK4868" s="32"/>
      <c r="BL4868" s="32"/>
      <c r="BM4868" s="32"/>
      <c r="BN4868" s="32"/>
      <c r="BO4868" s="32"/>
    </row>
    <row r="4869" spans="1:67" x14ac:dyDescent="0.25">
      <c r="A4869" s="33"/>
      <c r="B4869" s="34"/>
      <c r="D4869" s="33"/>
      <c r="E4869" s="33"/>
      <c r="F4869" s="33"/>
      <c r="BD4869" s="32"/>
      <c r="BE4869" s="32"/>
      <c r="BF4869" s="32"/>
      <c r="BG4869" s="32"/>
      <c r="BH4869" s="32"/>
      <c r="BI4869" s="32"/>
      <c r="BJ4869" s="32"/>
      <c r="BK4869" s="32"/>
      <c r="BL4869" s="32"/>
      <c r="BM4869" s="32"/>
      <c r="BN4869" s="32"/>
      <c r="BO4869" s="32"/>
    </row>
    <row r="4870" spans="1:67" x14ac:dyDescent="0.25">
      <c r="A4870" s="33"/>
      <c r="B4870" s="34"/>
      <c r="D4870" s="33"/>
      <c r="E4870" s="33"/>
      <c r="F4870" s="33"/>
      <c r="BD4870" s="32"/>
      <c r="BE4870" s="32"/>
      <c r="BF4870" s="32"/>
      <c r="BG4870" s="32"/>
      <c r="BH4870" s="32"/>
      <c r="BI4870" s="32"/>
      <c r="BJ4870" s="32"/>
      <c r="BK4870" s="32"/>
      <c r="BL4870" s="32"/>
      <c r="BM4870" s="32"/>
      <c r="BN4870" s="32"/>
      <c r="BO4870" s="32"/>
    </row>
    <row r="4871" spans="1:67" x14ac:dyDescent="0.25">
      <c r="A4871" s="33"/>
      <c r="B4871" s="34"/>
      <c r="D4871" s="33"/>
      <c r="E4871" s="33"/>
      <c r="F4871" s="33"/>
      <c r="BD4871" s="32"/>
      <c r="BE4871" s="32"/>
      <c r="BF4871" s="32"/>
      <c r="BG4871" s="32"/>
      <c r="BH4871" s="32"/>
      <c r="BI4871" s="32"/>
      <c r="BJ4871" s="32"/>
      <c r="BK4871" s="32"/>
      <c r="BL4871" s="32"/>
      <c r="BM4871" s="32"/>
      <c r="BN4871" s="32"/>
      <c r="BO4871" s="32"/>
    </row>
    <row r="4872" spans="1:67" x14ac:dyDescent="0.25">
      <c r="A4872" s="33"/>
      <c r="B4872" s="34"/>
      <c r="D4872" s="33"/>
      <c r="E4872" s="33"/>
      <c r="F4872" s="33"/>
      <c r="BD4872" s="32"/>
      <c r="BE4872" s="32"/>
      <c r="BF4872" s="32"/>
      <c r="BG4872" s="32"/>
      <c r="BH4872" s="32"/>
      <c r="BI4872" s="32"/>
      <c r="BJ4872" s="32"/>
      <c r="BK4872" s="32"/>
      <c r="BL4872" s="32"/>
      <c r="BM4872" s="32"/>
      <c r="BN4872" s="32"/>
      <c r="BO4872" s="32"/>
    </row>
    <row r="4873" spans="1:67" x14ac:dyDescent="0.25">
      <c r="A4873" s="33"/>
      <c r="B4873" s="34"/>
      <c r="D4873" s="33"/>
      <c r="E4873" s="33"/>
      <c r="F4873" s="33"/>
      <c r="BD4873" s="32"/>
      <c r="BE4873" s="32"/>
      <c r="BF4873" s="32"/>
      <c r="BG4873" s="32"/>
      <c r="BH4873" s="32"/>
      <c r="BI4873" s="32"/>
      <c r="BJ4873" s="32"/>
      <c r="BK4873" s="32"/>
      <c r="BL4873" s="32"/>
      <c r="BM4873" s="32"/>
      <c r="BN4873" s="32"/>
      <c r="BO4873" s="32"/>
    </row>
    <row r="4874" spans="1:67" x14ac:dyDescent="0.25">
      <c r="A4874" s="33"/>
      <c r="B4874" s="34"/>
      <c r="D4874" s="33"/>
      <c r="E4874" s="33"/>
      <c r="F4874" s="33"/>
      <c r="BD4874" s="32"/>
      <c r="BE4874" s="32"/>
      <c r="BF4874" s="32"/>
      <c r="BG4874" s="32"/>
      <c r="BH4874" s="32"/>
      <c r="BI4874" s="32"/>
      <c r="BJ4874" s="32"/>
      <c r="BK4874" s="32"/>
      <c r="BL4874" s="32"/>
      <c r="BM4874" s="32"/>
      <c r="BN4874" s="32"/>
      <c r="BO4874" s="32"/>
    </row>
    <row r="4875" spans="1:67" x14ac:dyDescent="0.25">
      <c r="A4875" s="33"/>
      <c r="B4875" s="34"/>
      <c r="D4875" s="33"/>
      <c r="E4875" s="33"/>
      <c r="F4875" s="33"/>
      <c r="BD4875" s="32"/>
      <c r="BE4875" s="32"/>
      <c r="BF4875" s="32"/>
      <c r="BG4875" s="32"/>
      <c r="BH4875" s="32"/>
      <c r="BI4875" s="32"/>
      <c r="BJ4875" s="32"/>
      <c r="BK4875" s="32"/>
      <c r="BL4875" s="32"/>
      <c r="BM4875" s="32"/>
      <c r="BN4875" s="32"/>
      <c r="BO4875" s="32"/>
    </row>
    <row r="4876" spans="1:67" x14ac:dyDescent="0.25">
      <c r="A4876" s="33"/>
      <c r="B4876" s="34"/>
      <c r="D4876" s="33"/>
      <c r="E4876" s="33"/>
      <c r="F4876" s="33"/>
      <c r="BD4876" s="32"/>
      <c r="BE4876" s="32"/>
      <c r="BF4876" s="32"/>
      <c r="BG4876" s="32"/>
      <c r="BH4876" s="32"/>
      <c r="BI4876" s="32"/>
      <c r="BJ4876" s="32"/>
      <c r="BK4876" s="32"/>
      <c r="BL4876" s="32"/>
      <c r="BM4876" s="32"/>
      <c r="BN4876" s="32"/>
      <c r="BO4876" s="32"/>
    </row>
    <row r="4877" spans="1:67" x14ac:dyDescent="0.25">
      <c r="A4877" s="33"/>
      <c r="B4877" s="34"/>
      <c r="D4877" s="33"/>
      <c r="E4877" s="33"/>
      <c r="F4877" s="33"/>
      <c r="BD4877" s="32"/>
      <c r="BE4877" s="32"/>
      <c r="BF4877" s="32"/>
      <c r="BG4877" s="32"/>
      <c r="BH4877" s="32"/>
      <c r="BI4877" s="32"/>
      <c r="BJ4877" s="32"/>
      <c r="BK4877" s="32"/>
      <c r="BL4877" s="32"/>
      <c r="BM4877" s="32"/>
      <c r="BN4877" s="32"/>
      <c r="BO4877" s="32"/>
    </row>
    <row r="4878" spans="1:67" x14ac:dyDescent="0.25">
      <c r="A4878" s="33"/>
      <c r="B4878" s="34"/>
      <c r="D4878" s="33"/>
      <c r="E4878" s="33"/>
      <c r="F4878" s="33"/>
      <c r="BD4878" s="32"/>
      <c r="BE4878" s="32"/>
      <c r="BF4878" s="32"/>
      <c r="BG4878" s="32"/>
      <c r="BH4878" s="32"/>
      <c r="BI4878" s="32"/>
      <c r="BJ4878" s="32"/>
      <c r="BK4878" s="32"/>
      <c r="BL4878" s="32"/>
      <c r="BM4878" s="32"/>
      <c r="BN4878" s="32"/>
      <c r="BO4878" s="32"/>
    </row>
    <row r="4879" spans="1:67" x14ac:dyDescent="0.25">
      <c r="A4879" s="33"/>
      <c r="B4879" s="34"/>
      <c r="D4879" s="33"/>
      <c r="E4879" s="33"/>
      <c r="F4879" s="33"/>
      <c r="BD4879" s="32"/>
      <c r="BE4879" s="32"/>
      <c r="BF4879" s="32"/>
      <c r="BG4879" s="32"/>
      <c r="BH4879" s="32"/>
      <c r="BI4879" s="32"/>
      <c r="BJ4879" s="32"/>
      <c r="BK4879" s="32"/>
      <c r="BL4879" s="32"/>
      <c r="BM4879" s="32"/>
      <c r="BN4879" s="32"/>
      <c r="BO4879" s="32"/>
    </row>
    <row r="4880" spans="1:67" x14ac:dyDescent="0.25">
      <c r="A4880" s="33"/>
      <c r="B4880" s="34"/>
      <c r="D4880" s="33"/>
      <c r="E4880" s="33"/>
      <c r="F4880" s="33"/>
      <c r="BD4880" s="32"/>
      <c r="BE4880" s="32"/>
      <c r="BF4880" s="32"/>
      <c r="BG4880" s="32"/>
      <c r="BH4880" s="32"/>
      <c r="BI4880" s="32"/>
      <c r="BJ4880" s="32"/>
      <c r="BK4880" s="32"/>
      <c r="BL4880" s="32"/>
      <c r="BM4880" s="32"/>
      <c r="BN4880" s="32"/>
      <c r="BO4880" s="32"/>
    </row>
    <row r="4881" spans="1:67" x14ac:dyDescent="0.25">
      <c r="A4881" s="33"/>
      <c r="B4881" s="34"/>
      <c r="D4881" s="33"/>
      <c r="E4881" s="33"/>
      <c r="F4881" s="33"/>
      <c r="BD4881" s="32"/>
      <c r="BE4881" s="32"/>
      <c r="BF4881" s="32"/>
      <c r="BG4881" s="32"/>
      <c r="BH4881" s="32"/>
      <c r="BI4881" s="32"/>
      <c r="BJ4881" s="32"/>
      <c r="BK4881" s="32"/>
      <c r="BL4881" s="32"/>
      <c r="BM4881" s="32"/>
      <c r="BN4881" s="32"/>
      <c r="BO4881" s="32"/>
    </row>
    <row r="4882" spans="1:67" x14ac:dyDescent="0.25">
      <c r="A4882" s="33"/>
      <c r="B4882" s="34"/>
      <c r="D4882" s="33"/>
      <c r="E4882" s="33"/>
      <c r="F4882" s="33"/>
      <c r="BD4882" s="32"/>
      <c r="BE4882" s="32"/>
      <c r="BF4882" s="32"/>
      <c r="BG4882" s="32"/>
      <c r="BH4882" s="32"/>
      <c r="BI4882" s="32"/>
      <c r="BJ4882" s="32"/>
      <c r="BK4882" s="32"/>
      <c r="BL4882" s="32"/>
      <c r="BM4882" s="32"/>
      <c r="BN4882" s="32"/>
      <c r="BO4882" s="32"/>
    </row>
    <row r="4883" spans="1:67" x14ac:dyDescent="0.25">
      <c r="A4883" s="33"/>
      <c r="B4883" s="34"/>
      <c r="D4883" s="33"/>
      <c r="E4883" s="33"/>
      <c r="F4883" s="33"/>
      <c r="BD4883" s="32"/>
      <c r="BE4883" s="32"/>
      <c r="BF4883" s="32"/>
      <c r="BG4883" s="32"/>
      <c r="BH4883" s="32"/>
      <c r="BI4883" s="32"/>
      <c r="BJ4883" s="32"/>
      <c r="BK4883" s="32"/>
      <c r="BL4883" s="32"/>
      <c r="BM4883" s="32"/>
      <c r="BN4883" s="32"/>
      <c r="BO4883" s="32"/>
    </row>
    <row r="4884" spans="1:67" x14ac:dyDescent="0.25">
      <c r="A4884" s="33"/>
      <c r="B4884" s="34"/>
      <c r="D4884" s="33"/>
      <c r="E4884" s="33"/>
      <c r="F4884" s="33"/>
      <c r="BD4884" s="32"/>
      <c r="BE4884" s="32"/>
      <c r="BF4884" s="32"/>
      <c r="BG4884" s="32"/>
      <c r="BH4884" s="32"/>
      <c r="BI4884" s="32"/>
      <c r="BJ4884" s="32"/>
      <c r="BK4884" s="32"/>
      <c r="BL4884" s="32"/>
      <c r="BM4884" s="32"/>
      <c r="BN4884" s="32"/>
      <c r="BO4884" s="32"/>
    </row>
    <row r="4885" spans="1:67" x14ac:dyDescent="0.25">
      <c r="A4885" s="33"/>
      <c r="B4885" s="34"/>
      <c r="D4885" s="33"/>
      <c r="E4885" s="33"/>
      <c r="F4885" s="33"/>
      <c r="BD4885" s="32"/>
      <c r="BE4885" s="32"/>
      <c r="BF4885" s="32"/>
      <c r="BG4885" s="32"/>
      <c r="BH4885" s="32"/>
      <c r="BI4885" s="32"/>
      <c r="BJ4885" s="32"/>
      <c r="BK4885" s="32"/>
      <c r="BL4885" s="32"/>
      <c r="BM4885" s="32"/>
      <c r="BN4885" s="32"/>
      <c r="BO4885" s="32"/>
    </row>
    <row r="4886" spans="1:67" x14ac:dyDescent="0.25">
      <c r="A4886" s="33"/>
      <c r="B4886" s="34"/>
      <c r="D4886" s="33"/>
      <c r="E4886" s="33"/>
      <c r="F4886" s="33"/>
      <c r="BD4886" s="32"/>
      <c r="BE4886" s="32"/>
      <c r="BF4886" s="32"/>
      <c r="BG4886" s="32"/>
      <c r="BH4886" s="32"/>
      <c r="BI4886" s="32"/>
      <c r="BJ4886" s="32"/>
      <c r="BK4886" s="32"/>
      <c r="BL4886" s="32"/>
      <c r="BM4886" s="32"/>
      <c r="BN4886" s="32"/>
      <c r="BO4886" s="32"/>
    </row>
    <row r="4887" spans="1:67" x14ac:dyDescent="0.25">
      <c r="A4887" s="33"/>
      <c r="B4887" s="34"/>
      <c r="D4887" s="33"/>
      <c r="E4887" s="33"/>
      <c r="F4887" s="33"/>
      <c r="BD4887" s="32"/>
      <c r="BE4887" s="32"/>
      <c r="BF4887" s="32"/>
      <c r="BG4887" s="32"/>
      <c r="BH4887" s="32"/>
      <c r="BI4887" s="32"/>
      <c r="BJ4887" s="32"/>
      <c r="BK4887" s="32"/>
      <c r="BL4887" s="32"/>
      <c r="BM4887" s="32"/>
      <c r="BN4887" s="32"/>
      <c r="BO4887" s="32"/>
    </row>
    <row r="4888" spans="1:67" x14ac:dyDescent="0.25">
      <c r="A4888" s="33"/>
      <c r="B4888" s="34"/>
      <c r="D4888" s="33"/>
      <c r="E4888" s="33"/>
      <c r="F4888" s="33"/>
      <c r="BD4888" s="32"/>
      <c r="BE4888" s="32"/>
      <c r="BF4888" s="32"/>
      <c r="BG4888" s="32"/>
      <c r="BH4888" s="32"/>
      <c r="BI4888" s="32"/>
      <c r="BJ4888" s="32"/>
      <c r="BK4888" s="32"/>
      <c r="BL4888" s="32"/>
      <c r="BM4888" s="32"/>
      <c r="BN4888" s="32"/>
      <c r="BO4888" s="32"/>
    </row>
    <row r="4889" spans="1:67" x14ac:dyDescent="0.25">
      <c r="A4889" s="33"/>
      <c r="B4889" s="34"/>
      <c r="D4889" s="33"/>
      <c r="E4889" s="33"/>
      <c r="F4889" s="33"/>
      <c r="BD4889" s="32"/>
      <c r="BE4889" s="32"/>
      <c r="BF4889" s="32"/>
      <c r="BG4889" s="32"/>
      <c r="BH4889" s="32"/>
      <c r="BI4889" s="32"/>
      <c r="BJ4889" s="32"/>
      <c r="BK4889" s="32"/>
      <c r="BL4889" s="32"/>
      <c r="BM4889" s="32"/>
      <c r="BN4889" s="32"/>
      <c r="BO4889" s="32"/>
    </row>
    <row r="4890" spans="1:67" x14ac:dyDescent="0.25">
      <c r="A4890" s="33"/>
      <c r="B4890" s="34"/>
      <c r="D4890" s="33"/>
      <c r="E4890" s="33"/>
      <c r="F4890" s="33"/>
      <c r="BD4890" s="32"/>
      <c r="BE4890" s="32"/>
      <c r="BF4890" s="32"/>
      <c r="BG4890" s="32"/>
      <c r="BH4890" s="32"/>
      <c r="BI4890" s="32"/>
      <c r="BJ4890" s="32"/>
      <c r="BK4890" s="32"/>
      <c r="BL4890" s="32"/>
      <c r="BM4890" s="32"/>
      <c r="BN4890" s="32"/>
      <c r="BO4890" s="32"/>
    </row>
    <row r="4891" spans="1:67" x14ac:dyDescent="0.25">
      <c r="A4891" s="33"/>
      <c r="B4891" s="34"/>
      <c r="D4891" s="33"/>
      <c r="E4891" s="33"/>
      <c r="F4891" s="33"/>
      <c r="BD4891" s="32"/>
      <c r="BE4891" s="32"/>
      <c r="BF4891" s="32"/>
      <c r="BG4891" s="32"/>
      <c r="BH4891" s="32"/>
      <c r="BI4891" s="32"/>
      <c r="BJ4891" s="32"/>
      <c r="BK4891" s="32"/>
      <c r="BL4891" s="32"/>
      <c r="BM4891" s="32"/>
      <c r="BN4891" s="32"/>
      <c r="BO4891" s="32"/>
    </row>
    <row r="4892" spans="1:67" x14ac:dyDescent="0.25">
      <c r="A4892" s="33"/>
      <c r="B4892" s="34"/>
      <c r="D4892" s="33"/>
      <c r="E4892" s="33"/>
      <c r="F4892" s="33"/>
      <c r="BD4892" s="32"/>
      <c r="BE4892" s="32"/>
      <c r="BF4892" s="32"/>
      <c r="BG4892" s="32"/>
      <c r="BH4892" s="32"/>
      <c r="BI4892" s="32"/>
      <c r="BJ4892" s="32"/>
      <c r="BK4892" s="32"/>
      <c r="BL4892" s="32"/>
      <c r="BM4892" s="32"/>
      <c r="BN4892" s="32"/>
      <c r="BO4892" s="32"/>
    </row>
    <row r="4893" spans="1:67" x14ac:dyDescent="0.25">
      <c r="A4893" s="33"/>
      <c r="B4893" s="34"/>
      <c r="D4893" s="33"/>
      <c r="E4893" s="33"/>
      <c r="F4893" s="33"/>
      <c r="BD4893" s="32"/>
      <c r="BE4893" s="32"/>
      <c r="BF4893" s="32"/>
      <c r="BG4893" s="32"/>
      <c r="BH4893" s="32"/>
      <c r="BI4893" s="32"/>
      <c r="BJ4893" s="32"/>
      <c r="BK4893" s="32"/>
      <c r="BL4893" s="32"/>
      <c r="BM4893" s="32"/>
      <c r="BN4893" s="32"/>
      <c r="BO4893" s="32"/>
    </row>
    <row r="4894" spans="1:67" x14ac:dyDescent="0.25">
      <c r="A4894" s="33"/>
      <c r="B4894" s="34"/>
      <c r="D4894" s="33"/>
      <c r="E4894" s="33"/>
      <c r="F4894" s="33"/>
      <c r="BD4894" s="32"/>
      <c r="BE4894" s="32"/>
      <c r="BF4894" s="32"/>
      <c r="BG4894" s="32"/>
      <c r="BH4894" s="32"/>
      <c r="BI4894" s="32"/>
      <c r="BJ4894" s="32"/>
      <c r="BK4894" s="32"/>
      <c r="BL4894" s="32"/>
      <c r="BM4894" s="32"/>
      <c r="BN4894" s="32"/>
      <c r="BO4894" s="32"/>
    </row>
    <row r="4895" spans="1:67" x14ac:dyDescent="0.25">
      <c r="A4895" s="33"/>
      <c r="B4895" s="34"/>
      <c r="D4895" s="33"/>
      <c r="E4895" s="33"/>
      <c r="F4895" s="33"/>
      <c r="BD4895" s="32"/>
      <c r="BE4895" s="32"/>
      <c r="BF4895" s="32"/>
      <c r="BG4895" s="32"/>
      <c r="BH4895" s="32"/>
      <c r="BI4895" s="32"/>
      <c r="BJ4895" s="32"/>
      <c r="BK4895" s="32"/>
      <c r="BL4895" s="32"/>
      <c r="BM4895" s="32"/>
      <c r="BN4895" s="32"/>
      <c r="BO4895" s="32"/>
    </row>
    <row r="4896" spans="1:67" x14ac:dyDescent="0.25">
      <c r="A4896" s="33"/>
      <c r="B4896" s="34"/>
      <c r="D4896" s="33"/>
      <c r="E4896" s="33"/>
      <c r="F4896" s="33"/>
      <c r="BD4896" s="32"/>
      <c r="BE4896" s="32"/>
      <c r="BF4896" s="32"/>
      <c r="BG4896" s="32"/>
      <c r="BH4896" s="32"/>
      <c r="BI4896" s="32"/>
      <c r="BJ4896" s="32"/>
      <c r="BK4896" s="32"/>
      <c r="BL4896" s="32"/>
      <c r="BM4896" s="32"/>
      <c r="BN4896" s="32"/>
      <c r="BO4896" s="32"/>
    </row>
    <row r="4897" spans="1:67" x14ac:dyDescent="0.25">
      <c r="A4897" s="33"/>
      <c r="B4897" s="34"/>
      <c r="D4897" s="33"/>
      <c r="E4897" s="33"/>
      <c r="F4897" s="33"/>
      <c r="BD4897" s="32"/>
      <c r="BE4897" s="32"/>
      <c r="BF4897" s="32"/>
      <c r="BG4897" s="32"/>
      <c r="BH4897" s="32"/>
      <c r="BI4897" s="32"/>
      <c r="BJ4897" s="32"/>
      <c r="BK4897" s="32"/>
      <c r="BL4897" s="32"/>
      <c r="BM4897" s="32"/>
      <c r="BN4897" s="32"/>
      <c r="BO4897" s="32"/>
    </row>
    <row r="4898" spans="1:67" x14ac:dyDescent="0.25">
      <c r="A4898" s="33"/>
      <c r="B4898" s="34"/>
      <c r="D4898" s="33"/>
      <c r="E4898" s="33"/>
      <c r="F4898" s="33"/>
      <c r="BD4898" s="32"/>
      <c r="BE4898" s="32"/>
      <c r="BF4898" s="32"/>
      <c r="BG4898" s="32"/>
      <c r="BH4898" s="32"/>
      <c r="BI4898" s="32"/>
      <c r="BJ4898" s="32"/>
      <c r="BK4898" s="32"/>
      <c r="BL4898" s="32"/>
      <c r="BM4898" s="32"/>
      <c r="BN4898" s="32"/>
      <c r="BO4898" s="32"/>
    </row>
    <row r="4899" spans="1:67" x14ac:dyDescent="0.25">
      <c r="A4899" s="33"/>
      <c r="B4899" s="34"/>
      <c r="D4899" s="33"/>
      <c r="E4899" s="33"/>
      <c r="F4899" s="33"/>
      <c r="BD4899" s="32"/>
      <c r="BE4899" s="32"/>
      <c r="BF4899" s="32"/>
      <c r="BG4899" s="32"/>
      <c r="BH4899" s="32"/>
      <c r="BI4899" s="32"/>
      <c r="BJ4899" s="32"/>
      <c r="BK4899" s="32"/>
      <c r="BL4899" s="32"/>
      <c r="BM4899" s="32"/>
      <c r="BN4899" s="32"/>
      <c r="BO4899" s="32"/>
    </row>
    <row r="4900" spans="1:67" x14ac:dyDescent="0.25">
      <c r="A4900" s="33"/>
      <c r="B4900" s="34"/>
      <c r="D4900" s="33"/>
      <c r="E4900" s="33"/>
      <c r="F4900" s="33"/>
      <c r="BD4900" s="32"/>
      <c r="BE4900" s="32"/>
      <c r="BF4900" s="32"/>
      <c r="BG4900" s="32"/>
      <c r="BH4900" s="32"/>
      <c r="BI4900" s="32"/>
      <c r="BJ4900" s="32"/>
      <c r="BK4900" s="32"/>
      <c r="BL4900" s="32"/>
      <c r="BM4900" s="32"/>
      <c r="BN4900" s="32"/>
      <c r="BO4900" s="32"/>
    </row>
    <row r="4901" spans="1:67" x14ac:dyDescent="0.25">
      <c r="A4901" s="33"/>
      <c r="B4901" s="34"/>
      <c r="D4901" s="33"/>
      <c r="E4901" s="33"/>
      <c r="F4901" s="33"/>
      <c r="BD4901" s="32"/>
      <c r="BE4901" s="32"/>
      <c r="BF4901" s="32"/>
      <c r="BG4901" s="32"/>
      <c r="BH4901" s="32"/>
      <c r="BI4901" s="32"/>
      <c r="BJ4901" s="32"/>
      <c r="BK4901" s="32"/>
      <c r="BL4901" s="32"/>
      <c r="BM4901" s="32"/>
      <c r="BN4901" s="32"/>
      <c r="BO4901" s="32"/>
    </row>
    <row r="4902" spans="1:67" x14ac:dyDescent="0.25">
      <c r="A4902" s="33"/>
      <c r="B4902" s="34"/>
      <c r="D4902" s="33"/>
      <c r="E4902" s="33"/>
      <c r="F4902" s="33"/>
      <c r="BD4902" s="32"/>
      <c r="BE4902" s="32"/>
      <c r="BF4902" s="32"/>
      <c r="BG4902" s="32"/>
      <c r="BH4902" s="32"/>
      <c r="BI4902" s="32"/>
      <c r="BJ4902" s="32"/>
      <c r="BK4902" s="32"/>
      <c r="BL4902" s="32"/>
      <c r="BM4902" s="32"/>
      <c r="BN4902" s="32"/>
      <c r="BO4902" s="32"/>
    </row>
    <row r="4903" spans="1:67" x14ac:dyDescent="0.25">
      <c r="A4903" s="33"/>
      <c r="B4903" s="34"/>
      <c r="D4903" s="33"/>
      <c r="E4903" s="33"/>
      <c r="F4903" s="33"/>
      <c r="BD4903" s="32"/>
      <c r="BE4903" s="32"/>
      <c r="BF4903" s="32"/>
      <c r="BG4903" s="32"/>
      <c r="BH4903" s="32"/>
      <c r="BI4903" s="32"/>
      <c r="BJ4903" s="32"/>
      <c r="BK4903" s="32"/>
      <c r="BL4903" s="32"/>
      <c r="BM4903" s="32"/>
      <c r="BN4903" s="32"/>
      <c r="BO4903" s="32"/>
    </row>
    <row r="4904" spans="1:67" x14ac:dyDescent="0.25">
      <c r="A4904" s="33"/>
      <c r="B4904" s="34"/>
      <c r="D4904" s="33"/>
      <c r="E4904" s="33"/>
      <c r="F4904" s="33"/>
      <c r="BD4904" s="32"/>
      <c r="BE4904" s="32"/>
      <c r="BF4904" s="32"/>
      <c r="BG4904" s="32"/>
      <c r="BH4904" s="32"/>
      <c r="BI4904" s="32"/>
      <c r="BJ4904" s="32"/>
      <c r="BK4904" s="32"/>
      <c r="BL4904" s="32"/>
      <c r="BM4904" s="32"/>
      <c r="BN4904" s="32"/>
      <c r="BO4904" s="32"/>
    </row>
    <row r="4905" spans="1:67" x14ac:dyDescent="0.25">
      <c r="A4905" s="33"/>
      <c r="B4905" s="34"/>
      <c r="D4905" s="33"/>
      <c r="E4905" s="33"/>
      <c r="F4905" s="33"/>
      <c r="BD4905" s="32"/>
      <c r="BE4905" s="32"/>
      <c r="BF4905" s="32"/>
      <c r="BG4905" s="32"/>
      <c r="BH4905" s="32"/>
      <c r="BI4905" s="32"/>
      <c r="BJ4905" s="32"/>
      <c r="BK4905" s="32"/>
      <c r="BL4905" s="32"/>
      <c r="BM4905" s="32"/>
      <c r="BN4905" s="32"/>
      <c r="BO4905" s="32"/>
    </row>
    <row r="4906" spans="1:67" x14ac:dyDescent="0.25">
      <c r="A4906" s="33"/>
      <c r="B4906" s="34"/>
      <c r="D4906" s="33"/>
      <c r="E4906" s="33"/>
      <c r="F4906" s="33"/>
      <c r="BD4906" s="32"/>
      <c r="BE4906" s="32"/>
      <c r="BF4906" s="32"/>
      <c r="BG4906" s="32"/>
      <c r="BH4906" s="32"/>
      <c r="BI4906" s="32"/>
      <c r="BJ4906" s="32"/>
      <c r="BK4906" s="32"/>
      <c r="BL4906" s="32"/>
      <c r="BM4906" s="32"/>
      <c r="BN4906" s="32"/>
      <c r="BO4906" s="32"/>
    </row>
    <row r="4907" spans="1:67" x14ac:dyDescent="0.25">
      <c r="A4907" s="33"/>
      <c r="B4907" s="34"/>
      <c r="D4907" s="33"/>
      <c r="E4907" s="33"/>
      <c r="F4907" s="33"/>
      <c r="BD4907" s="32"/>
      <c r="BE4907" s="32"/>
      <c r="BF4907" s="32"/>
      <c r="BG4907" s="32"/>
      <c r="BH4907" s="32"/>
      <c r="BI4907" s="32"/>
      <c r="BJ4907" s="32"/>
      <c r="BK4907" s="32"/>
      <c r="BL4907" s="32"/>
      <c r="BM4907" s="32"/>
      <c r="BN4907" s="32"/>
      <c r="BO4907" s="32"/>
    </row>
    <row r="4908" spans="1:67" x14ac:dyDescent="0.25">
      <c r="A4908" s="33"/>
      <c r="B4908" s="34"/>
      <c r="D4908" s="33"/>
      <c r="E4908" s="33"/>
      <c r="F4908" s="33"/>
      <c r="BD4908" s="32"/>
      <c r="BE4908" s="32"/>
      <c r="BF4908" s="32"/>
      <c r="BG4908" s="32"/>
      <c r="BH4908" s="32"/>
      <c r="BI4908" s="32"/>
      <c r="BJ4908" s="32"/>
      <c r="BK4908" s="32"/>
      <c r="BL4908" s="32"/>
      <c r="BM4908" s="32"/>
      <c r="BN4908" s="32"/>
      <c r="BO4908" s="32"/>
    </row>
    <row r="4909" spans="1:67" x14ac:dyDescent="0.25">
      <c r="A4909" s="33"/>
      <c r="B4909" s="34"/>
      <c r="D4909" s="33"/>
      <c r="E4909" s="33"/>
      <c r="F4909" s="33"/>
      <c r="BD4909" s="32"/>
      <c r="BE4909" s="32"/>
      <c r="BF4909" s="32"/>
      <c r="BG4909" s="32"/>
      <c r="BH4909" s="32"/>
      <c r="BI4909" s="32"/>
      <c r="BJ4909" s="32"/>
      <c r="BK4909" s="32"/>
      <c r="BL4909" s="32"/>
      <c r="BM4909" s="32"/>
      <c r="BN4909" s="32"/>
      <c r="BO4909" s="32"/>
    </row>
    <row r="4910" spans="1:67" x14ac:dyDescent="0.25">
      <c r="A4910" s="33"/>
      <c r="B4910" s="34"/>
      <c r="D4910" s="33"/>
      <c r="E4910" s="33"/>
      <c r="F4910" s="33"/>
      <c r="BD4910" s="32"/>
      <c r="BE4910" s="32"/>
      <c r="BF4910" s="32"/>
      <c r="BG4910" s="32"/>
      <c r="BH4910" s="32"/>
      <c r="BI4910" s="32"/>
      <c r="BJ4910" s="32"/>
      <c r="BK4910" s="32"/>
      <c r="BL4910" s="32"/>
      <c r="BM4910" s="32"/>
      <c r="BN4910" s="32"/>
      <c r="BO4910" s="32"/>
    </row>
    <row r="4911" spans="1:67" x14ac:dyDescent="0.25">
      <c r="A4911" s="33"/>
      <c r="B4911" s="34"/>
      <c r="D4911" s="33"/>
      <c r="E4911" s="33"/>
      <c r="F4911" s="33"/>
      <c r="BD4911" s="32"/>
      <c r="BE4911" s="32"/>
      <c r="BF4911" s="32"/>
      <c r="BG4911" s="32"/>
      <c r="BH4911" s="32"/>
      <c r="BI4911" s="32"/>
      <c r="BJ4911" s="32"/>
      <c r="BK4911" s="32"/>
      <c r="BL4911" s="32"/>
      <c r="BM4911" s="32"/>
      <c r="BN4911" s="32"/>
      <c r="BO4911" s="32"/>
    </row>
    <row r="4912" spans="1:67" x14ac:dyDescent="0.25">
      <c r="A4912" s="33"/>
      <c r="B4912" s="34"/>
      <c r="D4912" s="33"/>
      <c r="E4912" s="33"/>
      <c r="F4912" s="33"/>
      <c r="BD4912" s="32"/>
      <c r="BE4912" s="32"/>
      <c r="BF4912" s="32"/>
      <c r="BG4912" s="32"/>
      <c r="BH4912" s="32"/>
      <c r="BI4912" s="32"/>
      <c r="BJ4912" s="32"/>
      <c r="BK4912" s="32"/>
      <c r="BL4912" s="32"/>
      <c r="BM4912" s="32"/>
      <c r="BN4912" s="32"/>
      <c r="BO4912" s="32"/>
    </row>
    <row r="4913" spans="1:67" x14ac:dyDescent="0.25">
      <c r="A4913" s="33"/>
      <c r="B4913" s="34"/>
      <c r="D4913" s="33"/>
      <c r="E4913" s="33"/>
      <c r="F4913" s="33"/>
      <c r="BD4913" s="32"/>
      <c r="BE4913" s="32"/>
      <c r="BF4913" s="32"/>
      <c r="BG4913" s="32"/>
      <c r="BH4913" s="32"/>
      <c r="BI4913" s="32"/>
      <c r="BJ4913" s="32"/>
      <c r="BK4913" s="32"/>
      <c r="BL4913" s="32"/>
      <c r="BM4913" s="32"/>
      <c r="BN4913" s="32"/>
      <c r="BO4913" s="32"/>
    </row>
    <row r="4914" spans="1:67" x14ac:dyDescent="0.25">
      <c r="A4914" s="33"/>
      <c r="B4914" s="34"/>
      <c r="D4914" s="33"/>
      <c r="E4914" s="33"/>
      <c r="F4914" s="33"/>
      <c r="BD4914" s="32"/>
      <c r="BE4914" s="32"/>
      <c r="BF4914" s="32"/>
      <c r="BG4914" s="32"/>
      <c r="BH4914" s="32"/>
      <c r="BI4914" s="32"/>
      <c r="BJ4914" s="32"/>
      <c r="BK4914" s="32"/>
      <c r="BL4914" s="32"/>
      <c r="BM4914" s="32"/>
      <c r="BN4914" s="32"/>
      <c r="BO4914" s="32"/>
    </row>
    <row r="4915" spans="1:67" x14ac:dyDescent="0.25">
      <c r="A4915" s="33"/>
      <c r="B4915" s="34"/>
      <c r="D4915" s="33"/>
      <c r="E4915" s="33"/>
      <c r="F4915" s="33"/>
      <c r="BD4915" s="32"/>
      <c r="BE4915" s="32"/>
      <c r="BF4915" s="32"/>
      <c r="BG4915" s="32"/>
      <c r="BH4915" s="32"/>
      <c r="BI4915" s="32"/>
      <c r="BJ4915" s="32"/>
      <c r="BK4915" s="32"/>
      <c r="BL4915" s="32"/>
      <c r="BM4915" s="32"/>
      <c r="BN4915" s="32"/>
      <c r="BO4915" s="32"/>
    </row>
    <row r="4916" spans="1:67" x14ac:dyDescent="0.25">
      <c r="A4916" s="33"/>
      <c r="B4916" s="34"/>
      <c r="D4916" s="33"/>
      <c r="E4916" s="33"/>
      <c r="F4916" s="33"/>
      <c r="BD4916" s="32"/>
      <c r="BE4916" s="32"/>
      <c r="BF4916" s="32"/>
      <c r="BG4916" s="32"/>
      <c r="BH4916" s="32"/>
      <c r="BI4916" s="32"/>
      <c r="BJ4916" s="32"/>
      <c r="BK4916" s="32"/>
      <c r="BL4916" s="32"/>
      <c r="BM4916" s="32"/>
      <c r="BN4916" s="32"/>
      <c r="BO4916" s="32"/>
    </row>
    <row r="4917" spans="1:67" x14ac:dyDescent="0.25">
      <c r="A4917" s="33"/>
      <c r="B4917" s="34"/>
      <c r="D4917" s="33"/>
      <c r="E4917" s="33"/>
      <c r="F4917" s="33"/>
      <c r="BD4917" s="32"/>
      <c r="BE4917" s="32"/>
      <c r="BF4917" s="32"/>
      <c r="BG4917" s="32"/>
      <c r="BH4917" s="32"/>
      <c r="BI4917" s="32"/>
      <c r="BJ4917" s="32"/>
      <c r="BK4917" s="32"/>
      <c r="BL4917" s="32"/>
      <c r="BM4917" s="32"/>
      <c r="BN4917" s="32"/>
      <c r="BO4917" s="32"/>
    </row>
    <row r="4918" spans="1:67" x14ac:dyDescent="0.25">
      <c r="A4918" s="33"/>
      <c r="B4918" s="34"/>
      <c r="D4918" s="33"/>
      <c r="E4918" s="33"/>
      <c r="F4918" s="33"/>
      <c r="BD4918" s="32"/>
      <c r="BE4918" s="32"/>
      <c r="BF4918" s="32"/>
      <c r="BG4918" s="32"/>
      <c r="BH4918" s="32"/>
      <c r="BI4918" s="32"/>
      <c r="BJ4918" s="32"/>
      <c r="BK4918" s="32"/>
      <c r="BL4918" s="32"/>
      <c r="BM4918" s="32"/>
      <c r="BN4918" s="32"/>
      <c r="BO4918" s="32"/>
    </row>
    <row r="4919" spans="1:67" x14ac:dyDescent="0.25">
      <c r="A4919" s="33"/>
      <c r="B4919" s="34"/>
      <c r="D4919" s="33"/>
      <c r="E4919" s="33"/>
      <c r="F4919" s="33"/>
      <c r="BD4919" s="32"/>
      <c r="BE4919" s="32"/>
      <c r="BF4919" s="32"/>
      <c r="BG4919" s="32"/>
      <c r="BH4919" s="32"/>
      <c r="BI4919" s="32"/>
      <c r="BJ4919" s="32"/>
      <c r="BK4919" s="32"/>
      <c r="BL4919" s="32"/>
      <c r="BM4919" s="32"/>
      <c r="BN4919" s="32"/>
      <c r="BO4919" s="32"/>
    </row>
    <row r="4920" spans="1:67" x14ac:dyDescent="0.25">
      <c r="A4920" s="33"/>
      <c r="B4920" s="34"/>
      <c r="D4920" s="33"/>
      <c r="E4920" s="33"/>
      <c r="F4920" s="33"/>
      <c r="BD4920" s="32"/>
      <c r="BE4920" s="32"/>
      <c r="BF4920" s="32"/>
      <c r="BG4920" s="32"/>
      <c r="BH4920" s="32"/>
      <c r="BI4920" s="32"/>
      <c r="BJ4920" s="32"/>
      <c r="BK4920" s="32"/>
      <c r="BL4920" s="32"/>
      <c r="BM4920" s="32"/>
      <c r="BN4920" s="32"/>
      <c r="BO4920" s="32"/>
    </row>
    <row r="4921" spans="1:67" x14ac:dyDescent="0.25">
      <c r="A4921" s="33"/>
      <c r="B4921" s="34"/>
      <c r="D4921" s="33"/>
      <c r="E4921" s="33"/>
      <c r="F4921" s="33"/>
      <c r="BD4921" s="32"/>
      <c r="BE4921" s="32"/>
      <c r="BF4921" s="32"/>
      <c r="BG4921" s="32"/>
      <c r="BH4921" s="32"/>
      <c r="BI4921" s="32"/>
      <c r="BJ4921" s="32"/>
      <c r="BK4921" s="32"/>
      <c r="BL4921" s="32"/>
      <c r="BM4921" s="32"/>
      <c r="BN4921" s="32"/>
      <c r="BO4921" s="32"/>
    </row>
    <row r="4922" spans="1:67" x14ac:dyDescent="0.25">
      <c r="A4922" s="33"/>
      <c r="B4922" s="34"/>
      <c r="D4922" s="33"/>
      <c r="E4922" s="33"/>
      <c r="F4922" s="33"/>
      <c r="BD4922" s="32"/>
      <c r="BE4922" s="32"/>
      <c r="BF4922" s="32"/>
      <c r="BG4922" s="32"/>
      <c r="BH4922" s="32"/>
      <c r="BI4922" s="32"/>
      <c r="BJ4922" s="32"/>
      <c r="BK4922" s="32"/>
      <c r="BL4922" s="32"/>
      <c r="BM4922" s="32"/>
      <c r="BN4922" s="32"/>
      <c r="BO4922" s="32"/>
    </row>
    <row r="4923" spans="1:67" x14ac:dyDescent="0.25">
      <c r="A4923" s="33"/>
      <c r="B4923" s="34"/>
      <c r="D4923" s="33"/>
      <c r="E4923" s="33"/>
      <c r="F4923" s="33"/>
      <c r="BD4923" s="32"/>
      <c r="BE4923" s="32"/>
      <c r="BF4923" s="32"/>
      <c r="BG4923" s="32"/>
      <c r="BH4923" s="32"/>
      <c r="BI4923" s="32"/>
      <c r="BJ4923" s="32"/>
      <c r="BK4923" s="32"/>
      <c r="BL4923" s="32"/>
      <c r="BM4923" s="32"/>
      <c r="BN4923" s="32"/>
      <c r="BO4923" s="32"/>
    </row>
    <row r="4924" spans="1:67" x14ac:dyDescent="0.25">
      <c r="A4924" s="33"/>
      <c r="B4924" s="34"/>
      <c r="D4924" s="33"/>
      <c r="E4924" s="33"/>
      <c r="F4924" s="33"/>
      <c r="BD4924" s="32"/>
      <c r="BE4924" s="32"/>
      <c r="BF4924" s="32"/>
      <c r="BG4924" s="32"/>
      <c r="BH4924" s="32"/>
      <c r="BI4924" s="32"/>
      <c r="BJ4924" s="32"/>
      <c r="BK4924" s="32"/>
      <c r="BL4924" s="32"/>
      <c r="BM4924" s="32"/>
      <c r="BN4924" s="32"/>
      <c r="BO4924" s="32"/>
    </row>
    <row r="4925" spans="1:67" x14ac:dyDescent="0.25">
      <c r="A4925" s="33"/>
      <c r="B4925" s="34"/>
      <c r="D4925" s="33"/>
      <c r="E4925" s="33"/>
      <c r="F4925" s="33"/>
      <c r="BD4925" s="32"/>
      <c r="BE4925" s="32"/>
      <c r="BF4925" s="32"/>
      <c r="BG4925" s="32"/>
      <c r="BH4925" s="32"/>
      <c r="BI4925" s="32"/>
      <c r="BJ4925" s="32"/>
      <c r="BK4925" s="32"/>
      <c r="BL4925" s="32"/>
      <c r="BM4925" s="32"/>
      <c r="BN4925" s="32"/>
      <c r="BO4925" s="32"/>
    </row>
    <row r="4926" spans="1:67" x14ac:dyDescent="0.25">
      <c r="A4926" s="33"/>
      <c r="B4926" s="34"/>
      <c r="D4926" s="33"/>
      <c r="E4926" s="33"/>
      <c r="F4926" s="33"/>
      <c r="BD4926" s="32"/>
      <c r="BE4926" s="32"/>
      <c r="BF4926" s="32"/>
      <c r="BG4926" s="32"/>
      <c r="BH4926" s="32"/>
      <c r="BI4926" s="32"/>
      <c r="BJ4926" s="32"/>
      <c r="BK4926" s="32"/>
      <c r="BL4926" s="32"/>
      <c r="BM4926" s="32"/>
      <c r="BN4926" s="32"/>
      <c r="BO4926" s="32"/>
    </row>
    <row r="4927" spans="1:67" x14ac:dyDescent="0.25">
      <c r="A4927" s="33"/>
      <c r="B4927" s="34"/>
      <c r="D4927" s="33"/>
      <c r="E4927" s="33"/>
      <c r="F4927" s="33"/>
      <c r="BD4927" s="32"/>
      <c r="BE4927" s="32"/>
      <c r="BF4927" s="32"/>
      <c r="BG4927" s="32"/>
      <c r="BH4927" s="32"/>
      <c r="BI4927" s="32"/>
      <c r="BJ4927" s="32"/>
      <c r="BK4927" s="32"/>
      <c r="BL4927" s="32"/>
      <c r="BM4927" s="32"/>
      <c r="BN4927" s="32"/>
      <c r="BO4927" s="32"/>
    </row>
    <row r="4928" spans="1:67" x14ac:dyDescent="0.25">
      <c r="A4928" s="33"/>
      <c r="B4928" s="34"/>
      <c r="D4928" s="33"/>
      <c r="E4928" s="33"/>
      <c r="F4928" s="33"/>
      <c r="BD4928" s="32"/>
      <c r="BE4928" s="32"/>
      <c r="BF4928" s="32"/>
      <c r="BG4928" s="32"/>
      <c r="BH4928" s="32"/>
      <c r="BI4928" s="32"/>
      <c r="BJ4928" s="32"/>
      <c r="BK4928" s="32"/>
      <c r="BL4928" s="32"/>
      <c r="BM4928" s="32"/>
      <c r="BN4928" s="32"/>
      <c r="BO4928" s="32"/>
    </row>
    <row r="4929" spans="1:67" x14ac:dyDescent="0.25">
      <c r="A4929" s="33"/>
      <c r="B4929" s="34"/>
      <c r="D4929" s="33"/>
      <c r="E4929" s="33"/>
      <c r="F4929" s="33"/>
      <c r="BD4929" s="32"/>
      <c r="BE4929" s="32"/>
      <c r="BF4929" s="32"/>
      <c r="BG4929" s="32"/>
      <c r="BH4929" s="32"/>
      <c r="BI4929" s="32"/>
      <c r="BJ4929" s="32"/>
      <c r="BK4929" s="32"/>
      <c r="BL4929" s="32"/>
      <c r="BM4929" s="32"/>
      <c r="BN4929" s="32"/>
      <c r="BO4929" s="32"/>
    </row>
    <row r="4930" spans="1:67" x14ac:dyDescent="0.25">
      <c r="A4930" s="33"/>
      <c r="B4930" s="34"/>
      <c r="D4930" s="33"/>
      <c r="E4930" s="33"/>
      <c r="F4930" s="33"/>
      <c r="BD4930" s="32"/>
      <c r="BE4930" s="32"/>
      <c r="BF4930" s="32"/>
      <c r="BG4930" s="32"/>
      <c r="BH4930" s="32"/>
      <c r="BI4930" s="32"/>
      <c r="BJ4930" s="32"/>
      <c r="BK4930" s="32"/>
      <c r="BL4930" s="32"/>
      <c r="BM4930" s="32"/>
      <c r="BN4930" s="32"/>
      <c r="BO4930" s="32"/>
    </row>
    <row r="4931" spans="1:67" x14ac:dyDescent="0.25">
      <c r="A4931" s="33"/>
      <c r="B4931" s="34"/>
      <c r="D4931" s="33"/>
      <c r="E4931" s="33"/>
      <c r="F4931" s="33"/>
      <c r="BD4931" s="32"/>
      <c r="BE4931" s="32"/>
      <c r="BF4931" s="32"/>
      <c r="BG4931" s="32"/>
      <c r="BH4931" s="32"/>
      <c r="BI4931" s="32"/>
      <c r="BJ4931" s="32"/>
      <c r="BK4931" s="32"/>
      <c r="BL4931" s="32"/>
      <c r="BM4931" s="32"/>
      <c r="BN4931" s="32"/>
      <c r="BO4931" s="32"/>
    </row>
    <row r="4932" spans="1:67" x14ac:dyDescent="0.25">
      <c r="A4932" s="33"/>
      <c r="B4932" s="34"/>
      <c r="D4932" s="33"/>
      <c r="E4932" s="33"/>
      <c r="F4932" s="33"/>
      <c r="BD4932" s="32"/>
      <c r="BE4932" s="32"/>
      <c r="BF4932" s="32"/>
      <c r="BG4932" s="32"/>
      <c r="BH4932" s="32"/>
      <c r="BI4932" s="32"/>
      <c r="BJ4932" s="32"/>
      <c r="BK4932" s="32"/>
      <c r="BL4932" s="32"/>
      <c r="BM4932" s="32"/>
      <c r="BN4932" s="32"/>
      <c r="BO4932" s="32"/>
    </row>
    <row r="4933" spans="1:67" x14ac:dyDescent="0.25">
      <c r="A4933" s="33"/>
      <c r="B4933" s="34"/>
      <c r="D4933" s="33"/>
      <c r="E4933" s="33"/>
      <c r="F4933" s="33"/>
      <c r="BD4933" s="32"/>
      <c r="BE4933" s="32"/>
      <c r="BF4933" s="32"/>
      <c r="BG4933" s="32"/>
      <c r="BH4933" s="32"/>
      <c r="BI4933" s="32"/>
      <c r="BJ4933" s="32"/>
      <c r="BK4933" s="32"/>
      <c r="BL4933" s="32"/>
      <c r="BM4933" s="32"/>
      <c r="BN4933" s="32"/>
      <c r="BO4933" s="32"/>
    </row>
    <row r="4934" spans="1:67" x14ac:dyDescent="0.25">
      <c r="A4934" s="33"/>
      <c r="B4934" s="34"/>
      <c r="D4934" s="33"/>
      <c r="E4934" s="33"/>
      <c r="F4934" s="33"/>
      <c r="BD4934" s="32"/>
      <c r="BE4934" s="32"/>
      <c r="BF4934" s="32"/>
      <c r="BG4934" s="32"/>
      <c r="BH4934" s="32"/>
      <c r="BI4934" s="32"/>
      <c r="BJ4934" s="32"/>
      <c r="BK4934" s="32"/>
      <c r="BL4934" s="32"/>
      <c r="BM4934" s="32"/>
      <c r="BN4934" s="32"/>
      <c r="BO4934" s="32"/>
    </row>
    <row r="4935" spans="1:67" x14ac:dyDescent="0.25">
      <c r="A4935" s="33"/>
      <c r="B4935" s="34"/>
      <c r="D4935" s="33"/>
      <c r="E4935" s="33"/>
      <c r="F4935" s="33"/>
      <c r="BD4935" s="32"/>
      <c r="BE4935" s="32"/>
      <c r="BF4935" s="32"/>
      <c r="BG4935" s="32"/>
      <c r="BH4935" s="32"/>
      <c r="BI4935" s="32"/>
      <c r="BJ4935" s="32"/>
      <c r="BK4935" s="32"/>
      <c r="BL4935" s="32"/>
      <c r="BM4935" s="32"/>
      <c r="BN4935" s="32"/>
      <c r="BO4935" s="32"/>
    </row>
    <row r="4936" spans="1:67" x14ac:dyDescent="0.25">
      <c r="A4936" s="33"/>
      <c r="B4936" s="34"/>
      <c r="D4936" s="33"/>
      <c r="E4936" s="33"/>
      <c r="F4936" s="33"/>
      <c r="BD4936" s="32"/>
      <c r="BE4936" s="32"/>
      <c r="BF4936" s="32"/>
      <c r="BG4936" s="32"/>
      <c r="BH4936" s="32"/>
      <c r="BI4936" s="32"/>
      <c r="BJ4936" s="32"/>
      <c r="BK4936" s="32"/>
      <c r="BL4936" s="32"/>
      <c r="BM4936" s="32"/>
      <c r="BN4936" s="32"/>
      <c r="BO4936" s="32"/>
    </row>
    <row r="4937" spans="1:67" x14ac:dyDescent="0.25">
      <c r="A4937" s="33"/>
      <c r="B4937" s="34"/>
      <c r="D4937" s="33"/>
      <c r="E4937" s="33"/>
      <c r="F4937" s="33"/>
      <c r="BD4937" s="32"/>
      <c r="BE4937" s="32"/>
      <c r="BF4937" s="32"/>
      <c r="BG4937" s="32"/>
      <c r="BH4937" s="32"/>
      <c r="BI4937" s="32"/>
      <c r="BJ4937" s="32"/>
      <c r="BK4937" s="32"/>
      <c r="BL4937" s="32"/>
      <c r="BM4937" s="32"/>
      <c r="BN4937" s="32"/>
      <c r="BO4937" s="32"/>
    </row>
    <row r="4938" spans="1:67" x14ac:dyDescent="0.25">
      <c r="A4938" s="33"/>
      <c r="B4938" s="34"/>
      <c r="D4938" s="33"/>
      <c r="E4938" s="33"/>
      <c r="F4938" s="33"/>
      <c r="BD4938" s="32"/>
      <c r="BE4938" s="32"/>
      <c r="BF4938" s="32"/>
      <c r="BG4938" s="32"/>
      <c r="BH4938" s="32"/>
      <c r="BI4938" s="32"/>
      <c r="BJ4938" s="32"/>
      <c r="BK4938" s="32"/>
      <c r="BL4938" s="32"/>
      <c r="BM4938" s="32"/>
      <c r="BN4938" s="32"/>
      <c r="BO4938" s="32"/>
    </row>
    <row r="4939" spans="1:67" x14ac:dyDescent="0.25">
      <c r="A4939" s="33"/>
      <c r="B4939" s="34"/>
      <c r="D4939" s="33"/>
      <c r="E4939" s="33"/>
      <c r="F4939" s="33"/>
      <c r="BD4939" s="32"/>
      <c r="BE4939" s="32"/>
      <c r="BF4939" s="32"/>
      <c r="BG4939" s="32"/>
      <c r="BH4939" s="32"/>
      <c r="BI4939" s="32"/>
      <c r="BJ4939" s="32"/>
      <c r="BK4939" s="32"/>
      <c r="BL4939" s="32"/>
      <c r="BM4939" s="32"/>
      <c r="BN4939" s="32"/>
      <c r="BO4939" s="32"/>
    </row>
    <row r="4940" spans="1:67" x14ac:dyDescent="0.25">
      <c r="A4940" s="33"/>
      <c r="B4940" s="34"/>
      <c r="D4940" s="33"/>
      <c r="E4940" s="33"/>
      <c r="F4940" s="33"/>
      <c r="BD4940" s="32"/>
      <c r="BE4940" s="32"/>
      <c r="BF4940" s="32"/>
      <c r="BG4940" s="32"/>
      <c r="BH4940" s="32"/>
      <c r="BI4940" s="32"/>
      <c r="BJ4940" s="32"/>
      <c r="BK4940" s="32"/>
      <c r="BL4940" s="32"/>
      <c r="BM4940" s="32"/>
      <c r="BN4940" s="32"/>
      <c r="BO4940" s="32"/>
    </row>
    <row r="4941" spans="1:67" x14ac:dyDescent="0.25">
      <c r="A4941" s="33"/>
      <c r="B4941" s="34"/>
      <c r="D4941" s="33"/>
      <c r="E4941" s="33"/>
      <c r="F4941" s="33"/>
      <c r="BD4941" s="32"/>
      <c r="BE4941" s="32"/>
      <c r="BF4941" s="32"/>
      <c r="BG4941" s="32"/>
      <c r="BH4941" s="32"/>
      <c r="BI4941" s="32"/>
      <c r="BJ4941" s="32"/>
      <c r="BK4941" s="32"/>
      <c r="BL4941" s="32"/>
      <c r="BM4941" s="32"/>
      <c r="BN4941" s="32"/>
      <c r="BO4941" s="32"/>
    </row>
    <row r="4942" spans="1:67" x14ac:dyDescent="0.25">
      <c r="A4942" s="33"/>
      <c r="B4942" s="34"/>
      <c r="D4942" s="33"/>
      <c r="E4942" s="33"/>
      <c r="F4942" s="33"/>
      <c r="BD4942" s="32"/>
      <c r="BE4942" s="32"/>
      <c r="BF4942" s="32"/>
      <c r="BG4942" s="32"/>
      <c r="BH4942" s="32"/>
      <c r="BI4942" s="32"/>
      <c r="BJ4942" s="32"/>
      <c r="BK4942" s="32"/>
      <c r="BL4942" s="32"/>
      <c r="BM4942" s="32"/>
      <c r="BN4942" s="32"/>
      <c r="BO4942" s="32"/>
    </row>
    <row r="4943" spans="1:67" x14ac:dyDescent="0.25">
      <c r="A4943" s="33"/>
      <c r="B4943" s="34"/>
      <c r="D4943" s="33"/>
      <c r="E4943" s="33"/>
      <c r="F4943" s="33"/>
      <c r="BD4943" s="32"/>
      <c r="BE4943" s="32"/>
      <c r="BF4943" s="32"/>
      <c r="BG4943" s="32"/>
      <c r="BH4943" s="32"/>
      <c r="BI4943" s="32"/>
      <c r="BJ4943" s="32"/>
      <c r="BK4943" s="32"/>
      <c r="BL4943" s="32"/>
      <c r="BM4943" s="32"/>
      <c r="BN4943" s="32"/>
      <c r="BO4943" s="32"/>
    </row>
    <row r="4944" spans="1:67" x14ac:dyDescent="0.25">
      <c r="A4944" s="33"/>
      <c r="B4944" s="34"/>
      <c r="D4944" s="33"/>
      <c r="E4944" s="33"/>
      <c r="F4944" s="33"/>
      <c r="BD4944" s="32"/>
      <c r="BE4944" s="32"/>
      <c r="BF4944" s="32"/>
      <c r="BG4944" s="32"/>
      <c r="BH4944" s="32"/>
      <c r="BI4944" s="32"/>
      <c r="BJ4944" s="32"/>
      <c r="BK4944" s="32"/>
      <c r="BL4944" s="32"/>
      <c r="BM4944" s="32"/>
      <c r="BN4944" s="32"/>
      <c r="BO4944" s="32"/>
    </row>
    <row r="4945" spans="1:67" x14ac:dyDescent="0.25">
      <c r="A4945" s="33"/>
      <c r="B4945" s="34"/>
      <c r="D4945" s="33"/>
      <c r="E4945" s="33"/>
      <c r="F4945" s="33"/>
      <c r="BD4945" s="32"/>
      <c r="BE4945" s="32"/>
      <c r="BF4945" s="32"/>
      <c r="BG4945" s="32"/>
      <c r="BH4945" s="32"/>
      <c r="BI4945" s="32"/>
      <c r="BJ4945" s="32"/>
      <c r="BK4945" s="32"/>
      <c r="BL4945" s="32"/>
      <c r="BM4945" s="32"/>
      <c r="BN4945" s="32"/>
      <c r="BO4945" s="32"/>
    </row>
    <row r="4946" spans="1:67" x14ac:dyDescent="0.25">
      <c r="A4946" s="33"/>
      <c r="B4946" s="34"/>
      <c r="D4946" s="33"/>
      <c r="E4946" s="33"/>
      <c r="F4946" s="33"/>
      <c r="BD4946" s="32"/>
      <c r="BE4946" s="32"/>
      <c r="BF4946" s="32"/>
      <c r="BG4946" s="32"/>
      <c r="BH4946" s="32"/>
      <c r="BI4946" s="32"/>
      <c r="BJ4946" s="32"/>
      <c r="BK4946" s="32"/>
      <c r="BL4946" s="32"/>
      <c r="BM4946" s="32"/>
      <c r="BN4946" s="32"/>
      <c r="BO4946" s="32"/>
    </row>
    <row r="4947" spans="1:67" x14ac:dyDescent="0.25">
      <c r="A4947" s="33"/>
      <c r="B4947" s="34"/>
      <c r="D4947" s="33"/>
      <c r="E4947" s="33"/>
      <c r="F4947" s="33"/>
      <c r="BD4947" s="32"/>
      <c r="BE4947" s="32"/>
      <c r="BF4947" s="32"/>
      <c r="BG4947" s="32"/>
      <c r="BH4947" s="32"/>
      <c r="BI4947" s="32"/>
      <c r="BJ4947" s="32"/>
      <c r="BK4947" s="32"/>
      <c r="BL4947" s="32"/>
      <c r="BM4947" s="32"/>
      <c r="BN4947" s="32"/>
      <c r="BO4947" s="32"/>
    </row>
    <row r="4948" spans="1:67" x14ac:dyDescent="0.25">
      <c r="A4948" s="33"/>
      <c r="B4948" s="34"/>
      <c r="D4948" s="33"/>
      <c r="E4948" s="33"/>
      <c r="F4948" s="33"/>
      <c r="BD4948" s="32"/>
      <c r="BE4948" s="32"/>
      <c r="BF4948" s="32"/>
      <c r="BG4948" s="32"/>
      <c r="BH4948" s="32"/>
      <c r="BI4948" s="32"/>
      <c r="BJ4948" s="32"/>
      <c r="BK4948" s="32"/>
      <c r="BL4948" s="32"/>
      <c r="BM4948" s="32"/>
      <c r="BN4948" s="32"/>
      <c r="BO4948" s="32"/>
    </row>
    <row r="4949" spans="1:67" x14ac:dyDescent="0.25">
      <c r="A4949" s="33"/>
      <c r="B4949" s="34"/>
      <c r="D4949" s="33"/>
      <c r="E4949" s="33"/>
      <c r="F4949" s="33"/>
      <c r="BD4949" s="32"/>
      <c r="BE4949" s="32"/>
      <c r="BF4949" s="32"/>
      <c r="BG4949" s="32"/>
      <c r="BH4949" s="32"/>
      <c r="BI4949" s="32"/>
      <c r="BJ4949" s="32"/>
      <c r="BK4949" s="32"/>
      <c r="BL4949" s="32"/>
      <c r="BM4949" s="32"/>
      <c r="BN4949" s="32"/>
      <c r="BO4949" s="32"/>
    </row>
    <row r="4950" spans="1:67" x14ac:dyDescent="0.25">
      <c r="A4950" s="33"/>
      <c r="B4950" s="34"/>
      <c r="D4950" s="33"/>
      <c r="E4950" s="33"/>
      <c r="F4950" s="33"/>
      <c r="BD4950" s="32"/>
      <c r="BE4950" s="32"/>
      <c r="BF4950" s="32"/>
      <c r="BG4950" s="32"/>
      <c r="BH4950" s="32"/>
      <c r="BI4950" s="32"/>
      <c r="BJ4950" s="32"/>
      <c r="BK4950" s="32"/>
      <c r="BL4950" s="32"/>
      <c r="BM4950" s="32"/>
      <c r="BN4950" s="32"/>
      <c r="BO4950" s="32"/>
    </row>
    <row r="4951" spans="1:67" x14ac:dyDescent="0.25">
      <c r="A4951" s="33"/>
      <c r="B4951" s="34"/>
      <c r="D4951" s="33"/>
      <c r="E4951" s="33"/>
      <c r="F4951" s="33"/>
      <c r="BD4951" s="32"/>
      <c r="BE4951" s="32"/>
      <c r="BF4951" s="32"/>
      <c r="BG4951" s="32"/>
      <c r="BH4951" s="32"/>
      <c r="BI4951" s="32"/>
      <c r="BJ4951" s="32"/>
      <c r="BK4951" s="32"/>
      <c r="BL4951" s="32"/>
      <c r="BM4951" s="32"/>
      <c r="BN4951" s="32"/>
      <c r="BO4951" s="32"/>
    </row>
    <row r="4952" spans="1:67" x14ac:dyDescent="0.25">
      <c r="A4952" s="33"/>
      <c r="B4952" s="34"/>
      <c r="D4952" s="33"/>
      <c r="E4952" s="33"/>
      <c r="F4952" s="33"/>
      <c r="BD4952" s="32"/>
      <c r="BE4952" s="32"/>
      <c r="BF4952" s="32"/>
      <c r="BG4952" s="32"/>
      <c r="BH4952" s="32"/>
      <c r="BI4952" s="32"/>
      <c r="BJ4952" s="32"/>
      <c r="BK4952" s="32"/>
      <c r="BL4952" s="32"/>
      <c r="BM4952" s="32"/>
      <c r="BN4952" s="32"/>
      <c r="BO4952" s="32"/>
    </row>
    <row r="4953" spans="1:67" x14ac:dyDescent="0.25">
      <c r="A4953" s="33"/>
      <c r="B4953" s="34"/>
      <c r="D4953" s="33"/>
      <c r="E4953" s="33"/>
      <c r="F4953" s="33"/>
      <c r="BD4953" s="32"/>
      <c r="BE4953" s="32"/>
      <c r="BF4953" s="32"/>
      <c r="BG4953" s="32"/>
      <c r="BH4953" s="32"/>
      <c r="BI4953" s="32"/>
      <c r="BJ4953" s="32"/>
      <c r="BK4953" s="32"/>
      <c r="BL4953" s="32"/>
      <c r="BM4953" s="32"/>
      <c r="BN4953" s="32"/>
      <c r="BO4953" s="32"/>
    </row>
    <row r="4954" spans="1:67" x14ac:dyDescent="0.25">
      <c r="A4954" s="33"/>
      <c r="B4954" s="34"/>
      <c r="D4954" s="33"/>
      <c r="E4954" s="33"/>
      <c r="F4954" s="33"/>
      <c r="BD4954" s="32"/>
      <c r="BE4954" s="32"/>
      <c r="BF4954" s="32"/>
      <c r="BG4954" s="32"/>
      <c r="BH4954" s="32"/>
      <c r="BI4954" s="32"/>
      <c r="BJ4954" s="32"/>
      <c r="BK4954" s="32"/>
      <c r="BL4954" s="32"/>
      <c r="BM4954" s="32"/>
      <c r="BN4954" s="32"/>
      <c r="BO4954" s="32"/>
    </row>
    <row r="4955" spans="1:67" x14ac:dyDescent="0.25">
      <c r="A4955" s="33"/>
      <c r="B4955" s="34"/>
      <c r="D4955" s="33"/>
      <c r="E4955" s="33"/>
      <c r="F4955" s="33"/>
      <c r="BD4955" s="32"/>
      <c r="BE4955" s="32"/>
      <c r="BF4955" s="32"/>
      <c r="BG4955" s="32"/>
      <c r="BH4955" s="32"/>
      <c r="BI4955" s="32"/>
      <c r="BJ4955" s="32"/>
      <c r="BK4955" s="32"/>
      <c r="BL4955" s="32"/>
      <c r="BM4955" s="32"/>
      <c r="BN4955" s="32"/>
      <c r="BO4955" s="32"/>
    </row>
    <row r="4956" spans="1:67" x14ac:dyDescent="0.25">
      <c r="A4956" s="33"/>
      <c r="B4956" s="34"/>
      <c r="D4956" s="33"/>
      <c r="E4956" s="33"/>
      <c r="F4956" s="33"/>
      <c r="BD4956" s="32"/>
      <c r="BE4956" s="32"/>
      <c r="BF4956" s="32"/>
      <c r="BG4956" s="32"/>
      <c r="BH4956" s="32"/>
      <c r="BI4956" s="32"/>
      <c r="BJ4956" s="32"/>
      <c r="BK4956" s="32"/>
      <c r="BL4956" s="32"/>
      <c r="BM4956" s="32"/>
      <c r="BN4956" s="32"/>
      <c r="BO4956" s="32"/>
    </row>
    <row r="4957" spans="1:67" x14ac:dyDescent="0.25">
      <c r="A4957" s="33"/>
      <c r="B4957" s="34"/>
      <c r="D4957" s="33"/>
      <c r="E4957" s="33"/>
      <c r="F4957" s="33"/>
      <c r="BD4957" s="32"/>
      <c r="BE4957" s="32"/>
      <c r="BF4957" s="32"/>
      <c r="BG4957" s="32"/>
      <c r="BH4957" s="32"/>
      <c r="BI4957" s="32"/>
      <c r="BJ4957" s="32"/>
      <c r="BK4957" s="32"/>
      <c r="BL4957" s="32"/>
      <c r="BM4957" s="32"/>
      <c r="BN4957" s="32"/>
      <c r="BO4957" s="32"/>
    </row>
    <row r="4958" spans="1:67" x14ac:dyDescent="0.25">
      <c r="A4958" s="33"/>
      <c r="B4958" s="34"/>
      <c r="D4958" s="33"/>
      <c r="E4958" s="33"/>
      <c r="F4958" s="33"/>
      <c r="BD4958" s="32"/>
      <c r="BE4958" s="32"/>
      <c r="BF4958" s="32"/>
      <c r="BG4958" s="32"/>
      <c r="BH4958" s="32"/>
      <c r="BI4958" s="32"/>
      <c r="BJ4958" s="32"/>
      <c r="BK4958" s="32"/>
      <c r="BL4958" s="32"/>
      <c r="BM4958" s="32"/>
      <c r="BN4958" s="32"/>
      <c r="BO4958" s="32"/>
    </row>
    <row r="4959" spans="1:67" x14ac:dyDescent="0.25">
      <c r="A4959" s="33"/>
      <c r="B4959" s="34"/>
      <c r="D4959" s="33"/>
      <c r="E4959" s="33"/>
      <c r="F4959" s="33"/>
      <c r="BD4959" s="32"/>
      <c r="BE4959" s="32"/>
      <c r="BF4959" s="32"/>
      <c r="BG4959" s="32"/>
      <c r="BH4959" s="32"/>
      <c r="BI4959" s="32"/>
      <c r="BJ4959" s="32"/>
      <c r="BK4959" s="32"/>
      <c r="BL4959" s="32"/>
      <c r="BM4959" s="32"/>
      <c r="BN4959" s="32"/>
      <c r="BO4959" s="32"/>
    </row>
    <row r="4960" spans="1:67" x14ac:dyDescent="0.25">
      <c r="A4960" s="33"/>
      <c r="B4960" s="34"/>
      <c r="D4960" s="33"/>
      <c r="E4960" s="33"/>
      <c r="F4960" s="33"/>
      <c r="BD4960" s="32"/>
      <c r="BE4960" s="32"/>
      <c r="BF4960" s="32"/>
      <c r="BG4960" s="32"/>
      <c r="BH4960" s="32"/>
      <c r="BI4960" s="32"/>
      <c r="BJ4960" s="32"/>
      <c r="BK4960" s="32"/>
      <c r="BL4960" s="32"/>
      <c r="BM4960" s="32"/>
      <c r="BN4960" s="32"/>
      <c r="BO4960" s="32"/>
    </row>
    <row r="4961" spans="1:67" x14ac:dyDescent="0.25">
      <c r="A4961" s="33"/>
      <c r="B4961" s="34"/>
      <c r="D4961" s="33"/>
      <c r="E4961" s="33"/>
      <c r="F4961" s="33"/>
      <c r="BD4961" s="32"/>
      <c r="BE4961" s="32"/>
      <c r="BF4961" s="32"/>
      <c r="BG4961" s="32"/>
      <c r="BH4961" s="32"/>
      <c r="BI4961" s="32"/>
      <c r="BJ4961" s="32"/>
      <c r="BK4961" s="32"/>
      <c r="BL4961" s="32"/>
      <c r="BM4961" s="32"/>
      <c r="BN4961" s="32"/>
      <c r="BO4961" s="32"/>
    </row>
    <row r="4962" spans="1:67" x14ac:dyDescent="0.25">
      <c r="A4962" s="33"/>
      <c r="B4962" s="34"/>
      <c r="D4962" s="33"/>
      <c r="E4962" s="33"/>
      <c r="F4962" s="33"/>
      <c r="BD4962" s="32"/>
      <c r="BE4962" s="32"/>
      <c r="BF4962" s="32"/>
      <c r="BG4962" s="32"/>
      <c r="BH4962" s="32"/>
      <c r="BI4962" s="32"/>
      <c r="BJ4962" s="32"/>
      <c r="BK4962" s="32"/>
      <c r="BL4962" s="32"/>
      <c r="BM4962" s="32"/>
      <c r="BN4962" s="32"/>
      <c r="BO4962" s="32"/>
    </row>
    <row r="4963" spans="1:67" x14ac:dyDescent="0.25">
      <c r="A4963" s="33"/>
      <c r="B4963" s="34"/>
      <c r="D4963" s="33"/>
      <c r="E4963" s="33"/>
      <c r="F4963" s="33"/>
      <c r="BD4963" s="32"/>
      <c r="BE4963" s="32"/>
      <c r="BF4963" s="32"/>
      <c r="BG4963" s="32"/>
      <c r="BH4963" s="32"/>
      <c r="BI4963" s="32"/>
      <c r="BJ4963" s="32"/>
      <c r="BK4963" s="32"/>
      <c r="BL4963" s="32"/>
      <c r="BM4963" s="32"/>
      <c r="BN4963" s="32"/>
      <c r="BO4963" s="32"/>
    </row>
    <row r="4964" spans="1:67" x14ac:dyDescent="0.25">
      <c r="A4964" s="33"/>
      <c r="B4964" s="34"/>
      <c r="D4964" s="33"/>
      <c r="E4964" s="33"/>
      <c r="F4964" s="33"/>
      <c r="BD4964" s="32"/>
      <c r="BE4964" s="32"/>
      <c r="BF4964" s="32"/>
      <c r="BG4964" s="32"/>
      <c r="BH4964" s="32"/>
      <c r="BI4964" s="32"/>
      <c r="BJ4964" s="32"/>
      <c r="BK4964" s="32"/>
      <c r="BL4964" s="32"/>
      <c r="BM4964" s="32"/>
      <c r="BN4964" s="32"/>
      <c r="BO4964" s="32"/>
    </row>
    <row r="4965" spans="1:67" x14ac:dyDescent="0.25">
      <c r="A4965" s="33"/>
      <c r="B4965" s="34"/>
      <c r="D4965" s="33"/>
      <c r="E4965" s="33"/>
      <c r="F4965" s="33"/>
      <c r="BD4965" s="32"/>
      <c r="BE4965" s="32"/>
      <c r="BF4965" s="32"/>
      <c r="BG4965" s="32"/>
      <c r="BH4965" s="32"/>
      <c r="BI4965" s="32"/>
      <c r="BJ4965" s="32"/>
      <c r="BK4965" s="32"/>
      <c r="BL4965" s="32"/>
      <c r="BM4965" s="32"/>
      <c r="BN4965" s="32"/>
      <c r="BO4965" s="32"/>
    </row>
    <row r="4966" spans="1:67" x14ac:dyDescent="0.25">
      <c r="A4966" s="33"/>
      <c r="B4966" s="34"/>
      <c r="D4966" s="33"/>
      <c r="E4966" s="33"/>
      <c r="F4966" s="33"/>
      <c r="BD4966" s="32"/>
      <c r="BE4966" s="32"/>
      <c r="BF4966" s="32"/>
      <c r="BG4966" s="32"/>
      <c r="BH4966" s="32"/>
      <c r="BI4966" s="32"/>
      <c r="BJ4966" s="32"/>
      <c r="BK4966" s="32"/>
      <c r="BL4966" s="32"/>
      <c r="BM4966" s="32"/>
      <c r="BN4966" s="32"/>
      <c r="BO4966" s="32"/>
    </row>
    <row r="4967" spans="1:67" x14ac:dyDescent="0.25">
      <c r="A4967" s="33"/>
      <c r="B4967" s="34"/>
      <c r="D4967" s="33"/>
      <c r="E4967" s="33"/>
      <c r="F4967" s="33"/>
      <c r="BD4967" s="32"/>
      <c r="BE4967" s="32"/>
      <c r="BF4967" s="32"/>
      <c r="BG4967" s="32"/>
      <c r="BH4967" s="32"/>
      <c r="BI4967" s="32"/>
      <c r="BJ4967" s="32"/>
      <c r="BK4967" s="32"/>
      <c r="BL4967" s="32"/>
      <c r="BM4967" s="32"/>
      <c r="BN4967" s="32"/>
      <c r="BO4967" s="32"/>
    </row>
    <row r="4968" spans="1:67" x14ac:dyDescent="0.25">
      <c r="A4968" s="33"/>
      <c r="B4968" s="34"/>
      <c r="D4968" s="33"/>
      <c r="E4968" s="33"/>
      <c r="F4968" s="33"/>
      <c r="BD4968" s="32"/>
      <c r="BE4968" s="32"/>
      <c r="BF4968" s="32"/>
      <c r="BG4968" s="32"/>
      <c r="BH4968" s="32"/>
      <c r="BI4968" s="32"/>
      <c r="BJ4968" s="32"/>
      <c r="BK4968" s="32"/>
      <c r="BL4968" s="32"/>
      <c r="BM4968" s="32"/>
      <c r="BN4968" s="32"/>
      <c r="BO4968" s="32"/>
    </row>
    <row r="4969" spans="1:67" x14ac:dyDescent="0.25">
      <c r="A4969" s="33"/>
      <c r="B4969" s="34"/>
      <c r="D4969" s="33"/>
      <c r="E4969" s="33"/>
      <c r="F4969" s="33"/>
      <c r="BD4969" s="32"/>
      <c r="BE4969" s="32"/>
      <c r="BF4969" s="32"/>
      <c r="BG4969" s="32"/>
      <c r="BH4969" s="32"/>
      <c r="BI4969" s="32"/>
      <c r="BJ4969" s="32"/>
      <c r="BK4969" s="32"/>
      <c r="BL4969" s="32"/>
      <c r="BM4969" s="32"/>
      <c r="BN4969" s="32"/>
      <c r="BO4969" s="32"/>
    </row>
    <row r="4970" spans="1:67" x14ac:dyDescent="0.25">
      <c r="A4970" s="33"/>
      <c r="B4970" s="34"/>
      <c r="D4970" s="33"/>
      <c r="E4970" s="33"/>
      <c r="F4970" s="33"/>
      <c r="BD4970" s="32"/>
      <c r="BE4970" s="32"/>
      <c r="BF4970" s="32"/>
      <c r="BG4970" s="32"/>
      <c r="BH4970" s="32"/>
      <c r="BI4970" s="32"/>
      <c r="BJ4970" s="32"/>
      <c r="BK4970" s="32"/>
      <c r="BL4970" s="32"/>
      <c r="BM4970" s="32"/>
      <c r="BN4970" s="32"/>
      <c r="BO4970" s="32"/>
    </row>
    <row r="4971" spans="1:67" x14ac:dyDescent="0.25">
      <c r="A4971" s="33"/>
      <c r="B4971" s="34"/>
      <c r="D4971" s="33"/>
      <c r="E4971" s="33"/>
      <c r="F4971" s="33"/>
      <c r="BD4971" s="32"/>
      <c r="BE4971" s="32"/>
      <c r="BF4971" s="32"/>
      <c r="BG4971" s="32"/>
      <c r="BH4971" s="32"/>
      <c r="BI4971" s="32"/>
      <c r="BJ4971" s="32"/>
      <c r="BK4971" s="32"/>
      <c r="BL4971" s="32"/>
      <c r="BM4971" s="32"/>
      <c r="BN4971" s="32"/>
      <c r="BO4971" s="32"/>
    </row>
    <row r="4972" spans="1:67" x14ac:dyDescent="0.25">
      <c r="A4972" s="33"/>
      <c r="B4972" s="34"/>
      <c r="D4972" s="33"/>
      <c r="E4972" s="33"/>
      <c r="F4972" s="33"/>
      <c r="BD4972" s="32"/>
      <c r="BE4972" s="32"/>
      <c r="BF4972" s="32"/>
      <c r="BG4972" s="32"/>
      <c r="BH4972" s="32"/>
      <c r="BI4972" s="32"/>
      <c r="BJ4972" s="32"/>
      <c r="BK4972" s="32"/>
      <c r="BL4972" s="32"/>
      <c r="BM4972" s="32"/>
      <c r="BN4972" s="32"/>
      <c r="BO4972" s="32"/>
    </row>
    <row r="4973" spans="1:67" x14ac:dyDescent="0.25">
      <c r="A4973" s="33"/>
      <c r="B4973" s="34"/>
      <c r="D4973" s="33"/>
      <c r="E4973" s="33"/>
      <c r="F4973" s="33"/>
      <c r="BD4973" s="32"/>
      <c r="BE4973" s="32"/>
      <c r="BF4973" s="32"/>
      <c r="BG4973" s="32"/>
      <c r="BH4973" s="32"/>
      <c r="BI4973" s="32"/>
      <c r="BJ4973" s="32"/>
      <c r="BK4973" s="32"/>
      <c r="BL4973" s="32"/>
      <c r="BM4973" s="32"/>
      <c r="BN4973" s="32"/>
      <c r="BO4973" s="32"/>
    </row>
    <row r="4974" spans="1:67" x14ac:dyDescent="0.25">
      <c r="A4974" s="33"/>
      <c r="B4974" s="34"/>
      <c r="D4974" s="33"/>
      <c r="E4974" s="33"/>
      <c r="F4974" s="33"/>
      <c r="BD4974" s="32"/>
      <c r="BE4974" s="32"/>
      <c r="BF4974" s="32"/>
      <c r="BG4974" s="32"/>
      <c r="BH4974" s="32"/>
      <c r="BI4974" s="32"/>
      <c r="BJ4974" s="32"/>
      <c r="BK4974" s="32"/>
      <c r="BL4974" s="32"/>
      <c r="BM4974" s="32"/>
      <c r="BN4974" s="32"/>
      <c r="BO4974" s="32"/>
    </row>
    <row r="4975" spans="1:67" x14ac:dyDescent="0.25">
      <c r="A4975" s="33"/>
      <c r="B4975" s="34"/>
      <c r="D4975" s="33"/>
      <c r="E4975" s="33"/>
      <c r="F4975" s="33"/>
      <c r="BD4975" s="32"/>
      <c r="BE4975" s="32"/>
      <c r="BF4975" s="32"/>
      <c r="BG4975" s="32"/>
      <c r="BH4975" s="32"/>
      <c r="BI4975" s="32"/>
      <c r="BJ4975" s="32"/>
      <c r="BK4975" s="32"/>
      <c r="BL4975" s="32"/>
      <c r="BM4975" s="32"/>
      <c r="BN4975" s="32"/>
      <c r="BO4975" s="32"/>
    </row>
    <row r="4976" spans="1:67" x14ac:dyDescent="0.25">
      <c r="A4976" s="33"/>
      <c r="B4976" s="34"/>
      <c r="D4976" s="33"/>
      <c r="E4976" s="33"/>
      <c r="F4976" s="33"/>
      <c r="BD4976" s="32"/>
      <c r="BE4976" s="32"/>
      <c r="BF4976" s="32"/>
      <c r="BG4976" s="32"/>
      <c r="BH4976" s="32"/>
      <c r="BI4976" s="32"/>
      <c r="BJ4976" s="32"/>
      <c r="BK4976" s="32"/>
      <c r="BL4976" s="32"/>
      <c r="BM4976" s="32"/>
      <c r="BN4976" s="32"/>
      <c r="BO4976" s="32"/>
    </row>
    <row r="4977" spans="1:67" x14ac:dyDescent="0.25">
      <c r="A4977" s="33"/>
      <c r="B4977" s="34"/>
      <c r="D4977" s="33"/>
      <c r="E4977" s="33"/>
      <c r="F4977" s="33"/>
      <c r="BD4977" s="32"/>
      <c r="BE4977" s="32"/>
      <c r="BF4977" s="32"/>
      <c r="BG4977" s="32"/>
      <c r="BH4977" s="32"/>
      <c r="BI4977" s="32"/>
      <c r="BJ4977" s="32"/>
      <c r="BK4977" s="32"/>
      <c r="BL4977" s="32"/>
      <c r="BM4977" s="32"/>
      <c r="BN4977" s="32"/>
      <c r="BO4977" s="32"/>
    </row>
    <row r="4978" spans="1:67" x14ac:dyDescent="0.25">
      <c r="A4978" s="33"/>
      <c r="B4978" s="34"/>
      <c r="D4978" s="33"/>
      <c r="E4978" s="33"/>
      <c r="F4978" s="33"/>
      <c r="BD4978" s="32"/>
      <c r="BE4978" s="32"/>
      <c r="BF4978" s="32"/>
      <c r="BG4978" s="32"/>
      <c r="BH4978" s="32"/>
      <c r="BI4978" s="32"/>
      <c r="BJ4978" s="32"/>
      <c r="BK4978" s="32"/>
      <c r="BL4978" s="32"/>
      <c r="BM4978" s="32"/>
      <c r="BN4978" s="32"/>
      <c r="BO4978" s="32"/>
    </row>
    <row r="4979" spans="1:67" x14ac:dyDescent="0.25">
      <c r="A4979" s="33"/>
      <c r="B4979" s="34"/>
      <c r="D4979" s="33"/>
      <c r="E4979" s="33"/>
      <c r="F4979" s="33"/>
      <c r="BD4979" s="32"/>
      <c r="BE4979" s="32"/>
      <c r="BF4979" s="32"/>
      <c r="BG4979" s="32"/>
      <c r="BH4979" s="32"/>
      <c r="BI4979" s="32"/>
      <c r="BJ4979" s="32"/>
      <c r="BK4979" s="32"/>
      <c r="BL4979" s="32"/>
      <c r="BM4979" s="32"/>
      <c r="BN4979" s="32"/>
      <c r="BO4979" s="32"/>
    </row>
    <row r="4980" spans="1:67" x14ac:dyDescent="0.25">
      <c r="A4980" s="33"/>
      <c r="B4980" s="34"/>
      <c r="D4980" s="33"/>
      <c r="E4980" s="33"/>
      <c r="F4980" s="33"/>
      <c r="BD4980" s="32"/>
      <c r="BE4980" s="32"/>
      <c r="BF4980" s="32"/>
      <c r="BG4980" s="32"/>
      <c r="BH4980" s="32"/>
      <c r="BI4980" s="32"/>
      <c r="BJ4980" s="32"/>
      <c r="BK4980" s="32"/>
      <c r="BL4980" s="32"/>
      <c r="BM4980" s="32"/>
      <c r="BN4980" s="32"/>
      <c r="BO4980" s="32"/>
    </row>
    <row r="4981" spans="1:67" x14ac:dyDescent="0.25">
      <c r="A4981" s="33"/>
      <c r="B4981" s="34"/>
      <c r="D4981" s="33"/>
      <c r="E4981" s="33"/>
      <c r="F4981" s="33"/>
      <c r="BD4981" s="32"/>
      <c r="BE4981" s="32"/>
      <c r="BF4981" s="32"/>
      <c r="BG4981" s="32"/>
      <c r="BH4981" s="32"/>
      <c r="BI4981" s="32"/>
      <c r="BJ4981" s="32"/>
      <c r="BK4981" s="32"/>
      <c r="BL4981" s="32"/>
      <c r="BM4981" s="32"/>
      <c r="BN4981" s="32"/>
      <c r="BO4981" s="32"/>
    </row>
    <row r="4982" spans="1:67" x14ac:dyDescent="0.25">
      <c r="A4982" s="33"/>
      <c r="B4982" s="34"/>
      <c r="D4982" s="33"/>
      <c r="E4982" s="33"/>
      <c r="F4982" s="33"/>
      <c r="BD4982" s="32"/>
      <c r="BE4982" s="32"/>
      <c r="BF4982" s="32"/>
      <c r="BG4982" s="32"/>
      <c r="BH4982" s="32"/>
      <c r="BI4982" s="32"/>
      <c r="BJ4982" s="32"/>
      <c r="BK4982" s="32"/>
      <c r="BL4982" s="32"/>
      <c r="BM4982" s="32"/>
      <c r="BN4982" s="32"/>
      <c r="BO4982" s="32"/>
    </row>
    <row r="4983" spans="1:67" x14ac:dyDescent="0.25">
      <c r="A4983" s="33"/>
      <c r="B4983" s="34"/>
      <c r="D4983" s="33"/>
      <c r="E4983" s="33"/>
      <c r="F4983" s="33"/>
      <c r="BD4983" s="32"/>
      <c r="BE4983" s="32"/>
      <c r="BF4983" s="32"/>
      <c r="BG4983" s="32"/>
      <c r="BH4983" s="32"/>
      <c r="BI4983" s="32"/>
      <c r="BJ4983" s="32"/>
      <c r="BK4983" s="32"/>
      <c r="BL4983" s="32"/>
      <c r="BM4983" s="32"/>
      <c r="BN4983" s="32"/>
      <c r="BO4983" s="32"/>
    </row>
    <row r="4984" spans="1:67" x14ac:dyDescent="0.25">
      <c r="A4984" s="33"/>
      <c r="B4984" s="34"/>
      <c r="D4984" s="33"/>
      <c r="E4984" s="33"/>
      <c r="F4984" s="33"/>
      <c r="BD4984" s="32"/>
      <c r="BE4984" s="32"/>
      <c r="BF4984" s="32"/>
      <c r="BG4984" s="32"/>
      <c r="BH4984" s="32"/>
      <c r="BI4984" s="32"/>
      <c r="BJ4984" s="32"/>
      <c r="BK4984" s="32"/>
      <c r="BL4984" s="32"/>
      <c r="BM4984" s="32"/>
      <c r="BN4984" s="32"/>
      <c r="BO4984" s="32"/>
    </row>
    <row r="4985" spans="1:67" x14ac:dyDescent="0.25">
      <c r="A4985" s="33"/>
      <c r="B4985" s="34"/>
      <c r="D4985" s="33"/>
      <c r="E4985" s="33"/>
      <c r="F4985" s="33"/>
      <c r="BD4985" s="32"/>
      <c r="BE4985" s="32"/>
      <c r="BF4985" s="32"/>
      <c r="BG4985" s="32"/>
      <c r="BH4985" s="32"/>
      <c r="BI4985" s="32"/>
      <c r="BJ4985" s="32"/>
      <c r="BK4985" s="32"/>
      <c r="BL4985" s="32"/>
      <c r="BM4985" s="32"/>
      <c r="BN4985" s="32"/>
      <c r="BO4985" s="32"/>
    </row>
    <row r="4986" spans="1:67" x14ac:dyDescent="0.25">
      <c r="A4986" s="33"/>
      <c r="B4986" s="34"/>
      <c r="D4986" s="33"/>
      <c r="E4986" s="33"/>
      <c r="F4986" s="33"/>
      <c r="BD4986" s="32"/>
      <c r="BE4986" s="32"/>
      <c r="BF4986" s="32"/>
      <c r="BG4986" s="32"/>
      <c r="BH4986" s="32"/>
      <c r="BI4986" s="32"/>
      <c r="BJ4986" s="32"/>
      <c r="BK4986" s="32"/>
      <c r="BL4986" s="32"/>
      <c r="BM4986" s="32"/>
      <c r="BN4986" s="32"/>
      <c r="BO4986" s="32"/>
    </row>
    <row r="4987" spans="1:67" x14ac:dyDescent="0.25">
      <c r="A4987" s="33"/>
      <c r="B4987" s="34"/>
      <c r="D4987" s="33"/>
      <c r="E4987" s="33"/>
      <c r="F4987" s="33"/>
      <c r="BD4987" s="32"/>
      <c r="BE4987" s="32"/>
      <c r="BF4987" s="32"/>
      <c r="BG4987" s="32"/>
      <c r="BH4987" s="32"/>
      <c r="BI4987" s="32"/>
      <c r="BJ4987" s="32"/>
      <c r="BK4987" s="32"/>
      <c r="BL4987" s="32"/>
      <c r="BM4987" s="32"/>
      <c r="BN4987" s="32"/>
      <c r="BO4987" s="32"/>
    </row>
    <row r="4988" spans="1:67" x14ac:dyDescent="0.25">
      <c r="A4988" s="33"/>
      <c r="B4988" s="34"/>
      <c r="D4988" s="33"/>
      <c r="E4988" s="33"/>
      <c r="F4988" s="33"/>
      <c r="BD4988" s="32"/>
      <c r="BE4988" s="32"/>
      <c r="BF4988" s="32"/>
      <c r="BG4988" s="32"/>
      <c r="BH4988" s="32"/>
      <c r="BI4988" s="32"/>
      <c r="BJ4988" s="32"/>
      <c r="BK4988" s="32"/>
      <c r="BL4988" s="32"/>
      <c r="BM4988" s="32"/>
      <c r="BN4988" s="32"/>
      <c r="BO4988" s="32"/>
    </row>
    <row r="4989" spans="1:67" x14ac:dyDescent="0.25">
      <c r="A4989" s="33"/>
      <c r="B4989" s="34"/>
      <c r="D4989" s="33"/>
      <c r="E4989" s="33"/>
      <c r="F4989" s="33"/>
      <c r="BD4989" s="32"/>
      <c r="BE4989" s="32"/>
      <c r="BF4989" s="32"/>
      <c r="BG4989" s="32"/>
      <c r="BH4989" s="32"/>
      <c r="BI4989" s="32"/>
      <c r="BJ4989" s="32"/>
      <c r="BK4989" s="32"/>
      <c r="BL4989" s="32"/>
      <c r="BM4989" s="32"/>
      <c r="BN4989" s="32"/>
      <c r="BO4989" s="32"/>
    </row>
    <row r="4990" spans="1:67" x14ac:dyDescent="0.25">
      <c r="A4990" s="33"/>
      <c r="B4990" s="34"/>
      <c r="D4990" s="33"/>
      <c r="E4990" s="33"/>
      <c r="F4990" s="33"/>
      <c r="BD4990" s="32"/>
      <c r="BE4990" s="32"/>
      <c r="BF4990" s="32"/>
      <c r="BG4990" s="32"/>
      <c r="BH4990" s="32"/>
      <c r="BI4990" s="32"/>
      <c r="BJ4990" s="32"/>
      <c r="BK4990" s="32"/>
      <c r="BL4990" s="32"/>
      <c r="BM4990" s="32"/>
      <c r="BN4990" s="32"/>
      <c r="BO4990" s="32"/>
    </row>
    <row r="4991" spans="1:67" x14ac:dyDescent="0.25">
      <c r="A4991" s="33"/>
      <c r="B4991" s="34"/>
      <c r="D4991" s="33"/>
      <c r="E4991" s="33"/>
      <c r="F4991" s="33"/>
      <c r="BD4991" s="32"/>
      <c r="BE4991" s="32"/>
      <c r="BF4991" s="32"/>
      <c r="BG4991" s="32"/>
      <c r="BH4991" s="32"/>
      <c r="BI4991" s="32"/>
      <c r="BJ4991" s="32"/>
      <c r="BK4991" s="32"/>
      <c r="BL4991" s="32"/>
      <c r="BM4991" s="32"/>
      <c r="BN4991" s="32"/>
      <c r="BO4991" s="32"/>
    </row>
    <row r="4992" spans="1:67" x14ac:dyDescent="0.25">
      <c r="A4992" s="33"/>
      <c r="B4992" s="34"/>
      <c r="D4992" s="33"/>
      <c r="E4992" s="33"/>
      <c r="F4992" s="33"/>
      <c r="BD4992" s="32"/>
      <c r="BE4992" s="32"/>
      <c r="BF4992" s="32"/>
      <c r="BG4992" s="32"/>
      <c r="BH4992" s="32"/>
      <c r="BI4992" s="32"/>
      <c r="BJ4992" s="32"/>
      <c r="BK4992" s="32"/>
      <c r="BL4992" s="32"/>
      <c r="BM4992" s="32"/>
      <c r="BN4992" s="32"/>
      <c r="BO4992" s="32"/>
    </row>
    <row r="4993" spans="1:67" x14ac:dyDescent="0.25">
      <c r="A4993" s="33"/>
      <c r="B4993" s="34"/>
      <c r="D4993" s="33"/>
      <c r="E4993" s="33"/>
      <c r="F4993" s="33"/>
      <c r="BD4993" s="32"/>
      <c r="BE4993" s="32"/>
      <c r="BF4993" s="32"/>
      <c r="BG4993" s="32"/>
      <c r="BH4993" s="32"/>
      <c r="BI4993" s="32"/>
      <c r="BJ4993" s="32"/>
      <c r="BK4993" s="32"/>
      <c r="BL4993" s="32"/>
      <c r="BM4993" s="32"/>
      <c r="BN4993" s="32"/>
      <c r="BO4993" s="32"/>
    </row>
    <row r="4994" spans="1:67" x14ac:dyDescent="0.25">
      <c r="A4994" s="33"/>
      <c r="B4994" s="34"/>
      <c r="D4994" s="33"/>
      <c r="E4994" s="33"/>
      <c r="F4994" s="33"/>
      <c r="BD4994" s="32"/>
      <c r="BE4994" s="32"/>
      <c r="BF4994" s="32"/>
      <c r="BG4994" s="32"/>
      <c r="BH4994" s="32"/>
      <c r="BI4994" s="32"/>
      <c r="BJ4994" s="32"/>
      <c r="BK4994" s="32"/>
      <c r="BL4994" s="32"/>
      <c r="BM4994" s="32"/>
      <c r="BN4994" s="32"/>
      <c r="BO4994" s="32"/>
    </row>
    <row r="4995" spans="1:67" x14ac:dyDescent="0.25">
      <c r="A4995" s="33"/>
      <c r="B4995" s="34"/>
      <c r="D4995" s="33"/>
      <c r="E4995" s="33"/>
      <c r="F4995" s="33"/>
      <c r="BD4995" s="32"/>
      <c r="BE4995" s="32"/>
      <c r="BF4995" s="32"/>
      <c r="BG4995" s="32"/>
      <c r="BH4995" s="32"/>
      <c r="BI4995" s="32"/>
      <c r="BJ4995" s="32"/>
      <c r="BK4995" s="32"/>
      <c r="BL4995" s="32"/>
      <c r="BM4995" s="32"/>
      <c r="BN4995" s="32"/>
      <c r="BO4995" s="32"/>
    </row>
    <row r="4996" spans="1:67" x14ac:dyDescent="0.25">
      <c r="A4996" s="33"/>
      <c r="B4996" s="34"/>
      <c r="D4996" s="33"/>
      <c r="E4996" s="33"/>
      <c r="F4996" s="33"/>
      <c r="BD4996" s="32"/>
      <c r="BE4996" s="32"/>
      <c r="BF4996" s="32"/>
      <c r="BG4996" s="32"/>
      <c r="BH4996" s="32"/>
      <c r="BI4996" s="32"/>
      <c r="BJ4996" s="32"/>
      <c r="BK4996" s="32"/>
      <c r="BL4996" s="32"/>
      <c r="BM4996" s="32"/>
      <c r="BN4996" s="32"/>
      <c r="BO4996" s="32"/>
    </row>
    <row r="4997" spans="1:67" x14ac:dyDescent="0.25">
      <c r="A4997" s="33"/>
      <c r="B4997" s="34"/>
      <c r="D4997" s="33"/>
      <c r="E4997" s="33"/>
      <c r="F4997" s="33"/>
      <c r="BD4997" s="32"/>
      <c r="BE4997" s="32"/>
      <c r="BF4997" s="32"/>
      <c r="BG4997" s="32"/>
      <c r="BH4997" s="32"/>
      <c r="BI4997" s="32"/>
      <c r="BJ4997" s="32"/>
      <c r="BK4997" s="32"/>
      <c r="BL4997" s="32"/>
      <c r="BM4997" s="32"/>
      <c r="BN4997" s="32"/>
      <c r="BO4997" s="32"/>
    </row>
    <row r="4998" spans="1:67" x14ac:dyDescent="0.25">
      <c r="A4998" s="33"/>
      <c r="B4998" s="34"/>
      <c r="D4998" s="33"/>
      <c r="E4998" s="33"/>
      <c r="F4998" s="33"/>
      <c r="BD4998" s="32"/>
      <c r="BE4998" s="32"/>
      <c r="BF4998" s="32"/>
      <c r="BG4998" s="32"/>
      <c r="BH4998" s="32"/>
      <c r="BI4998" s="32"/>
      <c r="BJ4998" s="32"/>
      <c r="BK4998" s="32"/>
      <c r="BL4998" s="32"/>
      <c r="BM4998" s="32"/>
      <c r="BN4998" s="32"/>
      <c r="BO4998" s="32"/>
    </row>
    <row r="4999" spans="1:67" x14ac:dyDescent="0.25">
      <c r="A4999" s="33"/>
      <c r="B4999" s="34"/>
      <c r="D4999" s="33"/>
      <c r="E4999" s="33"/>
      <c r="F4999" s="33"/>
      <c r="BD4999" s="32"/>
      <c r="BE4999" s="32"/>
      <c r="BF4999" s="32"/>
      <c r="BG4999" s="32"/>
      <c r="BH4999" s="32"/>
      <c r="BI4999" s="32"/>
      <c r="BJ4999" s="32"/>
      <c r="BK4999" s="32"/>
      <c r="BL4999" s="32"/>
      <c r="BM4999" s="32"/>
      <c r="BN4999" s="32"/>
      <c r="BO4999" s="32"/>
    </row>
    <row r="5000" spans="1:67" x14ac:dyDescent="0.25">
      <c r="A5000" s="33"/>
      <c r="B5000" s="34"/>
      <c r="D5000" s="33"/>
      <c r="E5000" s="33"/>
      <c r="F5000" s="33"/>
      <c r="BD5000" s="32"/>
      <c r="BE5000" s="32"/>
      <c r="BF5000" s="32"/>
      <c r="BG5000" s="32"/>
      <c r="BH5000" s="32"/>
      <c r="BI5000" s="32"/>
      <c r="BJ5000" s="32"/>
      <c r="BK5000" s="32"/>
      <c r="BL5000" s="32"/>
      <c r="BM5000" s="32"/>
      <c r="BN5000" s="32"/>
      <c r="BO5000" s="32"/>
    </row>
    <row r="5001" spans="1:67" x14ac:dyDescent="0.25">
      <c r="A5001" s="33"/>
      <c r="B5001" s="34"/>
      <c r="D5001" s="33"/>
      <c r="E5001" s="33"/>
      <c r="F5001" s="33"/>
      <c r="BD5001" s="32"/>
      <c r="BE5001" s="32"/>
      <c r="BF5001" s="32"/>
      <c r="BG5001" s="32"/>
      <c r="BH5001" s="32"/>
      <c r="BI5001" s="32"/>
      <c r="BJ5001" s="32"/>
      <c r="BK5001" s="32"/>
      <c r="BL5001" s="32"/>
      <c r="BM5001" s="32"/>
      <c r="BN5001" s="32"/>
      <c r="BO5001" s="32"/>
    </row>
    <row r="5002" spans="1:67" x14ac:dyDescent="0.25">
      <c r="A5002" s="33"/>
      <c r="B5002" s="34"/>
      <c r="D5002" s="33"/>
      <c r="E5002" s="33"/>
      <c r="F5002" s="33"/>
      <c r="BD5002" s="32"/>
      <c r="BE5002" s="32"/>
      <c r="BF5002" s="32"/>
      <c r="BG5002" s="32"/>
      <c r="BH5002" s="32"/>
      <c r="BI5002" s="32"/>
      <c r="BJ5002" s="32"/>
      <c r="BK5002" s="32"/>
      <c r="BL5002" s="32"/>
      <c r="BM5002" s="32"/>
      <c r="BN5002" s="32"/>
      <c r="BO5002" s="32"/>
    </row>
    <row r="5003" spans="1:67" x14ac:dyDescent="0.25">
      <c r="A5003" s="33"/>
      <c r="B5003" s="34"/>
      <c r="D5003" s="33"/>
      <c r="E5003" s="33"/>
      <c r="F5003" s="33"/>
      <c r="BD5003" s="32"/>
      <c r="BE5003" s="32"/>
      <c r="BF5003" s="32"/>
      <c r="BG5003" s="32"/>
      <c r="BH5003" s="32"/>
      <c r="BI5003" s="32"/>
      <c r="BJ5003" s="32"/>
      <c r="BK5003" s="32"/>
      <c r="BL5003" s="32"/>
      <c r="BM5003" s="32"/>
      <c r="BN5003" s="32"/>
      <c r="BO5003" s="32"/>
    </row>
    <row r="5004" spans="1:67" x14ac:dyDescent="0.25">
      <c r="A5004" s="33"/>
      <c r="B5004" s="34"/>
      <c r="D5004" s="33"/>
      <c r="E5004" s="33"/>
      <c r="F5004" s="33"/>
      <c r="BD5004" s="32"/>
      <c r="BE5004" s="32"/>
      <c r="BF5004" s="32"/>
      <c r="BG5004" s="32"/>
      <c r="BH5004" s="32"/>
      <c r="BI5004" s="32"/>
      <c r="BJ5004" s="32"/>
      <c r="BK5004" s="32"/>
      <c r="BL5004" s="32"/>
      <c r="BM5004" s="32"/>
      <c r="BN5004" s="32"/>
      <c r="BO5004" s="32"/>
    </row>
    <row r="5005" spans="1:67" x14ac:dyDescent="0.25">
      <c r="A5005" s="33"/>
      <c r="B5005" s="34"/>
      <c r="D5005" s="33"/>
      <c r="E5005" s="33"/>
      <c r="F5005" s="33"/>
      <c r="BD5005" s="32"/>
      <c r="BE5005" s="32"/>
      <c r="BF5005" s="32"/>
      <c r="BG5005" s="32"/>
      <c r="BH5005" s="32"/>
      <c r="BI5005" s="32"/>
      <c r="BJ5005" s="32"/>
      <c r="BK5005" s="32"/>
      <c r="BL5005" s="32"/>
      <c r="BM5005" s="32"/>
      <c r="BN5005" s="32"/>
      <c r="BO5005" s="32"/>
    </row>
    <row r="5006" spans="1:67" x14ac:dyDescent="0.25">
      <c r="A5006" s="33"/>
      <c r="B5006" s="34"/>
      <c r="D5006" s="33"/>
      <c r="E5006" s="33"/>
      <c r="F5006" s="33"/>
      <c r="BD5006" s="32"/>
      <c r="BE5006" s="32"/>
      <c r="BF5006" s="32"/>
      <c r="BG5006" s="32"/>
      <c r="BH5006" s="32"/>
      <c r="BI5006" s="32"/>
      <c r="BJ5006" s="32"/>
      <c r="BK5006" s="32"/>
      <c r="BL5006" s="32"/>
      <c r="BM5006" s="32"/>
      <c r="BN5006" s="32"/>
      <c r="BO5006" s="32"/>
    </row>
    <row r="5007" spans="1:67" x14ac:dyDescent="0.25">
      <c r="A5007" s="33"/>
      <c r="B5007" s="34"/>
      <c r="D5007" s="33"/>
      <c r="E5007" s="33"/>
      <c r="F5007" s="33"/>
      <c r="BD5007" s="32"/>
      <c r="BE5007" s="32"/>
      <c r="BF5007" s="32"/>
      <c r="BG5007" s="32"/>
      <c r="BH5007" s="32"/>
      <c r="BI5007" s="32"/>
      <c r="BJ5007" s="32"/>
      <c r="BK5007" s="32"/>
      <c r="BL5007" s="32"/>
      <c r="BM5007" s="32"/>
      <c r="BN5007" s="32"/>
      <c r="BO5007" s="32"/>
    </row>
    <row r="5008" spans="1:67" x14ac:dyDescent="0.25">
      <c r="A5008" s="33"/>
      <c r="B5008" s="34"/>
      <c r="D5008" s="33"/>
      <c r="E5008" s="33"/>
      <c r="F5008" s="33"/>
      <c r="BD5008" s="32"/>
      <c r="BE5008" s="32"/>
      <c r="BF5008" s="32"/>
      <c r="BG5008" s="32"/>
      <c r="BH5008" s="32"/>
      <c r="BI5008" s="32"/>
      <c r="BJ5008" s="32"/>
      <c r="BK5008" s="32"/>
      <c r="BL5008" s="32"/>
      <c r="BM5008" s="32"/>
      <c r="BN5008" s="32"/>
      <c r="BO5008" s="32"/>
    </row>
    <row r="5009" spans="1:67" x14ac:dyDescent="0.25">
      <c r="A5009" s="33"/>
      <c r="B5009" s="34"/>
      <c r="D5009" s="33"/>
      <c r="E5009" s="33"/>
      <c r="F5009" s="33"/>
      <c r="BD5009" s="32"/>
      <c r="BE5009" s="32"/>
      <c r="BF5009" s="32"/>
      <c r="BG5009" s="32"/>
      <c r="BH5009" s="32"/>
      <c r="BI5009" s="32"/>
      <c r="BJ5009" s="32"/>
      <c r="BK5009" s="32"/>
      <c r="BL5009" s="32"/>
      <c r="BM5009" s="32"/>
      <c r="BN5009" s="32"/>
      <c r="BO5009" s="32"/>
    </row>
    <row r="5010" spans="1:67" x14ac:dyDescent="0.25">
      <c r="A5010" s="33"/>
      <c r="B5010" s="34"/>
      <c r="D5010" s="33"/>
      <c r="E5010" s="33"/>
      <c r="F5010" s="33"/>
      <c r="BD5010" s="32"/>
      <c r="BE5010" s="32"/>
      <c r="BF5010" s="32"/>
      <c r="BG5010" s="32"/>
      <c r="BH5010" s="32"/>
      <c r="BI5010" s="32"/>
      <c r="BJ5010" s="32"/>
      <c r="BK5010" s="32"/>
      <c r="BL5010" s="32"/>
      <c r="BM5010" s="32"/>
      <c r="BN5010" s="32"/>
      <c r="BO5010" s="32"/>
    </row>
    <row r="5011" spans="1:67" x14ac:dyDescent="0.25">
      <c r="A5011" s="33"/>
      <c r="B5011" s="34"/>
      <c r="D5011" s="33"/>
      <c r="E5011" s="33"/>
      <c r="F5011" s="33"/>
      <c r="BD5011" s="32"/>
      <c r="BE5011" s="32"/>
      <c r="BF5011" s="32"/>
      <c r="BG5011" s="32"/>
      <c r="BH5011" s="32"/>
      <c r="BI5011" s="32"/>
      <c r="BJ5011" s="32"/>
      <c r="BK5011" s="32"/>
      <c r="BL5011" s="32"/>
      <c r="BM5011" s="32"/>
      <c r="BN5011" s="32"/>
      <c r="BO5011" s="32"/>
    </row>
    <row r="5012" spans="1:67" x14ac:dyDescent="0.25">
      <c r="A5012" s="33"/>
      <c r="B5012" s="34"/>
      <c r="D5012" s="33"/>
      <c r="E5012" s="33"/>
      <c r="F5012" s="33"/>
      <c r="BD5012" s="32"/>
      <c r="BE5012" s="32"/>
      <c r="BF5012" s="32"/>
      <c r="BG5012" s="32"/>
      <c r="BH5012" s="32"/>
      <c r="BI5012" s="32"/>
      <c r="BJ5012" s="32"/>
      <c r="BK5012" s="32"/>
      <c r="BL5012" s="32"/>
      <c r="BM5012" s="32"/>
      <c r="BN5012" s="32"/>
      <c r="BO5012" s="32"/>
    </row>
    <row r="5013" spans="1:67" x14ac:dyDescent="0.25">
      <c r="A5013" s="33"/>
      <c r="B5013" s="34"/>
      <c r="D5013" s="33"/>
      <c r="E5013" s="33"/>
      <c r="F5013" s="33"/>
      <c r="BD5013" s="32"/>
      <c r="BE5013" s="32"/>
      <c r="BF5013" s="32"/>
      <c r="BG5013" s="32"/>
      <c r="BH5013" s="32"/>
      <c r="BI5013" s="32"/>
      <c r="BJ5013" s="32"/>
      <c r="BK5013" s="32"/>
      <c r="BL5013" s="32"/>
      <c r="BM5013" s="32"/>
      <c r="BN5013" s="32"/>
      <c r="BO5013" s="32"/>
    </row>
    <row r="5014" spans="1:67" x14ac:dyDescent="0.25">
      <c r="A5014" s="33"/>
      <c r="B5014" s="34"/>
      <c r="D5014" s="33"/>
      <c r="E5014" s="33"/>
      <c r="F5014" s="33"/>
      <c r="BD5014" s="32"/>
      <c r="BE5014" s="32"/>
      <c r="BF5014" s="32"/>
      <c r="BG5014" s="32"/>
      <c r="BH5014" s="32"/>
      <c r="BI5014" s="32"/>
      <c r="BJ5014" s="32"/>
      <c r="BK5014" s="32"/>
      <c r="BL5014" s="32"/>
      <c r="BM5014" s="32"/>
      <c r="BN5014" s="32"/>
      <c r="BO5014" s="32"/>
    </row>
    <row r="5015" spans="1:67" x14ac:dyDescent="0.25">
      <c r="A5015" s="33"/>
      <c r="B5015" s="34"/>
      <c r="D5015" s="33"/>
      <c r="E5015" s="33"/>
      <c r="F5015" s="33"/>
      <c r="BD5015" s="32"/>
      <c r="BE5015" s="32"/>
      <c r="BF5015" s="32"/>
      <c r="BG5015" s="32"/>
      <c r="BH5015" s="32"/>
      <c r="BI5015" s="32"/>
      <c r="BJ5015" s="32"/>
      <c r="BK5015" s="32"/>
      <c r="BL5015" s="32"/>
      <c r="BM5015" s="32"/>
      <c r="BN5015" s="32"/>
      <c r="BO5015" s="32"/>
    </row>
    <row r="5016" spans="1:67" x14ac:dyDescent="0.25">
      <c r="A5016" s="33"/>
      <c r="B5016" s="34"/>
      <c r="D5016" s="33"/>
      <c r="E5016" s="33"/>
      <c r="F5016" s="33"/>
      <c r="BD5016" s="32"/>
      <c r="BE5016" s="32"/>
      <c r="BF5016" s="32"/>
      <c r="BG5016" s="32"/>
      <c r="BH5016" s="32"/>
      <c r="BI5016" s="32"/>
      <c r="BJ5016" s="32"/>
      <c r="BK5016" s="32"/>
      <c r="BL5016" s="32"/>
      <c r="BM5016" s="32"/>
      <c r="BN5016" s="32"/>
      <c r="BO5016" s="32"/>
    </row>
    <row r="5017" spans="1:67" x14ac:dyDescent="0.25">
      <c r="A5017" s="33"/>
      <c r="B5017" s="34"/>
      <c r="D5017" s="33"/>
      <c r="E5017" s="33"/>
      <c r="F5017" s="33"/>
      <c r="BD5017" s="32"/>
      <c r="BE5017" s="32"/>
      <c r="BF5017" s="32"/>
      <c r="BG5017" s="32"/>
      <c r="BH5017" s="32"/>
      <c r="BI5017" s="32"/>
      <c r="BJ5017" s="32"/>
      <c r="BK5017" s="32"/>
      <c r="BL5017" s="32"/>
      <c r="BM5017" s="32"/>
      <c r="BN5017" s="32"/>
      <c r="BO5017" s="32"/>
    </row>
    <row r="5018" spans="1:67" x14ac:dyDescent="0.25">
      <c r="A5018" s="33"/>
      <c r="B5018" s="34"/>
      <c r="D5018" s="33"/>
      <c r="E5018" s="33"/>
      <c r="F5018" s="33"/>
      <c r="BD5018" s="32"/>
      <c r="BE5018" s="32"/>
      <c r="BF5018" s="32"/>
      <c r="BG5018" s="32"/>
      <c r="BH5018" s="32"/>
      <c r="BI5018" s="32"/>
      <c r="BJ5018" s="32"/>
      <c r="BK5018" s="32"/>
      <c r="BL5018" s="32"/>
      <c r="BM5018" s="32"/>
      <c r="BN5018" s="32"/>
      <c r="BO5018" s="32"/>
    </row>
    <row r="5019" spans="1:67" x14ac:dyDescent="0.25">
      <c r="A5019" s="33"/>
      <c r="B5019" s="34"/>
      <c r="D5019" s="33"/>
      <c r="E5019" s="33"/>
      <c r="F5019" s="33"/>
      <c r="BD5019" s="32"/>
      <c r="BE5019" s="32"/>
      <c r="BF5019" s="32"/>
      <c r="BG5019" s="32"/>
      <c r="BH5019" s="32"/>
      <c r="BI5019" s="32"/>
      <c r="BJ5019" s="32"/>
      <c r="BK5019" s="32"/>
      <c r="BL5019" s="32"/>
      <c r="BM5019" s="32"/>
      <c r="BN5019" s="32"/>
      <c r="BO5019" s="32"/>
    </row>
    <row r="5020" spans="1:67" x14ac:dyDescent="0.25">
      <c r="A5020" s="33"/>
      <c r="B5020" s="34"/>
      <c r="D5020" s="33"/>
      <c r="E5020" s="33"/>
      <c r="F5020" s="33"/>
      <c r="BD5020" s="32"/>
      <c r="BE5020" s="32"/>
      <c r="BF5020" s="32"/>
      <c r="BG5020" s="32"/>
      <c r="BH5020" s="32"/>
      <c r="BI5020" s="32"/>
      <c r="BJ5020" s="32"/>
      <c r="BK5020" s="32"/>
      <c r="BL5020" s="32"/>
      <c r="BM5020" s="32"/>
      <c r="BN5020" s="32"/>
      <c r="BO5020" s="32"/>
    </row>
    <row r="5021" spans="1:67" x14ac:dyDescent="0.25">
      <c r="A5021" s="33"/>
      <c r="B5021" s="34"/>
      <c r="D5021" s="33"/>
      <c r="E5021" s="33"/>
      <c r="F5021" s="33"/>
      <c r="BD5021" s="32"/>
      <c r="BE5021" s="32"/>
      <c r="BF5021" s="32"/>
      <c r="BG5021" s="32"/>
      <c r="BH5021" s="32"/>
      <c r="BI5021" s="32"/>
      <c r="BJ5021" s="32"/>
      <c r="BK5021" s="32"/>
      <c r="BL5021" s="32"/>
      <c r="BM5021" s="32"/>
      <c r="BN5021" s="32"/>
      <c r="BO5021" s="32"/>
    </row>
    <row r="5022" spans="1:67" x14ac:dyDescent="0.25">
      <c r="A5022" s="33"/>
      <c r="B5022" s="34"/>
      <c r="D5022" s="33"/>
      <c r="E5022" s="33"/>
      <c r="F5022" s="33"/>
      <c r="BD5022" s="32"/>
      <c r="BE5022" s="32"/>
      <c r="BF5022" s="32"/>
      <c r="BG5022" s="32"/>
      <c r="BH5022" s="32"/>
      <c r="BI5022" s="32"/>
      <c r="BJ5022" s="32"/>
      <c r="BK5022" s="32"/>
      <c r="BL5022" s="32"/>
      <c r="BM5022" s="32"/>
      <c r="BN5022" s="32"/>
      <c r="BO5022" s="32"/>
    </row>
    <row r="5023" spans="1:67" x14ac:dyDescent="0.25">
      <c r="A5023" s="33"/>
      <c r="B5023" s="34"/>
      <c r="D5023" s="33"/>
      <c r="E5023" s="33"/>
      <c r="F5023" s="33"/>
      <c r="BD5023" s="32"/>
      <c r="BE5023" s="32"/>
      <c r="BF5023" s="32"/>
      <c r="BG5023" s="32"/>
      <c r="BH5023" s="32"/>
      <c r="BI5023" s="32"/>
      <c r="BJ5023" s="32"/>
      <c r="BK5023" s="32"/>
      <c r="BL5023" s="32"/>
      <c r="BM5023" s="32"/>
      <c r="BN5023" s="32"/>
      <c r="BO5023" s="32"/>
    </row>
    <row r="5024" spans="1:67" x14ac:dyDescent="0.25">
      <c r="A5024" s="33"/>
      <c r="B5024" s="34"/>
      <c r="D5024" s="33"/>
      <c r="E5024" s="33"/>
      <c r="F5024" s="33"/>
      <c r="BD5024" s="32"/>
      <c r="BE5024" s="32"/>
      <c r="BF5024" s="32"/>
      <c r="BG5024" s="32"/>
      <c r="BH5024" s="32"/>
      <c r="BI5024" s="32"/>
      <c r="BJ5024" s="32"/>
      <c r="BK5024" s="32"/>
      <c r="BL5024" s="32"/>
      <c r="BM5024" s="32"/>
      <c r="BN5024" s="32"/>
      <c r="BO5024" s="32"/>
    </row>
    <row r="5025" spans="1:67" x14ac:dyDescent="0.25">
      <c r="A5025" s="33"/>
      <c r="B5025" s="34"/>
      <c r="D5025" s="33"/>
      <c r="E5025" s="33"/>
      <c r="F5025" s="33"/>
      <c r="BD5025" s="32"/>
      <c r="BE5025" s="32"/>
      <c r="BF5025" s="32"/>
      <c r="BG5025" s="32"/>
      <c r="BH5025" s="32"/>
      <c r="BI5025" s="32"/>
      <c r="BJ5025" s="32"/>
      <c r="BK5025" s="32"/>
      <c r="BL5025" s="32"/>
      <c r="BM5025" s="32"/>
      <c r="BN5025" s="32"/>
      <c r="BO5025" s="32"/>
    </row>
    <row r="5026" spans="1:67" x14ac:dyDescent="0.25">
      <c r="A5026" s="33"/>
      <c r="B5026" s="34"/>
      <c r="D5026" s="33"/>
      <c r="E5026" s="33"/>
      <c r="F5026" s="33"/>
      <c r="BD5026" s="32"/>
      <c r="BE5026" s="32"/>
      <c r="BF5026" s="32"/>
      <c r="BG5026" s="32"/>
      <c r="BH5026" s="32"/>
      <c r="BI5026" s="32"/>
      <c r="BJ5026" s="32"/>
      <c r="BK5026" s="32"/>
      <c r="BL5026" s="32"/>
      <c r="BM5026" s="32"/>
      <c r="BN5026" s="32"/>
      <c r="BO5026" s="32"/>
    </row>
    <row r="5027" spans="1:67" x14ac:dyDescent="0.25">
      <c r="A5027" s="33"/>
      <c r="B5027" s="34"/>
      <c r="D5027" s="33"/>
      <c r="E5027" s="33"/>
      <c r="F5027" s="33"/>
      <c r="BD5027" s="32"/>
      <c r="BE5027" s="32"/>
      <c r="BF5027" s="32"/>
      <c r="BG5027" s="32"/>
      <c r="BH5027" s="32"/>
      <c r="BI5027" s="32"/>
      <c r="BJ5027" s="32"/>
      <c r="BK5027" s="32"/>
      <c r="BL5027" s="32"/>
      <c r="BM5027" s="32"/>
      <c r="BN5027" s="32"/>
      <c r="BO5027" s="32"/>
    </row>
    <row r="5028" spans="1:67" x14ac:dyDescent="0.25">
      <c r="A5028" s="33"/>
      <c r="B5028" s="34"/>
      <c r="D5028" s="33"/>
      <c r="E5028" s="33"/>
      <c r="F5028" s="33"/>
      <c r="BD5028" s="32"/>
      <c r="BE5028" s="32"/>
      <c r="BF5028" s="32"/>
      <c r="BG5028" s="32"/>
      <c r="BH5028" s="32"/>
      <c r="BI5028" s="32"/>
      <c r="BJ5028" s="32"/>
      <c r="BK5028" s="32"/>
      <c r="BL5028" s="32"/>
      <c r="BM5028" s="32"/>
      <c r="BN5028" s="32"/>
      <c r="BO5028" s="32"/>
    </row>
    <row r="5029" spans="1:67" x14ac:dyDescent="0.25">
      <c r="A5029" s="33"/>
      <c r="B5029" s="34"/>
      <c r="D5029" s="33"/>
      <c r="E5029" s="33"/>
      <c r="F5029" s="33"/>
      <c r="BD5029" s="32"/>
      <c r="BE5029" s="32"/>
      <c r="BF5029" s="32"/>
      <c r="BG5029" s="32"/>
      <c r="BH5029" s="32"/>
      <c r="BI5029" s="32"/>
      <c r="BJ5029" s="32"/>
      <c r="BK5029" s="32"/>
      <c r="BL5029" s="32"/>
      <c r="BM5029" s="32"/>
      <c r="BN5029" s="32"/>
      <c r="BO5029" s="32"/>
    </row>
    <row r="5030" spans="1:67" x14ac:dyDescent="0.25">
      <c r="A5030" s="33"/>
      <c r="B5030" s="34"/>
      <c r="D5030" s="33"/>
      <c r="E5030" s="33"/>
      <c r="F5030" s="33"/>
      <c r="BD5030" s="32"/>
      <c r="BE5030" s="32"/>
      <c r="BF5030" s="32"/>
      <c r="BG5030" s="32"/>
      <c r="BH5030" s="32"/>
      <c r="BI5030" s="32"/>
      <c r="BJ5030" s="32"/>
      <c r="BK5030" s="32"/>
      <c r="BL5030" s="32"/>
      <c r="BM5030" s="32"/>
      <c r="BN5030" s="32"/>
      <c r="BO5030" s="32"/>
    </row>
    <row r="5031" spans="1:67" x14ac:dyDescent="0.25">
      <c r="A5031" s="33"/>
      <c r="B5031" s="34"/>
      <c r="D5031" s="33"/>
      <c r="E5031" s="33"/>
      <c r="F5031" s="33"/>
      <c r="BD5031" s="32"/>
      <c r="BE5031" s="32"/>
      <c r="BF5031" s="32"/>
      <c r="BG5031" s="32"/>
      <c r="BH5031" s="32"/>
      <c r="BI5031" s="32"/>
      <c r="BJ5031" s="32"/>
      <c r="BK5031" s="32"/>
      <c r="BL5031" s="32"/>
      <c r="BM5031" s="32"/>
      <c r="BN5031" s="32"/>
      <c r="BO5031" s="32"/>
    </row>
    <row r="5032" spans="1:67" x14ac:dyDescent="0.25">
      <c r="A5032" s="33"/>
      <c r="B5032" s="34"/>
      <c r="D5032" s="33"/>
      <c r="E5032" s="33"/>
      <c r="F5032" s="33"/>
      <c r="BD5032" s="32"/>
      <c r="BE5032" s="32"/>
      <c r="BF5032" s="32"/>
      <c r="BG5032" s="32"/>
      <c r="BH5032" s="32"/>
      <c r="BI5032" s="32"/>
      <c r="BJ5032" s="32"/>
      <c r="BK5032" s="32"/>
      <c r="BL5032" s="32"/>
      <c r="BM5032" s="32"/>
      <c r="BN5032" s="32"/>
      <c r="BO5032" s="32"/>
    </row>
    <row r="5033" spans="1:67" x14ac:dyDescent="0.25">
      <c r="A5033" s="33"/>
      <c r="B5033" s="34"/>
      <c r="D5033" s="33"/>
      <c r="E5033" s="33"/>
      <c r="F5033" s="33"/>
      <c r="BD5033" s="32"/>
      <c r="BE5033" s="32"/>
      <c r="BF5033" s="32"/>
      <c r="BG5033" s="32"/>
      <c r="BH5033" s="32"/>
      <c r="BI5033" s="32"/>
      <c r="BJ5033" s="32"/>
      <c r="BK5033" s="32"/>
      <c r="BL5033" s="32"/>
      <c r="BM5033" s="32"/>
      <c r="BN5033" s="32"/>
      <c r="BO5033" s="32"/>
    </row>
    <row r="5034" spans="1:67" x14ac:dyDescent="0.25">
      <c r="A5034" s="33"/>
      <c r="B5034" s="34"/>
      <c r="D5034" s="33"/>
      <c r="E5034" s="33"/>
      <c r="F5034" s="33"/>
      <c r="BD5034" s="32"/>
      <c r="BE5034" s="32"/>
      <c r="BF5034" s="32"/>
      <c r="BG5034" s="32"/>
      <c r="BH5034" s="32"/>
      <c r="BI5034" s="32"/>
      <c r="BJ5034" s="32"/>
      <c r="BK5034" s="32"/>
      <c r="BL5034" s="32"/>
      <c r="BM5034" s="32"/>
      <c r="BN5034" s="32"/>
      <c r="BO5034" s="32"/>
    </row>
    <row r="5035" spans="1:67" x14ac:dyDescent="0.25">
      <c r="A5035" s="33"/>
      <c r="B5035" s="34"/>
      <c r="D5035" s="33"/>
      <c r="E5035" s="33"/>
      <c r="F5035" s="33"/>
      <c r="BD5035" s="32"/>
      <c r="BE5035" s="32"/>
      <c r="BF5035" s="32"/>
      <c r="BG5035" s="32"/>
      <c r="BH5035" s="32"/>
      <c r="BI5035" s="32"/>
      <c r="BJ5035" s="32"/>
      <c r="BK5035" s="32"/>
      <c r="BL5035" s="32"/>
      <c r="BM5035" s="32"/>
      <c r="BN5035" s="32"/>
      <c r="BO5035" s="32"/>
    </row>
    <row r="5036" spans="1:67" x14ac:dyDescent="0.25">
      <c r="A5036" s="33"/>
      <c r="B5036" s="34"/>
      <c r="D5036" s="33"/>
      <c r="E5036" s="33"/>
      <c r="F5036" s="33"/>
      <c r="BD5036" s="32"/>
      <c r="BE5036" s="32"/>
      <c r="BF5036" s="32"/>
      <c r="BG5036" s="32"/>
      <c r="BH5036" s="32"/>
      <c r="BI5036" s="32"/>
      <c r="BJ5036" s="32"/>
      <c r="BK5036" s="32"/>
      <c r="BL5036" s="32"/>
      <c r="BM5036" s="32"/>
      <c r="BN5036" s="32"/>
      <c r="BO5036" s="32"/>
    </row>
    <row r="5037" spans="1:67" x14ac:dyDescent="0.25">
      <c r="A5037" s="33"/>
      <c r="B5037" s="34"/>
      <c r="D5037" s="33"/>
      <c r="E5037" s="33"/>
      <c r="F5037" s="33"/>
      <c r="BD5037" s="32"/>
      <c r="BE5037" s="32"/>
      <c r="BF5037" s="32"/>
      <c r="BG5037" s="32"/>
      <c r="BH5037" s="32"/>
      <c r="BI5037" s="32"/>
      <c r="BJ5037" s="32"/>
      <c r="BK5037" s="32"/>
      <c r="BL5037" s="32"/>
      <c r="BM5037" s="32"/>
      <c r="BN5037" s="32"/>
      <c r="BO5037" s="32"/>
    </row>
    <row r="5038" spans="1:67" x14ac:dyDescent="0.25">
      <c r="A5038" s="33"/>
      <c r="B5038" s="34"/>
      <c r="D5038" s="33"/>
      <c r="E5038" s="33"/>
      <c r="F5038" s="33"/>
      <c r="BD5038" s="32"/>
      <c r="BE5038" s="32"/>
      <c r="BF5038" s="32"/>
      <c r="BG5038" s="32"/>
      <c r="BH5038" s="32"/>
      <c r="BI5038" s="32"/>
      <c r="BJ5038" s="32"/>
      <c r="BK5038" s="32"/>
      <c r="BL5038" s="32"/>
      <c r="BM5038" s="32"/>
      <c r="BN5038" s="32"/>
      <c r="BO5038" s="32"/>
    </row>
    <row r="5039" spans="1:67" x14ac:dyDescent="0.25">
      <c r="A5039" s="33"/>
      <c r="B5039" s="34"/>
      <c r="D5039" s="33"/>
      <c r="E5039" s="33"/>
      <c r="F5039" s="33"/>
      <c r="BD5039" s="32"/>
      <c r="BE5039" s="32"/>
      <c r="BF5039" s="32"/>
      <c r="BG5039" s="32"/>
      <c r="BH5039" s="32"/>
      <c r="BI5039" s="32"/>
      <c r="BJ5039" s="32"/>
      <c r="BK5039" s="32"/>
      <c r="BL5039" s="32"/>
      <c r="BM5039" s="32"/>
      <c r="BN5039" s="32"/>
      <c r="BO5039" s="32"/>
    </row>
    <row r="5040" spans="1:67" x14ac:dyDescent="0.25">
      <c r="A5040" s="33"/>
      <c r="B5040" s="34"/>
      <c r="D5040" s="33"/>
      <c r="E5040" s="33"/>
      <c r="F5040" s="33"/>
      <c r="BD5040" s="32"/>
      <c r="BE5040" s="32"/>
      <c r="BF5040" s="32"/>
      <c r="BG5040" s="32"/>
      <c r="BH5040" s="32"/>
      <c r="BI5040" s="32"/>
      <c r="BJ5040" s="32"/>
      <c r="BK5040" s="32"/>
      <c r="BL5040" s="32"/>
      <c r="BM5040" s="32"/>
      <c r="BN5040" s="32"/>
      <c r="BO5040" s="32"/>
    </row>
    <row r="5041" spans="1:67" x14ac:dyDescent="0.25">
      <c r="A5041" s="33"/>
      <c r="B5041" s="34"/>
      <c r="D5041" s="33"/>
      <c r="E5041" s="33"/>
      <c r="F5041" s="33"/>
      <c r="BD5041" s="32"/>
      <c r="BE5041" s="32"/>
      <c r="BF5041" s="32"/>
      <c r="BG5041" s="32"/>
      <c r="BH5041" s="32"/>
      <c r="BI5041" s="32"/>
      <c r="BJ5041" s="32"/>
      <c r="BK5041" s="32"/>
      <c r="BL5041" s="32"/>
      <c r="BM5041" s="32"/>
      <c r="BN5041" s="32"/>
      <c r="BO5041" s="32"/>
    </row>
    <row r="5042" spans="1:67" x14ac:dyDescent="0.25">
      <c r="A5042" s="33"/>
      <c r="B5042" s="34"/>
      <c r="D5042" s="33"/>
      <c r="E5042" s="33"/>
      <c r="F5042" s="33"/>
      <c r="BD5042" s="32"/>
      <c r="BE5042" s="32"/>
      <c r="BF5042" s="32"/>
      <c r="BG5042" s="32"/>
      <c r="BH5042" s="32"/>
      <c r="BI5042" s="32"/>
      <c r="BJ5042" s="32"/>
      <c r="BK5042" s="32"/>
      <c r="BL5042" s="32"/>
      <c r="BM5042" s="32"/>
      <c r="BN5042" s="32"/>
      <c r="BO5042" s="32"/>
    </row>
    <row r="5043" spans="1:67" x14ac:dyDescent="0.25">
      <c r="A5043" s="33"/>
      <c r="B5043" s="34"/>
      <c r="D5043" s="33"/>
      <c r="E5043" s="33"/>
      <c r="F5043" s="33"/>
      <c r="BD5043" s="32"/>
      <c r="BE5043" s="32"/>
      <c r="BF5043" s="32"/>
      <c r="BG5043" s="32"/>
      <c r="BH5043" s="32"/>
      <c r="BI5043" s="32"/>
      <c r="BJ5043" s="32"/>
      <c r="BK5043" s="32"/>
      <c r="BL5043" s="32"/>
      <c r="BM5043" s="32"/>
      <c r="BN5043" s="32"/>
      <c r="BO5043" s="32"/>
    </row>
    <row r="5044" spans="1:67" x14ac:dyDescent="0.25">
      <c r="A5044" s="33"/>
      <c r="B5044" s="34"/>
      <c r="D5044" s="33"/>
      <c r="E5044" s="33"/>
      <c r="F5044" s="33"/>
      <c r="BD5044" s="32"/>
      <c r="BE5044" s="32"/>
      <c r="BF5044" s="32"/>
      <c r="BG5044" s="32"/>
      <c r="BH5044" s="32"/>
      <c r="BI5044" s="32"/>
      <c r="BJ5044" s="32"/>
      <c r="BK5044" s="32"/>
      <c r="BL5044" s="32"/>
      <c r="BM5044" s="32"/>
      <c r="BN5044" s="32"/>
      <c r="BO5044" s="32"/>
    </row>
    <row r="5045" spans="1:67" x14ac:dyDescent="0.25">
      <c r="A5045" s="33"/>
      <c r="B5045" s="34"/>
      <c r="D5045" s="33"/>
      <c r="E5045" s="33"/>
      <c r="F5045" s="33"/>
      <c r="BD5045" s="32"/>
      <c r="BE5045" s="32"/>
      <c r="BF5045" s="32"/>
      <c r="BG5045" s="32"/>
      <c r="BH5045" s="32"/>
      <c r="BI5045" s="32"/>
      <c r="BJ5045" s="32"/>
      <c r="BK5045" s="32"/>
      <c r="BL5045" s="32"/>
      <c r="BM5045" s="32"/>
      <c r="BN5045" s="32"/>
      <c r="BO5045" s="32"/>
    </row>
    <row r="5046" spans="1:67" x14ac:dyDescent="0.25">
      <c r="A5046" s="33"/>
      <c r="B5046" s="34"/>
      <c r="D5046" s="33"/>
      <c r="E5046" s="33"/>
      <c r="F5046" s="33"/>
      <c r="BD5046" s="32"/>
      <c r="BE5046" s="32"/>
      <c r="BF5046" s="32"/>
      <c r="BG5046" s="32"/>
      <c r="BH5046" s="32"/>
      <c r="BI5046" s="32"/>
      <c r="BJ5046" s="32"/>
      <c r="BK5046" s="32"/>
      <c r="BL5046" s="32"/>
      <c r="BM5046" s="32"/>
      <c r="BN5046" s="32"/>
      <c r="BO5046" s="32"/>
    </row>
    <row r="5047" spans="1:67" x14ac:dyDescent="0.25">
      <c r="A5047" s="33"/>
      <c r="B5047" s="34"/>
      <c r="D5047" s="33"/>
      <c r="E5047" s="33"/>
      <c r="F5047" s="33"/>
      <c r="BD5047" s="32"/>
      <c r="BE5047" s="32"/>
      <c r="BF5047" s="32"/>
      <c r="BG5047" s="32"/>
      <c r="BH5047" s="32"/>
      <c r="BI5047" s="32"/>
      <c r="BJ5047" s="32"/>
      <c r="BK5047" s="32"/>
      <c r="BL5047" s="32"/>
      <c r="BM5047" s="32"/>
      <c r="BN5047" s="32"/>
      <c r="BO5047" s="32"/>
    </row>
    <row r="5048" spans="1:67" x14ac:dyDescent="0.25">
      <c r="A5048" s="33"/>
      <c r="B5048" s="34"/>
      <c r="D5048" s="33"/>
      <c r="E5048" s="33"/>
      <c r="F5048" s="33"/>
      <c r="BD5048" s="32"/>
      <c r="BE5048" s="32"/>
      <c r="BF5048" s="32"/>
      <c r="BG5048" s="32"/>
      <c r="BH5048" s="32"/>
      <c r="BI5048" s="32"/>
      <c r="BJ5048" s="32"/>
      <c r="BK5048" s="32"/>
      <c r="BL5048" s="32"/>
      <c r="BM5048" s="32"/>
      <c r="BN5048" s="32"/>
      <c r="BO5048" s="32"/>
    </row>
    <row r="5049" spans="1:67" x14ac:dyDescent="0.25">
      <c r="A5049" s="33"/>
      <c r="B5049" s="34"/>
      <c r="D5049" s="33"/>
      <c r="E5049" s="33"/>
      <c r="F5049" s="33"/>
      <c r="BD5049" s="32"/>
      <c r="BE5049" s="32"/>
      <c r="BF5049" s="32"/>
      <c r="BG5049" s="32"/>
      <c r="BH5049" s="32"/>
      <c r="BI5049" s="32"/>
      <c r="BJ5049" s="32"/>
      <c r="BK5049" s="32"/>
      <c r="BL5049" s="32"/>
      <c r="BM5049" s="32"/>
      <c r="BN5049" s="32"/>
      <c r="BO5049" s="32"/>
    </row>
    <row r="5050" spans="1:67" x14ac:dyDescent="0.25">
      <c r="A5050" s="33"/>
      <c r="B5050" s="34"/>
      <c r="D5050" s="33"/>
      <c r="E5050" s="33"/>
      <c r="F5050" s="33"/>
      <c r="BD5050" s="32"/>
      <c r="BE5050" s="32"/>
      <c r="BF5050" s="32"/>
      <c r="BG5050" s="32"/>
      <c r="BH5050" s="32"/>
      <c r="BI5050" s="32"/>
      <c r="BJ5050" s="32"/>
      <c r="BK5050" s="32"/>
      <c r="BL5050" s="32"/>
      <c r="BM5050" s="32"/>
      <c r="BN5050" s="32"/>
      <c r="BO5050" s="32"/>
    </row>
    <row r="5051" spans="1:67" x14ac:dyDescent="0.25">
      <c r="A5051" s="33"/>
      <c r="B5051" s="34"/>
      <c r="D5051" s="33"/>
      <c r="E5051" s="33"/>
      <c r="F5051" s="33"/>
      <c r="BD5051" s="32"/>
      <c r="BE5051" s="32"/>
      <c r="BF5051" s="32"/>
      <c r="BG5051" s="32"/>
      <c r="BH5051" s="32"/>
      <c r="BI5051" s="32"/>
      <c r="BJ5051" s="32"/>
      <c r="BK5051" s="32"/>
      <c r="BL5051" s="32"/>
      <c r="BM5051" s="32"/>
      <c r="BN5051" s="32"/>
      <c r="BO5051" s="32"/>
    </row>
    <row r="5052" spans="1:67" x14ac:dyDescent="0.25">
      <c r="A5052" s="33"/>
      <c r="B5052" s="34"/>
      <c r="D5052" s="33"/>
      <c r="E5052" s="33"/>
      <c r="F5052" s="33"/>
      <c r="BD5052" s="32"/>
      <c r="BE5052" s="32"/>
      <c r="BF5052" s="32"/>
      <c r="BG5052" s="32"/>
      <c r="BH5052" s="32"/>
      <c r="BI5052" s="32"/>
      <c r="BJ5052" s="32"/>
      <c r="BK5052" s="32"/>
      <c r="BL5052" s="32"/>
      <c r="BM5052" s="32"/>
      <c r="BN5052" s="32"/>
      <c r="BO5052" s="32"/>
    </row>
    <row r="5053" spans="1:67" x14ac:dyDescent="0.25">
      <c r="A5053" s="33"/>
      <c r="B5053" s="34"/>
      <c r="D5053" s="33"/>
      <c r="E5053" s="33"/>
      <c r="F5053" s="33"/>
      <c r="BD5053" s="32"/>
      <c r="BE5053" s="32"/>
      <c r="BF5053" s="32"/>
      <c r="BG5053" s="32"/>
      <c r="BH5053" s="32"/>
      <c r="BI5053" s="32"/>
      <c r="BJ5053" s="32"/>
      <c r="BK5053" s="32"/>
      <c r="BL5053" s="32"/>
      <c r="BM5053" s="32"/>
      <c r="BN5053" s="32"/>
      <c r="BO5053" s="32"/>
    </row>
    <row r="5054" spans="1:67" x14ac:dyDescent="0.25">
      <c r="A5054" s="33"/>
      <c r="B5054" s="34"/>
      <c r="D5054" s="33"/>
      <c r="E5054" s="33"/>
      <c r="F5054" s="33"/>
      <c r="BD5054" s="32"/>
      <c r="BE5054" s="32"/>
      <c r="BF5054" s="32"/>
      <c r="BG5054" s="32"/>
      <c r="BH5054" s="32"/>
      <c r="BI5054" s="32"/>
      <c r="BJ5054" s="32"/>
      <c r="BK5054" s="32"/>
      <c r="BL5054" s="32"/>
      <c r="BM5054" s="32"/>
      <c r="BN5054" s="32"/>
      <c r="BO5054" s="32"/>
    </row>
    <row r="5055" spans="1:67" x14ac:dyDescent="0.25">
      <c r="A5055" s="33"/>
      <c r="B5055" s="34"/>
      <c r="D5055" s="33"/>
      <c r="E5055" s="33"/>
      <c r="F5055" s="33"/>
      <c r="BD5055" s="32"/>
      <c r="BE5055" s="32"/>
      <c r="BF5055" s="32"/>
      <c r="BG5055" s="32"/>
      <c r="BH5055" s="32"/>
      <c r="BI5055" s="32"/>
      <c r="BJ5055" s="32"/>
      <c r="BK5055" s="32"/>
      <c r="BL5055" s="32"/>
      <c r="BM5055" s="32"/>
      <c r="BN5055" s="32"/>
      <c r="BO5055" s="32"/>
    </row>
    <row r="5056" spans="1:67" x14ac:dyDescent="0.25">
      <c r="A5056" s="33"/>
      <c r="B5056" s="34"/>
      <c r="D5056" s="33"/>
      <c r="E5056" s="33"/>
      <c r="F5056" s="33"/>
      <c r="BD5056" s="32"/>
      <c r="BE5056" s="32"/>
      <c r="BF5056" s="32"/>
      <c r="BG5056" s="32"/>
      <c r="BH5056" s="32"/>
      <c r="BI5056" s="32"/>
      <c r="BJ5056" s="32"/>
      <c r="BK5056" s="32"/>
      <c r="BL5056" s="32"/>
      <c r="BM5056" s="32"/>
      <c r="BN5056" s="32"/>
      <c r="BO5056" s="32"/>
    </row>
    <row r="5057" spans="1:67" x14ac:dyDescent="0.25">
      <c r="A5057" s="33"/>
      <c r="B5057" s="34"/>
      <c r="D5057" s="33"/>
      <c r="E5057" s="33"/>
      <c r="F5057" s="33"/>
      <c r="BD5057" s="32"/>
      <c r="BE5057" s="32"/>
      <c r="BF5057" s="32"/>
      <c r="BG5057" s="32"/>
      <c r="BH5057" s="32"/>
      <c r="BI5057" s="32"/>
      <c r="BJ5057" s="32"/>
      <c r="BK5057" s="32"/>
      <c r="BL5057" s="32"/>
      <c r="BM5057" s="32"/>
      <c r="BN5057" s="32"/>
      <c r="BO5057" s="32"/>
    </row>
    <row r="5058" spans="1:67" x14ac:dyDescent="0.25">
      <c r="A5058" s="33"/>
      <c r="B5058" s="34"/>
      <c r="D5058" s="33"/>
      <c r="E5058" s="33"/>
      <c r="F5058" s="33"/>
      <c r="BD5058" s="32"/>
      <c r="BE5058" s="32"/>
      <c r="BF5058" s="32"/>
      <c r="BG5058" s="32"/>
      <c r="BH5058" s="32"/>
      <c r="BI5058" s="32"/>
      <c r="BJ5058" s="32"/>
      <c r="BK5058" s="32"/>
      <c r="BL5058" s="32"/>
      <c r="BM5058" s="32"/>
      <c r="BN5058" s="32"/>
      <c r="BO5058" s="32"/>
    </row>
    <row r="5059" spans="1:67" x14ac:dyDescent="0.25">
      <c r="A5059" s="33"/>
      <c r="B5059" s="34"/>
      <c r="D5059" s="33"/>
      <c r="E5059" s="33"/>
      <c r="F5059" s="33"/>
      <c r="BD5059" s="32"/>
      <c r="BE5059" s="32"/>
      <c r="BF5059" s="32"/>
      <c r="BG5059" s="32"/>
      <c r="BH5059" s="32"/>
      <c r="BI5059" s="32"/>
      <c r="BJ5059" s="32"/>
      <c r="BK5059" s="32"/>
      <c r="BL5059" s="32"/>
      <c r="BM5059" s="32"/>
      <c r="BN5059" s="32"/>
      <c r="BO5059" s="32"/>
    </row>
    <row r="5060" spans="1:67" x14ac:dyDescent="0.25">
      <c r="A5060" s="33"/>
      <c r="B5060" s="34"/>
      <c r="D5060" s="33"/>
      <c r="E5060" s="33"/>
      <c r="F5060" s="33"/>
      <c r="BD5060" s="32"/>
      <c r="BE5060" s="32"/>
      <c r="BF5060" s="32"/>
      <c r="BG5060" s="32"/>
      <c r="BH5060" s="32"/>
      <c r="BI5060" s="32"/>
      <c r="BJ5060" s="32"/>
      <c r="BK5060" s="32"/>
      <c r="BL5060" s="32"/>
      <c r="BM5060" s="32"/>
      <c r="BN5060" s="32"/>
      <c r="BO5060" s="32"/>
    </row>
    <row r="5061" spans="1:67" x14ac:dyDescent="0.25">
      <c r="A5061" s="33"/>
      <c r="B5061" s="34"/>
      <c r="D5061" s="33"/>
      <c r="E5061" s="33"/>
      <c r="F5061" s="33"/>
      <c r="BD5061" s="32"/>
      <c r="BE5061" s="32"/>
      <c r="BF5061" s="32"/>
      <c r="BG5061" s="32"/>
      <c r="BH5061" s="32"/>
      <c r="BI5061" s="32"/>
      <c r="BJ5061" s="32"/>
      <c r="BK5061" s="32"/>
      <c r="BL5061" s="32"/>
      <c r="BM5061" s="32"/>
      <c r="BN5061" s="32"/>
      <c r="BO5061" s="32"/>
    </row>
    <row r="5062" spans="1:67" x14ac:dyDescent="0.25">
      <c r="A5062" s="33"/>
      <c r="B5062" s="34"/>
      <c r="D5062" s="33"/>
      <c r="E5062" s="33"/>
      <c r="F5062" s="33"/>
      <c r="BD5062" s="32"/>
      <c r="BE5062" s="32"/>
      <c r="BF5062" s="32"/>
      <c r="BG5062" s="32"/>
      <c r="BH5062" s="32"/>
      <c r="BI5062" s="32"/>
      <c r="BJ5062" s="32"/>
      <c r="BK5062" s="32"/>
      <c r="BL5062" s="32"/>
      <c r="BM5062" s="32"/>
      <c r="BN5062" s="32"/>
      <c r="BO5062" s="32"/>
    </row>
    <row r="5063" spans="1:67" x14ac:dyDescent="0.25">
      <c r="A5063" s="33"/>
      <c r="B5063" s="34"/>
      <c r="D5063" s="33"/>
      <c r="E5063" s="33"/>
      <c r="F5063" s="33"/>
      <c r="BD5063" s="32"/>
      <c r="BE5063" s="32"/>
      <c r="BF5063" s="32"/>
      <c r="BG5063" s="32"/>
      <c r="BH5063" s="32"/>
      <c r="BI5063" s="32"/>
      <c r="BJ5063" s="32"/>
      <c r="BK5063" s="32"/>
      <c r="BL5063" s="32"/>
      <c r="BM5063" s="32"/>
      <c r="BN5063" s="32"/>
      <c r="BO5063" s="32"/>
    </row>
    <row r="5064" spans="1:67" x14ac:dyDescent="0.25">
      <c r="A5064" s="33"/>
      <c r="B5064" s="34"/>
      <c r="D5064" s="33"/>
      <c r="E5064" s="33"/>
      <c r="F5064" s="33"/>
      <c r="BD5064" s="32"/>
      <c r="BE5064" s="32"/>
      <c r="BF5064" s="32"/>
      <c r="BG5064" s="32"/>
      <c r="BH5064" s="32"/>
      <c r="BI5064" s="32"/>
      <c r="BJ5064" s="32"/>
      <c r="BK5064" s="32"/>
      <c r="BL5064" s="32"/>
      <c r="BM5064" s="32"/>
      <c r="BN5064" s="32"/>
      <c r="BO5064" s="32"/>
    </row>
    <row r="5065" spans="1:67" x14ac:dyDescent="0.25">
      <c r="A5065" s="33"/>
      <c r="B5065" s="34"/>
      <c r="D5065" s="33"/>
      <c r="E5065" s="33"/>
      <c r="F5065" s="33"/>
      <c r="BD5065" s="32"/>
      <c r="BE5065" s="32"/>
      <c r="BF5065" s="32"/>
      <c r="BG5065" s="32"/>
      <c r="BH5065" s="32"/>
      <c r="BI5065" s="32"/>
      <c r="BJ5065" s="32"/>
      <c r="BK5065" s="32"/>
      <c r="BL5065" s="32"/>
      <c r="BM5065" s="32"/>
      <c r="BN5065" s="32"/>
      <c r="BO5065" s="32"/>
    </row>
    <row r="5066" spans="1:67" x14ac:dyDescent="0.25">
      <c r="A5066" s="33"/>
      <c r="B5066" s="34"/>
      <c r="D5066" s="33"/>
      <c r="E5066" s="33"/>
      <c r="F5066" s="33"/>
      <c r="BD5066" s="32"/>
      <c r="BE5066" s="32"/>
      <c r="BF5066" s="32"/>
      <c r="BG5066" s="32"/>
      <c r="BH5066" s="32"/>
      <c r="BI5066" s="32"/>
      <c r="BJ5066" s="32"/>
      <c r="BK5066" s="32"/>
      <c r="BL5066" s="32"/>
      <c r="BM5066" s="32"/>
      <c r="BN5066" s="32"/>
      <c r="BO5066" s="32"/>
    </row>
    <row r="5067" spans="1:67" x14ac:dyDescent="0.25">
      <c r="A5067" s="33"/>
      <c r="B5067" s="34"/>
      <c r="D5067" s="33"/>
      <c r="E5067" s="33"/>
      <c r="F5067" s="33"/>
      <c r="BD5067" s="32"/>
      <c r="BE5067" s="32"/>
      <c r="BF5067" s="32"/>
      <c r="BG5067" s="32"/>
      <c r="BH5067" s="32"/>
      <c r="BI5067" s="32"/>
      <c r="BJ5067" s="32"/>
      <c r="BK5067" s="32"/>
      <c r="BL5067" s="32"/>
      <c r="BM5067" s="32"/>
      <c r="BN5067" s="32"/>
      <c r="BO5067" s="32"/>
    </row>
    <row r="5068" spans="1:67" x14ac:dyDescent="0.25">
      <c r="A5068" s="33"/>
      <c r="B5068" s="34"/>
      <c r="D5068" s="33"/>
      <c r="E5068" s="33"/>
      <c r="F5068" s="33"/>
      <c r="BD5068" s="32"/>
      <c r="BE5068" s="32"/>
      <c r="BF5068" s="32"/>
      <c r="BG5068" s="32"/>
      <c r="BH5068" s="32"/>
      <c r="BI5068" s="32"/>
      <c r="BJ5068" s="32"/>
      <c r="BK5068" s="32"/>
      <c r="BL5068" s="32"/>
      <c r="BM5068" s="32"/>
      <c r="BN5068" s="32"/>
      <c r="BO5068" s="32"/>
    </row>
    <row r="5069" spans="1:67" x14ac:dyDescent="0.25">
      <c r="A5069" s="33"/>
      <c r="B5069" s="34"/>
      <c r="D5069" s="33"/>
      <c r="E5069" s="33"/>
      <c r="F5069" s="33"/>
      <c r="BD5069" s="32"/>
      <c r="BE5069" s="32"/>
      <c r="BF5069" s="32"/>
      <c r="BG5069" s="32"/>
      <c r="BH5069" s="32"/>
      <c r="BI5069" s="32"/>
      <c r="BJ5069" s="32"/>
      <c r="BK5069" s="32"/>
      <c r="BL5069" s="32"/>
      <c r="BM5069" s="32"/>
      <c r="BN5069" s="32"/>
      <c r="BO5069" s="32"/>
    </row>
    <row r="5070" spans="1:67" x14ac:dyDescent="0.25">
      <c r="A5070" s="33"/>
      <c r="B5070" s="34"/>
      <c r="D5070" s="33"/>
      <c r="E5070" s="33"/>
      <c r="F5070" s="33"/>
      <c r="BD5070" s="32"/>
      <c r="BE5070" s="32"/>
      <c r="BF5070" s="32"/>
      <c r="BG5070" s="32"/>
      <c r="BH5070" s="32"/>
      <c r="BI5070" s="32"/>
      <c r="BJ5070" s="32"/>
      <c r="BK5070" s="32"/>
      <c r="BL5070" s="32"/>
      <c r="BM5070" s="32"/>
      <c r="BN5070" s="32"/>
      <c r="BO5070" s="32"/>
    </row>
    <row r="5071" spans="1:67" x14ac:dyDescent="0.25">
      <c r="A5071" s="33"/>
      <c r="B5071" s="34"/>
      <c r="D5071" s="33"/>
      <c r="E5071" s="33"/>
      <c r="F5071" s="33"/>
      <c r="BD5071" s="32"/>
      <c r="BE5071" s="32"/>
      <c r="BF5071" s="32"/>
      <c r="BG5071" s="32"/>
      <c r="BH5071" s="32"/>
      <c r="BI5071" s="32"/>
      <c r="BJ5071" s="32"/>
      <c r="BK5071" s="32"/>
      <c r="BL5071" s="32"/>
      <c r="BM5071" s="32"/>
      <c r="BN5071" s="32"/>
      <c r="BO5071" s="32"/>
    </row>
    <row r="5072" spans="1:67" x14ac:dyDescent="0.25">
      <c r="A5072" s="33"/>
      <c r="B5072" s="34"/>
      <c r="D5072" s="33"/>
      <c r="E5072" s="33"/>
      <c r="F5072" s="33"/>
      <c r="BD5072" s="32"/>
      <c r="BE5072" s="32"/>
      <c r="BF5072" s="32"/>
      <c r="BG5072" s="32"/>
      <c r="BH5072" s="32"/>
      <c r="BI5072" s="32"/>
      <c r="BJ5072" s="32"/>
      <c r="BK5072" s="32"/>
      <c r="BL5072" s="32"/>
      <c r="BM5072" s="32"/>
      <c r="BN5072" s="32"/>
      <c r="BO5072" s="32"/>
    </row>
    <row r="5073" spans="1:67" x14ac:dyDescent="0.25">
      <c r="A5073" s="33"/>
      <c r="B5073" s="34"/>
      <c r="D5073" s="33"/>
      <c r="E5073" s="33"/>
      <c r="F5073" s="33"/>
      <c r="BD5073" s="32"/>
      <c r="BE5073" s="32"/>
      <c r="BF5073" s="32"/>
      <c r="BG5073" s="32"/>
      <c r="BH5073" s="32"/>
      <c r="BI5073" s="32"/>
      <c r="BJ5073" s="32"/>
      <c r="BK5073" s="32"/>
      <c r="BL5073" s="32"/>
      <c r="BM5073" s="32"/>
      <c r="BN5073" s="32"/>
      <c r="BO5073" s="32"/>
    </row>
    <row r="5074" spans="1:67" x14ac:dyDescent="0.25">
      <c r="A5074" s="33"/>
      <c r="B5074" s="34"/>
      <c r="D5074" s="33"/>
      <c r="E5074" s="33"/>
      <c r="F5074" s="33"/>
      <c r="BD5074" s="32"/>
      <c r="BE5074" s="32"/>
      <c r="BF5074" s="32"/>
      <c r="BG5074" s="32"/>
      <c r="BH5074" s="32"/>
      <c r="BI5074" s="32"/>
      <c r="BJ5074" s="32"/>
      <c r="BK5074" s="32"/>
      <c r="BL5074" s="32"/>
      <c r="BM5074" s="32"/>
      <c r="BN5074" s="32"/>
      <c r="BO5074" s="32"/>
    </row>
    <row r="5075" spans="1:67" x14ac:dyDescent="0.25">
      <c r="A5075" s="33"/>
      <c r="B5075" s="34"/>
      <c r="D5075" s="33"/>
      <c r="E5075" s="33"/>
      <c r="F5075" s="33"/>
      <c r="BD5075" s="32"/>
      <c r="BE5075" s="32"/>
      <c r="BF5075" s="32"/>
      <c r="BG5075" s="32"/>
      <c r="BH5075" s="32"/>
      <c r="BI5075" s="32"/>
      <c r="BJ5075" s="32"/>
      <c r="BK5075" s="32"/>
      <c r="BL5075" s="32"/>
      <c r="BM5075" s="32"/>
      <c r="BN5075" s="32"/>
      <c r="BO5075" s="32"/>
    </row>
    <row r="5076" spans="1:67" x14ac:dyDescent="0.25">
      <c r="A5076" s="33"/>
      <c r="B5076" s="34"/>
      <c r="D5076" s="33"/>
      <c r="E5076" s="33"/>
      <c r="F5076" s="33"/>
      <c r="BD5076" s="32"/>
      <c r="BE5076" s="32"/>
      <c r="BF5076" s="32"/>
      <c r="BG5076" s="32"/>
      <c r="BH5076" s="32"/>
      <c r="BI5076" s="32"/>
      <c r="BJ5076" s="32"/>
      <c r="BK5076" s="32"/>
      <c r="BL5076" s="32"/>
      <c r="BM5076" s="32"/>
      <c r="BN5076" s="32"/>
      <c r="BO5076" s="32"/>
    </row>
    <row r="5077" spans="1:67" x14ac:dyDescent="0.25">
      <c r="A5077" s="33"/>
      <c r="B5077" s="34"/>
      <c r="D5077" s="33"/>
      <c r="E5077" s="33"/>
      <c r="F5077" s="33"/>
      <c r="BD5077" s="32"/>
      <c r="BE5077" s="32"/>
      <c r="BF5077" s="32"/>
      <c r="BG5077" s="32"/>
      <c r="BH5077" s="32"/>
      <c r="BI5077" s="32"/>
      <c r="BJ5077" s="32"/>
      <c r="BK5077" s="32"/>
      <c r="BL5077" s="32"/>
      <c r="BM5077" s="32"/>
      <c r="BN5077" s="32"/>
      <c r="BO5077" s="32"/>
    </row>
    <row r="5078" spans="1:67" x14ac:dyDescent="0.25">
      <c r="A5078" s="33"/>
      <c r="B5078" s="34"/>
      <c r="D5078" s="33"/>
      <c r="E5078" s="33"/>
      <c r="F5078" s="33"/>
      <c r="BD5078" s="32"/>
      <c r="BE5078" s="32"/>
      <c r="BF5078" s="32"/>
      <c r="BG5078" s="32"/>
      <c r="BH5078" s="32"/>
      <c r="BI5078" s="32"/>
      <c r="BJ5078" s="32"/>
      <c r="BK5078" s="32"/>
      <c r="BL5078" s="32"/>
      <c r="BM5078" s="32"/>
      <c r="BN5078" s="32"/>
      <c r="BO5078" s="32"/>
    </row>
    <row r="5079" spans="1:67" x14ac:dyDescent="0.25">
      <c r="A5079" s="33"/>
      <c r="B5079" s="34"/>
      <c r="D5079" s="33"/>
      <c r="E5079" s="33"/>
      <c r="F5079" s="33"/>
      <c r="BD5079" s="32"/>
      <c r="BE5079" s="32"/>
      <c r="BF5079" s="32"/>
      <c r="BG5079" s="32"/>
      <c r="BH5079" s="32"/>
      <c r="BI5079" s="32"/>
      <c r="BJ5079" s="32"/>
      <c r="BK5079" s="32"/>
      <c r="BL5079" s="32"/>
      <c r="BM5079" s="32"/>
      <c r="BN5079" s="32"/>
      <c r="BO5079" s="32"/>
    </row>
    <row r="5080" spans="1:67" x14ac:dyDescent="0.25">
      <c r="A5080" s="33"/>
      <c r="B5080" s="34"/>
      <c r="D5080" s="33"/>
      <c r="E5080" s="33"/>
      <c r="F5080" s="33"/>
      <c r="BD5080" s="32"/>
      <c r="BE5080" s="32"/>
      <c r="BF5080" s="32"/>
      <c r="BG5080" s="32"/>
      <c r="BH5080" s="32"/>
      <c r="BI5080" s="32"/>
      <c r="BJ5080" s="32"/>
      <c r="BK5080" s="32"/>
      <c r="BL5080" s="32"/>
      <c r="BM5080" s="32"/>
      <c r="BN5080" s="32"/>
      <c r="BO5080" s="32"/>
    </row>
    <row r="5081" spans="1:67" x14ac:dyDescent="0.25">
      <c r="A5081" s="33"/>
      <c r="B5081" s="34"/>
      <c r="D5081" s="33"/>
      <c r="E5081" s="33"/>
      <c r="F5081" s="33"/>
      <c r="BD5081" s="32"/>
      <c r="BE5081" s="32"/>
      <c r="BF5081" s="32"/>
      <c r="BG5081" s="32"/>
      <c r="BH5081" s="32"/>
      <c r="BI5081" s="32"/>
      <c r="BJ5081" s="32"/>
      <c r="BK5081" s="32"/>
      <c r="BL5081" s="32"/>
      <c r="BM5081" s="32"/>
      <c r="BN5081" s="32"/>
      <c r="BO5081" s="32"/>
    </row>
    <row r="5082" spans="1:67" x14ac:dyDescent="0.25">
      <c r="A5082" s="33"/>
      <c r="B5082" s="34"/>
      <c r="D5082" s="33"/>
      <c r="E5082" s="33"/>
      <c r="F5082" s="33"/>
      <c r="BD5082" s="32"/>
      <c r="BE5082" s="32"/>
      <c r="BF5082" s="32"/>
      <c r="BG5082" s="32"/>
      <c r="BH5082" s="32"/>
      <c r="BI5082" s="32"/>
      <c r="BJ5082" s="32"/>
      <c r="BK5082" s="32"/>
      <c r="BL5082" s="32"/>
      <c r="BM5082" s="32"/>
      <c r="BN5082" s="32"/>
      <c r="BO5082" s="32"/>
    </row>
    <row r="5083" spans="1:67" x14ac:dyDescent="0.25">
      <c r="A5083" s="33"/>
      <c r="B5083" s="34"/>
      <c r="D5083" s="33"/>
      <c r="E5083" s="33"/>
      <c r="F5083" s="33"/>
      <c r="BD5083" s="32"/>
      <c r="BE5083" s="32"/>
      <c r="BF5083" s="32"/>
      <c r="BG5083" s="32"/>
      <c r="BH5083" s="32"/>
      <c r="BI5083" s="32"/>
      <c r="BJ5083" s="32"/>
      <c r="BK5083" s="32"/>
      <c r="BL5083" s="32"/>
      <c r="BM5083" s="32"/>
      <c r="BN5083" s="32"/>
      <c r="BO5083" s="32"/>
    </row>
    <row r="5084" spans="1:67" x14ac:dyDescent="0.25">
      <c r="A5084" s="33"/>
      <c r="B5084" s="34"/>
      <c r="D5084" s="33"/>
      <c r="E5084" s="33"/>
      <c r="F5084" s="33"/>
      <c r="BD5084" s="32"/>
      <c r="BE5084" s="32"/>
      <c r="BF5084" s="32"/>
      <c r="BG5084" s="32"/>
      <c r="BH5084" s="32"/>
      <c r="BI5084" s="32"/>
      <c r="BJ5084" s="32"/>
      <c r="BK5084" s="32"/>
      <c r="BL5084" s="32"/>
      <c r="BM5084" s="32"/>
      <c r="BN5084" s="32"/>
      <c r="BO5084" s="32"/>
    </row>
    <row r="5085" spans="1:67" x14ac:dyDescent="0.25">
      <c r="A5085" s="33"/>
      <c r="B5085" s="34"/>
      <c r="D5085" s="33"/>
      <c r="E5085" s="33"/>
      <c r="F5085" s="33"/>
      <c r="BD5085" s="32"/>
      <c r="BE5085" s="32"/>
      <c r="BF5085" s="32"/>
      <c r="BG5085" s="32"/>
      <c r="BH5085" s="32"/>
      <c r="BI5085" s="32"/>
      <c r="BJ5085" s="32"/>
      <c r="BK5085" s="32"/>
      <c r="BL5085" s="32"/>
      <c r="BM5085" s="32"/>
      <c r="BN5085" s="32"/>
      <c r="BO5085" s="32"/>
    </row>
    <row r="5086" spans="1:67" x14ac:dyDescent="0.25">
      <c r="A5086" s="33"/>
      <c r="B5086" s="34"/>
      <c r="D5086" s="33"/>
      <c r="E5086" s="33"/>
      <c r="F5086" s="33"/>
      <c r="BD5086" s="32"/>
      <c r="BE5086" s="32"/>
      <c r="BF5086" s="32"/>
      <c r="BG5086" s="32"/>
      <c r="BH5086" s="32"/>
      <c r="BI5086" s="32"/>
      <c r="BJ5086" s="32"/>
      <c r="BK5086" s="32"/>
      <c r="BL5086" s="32"/>
      <c r="BM5086" s="32"/>
      <c r="BN5086" s="32"/>
      <c r="BO5086" s="32"/>
    </row>
    <row r="5087" spans="1:67" x14ac:dyDescent="0.25">
      <c r="A5087" s="33"/>
      <c r="B5087" s="34"/>
      <c r="D5087" s="33"/>
      <c r="E5087" s="33"/>
      <c r="F5087" s="33"/>
      <c r="BD5087" s="32"/>
      <c r="BE5087" s="32"/>
      <c r="BF5087" s="32"/>
      <c r="BG5087" s="32"/>
      <c r="BH5087" s="32"/>
      <c r="BI5087" s="32"/>
      <c r="BJ5087" s="32"/>
      <c r="BK5087" s="32"/>
      <c r="BL5087" s="32"/>
      <c r="BM5087" s="32"/>
      <c r="BN5087" s="32"/>
      <c r="BO5087" s="32"/>
    </row>
    <row r="5088" spans="1:67" x14ac:dyDescent="0.25">
      <c r="A5088" s="33"/>
      <c r="B5088" s="34"/>
      <c r="D5088" s="33"/>
      <c r="E5088" s="33"/>
      <c r="F5088" s="33"/>
      <c r="BD5088" s="32"/>
      <c r="BE5088" s="32"/>
      <c r="BF5088" s="32"/>
      <c r="BG5088" s="32"/>
      <c r="BH5088" s="32"/>
      <c r="BI5088" s="32"/>
      <c r="BJ5088" s="32"/>
      <c r="BK5088" s="32"/>
      <c r="BL5088" s="32"/>
      <c r="BM5088" s="32"/>
      <c r="BN5088" s="32"/>
      <c r="BO5088" s="32"/>
    </row>
    <row r="5089" spans="1:67" x14ac:dyDescent="0.25">
      <c r="A5089" s="33"/>
      <c r="B5089" s="34"/>
      <c r="D5089" s="33"/>
      <c r="E5089" s="33"/>
      <c r="F5089" s="33"/>
      <c r="BD5089" s="32"/>
      <c r="BE5089" s="32"/>
      <c r="BF5089" s="32"/>
      <c r="BG5089" s="32"/>
      <c r="BH5089" s="32"/>
      <c r="BI5089" s="32"/>
      <c r="BJ5089" s="32"/>
      <c r="BK5089" s="32"/>
      <c r="BL5089" s="32"/>
      <c r="BM5089" s="32"/>
      <c r="BN5089" s="32"/>
      <c r="BO5089" s="32"/>
    </row>
    <row r="5090" spans="1:67" x14ac:dyDescent="0.25">
      <c r="A5090" s="33"/>
      <c r="B5090" s="34"/>
      <c r="D5090" s="33"/>
      <c r="E5090" s="33"/>
      <c r="F5090" s="33"/>
      <c r="BD5090" s="32"/>
      <c r="BE5090" s="32"/>
      <c r="BF5090" s="32"/>
      <c r="BG5090" s="32"/>
      <c r="BH5090" s="32"/>
      <c r="BI5090" s="32"/>
      <c r="BJ5090" s="32"/>
      <c r="BK5090" s="32"/>
      <c r="BL5090" s="32"/>
      <c r="BM5090" s="32"/>
      <c r="BN5090" s="32"/>
      <c r="BO5090" s="32"/>
    </row>
    <row r="5091" spans="1:67" x14ac:dyDescent="0.25">
      <c r="A5091" s="33"/>
      <c r="B5091" s="34"/>
      <c r="D5091" s="33"/>
      <c r="E5091" s="33"/>
      <c r="F5091" s="33"/>
      <c r="BD5091" s="32"/>
      <c r="BE5091" s="32"/>
      <c r="BF5091" s="32"/>
      <c r="BG5091" s="32"/>
      <c r="BH5091" s="32"/>
      <c r="BI5091" s="32"/>
      <c r="BJ5091" s="32"/>
      <c r="BK5091" s="32"/>
      <c r="BL5091" s="32"/>
      <c r="BM5091" s="32"/>
      <c r="BN5091" s="32"/>
      <c r="BO5091" s="32"/>
    </row>
    <row r="5092" spans="1:67" x14ac:dyDescent="0.25">
      <c r="A5092" s="33"/>
      <c r="B5092" s="34"/>
      <c r="D5092" s="33"/>
      <c r="E5092" s="33"/>
      <c r="F5092" s="33"/>
      <c r="BD5092" s="32"/>
      <c r="BE5092" s="32"/>
      <c r="BF5092" s="32"/>
      <c r="BG5092" s="32"/>
      <c r="BH5092" s="32"/>
      <c r="BI5092" s="32"/>
      <c r="BJ5092" s="32"/>
      <c r="BK5092" s="32"/>
      <c r="BL5092" s="32"/>
      <c r="BM5092" s="32"/>
      <c r="BN5092" s="32"/>
      <c r="BO5092" s="32"/>
    </row>
    <row r="5093" spans="1:67" x14ac:dyDescent="0.25">
      <c r="A5093" s="33"/>
      <c r="B5093" s="34"/>
      <c r="D5093" s="33"/>
      <c r="E5093" s="33"/>
      <c r="F5093" s="33"/>
      <c r="BD5093" s="32"/>
      <c r="BE5093" s="32"/>
      <c r="BF5093" s="32"/>
      <c r="BG5093" s="32"/>
      <c r="BH5093" s="32"/>
      <c r="BI5093" s="32"/>
      <c r="BJ5093" s="32"/>
      <c r="BK5093" s="32"/>
      <c r="BL5093" s="32"/>
      <c r="BM5093" s="32"/>
      <c r="BN5093" s="32"/>
      <c r="BO5093" s="32"/>
    </row>
    <row r="5094" spans="1:67" x14ac:dyDescent="0.25">
      <c r="A5094" s="33"/>
      <c r="B5094" s="34"/>
      <c r="D5094" s="33"/>
      <c r="E5094" s="33"/>
      <c r="F5094" s="33"/>
      <c r="BD5094" s="32"/>
      <c r="BE5094" s="32"/>
      <c r="BF5094" s="32"/>
      <c r="BG5094" s="32"/>
      <c r="BH5094" s="32"/>
      <c r="BI5094" s="32"/>
      <c r="BJ5094" s="32"/>
      <c r="BK5094" s="32"/>
      <c r="BL5094" s="32"/>
      <c r="BM5094" s="32"/>
      <c r="BN5094" s="32"/>
      <c r="BO5094" s="32"/>
    </row>
    <row r="5095" spans="1:67" x14ac:dyDescent="0.25">
      <c r="A5095" s="33"/>
      <c r="B5095" s="34"/>
      <c r="D5095" s="33"/>
      <c r="E5095" s="33"/>
      <c r="F5095" s="33"/>
      <c r="BD5095" s="32"/>
      <c r="BE5095" s="32"/>
      <c r="BF5095" s="32"/>
      <c r="BG5095" s="32"/>
      <c r="BH5095" s="32"/>
      <c r="BI5095" s="32"/>
      <c r="BJ5095" s="32"/>
      <c r="BK5095" s="32"/>
      <c r="BL5095" s="32"/>
      <c r="BM5095" s="32"/>
      <c r="BN5095" s="32"/>
      <c r="BO5095" s="32"/>
    </row>
    <row r="5096" spans="1:67" x14ac:dyDescent="0.25">
      <c r="A5096" s="33"/>
      <c r="B5096" s="34"/>
      <c r="D5096" s="33"/>
      <c r="E5096" s="33"/>
      <c r="F5096" s="33"/>
      <c r="BD5096" s="32"/>
      <c r="BE5096" s="32"/>
      <c r="BF5096" s="32"/>
      <c r="BG5096" s="32"/>
      <c r="BH5096" s="32"/>
      <c r="BI5096" s="32"/>
      <c r="BJ5096" s="32"/>
      <c r="BK5096" s="32"/>
      <c r="BL5096" s="32"/>
      <c r="BM5096" s="32"/>
      <c r="BN5096" s="32"/>
      <c r="BO5096" s="32"/>
    </row>
    <row r="5097" spans="1:67" x14ac:dyDescent="0.25">
      <c r="A5097" s="33"/>
      <c r="B5097" s="34"/>
      <c r="D5097" s="33"/>
      <c r="E5097" s="33"/>
      <c r="F5097" s="33"/>
      <c r="BD5097" s="32"/>
      <c r="BE5097" s="32"/>
      <c r="BF5097" s="32"/>
      <c r="BG5097" s="32"/>
      <c r="BH5097" s="32"/>
      <c r="BI5097" s="32"/>
      <c r="BJ5097" s="32"/>
      <c r="BK5097" s="32"/>
      <c r="BL5097" s="32"/>
      <c r="BM5097" s="32"/>
      <c r="BN5097" s="32"/>
      <c r="BO5097" s="32"/>
    </row>
    <row r="5098" spans="1:67" x14ac:dyDescent="0.25">
      <c r="A5098" s="33"/>
      <c r="B5098" s="34"/>
      <c r="D5098" s="33"/>
      <c r="E5098" s="33"/>
      <c r="F5098" s="33"/>
      <c r="BD5098" s="32"/>
      <c r="BE5098" s="32"/>
      <c r="BF5098" s="32"/>
      <c r="BG5098" s="32"/>
      <c r="BH5098" s="32"/>
      <c r="BI5098" s="32"/>
      <c r="BJ5098" s="32"/>
      <c r="BK5098" s="32"/>
      <c r="BL5098" s="32"/>
      <c r="BM5098" s="32"/>
      <c r="BN5098" s="32"/>
      <c r="BO5098" s="32"/>
    </row>
    <row r="5099" spans="1:67" x14ac:dyDescent="0.25">
      <c r="A5099" s="33"/>
      <c r="B5099" s="34"/>
      <c r="D5099" s="33"/>
      <c r="E5099" s="33"/>
      <c r="F5099" s="33"/>
      <c r="BD5099" s="32"/>
      <c r="BE5099" s="32"/>
      <c r="BF5099" s="32"/>
      <c r="BG5099" s="32"/>
      <c r="BH5099" s="32"/>
      <c r="BI5099" s="32"/>
      <c r="BJ5099" s="32"/>
      <c r="BK5099" s="32"/>
      <c r="BL5099" s="32"/>
      <c r="BM5099" s="32"/>
      <c r="BN5099" s="32"/>
      <c r="BO5099" s="32"/>
    </row>
    <row r="5100" spans="1:67" x14ac:dyDescent="0.25">
      <c r="A5100" s="33"/>
      <c r="B5100" s="34"/>
      <c r="D5100" s="33"/>
      <c r="E5100" s="33"/>
      <c r="F5100" s="33"/>
      <c r="BD5100" s="32"/>
      <c r="BE5100" s="32"/>
      <c r="BF5100" s="32"/>
      <c r="BG5100" s="32"/>
      <c r="BH5100" s="32"/>
      <c r="BI5100" s="32"/>
      <c r="BJ5100" s="32"/>
      <c r="BK5100" s="32"/>
      <c r="BL5100" s="32"/>
      <c r="BM5100" s="32"/>
      <c r="BN5100" s="32"/>
      <c r="BO5100" s="32"/>
    </row>
    <row r="5101" spans="1:67" x14ac:dyDescent="0.25">
      <c r="A5101" s="33"/>
      <c r="B5101" s="34"/>
      <c r="D5101" s="33"/>
      <c r="E5101" s="33"/>
      <c r="F5101" s="33"/>
      <c r="BD5101" s="32"/>
      <c r="BE5101" s="32"/>
      <c r="BF5101" s="32"/>
      <c r="BG5101" s="32"/>
      <c r="BH5101" s="32"/>
      <c r="BI5101" s="32"/>
      <c r="BJ5101" s="32"/>
      <c r="BK5101" s="32"/>
      <c r="BL5101" s="32"/>
      <c r="BM5101" s="32"/>
      <c r="BN5101" s="32"/>
      <c r="BO5101" s="32"/>
    </row>
    <row r="5102" spans="1:67" x14ac:dyDescent="0.25">
      <c r="A5102" s="33"/>
      <c r="B5102" s="34"/>
      <c r="D5102" s="33"/>
      <c r="E5102" s="33"/>
      <c r="F5102" s="33"/>
      <c r="BD5102" s="32"/>
      <c r="BE5102" s="32"/>
      <c r="BF5102" s="32"/>
      <c r="BG5102" s="32"/>
      <c r="BH5102" s="32"/>
      <c r="BI5102" s="32"/>
      <c r="BJ5102" s="32"/>
      <c r="BK5102" s="32"/>
      <c r="BL5102" s="32"/>
      <c r="BM5102" s="32"/>
      <c r="BN5102" s="32"/>
      <c r="BO5102" s="32"/>
    </row>
    <row r="5103" spans="1:67" x14ac:dyDescent="0.25">
      <c r="A5103" s="33"/>
      <c r="B5103" s="34"/>
      <c r="D5103" s="33"/>
      <c r="E5103" s="33"/>
      <c r="F5103" s="33"/>
      <c r="BD5103" s="32"/>
      <c r="BE5103" s="32"/>
      <c r="BF5103" s="32"/>
      <c r="BG5103" s="32"/>
      <c r="BH5103" s="32"/>
      <c r="BI5103" s="32"/>
      <c r="BJ5103" s="32"/>
      <c r="BK5103" s="32"/>
      <c r="BL5103" s="32"/>
      <c r="BM5103" s="32"/>
      <c r="BN5103" s="32"/>
      <c r="BO5103" s="32"/>
    </row>
    <row r="5104" spans="1:67" x14ac:dyDescent="0.25">
      <c r="A5104" s="33"/>
      <c r="B5104" s="34"/>
      <c r="D5104" s="33"/>
      <c r="E5104" s="33"/>
      <c r="F5104" s="33"/>
      <c r="BD5104" s="32"/>
      <c r="BE5104" s="32"/>
      <c r="BF5104" s="32"/>
      <c r="BG5104" s="32"/>
      <c r="BH5104" s="32"/>
      <c r="BI5104" s="32"/>
      <c r="BJ5104" s="32"/>
      <c r="BK5104" s="32"/>
      <c r="BL5104" s="32"/>
      <c r="BM5104" s="32"/>
      <c r="BN5104" s="32"/>
      <c r="BO5104" s="32"/>
    </row>
    <row r="5105" spans="1:67" x14ac:dyDescent="0.25">
      <c r="A5105" s="33"/>
      <c r="B5105" s="34"/>
      <c r="D5105" s="33"/>
      <c r="E5105" s="33"/>
      <c r="F5105" s="33"/>
      <c r="BD5105" s="32"/>
      <c r="BE5105" s="32"/>
      <c r="BF5105" s="32"/>
      <c r="BG5105" s="32"/>
      <c r="BH5105" s="32"/>
      <c r="BI5105" s="32"/>
      <c r="BJ5105" s="32"/>
      <c r="BK5105" s="32"/>
      <c r="BL5105" s="32"/>
      <c r="BM5105" s="32"/>
      <c r="BN5105" s="32"/>
      <c r="BO5105" s="32"/>
    </row>
    <row r="5106" spans="1:67" x14ac:dyDescent="0.25">
      <c r="A5106" s="33"/>
      <c r="B5106" s="34"/>
      <c r="D5106" s="33"/>
      <c r="E5106" s="33"/>
      <c r="F5106" s="33"/>
      <c r="BD5106" s="32"/>
      <c r="BE5106" s="32"/>
      <c r="BF5106" s="32"/>
      <c r="BG5106" s="32"/>
      <c r="BH5106" s="32"/>
      <c r="BI5106" s="32"/>
      <c r="BJ5106" s="32"/>
      <c r="BK5106" s="32"/>
      <c r="BL5106" s="32"/>
      <c r="BM5106" s="32"/>
      <c r="BN5106" s="32"/>
      <c r="BO5106" s="32"/>
    </row>
    <row r="5107" spans="1:67" x14ac:dyDescent="0.25">
      <c r="A5107" s="33"/>
      <c r="B5107" s="34"/>
      <c r="D5107" s="33"/>
      <c r="E5107" s="33"/>
      <c r="F5107" s="33"/>
      <c r="BD5107" s="32"/>
      <c r="BE5107" s="32"/>
      <c r="BF5107" s="32"/>
      <c r="BG5107" s="32"/>
      <c r="BH5107" s="32"/>
      <c r="BI5107" s="32"/>
      <c r="BJ5107" s="32"/>
      <c r="BK5107" s="32"/>
      <c r="BL5107" s="32"/>
      <c r="BM5107" s="32"/>
      <c r="BN5107" s="32"/>
      <c r="BO5107" s="32"/>
    </row>
    <row r="5108" spans="1:67" x14ac:dyDescent="0.25">
      <c r="A5108" s="33"/>
      <c r="B5108" s="34"/>
      <c r="D5108" s="33"/>
      <c r="E5108" s="33"/>
      <c r="F5108" s="33"/>
      <c r="BD5108" s="32"/>
      <c r="BE5108" s="32"/>
      <c r="BF5108" s="32"/>
      <c r="BG5108" s="32"/>
      <c r="BH5108" s="32"/>
      <c r="BI5108" s="32"/>
      <c r="BJ5108" s="32"/>
      <c r="BK5108" s="32"/>
      <c r="BL5108" s="32"/>
      <c r="BM5108" s="32"/>
      <c r="BN5108" s="32"/>
      <c r="BO5108" s="32"/>
    </row>
    <row r="5109" spans="1:67" x14ac:dyDescent="0.25">
      <c r="A5109" s="33"/>
      <c r="B5109" s="34"/>
      <c r="D5109" s="33"/>
      <c r="E5109" s="33"/>
      <c r="F5109" s="33"/>
      <c r="BD5109" s="32"/>
      <c r="BE5109" s="32"/>
      <c r="BF5109" s="32"/>
      <c r="BG5109" s="32"/>
      <c r="BH5109" s="32"/>
      <c r="BI5109" s="32"/>
      <c r="BJ5109" s="32"/>
      <c r="BK5109" s="32"/>
      <c r="BL5109" s="32"/>
      <c r="BM5109" s="32"/>
      <c r="BN5109" s="32"/>
      <c r="BO5109" s="32"/>
    </row>
    <row r="5110" spans="1:67" x14ac:dyDescent="0.25">
      <c r="A5110" s="33"/>
      <c r="B5110" s="34"/>
      <c r="D5110" s="33"/>
      <c r="E5110" s="33"/>
      <c r="F5110" s="33"/>
      <c r="BD5110" s="32"/>
      <c r="BE5110" s="32"/>
      <c r="BF5110" s="32"/>
      <c r="BG5110" s="32"/>
      <c r="BH5110" s="32"/>
      <c r="BI5110" s="32"/>
      <c r="BJ5110" s="32"/>
      <c r="BK5110" s="32"/>
      <c r="BL5110" s="32"/>
      <c r="BM5110" s="32"/>
      <c r="BN5110" s="32"/>
      <c r="BO5110" s="32"/>
    </row>
    <row r="5111" spans="1:67" x14ac:dyDescent="0.25">
      <c r="A5111" s="33"/>
      <c r="B5111" s="34"/>
      <c r="D5111" s="33"/>
      <c r="E5111" s="33"/>
      <c r="F5111" s="33"/>
      <c r="BD5111" s="32"/>
      <c r="BE5111" s="32"/>
      <c r="BF5111" s="32"/>
      <c r="BG5111" s="32"/>
      <c r="BH5111" s="32"/>
      <c r="BI5111" s="32"/>
      <c r="BJ5111" s="32"/>
      <c r="BK5111" s="32"/>
      <c r="BL5111" s="32"/>
      <c r="BM5111" s="32"/>
      <c r="BN5111" s="32"/>
      <c r="BO5111" s="32"/>
    </row>
    <row r="5112" spans="1:67" x14ac:dyDescent="0.25">
      <c r="A5112" s="33"/>
      <c r="B5112" s="34"/>
      <c r="D5112" s="33"/>
      <c r="E5112" s="33"/>
      <c r="F5112" s="33"/>
      <c r="BD5112" s="32"/>
      <c r="BE5112" s="32"/>
      <c r="BF5112" s="32"/>
      <c r="BG5112" s="32"/>
      <c r="BH5112" s="32"/>
      <c r="BI5112" s="32"/>
      <c r="BJ5112" s="32"/>
      <c r="BK5112" s="32"/>
      <c r="BL5112" s="32"/>
      <c r="BM5112" s="32"/>
      <c r="BN5112" s="32"/>
      <c r="BO5112" s="32"/>
    </row>
    <row r="5113" spans="1:67" x14ac:dyDescent="0.25">
      <c r="A5113" s="33"/>
      <c r="B5113" s="34"/>
      <c r="D5113" s="33"/>
      <c r="E5113" s="33"/>
      <c r="F5113" s="33"/>
      <c r="BD5113" s="32"/>
      <c r="BE5113" s="32"/>
      <c r="BF5113" s="32"/>
      <c r="BG5113" s="32"/>
      <c r="BH5113" s="32"/>
      <c r="BI5113" s="32"/>
      <c r="BJ5113" s="32"/>
      <c r="BK5113" s="32"/>
      <c r="BL5113" s="32"/>
      <c r="BM5113" s="32"/>
      <c r="BN5113" s="32"/>
      <c r="BO5113" s="32"/>
    </row>
    <row r="5114" spans="1:67" x14ac:dyDescent="0.25">
      <c r="A5114" s="33"/>
      <c r="B5114" s="34"/>
      <c r="D5114" s="33"/>
      <c r="E5114" s="33"/>
      <c r="F5114" s="33"/>
      <c r="BD5114" s="32"/>
      <c r="BE5114" s="32"/>
      <c r="BF5114" s="32"/>
      <c r="BG5114" s="32"/>
      <c r="BH5114" s="32"/>
      <c r="BI5114" s="32"/>
      <c r="BJ5114" s="32"/>
      <c r="BK5114" s="32"/>
      <c r="BL5114" s="32"/>
      <c r="BM5114" s="32"/>
      <c r="BN5114" s="32"/>
      <c r="BO5114" s="32"/>
    </row>
    <row r="5115" spans="1:67" x14ac:dyDescent="0.25">
      <c r="A5115" s="33"/>
      <c r="B5115" s="34"/>
      <c r="D5115" s="33"/>
      <c r="E5115" s="33"/>
      <c r="F5115" s="33"/>
      <c r="BD5115" s="32"/>
      <c r="BE5115" s="32"/>
      <c r="BF5115" s="32"/>
      <c r="BG5115" s="32"/>
      <c r="BH5115" s="32"/>
      <c r="BI5115" s="32"/>
      <c r="BJ5115" s="32"/>
      <c r="BK5115" s="32"/>
      <c r="BL5115" s="32"/>
      <c r="BM5115" s="32"/>
      <c r="BN5115" s="32"/>
      <c r="BO5115" s="32"/>
    </row>
    <row r="5116" spans="1:67" x14ac:dyDescent="0.25">
      <c r="A5116" s="33"/>
      <c r="B5116" s="34"/>
      <c r="D5116" s="33"/>
      <c r="E5116" s="33"/>
      <c r="F5116" s="33"/>
      <c r="BD5116" s="32"/>
      <c r="BE5116" s="32"/>
      <c r="BF5116" s="32"/>
      <c r="BG5116" s="32"/>
      <c r="BH5116" s="32"/>
      <c r="BI5116" s="32"/>
      <c r="BJ5116" s="32"/>
      <c r="BK5116" s="32"/>
      <c r="BL5116" s="32"/>
      <c r="BM5116" s="32"/>
      <c r="BN5116" s="32"/>
      <c r="BO5116" s="32"/>
    </row>
    <row r="5117" spans="1:67" x14ac:dyDescent="0.25">
      <c r="A5117" s="33"/>
      <c r="B5117" s="34"/>
      <c r="D5117" s="33"/>
      <c r="E5117" s="33"/>
      <c r="F5117" s="33"/>
      <c r="BD5117" s="32"/>
      <c r="BE5117" s="32"/>
      <c r="BF5117" s="32"/>
      <c r="BG5117" s="32"/>
      <c r="BH5117" s="32"/>
      <c r="BI5117" s="32"/>
      <c r="BJ5117" s="32"/>
      <c r="BK5117" s="32"/>
      <c r="BL5117" s="32"/>
      <c r="BM5117" s="32"/>
      <c r="BN5117" s="32"/>
      <c r="BO5117" s="32"/>
    </row>
    <row r="5118" spans="1:67" x14ac:dyDescent="0.25">
      <c r="A5118" s="33"/>
      <c r="B5118" s="34"/>
      <c r="D5118" s="33"/>
      <c r="E5118" s="33"/>
      <c r="F5118" s="33"/>
      <c r="BD5118" s="32"/>
      <c r="BE5118" s="32"/>
      <c r="BF5118" s="32"/>
      <c r="BG5118" s="32"/>
      <c r="BH5118" s="32"/>
      <c r="BI5118" s="32"/>
      <c r="BJ5118" s="32"/>
      <c r="BK5118" s="32"/>
      <c r="BL5118" s="32"/>
      <c r="BM5118" s="32"/>
      <c r="BN5118" s="32"/>
      <c r="BO5118" s="32"/>
    </row>
    <row r="5119" spans="1:67" x14ac:dyDescent="0.25">
      <c r="A5119" s="33"/>
      <c r="B5119" s="34"/>
      <c r="D5119" s="33"/>
      <c r="E5119" s="33"/>
      <c r="F5119" s="33"/>
      <c r="BD5119" s="32"/>
      <c r="BE5119" s="32"/>
      <c r="BF5119" s="32"/>
      <c r="BG5119" s="32"/>
      <c r="BH5119" s="32"/>
      <c r="BI5119" s="32"/>
      <c r="BJ5119" s="32"/>
      <c r="BK5119" s="32"/>
      <c r="BL5119" s="32"/>
      <c r="BM5119" s="32"/>
      <c r="BN5119" s="32"/>
      <c r="BO5119" s="32"/>
    </row>
    <row r="5120" spans="1:67" x14ac:dyDescent="0.25">
      <c r="A5120" s="33"/>
      <c r="B5120" s="34"/>
      <c r="D5120" s="33"/>
      <c r="E5120" s="33"/>
      <c r="F5120" s="33"/>
      <c r="BD5120" s="32"/>
      <c r="BE5120" s="32"/>
      <c r="BF5120" s="32"/>
      <c r="BG5120" s="32"/>
      <c r="BH5120" s="32"/>
      <c r="BI5120" s="32"/>
      <c r="BJ5120" s="32"/>
      <c r="BK5120" s="32"/>
      <c r="BL5120" s="32"/>
      <c r="BM5120" s="32"/>
      <c r="BN5120" s="32"/>
      <c r="BO5120" s="32"/>
    </row>
    <row r="5121" spans="1:67" x14ac:dyDescent="0.25">
      <c r="A5121" s="33"/>
      <c r="B5121" s="34"/>
      <c r="D5121" s="33"/>
      <c r="E5121" s="33"/>
      <c r="F5121" s="33"/>
      <c r="BD5121" s="32"/>
      <c r="BE5121" s="32"/>
      <c r="BF5121" s="32"/>
      <c r="BG5121" s="32"/>
      <c r="BH5121" s="32"/>
      <c r="BI5121" s="32"/>
      <c r="BJ5121" s="32"/>
      <c r="BK5121" s="32"/>
      <c r="BL5121" s="32"/>
      <c r="BM5121" s="32"/>
      <c r="BN5121" s="32"/>
      <c r="BO5121" s="32"/>
    </row>
    <row r="5122" spans="1:67" x14ac:dyDescent="0.25">
      <c r="A5122" s="33"/>
      <c r="B5122" s="34"/>
      <c r="D5122" s="33"/>
      <c r="E5122" s="33"/>
      <c r="F5122" s="33"/>
      <c r="BD5122" s="32"/>
      <c r="BE5122" s="32"/>
      <c r="BF5122" s="32"/>
      <c r="BG5122" s="32"/>
      <c r="BH5122" s="32"/>
      <c r="BI5122" s="32"/>
      <c r="BJ5122" s="32"/>
      <c r="BK5122" s="32"/>
      <c r="BL5122" s="32"/>
      <c r="BM5122" s="32"/>
      <c r="BN5122" s="32"/>
      <c r="BO5122" s="32"/>
    </row>
    <row r="5123" spans="1:67" x14ac:dyDescent="0.25">
      <c r="A5123" s="33"/>
      <c r="B5123" s="34"/>
      <c r="D5123" s="33"/>
      <c r="E5123" s="33"/>
      <c r="F5123" s="33"/>
      <c r="BD5123" s="32"/>
      <c r="BE5123" s="32"/>
      <c r="BF5123" s="32"/>
      <c r="BG5123" s="32"/>
      <c r="BH5123" s="32"/>
      <c r="BI5123" s="32"/>
      <c r="BJ5123" s="32"/>
      <c r="BK5123" s="32"/>
      <c r="BL5123" s="32"/>
      <c r="BM5123" s="32"/>
      <c r="BN5123" s="32"/>
      <c r="BO5123" s="32"/>
    </row>
    <row r="5124" spans="1:67" x14ac:dyDescent="0.25">
      <c r="A5124" s="33"/>
      <c r="B5124" s="34"/>
      <c r="D5124" s="33"/>
      <c r="E5124" s="33"/>
      <c r="F5124" s="33"/>
      <c r="BD5124" s="32"/>
      <c r="BE5124" s="32"/>
      <c r="BF5124" s="32"/>
      <c r="BG5124" s="32"/>
      <c r="BH5124" s="32"/>
      <c r="BI5124" s="32"/>
      <c r="BJ5124" s="32"/>
      <c r="BK5124" s="32"/>
      <c r="BL5124" s="32"/>
      <c r="BM5124" s="32"/>
      <c r="BN5124" s="32"/>
      <c r="BO5124" s="32"/>
    </row>
    <row r="5125" spans="1:67" x14ac:dyDescent="0.25">
      <c r="A5125" s="33"/>
      <c r="B5125" s="34"/>
      <c r="D5125" s="33"/>
      <c r="E5125" s="33"/>
      <c r="F5125" s="33"/>
      <c r="BD5125" s="32"/>
      <c r="BE5125" s="32"/>
      <c r="BF5125" s="32"/>
      <c r="BG5125" s="32"/>
      <c r="BH5125" s="32"/>
      <c r="BI5125" s="32"/>
      <c r="BJ5125" s="32"/>
      <c r="BK5125" s="32"/>
      <c r="BL5125" s="32"/>
      <c r="BM5125" s="32"/>
      <c r="BN5125" s="32"/>
      <c r="BO5125" s="32"/>
    </row>
    <row r="5126" spans="1:67" x14ac:dyDescent="0.25">
      <c r="A5126" s="33"/>
      <c r="B5126" s="34"/>
      <c r="D5126" s="33"/>
      <c r="E5126" s="33"/>
      <c r="F5126" s="33"/>
      <c r="BD5126" s="32"/>
      <c r="BE5126" s="32"/>
      <c r="BF5126" s="32"/>
      <c r="BG5126" s="32"/>
      <c r="BH5126" s="32"/>
      <c r="BI5126" s="32"/>
      <c r="BJ5126" s="32"/>
      <c r="BK5126" s="32"/>
      <c r="BL5126" s="32"/>
      <c r="BM5126" s="32"/>
      <c r="BN5126" s="32"/>
      <c r="BO5126" s="32"/>
    </row>
    <row r="5127" spans="1:67" x14ac:dyDescent="0.25">
      <c r="A5127" s="33"/>
      <c r="B5127" s="34"/>
      <c r="D5127" s="33"/>
      <c r="E5127" s="33"/>
      <c r="F5127" s="33"/>
      <c r="BD5127" s="32"/>
      <c r="BE5127" s="32"/>
      <c r="BF5127" s="32"/>
      <c r="BG5127" s="32"/>
      <c r="BH5127" s="32"/>
      <c r="BI5127" s="32"/>
      <c r="BJ5127" s="32"/>
      <c r="BK5127" s="32"/>
      <c r="BL5127" s="32"/>
      <c r="BM5127" s="32"/>
      <c r="BN5127" s="32"/>
      <c r="BO5127" s="32"/>
    </row>
    <row r="5128" spans="1:67" x14ac:dyDescent="0.25">
      <c r="A5128" s="33"/>
      <c r="B5128" s="34"/>
      <c r="D5128" s="33"/>
      <c r="E5128" s="33"/>
      <c r="F5128" s="33"/>
      <c r="BD5128" s="32"/>
      <c r="BE5128" s="32"/>
      <c r="BF5128" s="32"/>
      <c r="BG5128" s="32"/>
      <c r="BH5128" s="32"/>
      <c r="BI5128" s="32"/>
      <c r="BJ5128" s="32"/>
      <c r="BK5128" s="32"/>
      <c r="BL5128" s="32"/>
      <c r="BM5128" s="32"/>
      <c r="BN5128" s="32"/>
      <c r="BO5128" s="32"/>
    </row>
    <row r="5129" spans="1:67" x14ac:dyDescent="0.25">
      <c r="A5129" s="33"/>
      <c r="B5129" s="34"/>
      <c r="D5129" s="33"/>
      <c r="E5129" s="33"/>
      <c r="F5129" s="33"/>
      <c r="BD5129" s="32"/>
      <c r="BE5129" s="32"/>
      <c r="BF5129" s="32"/>
      <c r="BG5129" s="32"/>
      <c r="BH5129" s="32"/>
      <c r="BI5129" s="32"/>
      <c r="BJ5129" s="32"/>
      <c r="BK5129" s="32"/>
      <c r="BL5129" s="32"/>
      <c r="BM5129" s="32"/>
      <c r="BN5129" s="32"/>
      <c r="BO5129" s="32"/>
    </row>
    <row r="5130" spans="1:67" x14ac:dyDescent="0.25">
      <c r="A5130" s="33"/>
      <c r="B5130" s="34"/>
      <c r="D5130" s="33"/>
      <c r="E5130" s="33"/>
      <c r="F5130" s="33"/>
      <c r="BD5130" s="32"/>
      <c r="BE5130" s="32"/>
      <c r="BF5130" s="32"/>
      <c r="BG5130" s="32"/>
      <c r="BH5130" s="32"/>
      <c r="BI5130" s="32"/>
      <c r="BJ5130" s="32"/>
      <c r="BK5130" s="32"/>
      <c r="BL5130" s="32"/>
      <c r="BM5130" s="32"/>
      <c r="BN5130" s="32"/>
      <c r="BO5130" s="32"/>
    </row>
    <row r="5131" spans="1:67" x14ac:dyDescent="0.25">
      <c r="A5131" s="33"/>
      <c r="B5131" s="34"/>
      <c r="D5131" s="33"/>
      <c r="E5131" s="33"/>
      <c r="F5131" s="33"/>
      <c r="BD5131" s="32"/>
      <c r="BE5131" s="32"/>
      <c r="BF5131" s="32"/>
      <c r="BG5131" s="32"/>
      <c r="BH5131" s="32"/>
      <c r="BI5131" s="32"/>
      <c r="BJ5131" s="32"/>
      <c r="BK5131" s="32"/>
      <c r="BL5131" s="32"/>
      <c r="BM5131" s="32"/>
      <c r="BN5131" s="32"/>
      <c r="BO5131" s="32"/>
    </row>
    <row r="5132" spans="1:67" x14ac:dyDescent="0.25">
      <c r="A5132" s="33"/>
      <c r="B5132" s="34"/>
      <c r="D5132" s="33"/>
      <c r="E5132" s="33"/>
      <c r="F5132" s="33"/>
      <c r="BD5132" s="32"/>
      <c r="BE5132" s="32"/>
      <c r="BF5132" s="32"/>
      <c r="BG5132" s="32"/>
      <c r="BH5132" s="32"/>
      <c r="BI5132" s="32"/>
      <c r="BJ5132" s="32"/>
      <c r="BK5132" s="32"/>
      <c r="BL5132" s="32"/>
      <c r="BM5132" s="32"/>
      <c r="BN5132" s="32"/>
      <c r="BO5132" s="32"/>
    </row>
    <row r="5133" spans="1:67" x14ac:dyDescent="0.25">
      <c r="A5133" s="33"/>
      <c r="B5133" s="34"/>
      <c r="D5133" s="33"/>
      <c r="E5133" s="33"/>
      <c r="F5133" s="33"/>
      <c r="BD5133" s="32"/>
      <c r="BE5133" s="32"/>
      <c r="BF5133" s="32"/>
      <c r="BG5133" s="32"/>
      <c r="BH5133" s="32"/>
      <c r="BI5133" s="32"/>
      <c r="BJ5133" s="32"/>
      <c r="BK5133" s="32"/>
      <c r="BL5133" s="32"/>
      <c r="BM5133" s="32"/>
      <c r="BN5133" s="32"/>
      <c r="BO5133" s="32"/>
    </row>
    <row r="5134" spans="1:67" x14ac:dyDescent="0.25">
      <c r="A5134" s="33"/>
      <c r="B5134" s="34"/>
      <c r="D5134" s="33"/>
      <c r="E5134" s="33"/>
      <c r="F5134" s="33"/>
      <c r="BD5134" s="32"/>
      <c r="BE5134" s="32"/>
      <c r="BF5134" s="32"/>
      <c r="BG5134" s="32"/>
      <c r="BH5134" s="32"/>
      <c r="BI5134" s="32"/>
      <c r="BJ5134" s="32"/>
      <c r="BK5134" s="32"/>
      <c r="BL5134" s="32"/>
      <c r="BM5134" s="32"/>
      <c r="BN5134" s="32"/>
      <c r="BO5134" s="32"/>
    </row>
    <row r="5135" spans="1:67" x14ac:dyDescent="0.25">
      <c r="A5135" s="33"/>
      <c r="B5135" s="34"/>
      <c r="D5135" s="33"/>
      <c r="E5135" s="33"/>
      <c r="F5135" s="33"/>
      <c r="BD5135" s="32"/>
      <c r="BE5135" s="32"/>
      <c r="BF5135" s="32"/>
      <c r="BG5135" s="32"/>
      <c r="BH5135" s="32"/>
      <c r="BI5135" s="32"/>
      <c r="BJ5135" s="32"/>
      <c r="BK5135" s="32"/>
      <c r="BL5135" s="32"/>
      <c r="BM5135" s="32"/>
      <c r="BN5135" s="32"/>
      <c r="BO5135" s="32"/>
    </row>
    <row r="5136" spans="1:67" x14ac:dyDescent="0.25">
      <c r="A5136" s="33"/>
      <c r="B5136" s="34"/>
      <c r="D5136" s="33"/>
      <c r="E5136" s="33"/>
      <c r="F5136" s="33"/>
      <c r="BD5136" s="32"/>
      <c r="BE5136" s="32"/>
      <c r="BF5136" s="32"/>
      <c r="BG5136" s="32"/>
      <c r="BH5136" s="32"/>
      <c r="BI5136" s="32"/>
      <c r="BJ5136" s="32"/>
      <c r="BK5136" s="32"/>
      <c r="BL5136" s="32"/>
      <c r="BM5136" s="32"/>
      <c r="BN5136" s="32"/>
      <c r="BO5136" s="32"/>
    </row>
    <row r="5137" spans="1:67" x14ac:dyDescent="0.25">
      <c r="A5137" s="33"/>
      <c r="B5137" s="34"/>
      <c r="D5137" s="33"/>
      <c r="E5137" s="33"/>
      <c r="F5137" s="33"/>
      <c r="BD5137" s="32"/>
      <c r="BE5137" s="32"/>
      <c r="BF5137" s="32"/>
      <c r="BG5137" s="32"/>
      <c r="BH5137" s="32"/>
      <c r="BI5137" s="32"/>
      <c r="BJ5137" s="32"/>
      <c r="BK5137" s="32"/>
      <c r="BL5137" s="32"/>
      <c r="BM5137" s="32"/>
      <c r="BN5137" s="32"/>
      <c r="BO5137" s="32"/>
    </row>
    <row r="5138" spans="1:67" x14ac:dyDescent="0.25">
      <c r="A5138" s="33"/>
      <c r="B5138" s="34"/>
      <c r="D5138" s="33"/>
      <c r="E5138" s="33"/>
      <c r="F5138" s="33"/>
      <c r="BD5138" s="32"/>
      <c r="BE5138" s="32"/>
      <c r="BF5138" s="32"/>
      <c r="BG5138" s="32"/>
      <c r="BH5138" s="32"/>
      <c r="BI5138" s="32"/>
      <c r="BJ5138" s="32"/>
      <c r="BK5138" s="32"/>
      <c r="BL5138" s="32"/>
      <c r="BM5138" s="32"/>
      <c r="BN5138" s="32"/>
      <c r="BO5138" s="32"/>
    </row>
    <row r="5139" spans="1:67" x14ac:dyDescent="0.25">
      <c r="A5139" s="33"/>
      <c r="B5139" s="34"/>
      <c r="D5139" s="33"/>
      <c r="E5139" s="33"/>
      <c r="F5139" s="33"/>
      <c r="BD5139" s="32"/>
      <c r="BE5139" s="32"/>
      <c r="BF5139" s="32"/>
      <c r="BG5139" s="32"/>
      <c r="BH5139" s="32"/>
      <c r="BI5139" s="32"/>
      <c r="BJ5139" s="32"/>
      <c r="BK5139" s="32"/>
      <c r="BL5139" s="32"/>
      <c r="BM5139" s="32"/>
      <c r="BN5139" s="32"/>
      <c r="BO5139" s="32"/>
    </row>
    <row r="5140" spans="1:67" x14ac:dyDescent="0.25">
      <c r="A5140" s="33"/>
      <c r="B5140" s="34"/>
      <c r="D5140" s="33"/>
      <c r="E5140" s="33"/>
      <c r="F5140" s="33"/>
      <c r="BD5140" s="32"/>
      <c r="BE5140" s="32"/>
      <c r="BF5140" s="32"/>
      <c r="BG5140" s="32"/>
      <c r="BH5140" s="32"/>
      <c r="BI5140" s="32"/>
      <c r="BJ5140" s="32"/>
      <c r="BK5140" s="32"/>
      <c r="BL5140" s="32"/>
      <c r="BM5140" s="32"/>
      <c r="BN5140" s="32"/>
      <c r="BO5140" s="32"/>
    </row>
    <row r="5141" spans="1:67" x14ac:dyDescent="0.25">
      <c r="A5141" s="33"/>
      <c r="B5141" s="34"/>
      <c r="D5141" s="33"/>
      <c r="E5141" s="33"/>
      <c r="F5141" s="33"/>
      <c r="BD5141" s="32"/>
      <c r="BE5141" s="32"/>
      <c r="BF5141" s="32"/>
      <c r="BG5141" s="32"/>
      <c r="BH5141" s="32"/>
      <c r="BI5141" s="32"/>
      <c r="BJ5141" s="32"/>
      <c r="BK5141" s="32"/>
      <c r="BL5141" s="32"/>
      <c r="BM5141" s="32"/>
      <c r="BN5141" s="32"/>
      <c r="BO5141" s="32"/>
    </row>
    <row r="5142" spans="1:67" x14ac:dyDescent="0.25">
      <c r="A5142" s="33"/>
      <c r="B5142" s="34"/>
      <c r="D5142" s="33"/>
      <c r="E5142" s="33"/>
      <c r="F5142" s="33"/>
      <c r="BD5142" s="32"/>
      <c r="BE5142" s="32"/>
      <c r="BF5142" s="32"/>
      <c r="BG5142" s="32"/>
      <c r="BH5142" s="32"/>
      <c r="BI5142" s="32"/>
      <c r="BJ5142" s="32"/>
      <c r="BK5142" s="32"/>
      <c r="BL5142" s="32"/>
      <c r="BM5142" s="32"/>
      <c r="BN5142" s="32"/>
      <c r="BO5142" s="32"/>
    </row>
    <row r="5143" spans="1:67" x14ac:dyDescent="0.25">
      <c r="A5143" s="33"/>
      <c r="B5143" s="34"/>
      <c r="D5143" s="33"/>
      <c r="E5143" s="33"/>
      <c r="F5143" s="33"/>
      <c r="BD5143" s="32"/>
      <c r="BE5143" s="32"/>
      <c r="BF5143" s="32"/>
      <c r="BG5143" s="32"/>
      <c r="BH5143" s="32"/>
      <c r="BI5143" s="32"/>
      <c r="BJ5143" s="32"/>
      <c r="BK5143" s="32"/>
      <c r="BL5143" s="32"/>
      <c r="BM5143" s="32"/>
      <c r="BN5143" s="32"/>
      <c r="BO5143" s="32"/>
    </row>
    <row r="5144" spans="1:67" x14ac:dyDescent="0.25">
      <c r="A5144" s="33"/>
      <c r="B5144" s="34"/>
      <c r="D5144" s="33"/>
      <c r="E5144" s="33"/>
      <c r="F5144" s="33"/>
      <c r="BD5144" s="32"/>
      <c r="BE5144" s="32"/>
      <c r="BF5144" s="32"/>
      <c r="BG5144" s="32"/>
      <c r="BH5144" s="32"/>
      <c r="BI5144" s="32"/>
      <c r="BJ5144" s="32"/>
      <c r="BK5144" s="32"/>
      <c r="BL5144" s="32"/>
      <c r="BM5144" s="32"/>
      <c r="BN5144" s="32"/>
      <c r="BO5144" s="32"/>
    </row>
    <row r="5145" spans="1:67" x14ac:dyDescent="0.25">
      <c r="A5145" s="33"/>
      <c r="B5145" s="34"/>
      <c r="D5145" s="33"/>
      <c r="E5145" s="33"/>
      <c r="F5145" s="33"/>
      <c r="BD5145" s="32"/>
      <c r="BE5145" s="32"/>
      <c r="BF5145" s="32"/>
      <c r="BG5145" s="32"/>
      <c r="BH5145" s="32"/>
      <c r="BI5145" s="32"/>
      <c r="BJ5145" s="32"/>
      <c r="BK5145" s="32"/>
      <c r="BL5145" s="32"/>
      <c r="BM5145" s="32"/>
      <c r="BN5145" s="32"/>
      <c r="BO5145" s="32"/>
    </row>
    <row r="5146" spans="1:67" x14ac:dyDescent="0.25">
      <c r="A5146" s="33"/>
      <c r="B5146" s="34"/>
      <c r="D5146" s="33"/>
      <c r="E5146" s="33"/>
      <c r="F5146" s="33"/>
      <c r="BD5146" s="32"/>
      <c r="BE5146" s="32"/>
      <c r="BF5146" s="32"/>
      <c r="BG5146" s="32"/>
      <c r="BH5146" s="32"/>
      <c r="BI5146" s="32"/>
      <c r="BJ5146" s="32"/>
      <c r="BK5146" s="32"/>
      <c r="BL5146" s="32"/>
      <c r="BM5146" s="32"/>
      <c r="BN5146" s="32"/>
      <c r="BO5146" s="32"/>
    </row>
    <row r="5147" spans="1:67" x14ac:dyDescent="0.25">
      <c r="A5147" s="33"/>
      <c r="B5147" s="34"/>
      <c r="D5147" s="33"/>
      <c r="E5147" s="33"/>
      <c r="F5147" s="33"/>
      <c r="BD5147" s="32"/>
      <c r="BE5147" s="32"/>
      <c r="BF5147" s="32"/>
      <c r="BG5147" s="32"/>
      <c r="BH5147" s="32"/>
      <c r="BI5147" s="32"/>
      <c r="BJ5147" s="32"/>
      <c r="BK5147" s="32"/>
      <c r="BL5147" s="32"/>
      <c r="BM5147" s="32"/>
      <c r="BN5147" s="32"/>
      <c r="BO5147" s="32"/>
    </row>
    <row r="5148" spans="1:67" x14ac:dyDescent="0.25">
      <c r="A5148" s="33"/>
      <c r="B5148" s="34"/>
      <c r="D5148" s="33"/>
      <c r="E5148" s="33"/>
      <c r="F5148" s="33"/>
      <c r="BD5148" s="32"/>
      <c r="BE5148" s="32"/>
      <c r="BF5148" s="32"/>
      <c r="BG5148" s="32"/>
      <c r="BH5148" s="32"/>
      <c r="BI5148" s="32"/>
      <c r="BJ5148" s="32"/>
      <c r="BK5148" s="32"/>
      <c r="BL5148" s="32"/>
      <c r="BM5148" s="32"/>
      <c r="BN5148" s="32"/>
      <c r="BO5148" s="32"/>
    </row>
    <row r="5149" spans="1:67" x14ac:dyDescent="0.25">
      <c r="A5149" s="33"/>
      <c r="B5149" s="34"/>
      <c r="D5149" s="33"/>
      <c r="E5149" s="33"/>
      <c r="F5149" s="33"/>
      <c r="BD5149" s="32"/>
      <c r="BE5149" s="32"/>
      <c r="BF5149" s="32"/>
      <c r="BG5149" s="32"/>
      <c r="BH5149" s="32"/>
      <c r="BI5149" s="32"/>
      <c r="BJ5149" s="32"/>
      <c r="BK5149" s="32"/>
      <c r="BL5149" s="32"/>
      <c r="BM5149" s="32"/>
      <c r="BN5149" s="32"/>
      <c r="BO5149" s="32"/>
    </row>
    <row r="5150" spans="1:67" x14ac:dyDescent="0.25">
      <c r="A5150" s="33"/>
      <c r="B5150" s="34"/>
      <c r="D5150" s="33"/>
      <c r="E5150" s="33"/>
      <c r="F5150" s="33"/>
      <c r="BD5150" s="32"/>
      <c r="BE5150" s="32"/>
      <c r="BF5150" s="32"/>
      <c r="BG5150" s="32"/>
      <c r="BH5150" s="32"/>
      <c r="BI5150" s="32"/>
      <c r="BJ5150" s="32"/>
      <c r="BK5150" s="32"/>
      <c r="BL5150" s="32"/>
      <c r="BM5150" s="32"/>
      <c r="BN5150" s="32"/>
      <c r="BO5150" s="32"/>
    </row>
    <row r="5151" spans="1:67" x14ac:dyDescent="0.25">
      <c r="A5151" s="33"/>
      <c r="B5151" s="34"/>
      <c r="D5151" s="33"/>
      <c r="E5151" s="33"/>
      <c r="F5151" s="33"/>
      <c r="BD5151" s="32"/>
      <c r="BE5151" s="32"/>
      <c r="BF5151" s="32"/>
      <c r="BG5151" s="32"/>
      <c r="BH5151" s="32"/>
      <c r="BI5151" s="32"/>
      <c r="BJ5151" s="32"/>
      <c r="BK5151" s="32"/>
      <c r="BL5151" s="32"/>
      <c r="BM5151" s="32"/>
      <c r="BN5151" s="32"/>
      <c r="BO5151" s="32"/>
    </row>
    <row r="5152" spans="1:67" x14ac:dyDescent="0.25">
      <c r="A5152" s="33"/>
      <c r="B5152" s="34"/>
      <c r="D5152" s="33"/>
      <c r="E5152" s="33"/>
      <c r="F5152" s="33"/>
      <c r="BD5152" s="32"/>
      <c r="BE5152" s="32"/>
      <c r="BF5152" s="32"/>
      <c r="BG5152" s="32"/>
      <c r="BH5152" s="32"/>
      <c r="BI5152" s="32"/>
      <c r="BJ5152" s="32"/>
      <c r="BK5152" s="32"/>
      <c r="BL5152" s="32"/>
      <c r="BM5152" s="32"/>
      <c r="BN5152" s="32"/>
      <c r="BO5152" s="32"/>
    </row>
    <row r="5153" spans="1:67" x14ac:dyDescent="0.25">
      <c r="A5153" s="33"/>
      <c r="B5153" s="34"/>
      <c r="D5153" s="33"/>
      <c r="E5153" s="33"/>
      <c r="F5153" s="33"/>
      <c r="BD5153" s="32"/>
      <c r="BE5153" s="32"/>
      <c r="BF5153" s="32"/>
      <c r="BG5153" s="32"/>
      <c r="BH5153" s="32"/>
      <c r="BI5153" s="32"/>
      <c r="BJ5153" s="32"/>
      <c r="BK5153" s="32"/>
      <c r="BL5153" s="32"/>
      <c r="BM5153" s="32"/>
      <c r="BN5153" s="32"/>
      <c r="BO5153" s="32"/>
    </row>
    <row r="5154" spans="1:67" x14ac:dyDescent="0.25">
      <c r="A5154" s="33"/>
      <c r="B5154" s="34"/>
      <c r="D5154" s="33"/>
      <c r="E5154" s="33"/>
      <c r="F5154" s="33"/>
      <c r="BD5154" s="32"/>
      <c r="BE5154" s="32"/>
      <c r="BF5154" s="32"/>
      <c r="BG5154" s="32"/>
      <c r="BH5154" s="32"/>
      <c r="BI5154" s="32"/>
      <c r="BJ5154" s="32"/>
      <c r="BK5154" s="32"/>
      <c r="BL5154" s="32"/>
      <c r="BM5154" s="32"/>
      <c r="BN5154" s="32"/>
      <c r="BO5154" s="32"/>
    </row>
    <row r="5155" spans="1:67" x14ac:dyDescent="0.25">
      <c r="A5155" s="33"/>
      <c r="B5155" s="34"/>
      <c r="D5155" s="33"/>
      <c r="E5155" s="33"/>
      <c r="F5155" s="33"/>
      <c r="BD5155" s="32"/>
      <c r="BE5155" s="32"/>
      <c r="BF5155" s="32"/>
      <c r="BG5155" s="32"/>
      <c r="BH5155" s="32"/>
      <c r="BI5155" s="32"/>
      <c r="BJ5155" s="32"/>
      <c r="BK5155" s="32"/>
      <c r="BL5155" s="32"/>
      <c r="BM5155" s="32"/>
      <c r="BN5155" s="32"/>
      <c r="BO5155" s="32"/>
    </row>
    <row r="5156" spans="1:67" x14ac:dyDescent="0.25">
      <c r="A5156" s="33"/>
      <c r="B5156" s="34"/>
      <c r="D5156" s="33"/>
      <c r="E5156" s="33"/>
      <c r="F5156" s="33"/>
      <c r="BD5156" s="32"/>
      <c r="BE5156" s="32"/>
      <c r="BF5156" s="32"/>
      <c r="BG5156" s="32"/>
      <c r="BH5156" s="32"/>
      <c r="BI5156" s="32"/>
      <c r="BJ5156" s="32"/>
      <c r="BK5156" s="32"/>
      <c r="BL5156" s="32"/>
      <c r="BM5156" s="32"/>
      <c r="BN5156" s="32"/>
      <c r="BO5156" s="32"/>
    </row>
    <row r="5157" spans="1:67" x14ac:dyDescent="0.25">
      <c r="A5157" s="33"/>
      <c r="B5157" s="34"/>
      <c r="D5157" s="33"/>
      <c r="E5157" s="33"/>
      <c r="F5157" s="33"/>
      <c r="BD5157" s="32"/>
      <c r="BE5157" s="32"/>
      <c r="BF5157" s="32"/>
      <c r="BG5157" s="32"/>
      <c r="BH5157" s="32"/>
      <c r="BI5157" s="32"/>
      <c r="BJ5157" s="32"/>
      <c r="BK5157" s="32"/>
      <c r="BL5157" s="32"/>
      <c r="BM5157" s="32"/>
      <c r="BN5157" s="32"/>
      <c r="BO5157" s="32"/>
    </row>
    <row r="5158" spans="1:67" x14ac:dyDescent="0.25">
      <c r="A5158" s="33"/>
      <c r="B5158" s="34"/>
      <c r="D5158" s="33"/>
      <c r="E5158" s="33"/>
      <c r="F5158" s="33"/>
      <c r="BD5158" s="32"/>
      <c r="BE5158" s="32"/>
      <c r="BF5158" s="32"/>
      <c r="BG5158" s="32"/>
      <c r="BH5158" s="32"/>
      <c r="BI5158" s="32"/>
      <c r="BJ5158" s="32"/>
      <c r="BK5158" s="32"/>
      <c r="BL5158" s="32"/>
      <c r="BM5158" s="32"/>
      <c r="BN5158" s="32"/>
      <c r="BO5158" s="32"/>
    </row>
    <row r="5159" spans="1:67" x14ac:dyDescent="0.25">
      <c r="A5159" s="33"/>
      <c r="B5159" s="34"/>
      <c r="D5159" s="33"/>
      <c r="E5159" s="33"/>
      <c r="F5159" s="33"/>
      <c r="BD5159" s="32"/>
      <c r="BE5159" s="32"/>
      <c r="BF5159" s="32"/>
      <c r="BG5159" s="32"/>
      <c r="BH5159" s="32"/>
      <c r="BI5159" s="32"/>
      <c r="BJ5159" s="32"/>
      <c r="BK5159" s="32"/>
      <c r="BL5159" s="32"/>
      <c r="BM5159" s="32"/>
      <c r="BN5159" s="32"/>
      <c r="BO5159" s="32"/>
    </row>
    <row r="5160" spans="1:67" x14ac:dyDescent="0.25">
      <c r="A5160" s="33"/>
      <c r="B5160" s="34"/>
      <c r="D5160" s="33"/>
      <c r="E5160" s="33"/>
      <c r="F5160" s="33"/>
      <c r="BD5160" s="32"/>
      <c r="BE5160" s="32"/>
      <c r="BF5160" s="32"/>
      <c r="BG5160" s="32"/>
      <c r="BH5160" s="32"/>
      <c r="BI5160" s="32"/>
      <c r="BJ5160" s="32"/>
      <c r="BK5160" s="32"/>
      <c r="BL5160" s="32"/>
      <c r="BM5160" s="32"/>
      <c r="BN5160" s="32"/>
      <c r="BO5160" s="32"/>
    </row>
    <row r="5161" spans="1:67" x14ac:dyDescent="0.25">
      <c r="A5161" s="33"/>
      <c r="B5161" s="34"/>
      <c r="D5161" s="33"/>
      <c r="E5161" s="33"/>
      <c r="F5161" s="33"/>
      <c r="BD5161" s="32"/>
      <c r="BE5161" s="32"/>
      <c r="BF5161" s="32"/>
      <c r="BG5161" s="32"/>
      <c r="BH5161" s="32"/>
      <c r="BI5161" s="32"/>
      <c r="BJ5161" s="32"/>
      <c r="BK5161" s="32"/>
      <c r="BL5161" s="32"/>
      <c r="BM5161" s="32"/>
      <c r="BN5161" s="32"/>
      <c r="BO5161" s="32"/>
    </row>
    <row r="5162" spans="1:67" x14ac:dyDescent="0.25">
      <c r="A5162" s="33"/>
      <c r="B5162" s="34"/>
      <c r="D5162" s="33"/>
      <c r="E5162" s="33"/>
      <c r="F5162" s="33"/>
      <c r="BD5162" s="32"/>
      <c r="BE5162" s="32"/>
      <c r="BF5162" s="32"/>
      <c r="BG5162" s="32"/>
      <c r="BH5162" s="32"/>
      <c r="BI5162" s="32"/>
      <c r="BJ5162" s="32"/>
      <c r="BK5162" s="32"/>
      <c r="BL5162" s="32"/>
      <c r="BM5162" s="32"/>
      <c r="BN5162" s="32"/>
      <c r="BO5162" s="32"/>
    </row>
    <row r="5163" spans="1:67" x14ac:dyDescent="0.25">
      <c r="A5163" s="33"/>
      <c r="B5163" s="34"/>
      <c r="D5163" s="33"/>
      <c r="E5163" s="33"/>
      <c r="F5163" s="33"/>
      <c r="BD5163" s="32"/>
      <c r="BE5163" s="32"/>
      <c r="BF5163" s="32"/>
      <c r="BG5163" s="32"/>
      <c r="BH5163" s="32"/>
      <c r="BI5163" s="32"/>
      <c r="BJ5163" s="32"/>
      <c r="BK5163" s="32"/>
      <c r="BL5163" s="32"/>
      <c r="BM5163" s="32"/>
      <c r="BN5163" s="32"/>
      <c r="BO5163" s="32"/>
    </row>
    <row r="5164" spans="1:67" x14ac:dyDescent="0.25">
      <c r="A5164" s="33"/>
      <c r="B5164" s="34"/>
      <c r="D5164" s="33"/>
      <c r="E5164" s="33"/>
      <c r="F5164" s="33"/>
      <c r="BD5164" s="32"/>
      <c r="BE5164" s="32"/>
      <c r="BF5164" s="32"/>
      <c r="BG5164" s="32"/>
      <c r="BH5164" s="32"/>
      <c r="BI5164" s="32"/>
      <c r="BJ5164" s="32"/>
      <c r="BK5164" s="32"/>
      <c r="BL5164" s="32"/>
      <c r="BM5164" s="32"/>
      <c r="BN5164" s="32"/>
      <c r="BO5164" s="32"/>
    </row>
    <row r="5165" spans="1:67" x14ac:dyDescent="0.25">
      <c r="A5165" s="33"/>
      <c r="B5165" s="34"/>
      <c r="D5165" s="33"/>
      <c r="E5165" s="33"/>
      <c r="F5165" s="33"/>
      <c r="BD5165" s="32"/>
      <c r="BE5165" s="32"/>
      <c r="BF5165" s="32"/>
      <c r="BG5165" s="32"/>
      <c r="BH5165" s="32"/>
      <c r="BI5165" s="32"/>
      <c r="BJ5165" s="32"/>
      <c r="BK5165" s="32"/>
      <c r="BL5165" s="32"/>
      <c r="BM5165" s="32"/>
      <c r="BN5165" s="32"/>
      <c r="BO5165" s="32"/>
    </row>
    <row r="5166" spans="1:67" x14ac:dyDescent="0.25">
      <c r="A5166" s="33"/>
      <c r="B5166" s="34"/>
      <c r="D5166" s="33"/>
      <c r="E5166" s="33"/>
      <c r="F5166" s="33"/>
      <c r="BD5166" s="32"/>
      <c r="BE5166" s="32"/>
      <c r="BF5166" s="32"/>
      <c r="BG5166" s="32"/>
      <c r="BH5166" s="32"/>
      <c r="BI5166" s="32"/>
      <c r="BJ5166" s="32"/>
      <c r="BK5166" s="32"/>
      <c r="BL5166" s="32"/>
      <c r="BM5166" s="32"/>
      <c r="BN5166" s="32"/>
      <c r="BO5166" s="32"/>
    </row>
    <row r="5167" spans="1:67" x14ac:dyDescent="0.25">
      <c r="A5167" s="33"/>
      <c r="B5167" s="34"/>
      <c r="D5167" s="33"/>
      <c r="E5167" s="33"/>
      <c r="F5167" s="33"/>
      <c r="BD5167" s="32"/>
      <c r="BE5167" s="32"/>
      <c r="BF5167" s="32"/>
      <c r="BG5167" s="32"/>
      <c r="BH5167" s="32"/>
      <c r="BI5167" s="32"/>
      <c r="BJ5167" s="32"/>
      <c r="BK5167" s="32"/>
      <c r="BL5167" s="32"/>
      <c r="BM5167" s="32"/>
      <c r="BN5167" s="32"/>
      <c r="BO5167" s="32"/>
    </row>
    <row r="5168" spans="1:67" x14ac:dyDescent="0.25">
      <c r="A5168" s="33"/>
      <c r="B5168" s="34"/>
      <c r="D5168" s="33"/>
      <c r="E5168" s="33"/>
      <c r="F5168" s="33"/>
      <c r="BD5168" s="32"/>
      <c r="BE5168" s="32"/>
      <c r="BF5168" s="32"/>
      <c r="BG5168" s="32"/>
      <c r="BH5168" s="32"/>
      <c r="BI5168" s="32"/>
      <c r="BJ5168" s="32"/>
      <c r="BK5168" s="32"/>
      <c r="BL5168" s="32"/>
      <c r="BM5168" s="32"/>
      <c r="BN5168" s="32"/>
      <c r="BO5168" s="32"/>
    </row>
    <row r="5169" spans="1:67" x14ac:dyDescent="0.25">
      <c r="A5169" s="33"/>
      <c r="B5169" s="34"/>
      <c r="D5169" s="33"/>
      <c r="E5169" s="33"/>
      <c r="F5169" s="33"/>
      <c r="BD5169" s="32"/>
      <c r="BE5169" s="32"/>
      <c r="BF5169" s="32"/>
      <c r="BG5169" s="32"/>
      <c r="BH5169" s="32"/>
      <c r="BI5169" s="32"/>
      <c r="BJ5169" s="32"/>
      <c r="BK5169" s="32"/>
      <c r="BL5169" s="32"/>
      <c r="BM5169" s="32"/>
      <c r="BN5169" s="32"/>
      <c r="BO5169" s="32"/>
    </row>
    <row r="5170" spans="1:67" x14ac:dyDescent="0.25">
      <c r="A5170" s="33"/>
      <c r="B5170" s="34"/>
      <c r="D5170" s="33"/>
      <c r="E5170" s="33"/>
      <c r="F5170" s="33"/>
      <c r="BD5170" s="32"/>
      <c r="BE5170" s="32"/>
      <c r="BF5170" s="32"/>
      <c r="BG5170" s="32"/>
      <c r="BH5170" s="32"/>
      <c r="BI5170" s="32"/>
      <c r="BJ5170" s="32"/>
      <c r="BK5170" s="32"/>
      <c r="BL5170" s="32"/>
      <c r="BM5170" s="32"/>
      <c r="BN5170" s="32"/>
      <c r="BO5170" s="32"/>
    </row>
    <row r="5171" spans="1:67" x14ac:dyDescent="0.25">
      <c r="A5171" s="33"/>
      <c r="B5171" s="34"/>
      <c r="D5171" s="33"/>
      <c r="E5171" s="33"/>
      <c r="F5171" s="33"/>
      <c r="BD5171" s="32"/>
      <c r="BE5171" s="32"/>
      <c r="BF5171" s="32"/>
      <c r="BG5171" s="32"/>
      <c r="BH5171" s="32"/>
      <c r="BI5171" s="32"/>
      <c r="BJ5171" s="32"/>
      <c r="BK5171" s="32"/>
      <c r="BL5171" s="32"/>
      <c r="BM5171" s="32"/>
      <c r="BN5171" s="32"/>
      <c r="BO5171" s="32"/>
    </row>
    <row r="5172" spans="1:67" x14ac:dyDescent="0.25">
      <c r="A5172" s="33"/>
      <c r="B5172" s="34"/>
      <c r="D5172" s="33"/>
      <c r="E5172" s="33"/>
      <c r="F5172" s="33"/>
      <c r="BD5172" s="32"/>
      <c r="BE5172" s="32"/>
      <c r="BF5172" s="32"/>
      <c r="BG5172" s="32"/>
      <c r="BH5172" s="32"/>
      <c r="BI5172" s="32"/>
      <c r="BJ5172" s="32"/>
      <c r="BK5172" s="32"/>
      <c r="BL5172" s="32"/>
      <c r="BM5172" s="32"/>
      <c r="BN5172" s="32"/>
      <c r="BO5172" s="32"/>
    </row>
    <row r="5173" spans="1:67" x14ac:dyDescent="0.25">
      <c r="A5173" s="33"/>
      <c r="B5173" s="34"/>
      <c r="D5173" s="33"/>
      <c r="E5173" s="33"/>
      <c r="F5173" s="33"/>
      <c r="BD5173" s="32"/>
      <c r="BE5173" s="32"/>
      <c r="BF5173" s="32"/>
      <c r="BG5173" s="32"/>
      <c r="BH5173" s="32"/>
      <c r="BI5173" s="32"/>
      <c r="BJ5173" s="32"/>
      <c r="BK5173" s="32"/>
      <c r="BL5173" s="32"/>
      <c r="BM5173" s="32"/>
      <c r="BN5173" s="32"/>
      <c r="BO5173" s="32"/>
    </row>
    <row r="5174" spans="1:67" x14ac:dyDescent="0.25">
      <c r="A5174" s="33"/>
      <c r="B5174" s="34"/>
      <c r="D5174" s="33"/>
      <c r="E5174" s="33"/>
      <c r="F5174" s="33"/>
      <c r="BD5174" s="32"/>
      <c r="BE5174" s="32"/>
      <c r="BF5174" s="32"/>
      <c r="BG5174" s="32"/>
      <c r="BH5174" s="32"/>
      <c r="BI5174" s="32"/>
      <c r="BJ5174" s="32"/>
      <c r="BK5174" s="32"/>
      <c r="BL5174" s="32"/>
      <c r="BM5174" s="32"/>
      <c r="BN5174" s="32"/>
      <c r="BO5174" s="32"/>
    </row>
    <row r="5175" spans="1:67" x14ac:dyDescent="0.25">
      <c r="A5175" s="33"/>
      <c r="B5175" s="34"/>
      <c r="D5175" s="33"/>
      <c r="E5175" s="33"/>
      <c r="F5175" s="33"/>
      <c r="BD5175" s="32"/>
      <c r="BE5175" s="32"/>
      <c r="BF5175" s="32"/>
      <c r="BG5175" s="32"/>
      <c r="BH5175" s="32"/>
      <c r="BI5175" s="32"/>
      <c r="BJ5175" s="32"/>
      <c r="BK5175" s="32"/>
      <c r="BL5175" s="32"/>
      <c r="BM5175" s="32"/>
      <c r="BN5175" s="32"/>
      <c r="BO5175" s="32"/>
    </row>
    <row r="5176" spans="1:67" x14ac:dyDescent="0.25">
      <c r="A5176" s="33"/>
      <c r="B5176" s="34"/>
      <c r="D5176" s="33"/>
      <c r="E5176" s="33"/>
      <c r="F5176" s="33"/>
      <c r="BD5176" s="32"/>
      <c r="BE5176" s="32"/>
      <c r="BF5176" s="32"/>
      <c r="BG5176" s="32"/>
      <c r="BH5176" s="32"/>
      <c r="BI5176" s="32"/>
      <c r="BJ5176" s="32"/>
      <c r="BK5176" s="32"/>
      <c r="BL5176" s="32"/>
      <c r="BM5176" s="32"/>
      <c r="BN5176" s="32"/>
      <c r="BO5176" s="32"/>
    </row>
    <row r="5177" spans="1:67" x14ac:dyDescent="0.25">
      <c r="A5177" s="33"/>
      <c r="B5177" s="34"/>
      <c r="D5177" s="33"/>
      <c r="E5177" s="33"/>
      <c r="F5177" s="33"/>
      <c r="BD5177" s="32"/>
      <c r="BE5177" s="32"/>
      <c r="BF5177" s="32"/>
      <c r="BG5177" s="32"/>
      <c r="BH5177" s="32"/>
      <c r="BI5177" s="32"/>
      <c r="BJ5177" s="32"/>
      <c r="BK5177" s="32"/>
      <c r="BL5177" s="32"/>
      <c r="BM5177" s="32"/>
      <c r="BN5177" s="32"/>
      <c r="BO5177" s="32"/>
    </row>
    <row r="5178" spans="1:67" x14ac:dyDescent="0.25">
      <c r="A5178" s="33"/>
      <c r="B5178" s="34"/>
      <c r="D5178" s="33"/>
      <c r="E5178" s="33"/>
      <c r="F5178" s="33"/>
      <c r="BD5178" s="32"/>
      <c r="BE5178" s="32"/>
      <c r="BF5178" s="32"/>
      <c r="BG5178" s="32"/>
      <c r="BH5178" s="32"/>
      <c r="BI5178" s="32"/>
      <c r="BJ5178" s="32"/>
      <c r="BK5178" s="32"/>
      <c r="BL5178" s="32"/>
      <c r="BM5178" s="32"/>
      <c r="BN5178" s="32"/>
      <c r="BO5178" s="32"/>
    </row>
    <row r="5179" spans="1:67" x14ac:dyDescent="0.25">
      <c r="A5179" s="33"/>
      <c r="B5179" s="34"/>
      <c r="D5179" s="33"/>
      <c r="E5179" s="33"/>
      <c r="F5179" s="33"/>
      <c r="BD5179" s="32"/>
      <c r="BE5179" s="32"/>
      <c r="BF5179" s="32"/>
      <c r="BG5179" s="32"/>
      <c r="BH5179" s="32"/>
      <c r="BI5179" s="32"/>
      <c r="BJ5179" s="32"/>
      <c r="BK5179" s="32"/>
      <c r="BL5179" s="32"/>
      <c r="BM5179" s="32"/>
      <c r="BN5179" s="32"/>
      <c r="BO5179" s="32"/>
    </row>
    <row r="5180" spans="1:67" x14ac:dyDescent="0.25">
      <c r="A5180" s="33"/>
      <c r="B5180" s="34"/>
      <c r="D5180" s="33"/>
      <c r="E5180" s="33"/>
      <c r="F5180" s="33"/>
      <c r="BD5180" s="32"/>
      <c r="BE5180" s="32"/>
      <c r="BF5180" s="32"/>
      <c r="BG5180" s="32"/>
      <c r="BH5180" s="32"/>
      <c r="BI5180" s="32"/>
      <c r="BJ5180" s="32"/>
      <c r="BK5180" s="32"/>
      <c r="BL5180" s="32"/>
      <c r="BM5180" s="32"/>
      <c r="BN5180" s="32"/>
      <c r="BO5180" s="32"/>
    </row>
    <row r="5181" spans="1:67" x14ac:dyDescent="0.25">
      <c r="A5181" s="33"/>
      <c r="B5181" s="34"/>
      <c r="D5181" s="33"/>
      <c r="E5181" s="33"/>
      <c r="F5181" s="33"/>
      <c r="BD5181" s="32"/>
      <c r="BE5181" s="32"/>
      <c r="BF5181" s="32"/>
      <c r="BG5181" s="32"/>
      <c r="BH5181" s="32"/>
      <c r="BI5181" s="32"/>
      <c r="BJ5181" s="32"/>
      <c r="BK5181" s="32"/>
      <c r="BL5181" s="32"/>
      <c r="BM5181" s="32"/>
      <c r="BN5181" s="32"/>
      <c r="BO5181" s="32"/>
    </row>
    <row r="5182" spans="1:67" x14ac:dyDescent="0.25">
      <c r="A5182" s="33"/>
      <c r="B5182" s="34"/>
      <c r="D5182" s="33"/>
      <c r="E5182" s="33"/>
      <c r="F5182" s="33"/>
      <c r="BD5182" s="32"/>
      <c r="BE5182" s="32"/>
      <c r="BF5182" s="32"/>
      <c r="BG5182" s="32"/>
      <c r="BH5182" s="32"/>
      <c r="BI5182" s="32"/>
      <c r="BJ5182" s="32"/>
      <c r="BK5182" s="32"/>
      <c r="BL5182" s="32"/>
      <c r="BM5182" s="32"/>
      <c r="BN5182" s="32"/>
      <c r="BO5182" s="32"/>
    </row>
    <row r="5183" spans="1:67" x14ac:dyDescent="0.25">
      <c r="A5183" s="33"/>
      <c r="B5183" s="34"/>
      <c r="D5183" s="33"/>
      <c r="E5183" s="33"/>
      <c r="F5183" s="33"/>
      <c r="BD5183" s="32"/>
      <c r="BE5183" s="32"/>
      <c r="BF5183" s="32"/>
      <c r="BG5183" s="32"/>
      <c r="BH5183" s="32"/>
      <c r="BI5183" s="32"/>
      <c r="BJ5183" s="32"/>
      <c r="BK5183" s="32"/>
      <c r="BL5183" s="32"/>
      <c r="BM5183" s="32"/>
      <c r="BN5183" s="32"/>
      <c r="BO5183" s="32"/>
    </row>
    <row r="5184" spans="1:67" x14ac:dyDescent="0.25">
      <c r="A5184" s="33"/>
      <c r="B5184" s="34"/>
      <c r="D5184" s="33"/>
      <c r="E5184" s="33"/>
      <c r="F5184" s="33"/>
      <c r="BD5184" s="32"/>
      <c r="BE5184" s="32"/>
      <c r="BF5184" s="32"/>
      <c r="BG5184" s="32"/>
      <c r="BH5184" s="32"/>
      <c r="BI5184" s="32"/>
      <c r="BJ5184" s="32"/>
      <c r="BK5184" s="32"/>
      <c r="BL5184" s="32"/>
      <c r="BM5184" s="32"/>
      <c r="BN5184" s="32"/>
      <c r="BO5184" s="32"/>
    </row>
    <row r="5185" spans="1:67" x14ac:dyDescent="0.25">
      <c r="A5185" s="33"/>
      <c r="B5185" s="34"/>
      <c r="D5185" s="33"/>
      <c r="E5185" s="33"/>
      <c r="F5185" s="33"/>
      <c r="BD5185" s="32"/>
      <c r="BE5185" s="32"/>
      <c r="BF5185" s="32"/>
      <c r="BG5185" s="32"/>
      <c r="BH5185" s="32"/>
      <c r="BI5185" s="32"/>
      <c r="BJ5185" s="32"/>
      <c r="BK5185" s="32"/>
      <c r="BL5185" s="32"/>
      <c r="BM5185" s="32"/>
      <c r="BN5185" s="32"/>
      <c r="BO5185" s="32"/>
    </row>
    <row r="5186" spans="1:67" x14ac:dyDescent="0.25">
      <c r="A5186" s="33"/>
      <c r="B5186" s="34"/>
      <c r="D5186" s="33"/>
      <c r="E5186" s="33"/>
      <c r="F5186" s="33"/>
      <c r="BD5186" s="32"/>
      <c r="BE5186" s="32"/>
      <c r="BF5186" s="32"/>
      <c r="BG5186" s="32"/>
      <c r="BH5186" s="32"/>
      <c r="BI5186" s="32"/>
      <c r="BJ5186" s="32"/>
      <c r="BK5186" s="32"/>
      <c r="BL5186" s="32"/>
      <c r="BM5186" s="32"/>
      <c r="BN5186" s="32"/>
      <c r="BO5186" s="32"/>
    </row>
    <row r="5187" spans="1:67" x14ac:dyDescent="0.25">
      <c r="A5187" s="33"/>
      <c r="B5187" s="34"/>
      <c r="D5187" s="33"/>
      <c r="E5187" s="33"/>
      <c r="F5187" s="33"/>
      <c r="BD5187" s="32"/>
      <c r="BE5187" s="32"/>
      <c r="BF5187" s="32"/>
      <c r="BG5187" s="32"/>
      <c r="BH5187" s="32"/>
      <c r="BI5187" s="32"/>
      <c r="BJ5187" s="32"/>
      <c r="BK5187" s="32"/>
      <c r="BL5187" s="32"/>
      <c r="BM5187" s="32"/>
      <c r="BN5187" s="32"/>
      <c r="BO5187" s="32"/>
    </row>
    <row r="5188" spans="1:67" x14ac:dyDescent="0.25">
      <c r="A5188" s="33"/>
      <c r="B5188" s="34"/>
      <c r="D5188" s="33"/>
      <c r="E5188" s="33"/>
      <c r="F5188" s="33"/>
      <c r="BD5188" s="32"/>
      <c r="BE5188" s="32"/>
      <c r="BF5188" s="32"/>
      <c r="BG5188" s="32"/>
      <c r="BH5188" s="32"/>
      <c r="BI5188" s="32"/>
      <c r="BJ5188" s="32"/>
      <c r="BK5188" s="32"/>
      <c r="BL5188" s="32"/>
      <c r="BM5188" s="32"/>
      <c r="BN5188" s="32"/>
      <c r="BO5188" s="32"/>
    </row>
    <row r="5189" spans="1:67" x14ac:dyDescent="0.25">
      <c r="A5189" s="33"/>
      <c r="B5189" s="34"/>
      <c r="D5189" s="33"/>
      <c r="E5189" s="33"/>
      <c r="F5189" s="33"/>
      <c r="BD5189" s="32"/>
      <c r="BE5189" s="32"/>
      <c r="BF5189" s="32"/>
      <c r="BG5189" s="32"/>
      <c r="BH5189" s="32"/>
      <c r="BI5189" s="32"/>
      <c r="BJ5189" s="32"/>
      <c r="BK5189" s="32"/>
      <c r="BL5189" s="32"/>
      <c r="BM5189" s="32"/>
      <c r="BN5189" s="32"/>
      <c r="BO5189" s="32"/>
    </row>
    <row r="5190" spans="1:67" x14ac:dyDescent="0.25">
      <c r="A5190" s="33"/>
      <c r="B5190" s="34"/>
      <c r="D5190" s="33"/>
      <c r="E5190" s="33"/>
      <c r="F5190" s="33"/>
      <c r="BD5190" s="32"/>
      <c r="BE5190" s="32"/>
      <c r="BF5190" s="32"/>
      <c r="BG5190" s="32"/>
      <c r="BH5190" s="32"/>
      <c r="BI5190" s="32"/>
      <c r="BJ5190" s="32"/>
      <c r="BK5190" s="32"/>
      <c r="BL5190" s="32"/>
      <c r="BM5190" s="32"/>
      <c r="BN5190" s="32"/>
      <c r="BO5190" s="32"/>
    </row>
    <row r="5191" spans="1:67" x14ac:dyDescent="0.25">
      <c r="A5191" s="33"/>
      <c r="B5191" s="34"/>
      <c r="D5191" s="33"/>
      <c r="E5191" s="33"/>
      <c r="F5191" s="33"/>
      <c r="BD5191" s="32"/>
      <c r="BE5191" s="32"/>
      <c r="BF5191" s="32"/>
      <c r="BG5191" s="32"/>
      <c r="BH5191" s="32"/>
      <c r="BI5191" s="32"/>
      <c r="BJ5191" s="32"/>
      <c r="BK5191" s="32"/>
      <c r="BL5191" s="32"/>
      <c r="BM5191" s="32"/>
      <c r="BN5191" s="32"/>
      <c r="BO5191" s="32"/>
    </row>
    <row r="5192" spans="1:67" x14ac:dyDescent="0.25">
      <c r="A5192" s="33"/>
      <c r="B5192" s="34"/>
      <c r="D5192" s="33"/>
      <c r="E5192" s="33"/>
      <c r="F5192" s="33"/>
      <c r="BD5192" s="32"/>
      <c r="BE5192" s="32"/>
      <c r="BF5192" s="32"/>
      <c r="BG5192" s="32"/>
      <c r="BH5192" s="32"/>
      <c r="BI5192" s="32"/>
      <c r="BJ5192" s="32"/>
      <c r="BK5192" s="32"/>
      <c r="BL5192" s="32"/>
      <c r="BM5192" s="32"/>
      <c r="BN5192" s="32"/>
      <c r="BO5192" s="32"/>
    </row>
    <row r="5193" spans="1:67" x14ac:dyDescent="0.25">
      <c r="A5193" s="33"/>
      <c r="B5193" s="34"/>
      <c r="D5193" s="33"/>
      <c r="E5193" s="33"/>
      <c r="F5193" s="33"/>
      <c r="BD5193" s="32"/>
      <c r="BE5193" s="32"/>
      <c r="BF5193" s="32"/>
      <c r="BG5193" s="32"/>
      <c r="BH5193" s="32"/>
      <c r="BI5193" s="32"/>
      <c r="BJ5193" s="32"/>
      <c r="BK5193" s="32"/>
      <c r="BL5193" s="32"/>
      <c r="BM5193" s="32"/>
      <c r="BN5193" s="32"/>
      <c r="BO5193" s="32"/>
    </row>
    <row r="5194" spans="1:67" x14ac:dyDescent="0.25">
      <c r="A5194" s="33"/>
      <c r="B5194" s="34"/>
      <c r="D5194" s="33"/>
      <c r="E5194" s="33"/>
      <c r="F5194" s="33"/>
      <c r="BD5194" s="32"/>
      <c r="BE5194" s="32"/>
      <c r="BF5194" s="32"/>
      <c r="BG5194" s="32"/>
      <c r="BH5194" s="32"/>
      <c r="BI5194" s="32"/>
      <c r="BJ5194" s="32"/>
      <c r="BK5194" s="32"/>
      <c r="BL5194" s="32"/>
      <c r="BM5194" s="32"/>
      <c r="BN5194" s="32"/>
      <c r="BO5194" s="32"/>
    </row>
    <row r="5195" spans="1:67" x14ac:dyDescent="0.25">
      <c r="A5195" s="33"/>
      <c r="B5195" s="34"/>
      <c r="D5195" s="33"/>
      <c r="E5195" s="33"/>
      <c r="F5195" s="33"/>
      <c r="BD5195" s="32"/>
      <c r="BE5195" s="32"/>
      <c r="BF5195" s="32"/>
      <c r="BG5195" s="32"/>
      <c r="BH5195" s="32"/>
      <c r="BI5195" s="32"/>
      <c r="BJ5195" s="32"/>
      <c r="BK5195" s="32"/>
      <c r="BL5195" s="32"/>
      <c r="BM5195" s="32"/>
      <c r="BN5195" s="32"/>
      <c r="BO5195" s="32"/>
    </row>
    <row r="5196" spans="1:67" x14ac:dyDescent="0.25">
      <c r="A5196" s="33"/>
      <c r="B5196" s="34"/>
      <c r="D5196" s="33"/>
      <c r="E5196" s="33"/>
      <c r="F5196" s="33"/>
      <c r="BD5196" s="32"/>
      <c r="BE5196" s="32"/>
      <c r="BF5196" s="32"/>
      <c r="BG5196" s="32"/>
      <c r="BH5196" s="32"/>
      <c r="BI5196" s="32"/>
      <c r="BJ5196" s="32"/>
      <c r="BK5196" s="32"/>
      <c r="BL5196" s="32"/>
      <c r="BM5196" s="32"/>
      <c r="BN5196" s="32"/>
      <c r="BO5196" s="32"/>
    </row>
    <row r="5197" spans="1:67" x14ac:dyDescent="0.25">
      <c r="A5197" s="33"/>
      <c r="B5197" s="34"/>
      <c r="D5197" s="33"/>
      <c r="E5197" s="33"/>
      <c r="F5197" s="33"/>
      <c r="BD5197" s="32"/>
      <c r="BE5197" s="32"/>
      <c r="BF5197" s="32"/>
      <c r="BG5197" s="32"/>
      <c r="BH5197" s="32"/>
      <c r="BI5197" s="32"/>
      <c r="BJ5197" s="32"/>
      <c r="BK5197" s="32"/>
      <c r="BL5197" s="32"/>
      <c r="BM5197" s="32"/>
      <c r="BN5197" s="32"/>
      <c r="BO5197" s="32"/>
    </row>
    <row r="5198" spans="1:67" x14ac:dyDescent="0.25">
      <c r="A5198" s="33"/>
      <c r="B5198" s="34"/>
      <c r="D5198" s="33"/>
      <c r="E5198" s="33"/>
      <c r="F5198" s="33"/>
      <c r="BD5198" s="32"/>
      <c r="BE5198" s="32"/>
      <c r="BF5198" s="32"/>
      <c r="BG5198" s="32"/>
      <c r="BH5198" s="32"/>
      <c r="BI5198" s="32"/>
      <c r="BJ5198" s="32"/>
      <c r="BK5198" s="32"/>
      <c r="BL5198" s="32"/>
      <c r="BM5198" s="32"/>
      <c r="BN5198" s="32"/>
      <c r="BO5198" s="32"/>
    </row>
    <row r="5199" spans="1:67" x14ac:dyDescent="0.25">
      <c r="A5199" s="33"/>
      <c r="B5199" s="34"/>
      <c r="D5199" s="33"/>
      <c r="E5199" s="33"/>
      <c r="F5199" s="33"/>
      <c r="BD5199" s="32"/>
      <c r="BE5199" s="32"/>
      <c r="BF5199" s="32"/>
      <c r="BG5199" s="32"/>
      <c r="BH5199" s="32"/>
      <c r="BI5199" s="32"/>
      <c r="BJ5199" s="32"/>
      <c r="BK5199" s="32"/>
      <c r="BL5199" s="32"/>
      <c r="BM5199" s="32"/>
      <c r="BN5199" s="32"/>
      <c r="BO5199" s="32"/>
    </row>
    <row r="5200" spans="1:67" x14ac:dyDescent="0.25">
      <c r="A5200" s="33"/>
      <c r="B5200" s="34"/>
      <c r="D5200" s="33"/>
      <c r="E5200" s="33"/>
      <c r="F5200" s="33"/>
      <c r="BD5200" s="32"/>
      <c r="BE5200" s="32"/>
      <c r="BF5200" s="32"/>
      <c r="BG5200" s="32"/>
      <c r="BH5200" s="32"/>
      <c r="BI5200" s="32"/>
      <c r="BJ5200" s="32"/>
      <c r="BK5200" s="32"/>
      <c r="BL5200" s="32"/>
      <c r="BM5200" s="32"/>
      <c r="BN5200" s="32"/>
      <c r="BO5200" s="32"/>
    </row>
    <row r="5201" spans="1:67" x14ac:dyDescent="0.25">
      <c r="A5201" s="33"/>
      <c r="B5201" s="34"/>
      <c r="D5201" s="33"/>
      <c r="E5201" s="33"/>
      <c r="F5201" s="33"/>
      <c r="BD5201" s="32"/>
      <c r="BE5201" s="32"/>
      <c r="BF5201" s="32"/>
      <c r="BG5201" s="32"/>
      <c r="BH5201" s="32"/>
      <c r="BI5201" s="32"/>
      <c r="BJ5201" s="32"/>
      <c r="BK5201" s="32"/>
      <c r="BL5201" s="32"/>
      <c r="BM5201" s="32"/>
      <c r="BN5201" s="32"/>
      <c r="BO5201" s="32"/>
    </row>
    <row r="5202" spans="1:67" x14ac:dyDescent="0.25">
      <c r="A5202" s="33"/>
      <c r="B5202" s="34"/>
      <c r="D5202" s="33"/>
      <c r="E5202" s="33"/>
      <c r="F5202" s="33"/>
      <c r="BD5202" s="32"/>
      <c r="BE5202" s="32"/>
      <c r="BF5202" s="32"/>
      <c r="BG5202" s="32"/>
      <c r="BH5202" s="32"/>
      <c r="BI5202" s="32"/>
      <c r="BJ5202" s="32"/>
      <c r="BK5202" s="32"/>
      <c r="BL5202" s="32"/>
      <c r="BM5202" s="32"/>
      <c r="BN5202" s="32"/>
      <c r="BO5202" s="32"/>
    </row>
    <row r="5203" spans="1:67" x14ac:dyDescent="0.25">
      <c r="A5203" s="33"/>
      <c r="B5203" s="34"/>
      <c r="D5203" s="33"/>
      <c r="E5203" s="33"/>
      <c r="F5203" s="33"/>
      <c r="BD5203" s="32"/>
      <c r="BE5203" s="32"/>
      <c r="BF5203" s="32"/>
      <c r="BG5203" s="32"/>
      <c r="BH5203" s="32"/>
      <c r="BI5203" s="32"/>
      <c r="BJ5203" s="32"/>
      <c r="BK5203" s="32"/>
      <c r="BL5203" s="32"/>
      <c r="BM5203" s="32"/>
      <c r="BN5203" s="32"/>
      <c r="BO5203" s="32"/>
    </row>
    <row r="5204" spans="1:67" x14ac:dyDescent="0.25">
      <c r="A5204" s="33"/>
      <c r="B5204" s="34"/>
      <c r="D5204" s="33"/>
      <c r="E5204" s="33"/>
      <c r="F5204" s="33"/>
      <c r="BD5204" s="32"/>
      <c r="BE5204" s="32"/>
      <c r="BF5204" s="32"/>
      <c r="BG5204" s="32"/>
      <c r="BH5204" s="32"/>
      <c r="BI5204" s="32"/>
      <c r="BJ5204" s="32"/>
      <c r="BK5204" s="32"/>
      <c r="BL5204" s="32"/>
      <c r="BM5204" s="32"/>
      <c r="BN5204" s="32"/>
      <c r="BO5204" s="32"/>
    </row>
    <row r="5205" spans="1:67" x14ac:dyDescent="0.25">
      <c r="A5205" s="33"/>
      <c r="B5205" s="34"/>
      <c r="D5205" s="33"/>
      <c r="E5205" s="33"/>
      <c r="F5205" s="33"/>
      <c r="BD5205" s="32"/>
      <c r="BE5205" s="32"/>
      <c r="BF5205" s="32"/>
      <c r="BG5205" s="32"/>
      <c r="BH5205" s="32"/>
      <c r="BI5205" s="32"/>
      <c r="BJ5205" s="32"/>
      <c r="BK5205" s="32"/>
      <c r="BL5205" s="32"/>
      <c r="BM5205" s="32"/>
      <c r="BN5205" s="32"/>
      <c r="BO5205" s="32"/>
    </row>
    <row r="5206" spans="1:67" x14ac:dyDescent="0.25">
      <c r="A5206" s="33"/>
      <c r="B5206" s="34"/>
      <c r="D5206" s="33"/>
      <c r="E5206" s="33"/>
      <c r="F5206" s="33"/>
      <c r="BD5206" s="32"/>
      <c r="BE5206" s="32"/>
      <c r="BF5206" s="32"/>
      <c r="BG5206" s="32"/>
      <c r="BH5206" s="32"/>
      <c r="BI5206" s="32"/>
      <c r="BJ5206" s="32"/>
      <c r="BK5206" s="32"/>
      <c r="BL5206" s="32"/>
      <c r="BM5206" s="32"/>
      <c r="BN5206" s="32"/>
      <c r="BO5206" s="32"/>
    </row>
    <row r="5207" spans="1:67" x14ac:dyDescent="0.25">
      <c r="A5207" s="33"/>
      <c r="B5207" s="34"/>
      <c r="D5207" s="33"/>
      <c r="E5207" s="33"/>
      <c r="F5207" s="33"/>
      <c r="BD5207" s="32"/>
      <c r="BE5207" s="32"/>
      <c r="BF5207" s="32"/>
      <c r="BG5207" s="32"/>
      <c r="BH5207" s="32"/>
      <c r="BI5207" s="32"/>
      <c r="BJ5207" s="32"/>
      <c r="BK5207" s="32"/>
      <c r="BL5207" s="32"/>
      <c r="BM5207" s="32"/>
      <c r="BN5207" s="32"/>
      <c r="BO5207" s="32"/>
    </row>
    <row r="5208" spans="1:67" x14ac:dyDescent="0.25">
      <c r="A5208" s="33"/>
      <c r="B5208" s="34"/>
      <c r="D5208" s="33"/>
      <c r="E5208" s="33"/>
      <c r="F5208" s="33"/>
      <c r="BD5208" s="32"/>
      <c r="BE5208" s="32"/>
      <c r="BF5208" s="32"/>
      <c r="BG5208" s="32"/>
      <c r="BH5208" s="32"/>
      <c r="BI5208" s="32"/>
      <c r="BJ5208" s="32"/>
      <c r="BK5208" s="32"/>
      <c r="BL5208" s="32"/>
      <c r="BM5208" s="32"/>
      <c r="BN5208" s="32"/>
      <c r="BO5208" s="32"/>
    </row>
    <row r="5209" spans="1:67" x14ac:dyDescent="0.25">
      <c r="A5209" s="33"/>
      <c r="B5209" s="34"/>
      <c r="D5209" s="33"/>
      <c r="E5209" s="33"/>
      <c r="F5209" s="33"/>
      <c r="BD5209" s="32"/>
      <c r="BE5209" s="32"/>
      <c r="BF5209" s="32"/>
      <c r="BG5209" s="32"/>
      <c r="BH5209" s="32"/>
      <c r="BI5209" s="32"/>
      <c r="BJ5209" s="32"/>
      <c r="BK5209" s="32"/>
      <c r="BL5209" s="32"/>
      <c r="BM5209" s="32"/>
      <c r="BN5209" s="32"/>
      <c r="BO5209" s="32"/>
    </row>
    <row r="5210" spans="1:67" x14ac:dyDescent="0.25">
      <c r="A5210" s="33"/>
      <c r="B5210" s="34"/>
      <c r="D5210" s="33"/>
      <c r="E5210" s="33"/>
      <c r="F5210" s="33"/>
      <c r="BD5210" s="32"/>
      <c r="BE5210" s="32"/>
      <c r="BF5210" s="32"/>
      <c r="BG5210" s="32"/>
      <c r="BH5210" s="32"/>
      <c r="BI5210" s="32"/>
      <c r="BJ5210" s="32"/>
      <c r="BK5210" s="32"/>
      <c r="BL5210" s="32"/>
      <c r="BM5210" s="32"/>
      <c r="BN5210" s="32"/>
      <c r="BO5210" s="32"/>
    </row>
    <row r="5211" spans="1:67" x14ac:dyDescent="0.25">
      <c r="A5211" s="33"/>
      <c r="B5211" s="34"/>
      <c r="D5211" s="33"/>
      <c r="E5211" s="33"/>
      <c r="F5211" s="33"/>
      <c r="BD5211" s="32"/>
      <c r="BE5211" s="32"/>
      <c r="BF5211" s="32"/>
      <c r="BG5211" s="32"/>
      <c r="BH5211" s="32"/>
      <c r="BI5211" s="32"/>
      <c r="BJ5211" s="32"/>
      <c r="BK5211" s="32"/>
      <c r="BL5211" s="32"/>
      <c r="BM5211" s="32"/>
      <c r="BN5211" s="32"/>
      <c r="BO5211" s="32"/>
    </row>
    <row r="5212" spans="1:67" x14ac:dyDescent="0.25">
      <c r="A5212" s="33"/>
      <c r="B5212" s="34"/>
      <c r="D5212" s="33"/>
      <c r="E5212" s="33"/>
      <c r="F5212" s="33"/>
      <c r="BD5212" s="32"/>
      <c r="BE5212" s="32"/>
      <c r="BF5212" s="32"/>
      <c r="BG5212" s="32"/>
      <c r="BH5212" s="32"/>
      <c r="BI5212" s="32"/>
      <c r="BJ5212" s="32"/>
      <c r="BK5212" s="32"/>
      <c r="BL5212" s="32"/>
      <c r="BM5212" s="32"/>
      <c r="BN5212" s="32"/>
      <c r="BO5212" s="32"/>
    </row>
    <row r="5213" spans="1:67" x14ac:dyDescent="0.25">
      <c r="A5213" s="33"/>
      <c r="B5213" s="34"/>
      <c r="D5213" s="33"/>
      <c r="E5213" s="33"/>
      <c r="F5213" s="33"/>
      <c r="BD5213" s="32"/>
      <c r="BE5213" s="32"/>
      <c r="BF5213" s="32"/>
      <c r="BG5213" s="32"/>
      <c r="BH5213" s="32"/>
      <c r="BI5213" s="32"/>
      <c r="BJ5213" s="32"/>
      <c r="BK5213" s="32"/>
      <c r="BL5213" s="32"/>
      <c r="BM5213" s="32"/>
      <c r="BN5213" s="32"/>
      <c r="BO5213" s="32"/>
    </row>
    <row r="5214" spans="1:67" x14ac:dyDescent="0.25">
      <c r="A5214" s="33"/>
      <c r="B5214" s="34"/>
      <c r="D5214" s="33"/>
      <c r="E5214" s="33"/>
      <c r="F5214" s="33"/>
      <c r="BD5214" s="32"/>
      <c r="BE5214" s="32"/>
      <c r="BF5214" s="32"/>
      <c r="BG5214" s="32"/>
      <c r="BH5214" s="32"/>
      <c r="BI5214" s="32"/>
      <c r="BJ5214" s="32"/>
      <c r="BK5214" s="32"/>
      <c r="BL5214" s="32"/>
      <c r="BM5214" s="32"/>
      <c r="BN5214" s="32"/>
      <c r="BO5214" s="32"/>
    </row>
    <row r="5215" spans="1:67" x14ac:dyDescent="0.25">
      <c r="A5215" s="33"/>
      <c r="B5215" s="34"/>
      <c r="D5215" s="33"/>
      <c r="E5215" s="33"/>
      <c r="F5215" s="33"/>
      <c r="BD5215" s="32"/>
      <c r="BE5215" s="32"/>
      <c r="BF5215" s="32"/>
      <c r="BG5215" s="32"/>
      <c r="BH5215" s="32"/>
      <c r="BI5215" s="32"/>
      <c r="BJ5215" s="32"/>
      <c r="BK5215" s="32"/>
      <c r="BL5215" s="32"/>
      <c r="BM5215" s="32"/>
      <c r="BN5215" s="32"/>
      <c r="BO5215" s="32"/>
    </row>
    <row r="5216" spans="1:67" x14ac:dyDescent="0.25">
      <c r="A5216" s="33"/>
      <c r="B5216" s="34"/>
      <c r="D5216" s="33"/>
      <c r="E5216" s="33"/>
      <c r="F5216" s="33"/>
      <c r="BD5216" s="32"/>
      <c r="BE5216" s="32"/>
      <c r="BF5216" s="32"/>
      <c r="BG5216" s="32"/>
      <c r="BH5216" s="32"/>
      <c r="BI5216" s="32"/>
      <c r="BJ5216" s="32"/>
      <c r="BK5216" s="32"/>
      <c r="BL5216" s="32"/>
      <c r="BM5216" s="32"/>
      <c r="BN5216" s="32"/>
      <c r="BO5216" s="32"/>
    </row>
    <row r="5217" spans="1:67" x14ac:dyDescent="0.25">
      <c r="A5217" s="33"/>
      <c r="B5217" s="34"/>
      <c r="D5217" s="33"/>
      <c r="E5217" s="33"/>
      <c r="F5217" s="33"/>
      <c r="BD5217" s="32"/>
      <c r="BE5217" s="32"/>
      <c r="BF5217" s="32"/>
      <c r="BG5217" s="32"/>
      <c r="BH5217" s="32"/>
      <c r="BI5217" s="32"/>
      <c r="BJ5217" s="32"/>
      <c r="BK5217" s="32"/>
      <c r="BL5217" s="32"/>
      <c r="BM5217" s="32"/>
      <c r="BN5217" s="32"/>
      <c r="BO5217" s="32"/>
    </row>
    <row r="5218" spans="1:67" x14ac:dyDescent="0.25">
      <c r="A5218" s="33"/>
      <c r="B5218" s="34"/>
      <c r="D5218" s="33"/>
      <c r="E5218" s="33"/>
      <c r="F5218" s="33"/>
      <c r="BD5218" s="32"/>
      <c r="BE5218" s="32"/>
      <c r="BF5218" s="32"/>
      <c r="BG5218" s="32"/>
      <c r="BH5218" s="32"/>
      <c r="BI5218" s="32"/>
      <c r="BJ5218" s="32"/>
      <c r="BK5218" s="32"/>
      <c r="BL5218" s="32"/>
      <c r="BM5218" s="32"/>
      <c r="BN5218" s="32"/>
      <c r="BO5218" s="32"/>
    </row>
    <row r="5219" spans="1:67" x14ac:dyDescent="0.25">
      <c r="A5219" s="33"/>
      <c r="B5219" s="34"/>
      <c r="D5219" s="33"/>
      <c r="E5219" s="33"/>
      <c r="F5219" s="33"/>
      <c r="BD5219" s="32"/>
      <c r="BE5219" s="32"/>
      <c r="BF5219" s="32"/>
      <c r="BG5219" s="32"/>
      <c r="BH5219" s="32"/>
      <c r="BI5219" s="32"/>
      <c r="BJ5219" s="32"/>
      <c r="BK5219" s="32"/>
      <c r="BL5219" s="32"/>
      <c r="BM5219" s="32"/>
      <c r="BN5219" s="32"/>
      <c r="BO5219" s="32"/>
    </row>
    <row r="5220" spans="1:67" x14ac:dyDescent="0.25">
      <c r="A5220" s="33"/>
      <c r="B5220" s="34"/>
      <c r="D5220" s="33"/>
      <c r="E5220" s="33"/>
      <c r="F5220" s="33"/>
      <c r="BD5220" s="32"/>
      <c r="BE5220" s="32"/>
      <c r="BF5220" s="32"/>
      <c r="BG5220" s="32"/>
      <c r="BH5220" s="32"/>
      <c r="BI5220" s="32"/>
      <c r="BJ5220" s="32"/>
      <c r="BK5220" s="32"/>
      <c r="BL5220" s="32"/>
      <c r="BM5220" s="32"/>
      <c r="BN5220" s="32"/>
      <c r="BO5220" s="32"/>
    </row>
    <row r="5221" spans="1:67" x14ac:dyDescent="0.25">
      <c r="A5221" s="33"/>
      <c r="B5221" s="34"/>
      <c r="D5221" s="33"/>
      <c r="E5221" s="33"/>
      <c r="F5221" s="33"/>
      <c r="BD5221" s="32"/>
      <c r="BE5221" s="32"/>
      <c r="BF5221" s="32"/>
      <c r="BG5221" s="32"/>
      <c r="BH5221" s="32"/>
      <c r="BI5221" s="32"/>
      <c r="BJ5221" s="32"/>
      <c r="BK5221" s="32"/>
      <c r="BL5221" s="32"/>
      <c r="BM5221" s="32"/>
      <c r="BN5221" s="32"/>
      <c r="BO5221" s="32"/>
    </row>
    <row r="5222" spans="1:67" x14ac:dyDescent="0.25">
      <c r="A5222" s="33"/>
      <c r="B5222" s="34"/>
      <c r="D5222" s="33"/>
      <c r="E5222" s="33"/>
      <c r="F5222" s="33"/>
      <c r="BD5222" s="32"/>
      <c r="BE5222" s="32"/>
      <c r="BF5222" s="32"/>
      <c r="BG5222" s="32"/>
      <c r="BH5222" s="32"/>
      <c r="BI5222" s="32"/>
      <c r="BJ5222" s="32"/>
      <c r="BK5222" s="32"/>
      <c r="BL5222" s="32"/>
      <c r="BM5222" s="32"/>
      <c r="BN5222" s="32"/>
      <c r="BO5222" s="32"/>
    </row>
    <row r="5223" spans="1:67" x14ac:dyDescent="0.25">
      <c r="A5223" s="33"/>
      <c r="B5223" s="34"/>
      <c r="D5223" s="33"/>
      <c r="E5223" s="33"/>
      <c r="F5223" s="33"/>
      <c r="BD5223" s="32"/>
      <c r="BE5223" s="32"/>
      <c r="BF5223" s="32"/>
      <c r="BG5223" s="32"/>
      <c r="BH5223" s="32"/>
      <c r="BI5223" s="32"/>
      <c r="BJ5223" s="32"/>
      <c r="BK5223" s="32"/>
      <c r="BL5223" s="32"/>
      <c r="BM5223" s="32"/>
      <c r="BN5223" s="32"/>
      <c r="BO5223" s="32"/>
    </row>
    <row r="5224" spans="1:67" x14ac:dyDescent="0.25">
      <c r="A5224" s="33"/>
      <c r="B5224" s="34"/>
      <c r="D5224" s="33"/>
      <c r="E5224" s="33"/>
      <c r="F5224" s="33"/>
      <c r="BD5224" s="32"/>
      <c r="BE5224" s="32"/>
      <c r="BF5224" s="32"/>
      <c r="BG5224" s="32"/>
      <c r="BH5224" s="32"/>
      <c r="BI5224" s="32"/>
      <c r="BJ5224" s="32"/>
      <c r="BK5224" s="32"/>
      <c r="BL5224" s="32"/>
      <c r="BM5224" s="32"/>
      <c r="BN5224" s="32"/>
      <c r="BO5224" s="32"/>
    </row>
    <row r="5225" spans="1:67" x14ac:dyDescent="0.25">
      <c r="A5225" s="33"/>
      <c r="B5225" s="34"/>
      <c r="D5225" s="33"/>
      <c r="E5225" s="33"/>
      <c r="F5225" s="33"/>
      <c r="BD5225" s="32"/>
      <c r="BE5225" s="32"/>
      <c r="BF5225" s="32"/>
      <c r="BG5225" s="32"/>
      <c r="BH5225" s="32"/>
      <c r="BI5225" s="32"/>
      <c r="BJ5225" s="32"/>
      <c r="BK5225" s="32"/>
      <c r="BL5225" s="32"/>
      <c r="BM5225" s="32"/>
      <c r="BN5225" s="32"/>
      <c r="BO5225" s="32"/>
    </row>
    <row r="5226" spans="1:67" x14ac:dyDescent="0.25">
      <c r="A5226" s="33"/>
      <c r="B5226" s="34"/>
      <c r="D5226" s="33"/>
      <c r="E5226" s="33"/>
      <c r="F5226" s="33"/>
      <c r="BD5226" s="32"/>
      <c r="BE5226" s="32"/>
      <c r="BF5226" s="32"/>
      <c r="BG5226" s="32"/>
      <c r="BH5226" s="32"/>
      <c r="BI5226" s="32"/>
      <c r="BJ5226" s="32"/>
      <c r="BK5226" s="32"/>
      <c r="BL5226" s="32"/>
      <c r="BM5226" s="32"/>
      <c r="BN5226" s="32"/>
      <c r="BO5226" s="32"/>
    </row>
    <row r="5227" spans="1:67" x14ac:dyDescent="0.25">
      <c r="A5227" s="33"/>
      <c r="B5227" s="34"/>
      <c r="D5227" s="33"/>
      <c r="E5227" s="33"/>
      <c r="F5227" s="33"/>
      <c r="BD5227" s="32"/>
      <c r="BE5227" s="32"/>
      <c r="BF5227" s="32"/>
      <c r="BG5227" s="32"/>
      <c r="BH5227" s="32"/>
      <c r="BI5227" s="32"/>
      <c r="BJ5227" s="32"/>
      <c r="BK5227" s="32"/>
      <c r="BL5227" s="32"/>
      <c r="BM5227" s="32"/>
      <c r="BN5227" s="32"/>
      <c r="BO5227" s="32"/>
    </row>
    <row r="5228" spans="1:67" x14ac:dyDescent="0.25">
      <c r="A5228" s="33"/>
      <c r="B5228" s="34"/>
      <c r="D5228" s="33"/>
      <c r="E5228" s="33"/>
      <c r="F5228" s="33"/>
      <c r="BD5228" s="32"/>
      <c r="BE5228" s="32"/>
      <c r="BF5228" s="32"/>
      <c r="BG5228" s="32"/>
      <c r="BH5228" s="32"/>
      <c r="BI5228" s="32"/>
      <c r="BJ5228" s="32"/>
      <c r="BK5228" s="32"/>
      <c r="BL5228" s="32"/>
      <c r="BM5228" s="32"/>
      <c r="BN5228" s="32"/>
      <c r="BO5228" s="32"/>
    </row>
    <row r="5229" spans="1:67" x14ac:dyDescent="0.25">
      <c r="A5229" s="33"/>
      <c r="B5229" s="34"/>
      <c r="D5229" s="33"/>
      <c r="E5229" s="33"/>
      <c r="F5229" s="33"/>
      <c r="BD5229" s="32"/>
      <c r="BE5229" s="32"/>
      <c r="BF5229" s="32"/>
      <c r="BG5229" s="32"/>
      <c r="BH5229" s="32"/>
      <c r="BI5229" s="32"/>
      <c r="BJ5229" s="32"/>
      <c r="BK5229" s="32"/>
      <c r="BL5229" s="32"/>
      <c r="BM5229" s="32"/>
      <c r="BN5229" s="32"/>
      <c r="BO5229" s="32"/>
    </row>
    <row r="5230" spans="1:67" x14ac:dyDescent="0.25">
      <c r="A5230" s="33"/>
      <c r="B5230" s="34"/>
      <c r="D5230" s="33"/>
      <c r="E5230" s="33"/>
      <c r="F5230" s="33"/>
      <c r="BD5230" s="32"/>
      <c r="BE5230" s="32"/>
      <c r="BF5230" s="32"/>
      <c r="BG5230" s="32"/>
      <c r="BH5230" s="32"/>
      <c r="BI5230" s="32"/>
      <c r="BJ5230" s="32"/>
      <c r="BK5230" s="32"/>
      <c r="BL5230" s="32"/>
      <c r="BM5230" s="32"/>
      <c r="BN5230" s="32"/>
      <c r="BO5230" s="32"/>
    </row>
    <row r="5231" spans="1:67" x14ac:dyDescent="0.25">
      <c r="A5231" s="33"/>
      <c r="B5231" s="34"/>
      <c r="D5231" s="33"/>
      <c r="E5231" s="33"/>
      <c r="F5231" s="33"/>
      <c r="BD5231" s="32"/>
      <c r="BE5231" s="32"/>
      <c r="BF5231" s="32"/>
      <c r="BG5231" s="32"/>
      <c r="BH5231" s="32"/>
      <c r="BI5231" s="32"/>
      <c r="BJ5231" s="32"/>
      <c r="BK5231" s="32"/>
      <c r="BL5231" s="32"/>
      <c r="BM5231" s="32"/>
      <c r="BN5231" s="32"/>
      <c r="BO5231" s="32"/>
    </row>
    <row r="5232" spans="1:67" x14ac:dyDescent="0.25">
      <c r="A5232" s="33"/>
      <c r="B5232" s="34"/>
      <c r="D5232" s="33"/>
      <c r="E5232" s="33"/>
      <c r="F5232" s="33"/>
      <c r="BD5232" s="32"/>
      <c r="BE5232" s="32"/>
      <c r="BF5232" s="32"/>
      <c r="BG5232" s="32"/>
      <c r="BH5232" s="32"/>
      <c r="BI5232" s="32"/>
      <c r="BJ5232" s="32"/>
      <c r="BK5232" s="32"/>
      <c r="BL5232" s="32"/>
      <c r="BM5232" s="32"/>
      <c r="BN5232" s="32"/>
      <c r="BO5232" s="32"/>
    </row>
    <row r="5233" spans="1:67" x14ac:dyDescent="0.25">
      <c r="A5233" s="33"/>
      <c r="B5233" s="34"/>
      <c r="D5233" s="33"/>
      <c r="E5233" s="33"/>
      <c r="F5233" s="33"/>
      <c r="BD5233" s="32"/>
      <c r="BE5233" s="32"/>
      <c r="BF5233" s="32"/>
      <c r="BG5233" s="32"/>
      <c r="BH5233" s="32"/>
      <c r="BI5233" s="32"/>
      <c r="BJ5233" s="32"/>
      <c r="BK5233" s="32"/>
      <c r="BL5233" s="32"/>
      <c r="BM5233" s="32"/>
      <c r="BN5233" s="32"/>
      <c r="BO5233" s="32"/>
    </row>
    <row r="5234" spans="1:67" x14ac:dyDescent="0.25">
      <c r="A5234" s="33"/>
      <c r="B5234" s="34"/>
      <c r="D5234" s="33"/>
      <c r="E5234" s="33"/>
      <c r="F5234" s="33"/>
      <c r="BD5234" s="32"/>
      <c r="BE5234" s="32"/>
      <c r="BF5234" s="32"/>
      <c r="BG5234" s="32"/>
      <c r="BH5234" s="32"/>
      <c r="BI5234" s="32"/>
      <c r="BJ5234" s="32"/>
      <c r="BK5234" s="32"/>
      <c r="BL5234" s="32"/>
      <c r="BM5234" s="32"/>
      <c r="BN5234" s="32"/>
      <c r="BO5234" s="32"/>
    </row>
    <row r="5235" spans="1:67" x14ac:dyDescent="0.25">
      <c r="A5235" s="33"/>
      <c r="B5235" s="34"/>
      <c r="D5235" s="33"/>
      <c r="E5235" s="33"/>
      <c r="F5235" s="33"/>
      <c r="BD5235" s="32"/>
      <c r="BE5235" s="32"/>
      <c r="BF5235" s="32"/>
      <c r="BG5235" s="32"/>
      <c r="BH5235" s="32"/>
      <c r="BI5235" s="32"/>
      <c r="BJ5235" s="32"/>
      <c r="BK5235" s="32"/>
      <c r="BL5235" s="32"/>
      <c r="BM5235" s="32"/>
      <c r="BN5235" s="32"/>
      <c r="BO5235" s="32"/>
    </row>
    <row r="5236" spans="1:67" x14ac:dyDescent="0.25">
      <c r="A5236" s="33"/>
      <c r="B5236" s="34"/>
      <c r="D5236" s="33"/>
      <c r="E5236" s="33"/>
      <c r="F5236" s="33"/>
      <c r="BD5236" s="32"/>
      <c r="BE5236" s="32"/>
      <c r="BF5236" s="32"/>
      <c r="BG5236" s="32"/>
      <c r="BH5236" s="32"/>
      <c r="BI5236" s="32"/>
      <c r="BJ5236" s="32"/>
      <c r="BK5236" s="32"/>
      <c r="BL5236" s="32"/>
      <c r="BM5236" s="32"/>
      <c r="BN5236" s="32"/>
      <c r="BO5236" s="32"/>
    </row>
    <row r="5237" spans="1:67" x14ac:dyDescent="0.25">
      <c r="A5237" s="33"/>
      <c r="B5237" s="34"/>
      <c r="D5237" s="33"/>
      <c r="E5237" s="33"/>
      <c r="F5237" s="33"/>
      <c r="BD5237" s="32"/>
      <c r="BE5237" s="32"/>
      <c r="BF5237" s="32"/>
      <c r="BG5237" s="32"/>
      <c r="BH5237" s="32"/>
      <c r="BI5237" s="32"/>
      <c r="BJ5237" s="32"/>
      <c r="BK5237" s="32"/>
      <c r="BL5237" s="32"/>
      <c r="BM5237" s="32"/>
      <c r="BN5237" s="32"/>
      <c r="BO5237" s="32"/>
    </row>
    <row r="5238" spans="1:67" x14ac:dyDescent="0.25">
      <c r="A5238" s="33"/>
      <c r="B5238" s="34"/>
      <c r="D5238" s="33"/>
      <c r="E5238" s="33"/>
      <c r="F5238" s="33"/>
      <c r="BD5238" s="32"/>
      <c r="BE5238" s="32"/>
      <c r="BF5238" s="32"/>
      <c r="BG5238" s="32"/>
      <c r="BH5238" s="32"/>
      <c r="BI5238" s="32"/>
      <c r="BJ5238" s="32"/>
      <c r="BK5238" s="32"/>
      <c r="BL5238" s="32"/>
      <c r="BM5238" s="32"/>
      <c r="BN5238" s="32"/>
      <c r="BO5238" s="32"/>
    </row>
    <row r="5239" spans="1:67" x14ac:dyDescent="0.25">
      <c r="A5239" s="33"/>
      <c r="B5239" s="34"/>
      <c r="D5239" s="33"/>
      <c r="E5239" s="33"/>
      <c r="F5239" s="33"/>
      <c r="BD5239" s="32"/>
      <c r="BE5239" s="32"/>
      <c r="BF5239" s="32"/>
      <c r="BG5239" s="32"/>
      <c r="BH5239" s="32"/>
      <c r="BI5239" s="32"/>
      <c r="BJ5239" s="32"/>
      <c r="BK5239" s="32"/>
      <c r="BL5239" s="32"/>
      <c r="BM5239" s="32"/>
      <c r="BN5239" s="32"/>
      <c r="BO5239" s="32"/>
    </row>
    <row r="5240" spans="1:67" x14ac:dyDescent="0.25">
      <c r="A5240" s="33"/>
      <c r="B5240" s="34"/>
      <c r="D5240" s="33"/>
      <c r="E5240" s="33"/>
      <c r="F5240" s="33"/>
      <c r="BD5240" s="32"/>
      <c r="BE5240" s="32"/>
      <c r="BF5240" s="32"/>
      <c r="BG5240" s="32"/>
      <c r="BH5240" s="32"/>
      <c r="BI5240" s="32"/>
      <c r="BJ5240" s="32"/>
      <c r="BK5240" s="32"/>
      <c r="BL5240" s="32"/>
      <c r="BM5240" s="32"/>
      <c r="BN5240" s="32"/>
      <c r="BO5240" s="32"/>
    </row>
    <row r="5241" spans="1:67" x14ac:dyDescent="0.25">
      <c r="A5241" s="33"/>
      <c r="B5241" s="34"/>
      <c r="D5241" s="33"/>
      <c r="E5241" s="33"/>
      <c r="F5241" s="33"/>
      <c r="BD5241" s="32"/>
      <c r="BE5241" s="32"/>
      <c r="BF5241" s="32"/>
      <c r="BG5241" s="32"/>
      <c r="BH5241" s="32"/>
      <c r="BI5241" s="32"/>
      <c r="BJ5241" s="32"/>
      <c r="BK5241" s="32"/>
      <c r="BL5241" s="32"/>
      <c r="BM5241" s="32"/>
      <c r="BN5241" s="32"/>
      <c r="BO5241" s="32"/>
    </row>
    <row r="5242" spans="1:67" x14ac:dyDescent="0.25">
      <c r="A5242" s="33"/>
      <c r="B5242" s="34"/>
      <c r="D5242" s="33"/>
      <c r="E5242" s="33"/>
      <c r="F5242" s="33"/>
      <c r="BD5242" s="32"/>
      <c r="BE5242" s="32"/>
      <c r="BF5242" s="32"/>
      <c r="BG5242" s="32"/>
      <c r="BH5242" s="32"/>
      <c r="BI5242" s="32"/>
      <c r="BJ5242" s="32"/>
      <c r="BK5242" s="32"/>
      <c r="BL5242" s="32"/>
      <c r="BM5242" s="32"/>
      <c r="BN5242" s="32"/>
      <c r="BO5242" s="32"/>
    </row>
    <row r="5243" spans="1:67" x14ac:dyDescent="0.25">
      <c r="A5243" s="33"/>
      <c r="B5243" s="34"/>
      <c r="D5243" s="33"/>
      <c r="E5243" s="33"/>
      <c r="F5243" s="33"/>
      <c r="BD5243" s="32"/>
      <c r="BE5243" s="32"/>
      <c r="BF5243" s="32"/>
      <c r="BG5243" s="32"/>
      <c r="BH5243" s="32"/>
      <c r="BI5243" s="32"/>
      <c r="BJ5243" s="32"/>
      <c r="BK5243" s="32"/>
      <c r="BL5243" s="32"/>
      <c r="BM5243" s="32"/>
      <c r="BN5243" s="32"/>
      <c r="BO5243" s="32"/>
    </row>
    <row r="5244" spans="1:67" x14ac:dyDescent="0.25">
      <c r="A5244" s="33"/>
      <c r="B5244" s="34"/>
      <c r="D5244" s="33"/>
      <c r="E5244" s="33"/>
      <c r="F5244" s="33"/>
      <c r="BD5244" s="32"/>
      <c r="BE5244" s="32"/>
      <c r="BF5244" s="32"/>
      <c r="BG5244" s="32"/>
      <c r="BH5244" s="32"/>
      <c r="BI5244" s="32"/>
      <c r="BJ5244" s="32"/>
      <c r="BK5244" s="32"/>
      <c r="BL5244" s="32"/>
      <c r="BM5244" s="32"/>
      <c r="BN5244" s="32"/>
      <c r="BO5244" s="32"/>
    </row>
    <row r="5245" spans="1:67" x14ac:dyDescent="0.25">
      <c r="A5245" s="33"/>
      <c r="B5245" s="34"/>
      <c r="D5245" s="33"/>
      <c r="E5245" s="33"/>
      <c r="F5245" s="33"/>
      <c r="BD5245" s="32"/>
      <c r="BE5245" s="32"/>
      <c r="BF5245" s="32"/>
      <c r="BG5245" s="32"/>
      <c r="BH5245" s="32"/>
      <c r="BI5245" s="32"/>
      <c r="BJ5245" s="32"/>
      <c r="BK5245" s="32"/>
      <c r="BL5245" s="32"/>
      <c r="BM5245" s="32"/>
      <c r="BN5245" s="32"/>
      <c r="BO5245" s="32"/>
    </row>
    <row r="5246" spans="1:67" x14ac:dyDescent="0.25">
      <c r="A5246" s="33"/>
      <c r="B5246" s="34"/>
      <c r="D5246" s="33"/>
      <c r="E5246" s="33"/>
      <c r="F5246" s="33"/>
      <c r="BD5246" s="32"/>
      <c r="BE5246" s="32"/>
      <c r="BF5246" s="32"/>
      <c r="BG5246" s="32"/>
      <c r="BH5246" s="32"/>
      <c r="BI5246" s="32"/>
      <c r="BJ5246" s="32"/>
      <c r="BK5246" s="32"/>
      <c r="BL5246" s="32"/>
      <c r="BM5246" s="32"/>
      <c r="BN5246" s="32"/>
      <c r="BO5246" s="32"/>
    </row>
    <row r="5247" spans="1:67" x14ac:dyDescent="0.25">
      <c r="A5247" s="33"/>
      <c r="B5247" s="34"/>
      <c r="D5247" s="33"/>
      <c r="E5247" s="33"/>
      <c r="F5247" s="33"/>
      <c r="BD5247" s="32"/>
      <c r="BE5247" s="32"/>
      <c r="BF5247" s="32"/>
      <c r="BG5247" s="32"/>
      <c r="BH5247" s="32"/>
      <c r="BI5247" s="32"/>
      <c r="BJ5247" s="32"/>
      <c r="BK5247" s="32"/>
      <c r="BL5247" s="32"/>
      <c r="BM5247" s="32"/>
      <c r="BN5247" s="32"/>
      <c r="BO5247" s="32"/>
    </row>
    <row r="5248" spans="1:67" x14ac:dyDescent="0.25">
      <c r="A5248" s="33"/>
      <c r="B5248" s="34"/>
      <c r="D5248" s="33"/>
      <c r="E5248" s="33"/>
      <c r="F5248" s="33"/>
      <c r="BD5248" s="32"/>
      <c r="BE5248" s="32"/>
      <c r="BF5248" s="32"/>
      <c r="BG5248" s="32"/>
      <c r="BH5248" s="32"/>
      <c r="BI5248" s="32"/>
      <c r="BJ5248" s="32"/>
      <c r="BK5248" s="32"/>
      <c r="BL5248" s="32"/>
      <c r="BM5248" s="32"/>
      <c r="BN5248" s="32"/>
      <c r="BO5248" s="32"/>
    </row>
    <row r="5249" spans="1:67" x14ac:dyDescent="0.25">
      <c r="A5249" s="33"/>
      <c r="B5249" s="34"/>
      <c r="D5249" s="33"/>
      <c r="E5249" s="33"/>
      <c r="F5249" s="33"/>
      <c r="BD5249" s="32"/>
      <c r="BE5249" s="32"/>
      <c r="BF5249" s="32"/>
      <c r="BG5249" s="32"/>
      <c r="BH5249" s="32"/>
      <c r="BI5249" s="32"/>
      <c r="BJ5249" s="32"/>
      <c r="BK5249" s="32"/>
      <c r="BL5249" s="32"/>
      <c r="BM5249" s="32"/>
      <c r="BN5249" s="32"/>
      <c r="BO5249" s="32"/>
    </row>
    <row r="5250" spans="1:67" x14ac:dyDescent="0.25">
      <c r="A5250" s="33"/>
      <c r="B5250" s="34"/>
      <c r="D5250" s="33"/>
      <c r="E5250" s="33"/>
      <c r="F5250" s="33"/>
      <c r="BD5250" s="32"/>
      <c r="BE5250" s="32"/>
      <c r="BF5250" s="32"/>
      <c r="BG5250" s="32"/>
      <c r="BH5250" s="32"/>
      <c r="BI5250" s="32"/>
      <c r="BJ5250" s="32"/>
      <c r="BK5250" s="32"/>
      <c r="BL5250" s="32"/>
      <c r="BM5250" s="32"/>
      <c r="BN5250" s="32"/>
      <c r="BO5250" s="32"/>
    </row>
    <row r="5251" spans="1:67" x14ac:dyDescent="0.25">
      <c r="A5251" s="33"/>
      <c r="B5251" s="34"/>
      <c r="D5251" s="33"/>
      <c r="E5251" s="33"/>
      <c r="F5251" s="33"/>
      <c r="BD5251" s="32"/>
      <c r="BE5251" s="32"/>
      <c r="BF5251" s="32"/>
      <c r="BG5251" s="32"/>
      <c r="BH5251" s="32"/>
      <c r="BI5251" s="32"/>
      <c r="BJ5251" s="32"/>
      <c r="BK5251" s="32"/>
      <c r="BL5251" s="32"/>
      <c r="BM5251" s="32"/>
      <c r="BN5251" s="32"/>
      <c r="BO5251" s="32"/>
    </row>
    <row r="5252" spans="1:67" x14ac:dyDescent="0.25">
      <c r="A5252" s="33"/>
      <c r="B5252" s="34"/>
      <c r="D5252" s="33"/>
      <c r="E5252" s="33"/>
      <c r="F5252" s="33"/>
      <c r="BD5252" s="32"/>
      <c r="BE5252" s="32"/>
      <c r="BF5252" s="32"/>
      <c r="BG5252" s="32"/>
      <c r="BH5252" s="32"/>
      <c r="BI5252" s="32"/>
      <c r="BJ5252" s="32"/>
      <c r="BK5252" s="32"/>
      <c r="BL5252" s="32"/>
      <c r="BM5252" s="32"/>
      <c r="BN5252" s="32"/>
      <c r="BO5252" s="32"/>
    </row>
    <row r="5253" spans="1:67" x14ac:dyDescent="0.25">
      <c r="A5253" s="33"/>
      <c r="B5253" s="34"/>
      <c r="D5253" s="33"/>
      <c r="E5253" s="33"/>
      <c r="F5253" s="33"/>
      <c r="BD5253" s="32"/>
      <c r="BE5253" s="32"/>
      <c r="BF5253" s="32"/>
      <c r="BG5253" s="32"/>
      <c r="BH5253" s="32"/>
      <c r="BI5253" s="32"/>
      <c r="BJ5253" s="32"/>
      <c r="BK5253" s="32"/>
      <c r="BL5253" s="32"/>
      <c r="BM5253" s="32"/>
      <c r="BN5253" s="32"/>
      <c r="BO5253" s="32"/>
    </row>
    <row r="5254" spans="1:67" x14ac:dyDescent="0.25">
      <c r="A5254" s="33"/>
      <c r="B5254" s="34"/>
      <c r="D5254" s="33"/>
      <c r="E5254" s="33"/>
      <c r="F5254" s="33"/>
      <c r="BD5254" s="32"/>
      <c r="BE5254" s="32"/>
      <c r="BF5254" s="32"/>
      <c r="BG5254" s="32"/>
      <c r="BH5254" s="32"/>
      <c r="BI5254" s="32"/>
      <c r="BJ5254" s="32"/>
      <c r="BK5254" s="32"/>
      <c r="BL5254" s="32"/>
      <c r="BM5254" s="32"/>
      <c r="BN5254" s="32"/>
      <c r="BO5254" s="32"/>
    </row>
    <row r="5255" spans="1:67" x14ac:dyDescent="0.25">
      <c r="A5255" s="33"/>
      <c r="B5255" s="34"/>
      <c r="D5255" s="33"/>
      <c r="E5255" s="33"/>
      <c r="F5255" s="33"/>
      <c r="BD5255" s="32"/>
      <c r="BE5255" s="32"/>
      <c r="BF5255" s="32"/>
      <c r="BG5255" s="32"/>
      <c r="BH5255" s="32"/>
      <c r="BI5255" s="32"/>
      <c r="BJ5255" s="32"/>
      <c r="BK5255" s="32"/>
      <c r="BL5255" s="32"/>
      <c r="BM5255" s="32"/>
      <c r="BN5255" s="32"/>
      <c r="BO5255" s="32"/>
    </row>
    <row r="5256" spans="1:67" x14ac:dyDescent="0.25">
      <c r="A5256" s="33"/>
      <c r="B5256" s="34"/>
      <c r="D5256" s="33"/>
      <c r="E5256" s="33"/>
      <c r="F5256" s="33"/>
      <c r="BD5256" s="32"/>
      <c r="BE5256" s="32"/>
      <c r="BF5256" s="32"/>
      <c r="BG5256" s="32"/>
      <c r="BH5256" s="32"/>
      <c r="BI5256" s="32"/>
      <c r="BJ5256" s="32"/>
      <c r="BK5256" s="32"/>
      <c r="BL5256" s="32"/>
      <c r="BM5256" s="32"/>
      <c r="BN5256" s="32"/>
      <c r="BO5256" s="32"/>
    </row>
    <row r="5257" spans="1:67" x14ac:dyDescent="0.25">
      <c r="A5257" s="33"/>
      <c r="B5257" s="34"/>
      <c r="D5257" s="33"/>
      <c r="E5257" s="33"/>
      <c r="F5257" s="33"/>
      <c r="BD5257" s="32"/>
      <c r="BE5257" s="32"/>
      <c r="BF5257" s="32"/>
      <c r="BG5257" s="32"/>
      <c r="BH5257" s="32"/>
      <c r="BI5257" s="32"/>
      <c r="BJ5257" s="32"/>
      <c r="BK5257" s="32"/>
      <c r="BL5257" s="32"/>
      <c r="BM5257" s="32"/>
      <c r="BN5257" s="32"/>
      <c r="BO5257" s="32"/>
    </row>
    <row r="5258" spans="1:67" x14ac:dyDescent="0.25">
      <c r="A5258" s="33"/>
      <c r="B5258" s="34"/>
      <c r="D5258" s="33"/>
      <c r="E5258" s="33"/>
      <c r="F5258" s="33"/>
      <c r="BD5258" s="32"/>
      <c r="BE5258" s="32"/>
      <c r="BF5258" s="32"/>
      <c r="BG5258" s="32"/>
      <c r="BH5258" s="32"/>
      <c r="BI5258" s="32"/>
      <c r="BJ5258" s="32"/>
      <c r="BK5258" s="32"/>
      <c r="BL5258" s="32"/>
      <c r="BM5258" s="32"/>
      <c r="BN5258" s="32"/>
      <c r="BO5258" s="32"/>
    </row>
    <row r="5259" spans="1:67" x14ac:dyDescent="0.25">
      <c r="A5259" s="33"/>
      <c r="B5259" s="34"/>
      <c r="D5259" s="33"/>
      <c r="E5259" s="33"/>
      <c r="F5259" s="33"/>
      <c r="BD5259" s="32"/>
      <c r="BE5259" s="32"/>
      <c r="BF5259" s="32"/>
      <c r="BG5259" s="32"/>
      <c r="BH5259" s="32"/>
      <c r="BI5259" s="32"/>
      <c r="BJ5259" s="32"/>
      <c r="BK5259" s="32"/>
      <c r="BL5259" s="32"/>
      <c r="BM5259" s="32"/>
      <c r="BN5259" s="32"/>
      <c r="BO5259" s="32"/>
    </row>
    <row r="5260" spans="1:67" x14ac:dyDescent="0.25">
      <c r="A5260" s="33"/>
      <c r="B5260" s="34"/>
      <c r="D5260" s="33"/>
      <c r="E5260" s="33"/>
      <c r="F5260" s="33"/>
      <c r="BD5260" s="32"/>
      <c r="BE5260" s="32"/>
      <c r="BF5260" s="32"/>
      <c r="BG5260" s="32"/>
      <c r="BH5260" s="32"/>
      <c r="BI5260" s="32"/>
      <c r="BJ5260" s="32"/>
      <c r="BK5260" s="32"/>
      <c r="BL5260" s="32"/>
      <c r="BM5260" s="32"/>
      <c r="BN5260" s="32"/>
      <c r="BO5260" s="32"/>
    </row>
    <row r="5261" spans="1:67" x14ac:dyDescent="0.25">
      <c r="A5261" s="33"/>
      <c r="B5261" s="34"/>
      <c r="D5261" s="33"/>
      <c r="E5261" s="33"/>
      <c r="F5261" s="33"/>
      <c r="BD5261" s="32"/>
      <c r="BE5261" s="32"/>
      <c r="BF5261" s="32"/>
      <c r="BG5261" s="32"/>
      <c r="BH5261" s="32"/>
      <c r="BI5261" s="32"/>
      <c r="BJ5261" s="32"/>
      <c r="BK5261" s="32"/>
      <c r="BL5261" s="32"/>
      <c r="BM5261" s="32"/>
      <c r="BN5261" s="32"/>
      <c r="BO5261" s="32"/>
    </row>
    <row r="5262" spans="1:67" x14ac:dyDescent="0.25">
      <c r="A5262" s="33"/>
      <c r="B5262" s="34"/>
      <c r="D5262" s="33"/>
      <c r="E5262" s="33"/>
      <c r="F5262" s="33"/>
      <c r="BD5262" s="32"/>
      <c r="BE5262" s="32"/>
      <c r="BF5262" s="32"/>
      <c r="BG5262" s="32"/>
      <c r="BH5262" s="32"/>
      <c r="BI5262" s="32"/>
      <c r="BJ5262" s="32"/>
      <c r="BK5262" s="32"/>
      <c r="BL5262" s="32"/>
      <c r="BM5262" s="32"/>
      <c r="BN5262" s="32"/>
      <c r="BO5262" s="32"/>
    </row>
    <row r="5263" spans="1:67" x14ac:dyDescent="0.25">
      <c r="A5263" s="33"/>
      <c r="B5263" s="34"/>
      <c r="D5263" s="33"/>
      <c r="E5263" s="33"/>
      <c r="F5263" s="33"/>
      <c r="BD5263" s="32"/>
      <c r="BE5263" s="32"/>
      <c r="BF5263" s="32"/>
      <c r="BG5263" s="32"/>
      <c r="BH5263" s="32"/>
      <c r="BI5263" s="32"/>
      <c r="BJ5263" s="32"/>
      <c r="BK5263" s="32"/>
      <c r="BL5263" s="32"/>
      <c r="BM5263" s="32"/>
      <c r="BN5263" s="32"/>
      <c r="BO5263" s="32"/>
    </row>
    <row r="5264" spans="1:67" x14ac:dyDescent="0.25">
      <c r="A5264" s="33"/>
      <c r="B5264" s="34"/>
      <c r="D5264" s="33"/>
      <c r="E5264" s="33"/>
      <c r="F5264" s="33"/>
      <c r="BD5264" s="32"/>
      <c r="BE5264" s="32"/>
      <c r="BF5264" s="32"/>
      <c r="BG5264" s="32"/>
      <c r="BH5264" s="32"/>
      <c r="BI5264" s="32"/>
      <c r="BJ5264" s="32"/>
      <c r="BK5264" s="32"/>
      <c r="BL5264" s="32"/>
      <c r="BM5264" s="32"/>
      <c r="BN5264" s="32"/>
      <c r="BO5264" s="32"/>
    </row>
    <row r="5265" spans="1:67" x14ac:dyDescent="0.25">
      <c r="A5265" s="33"/>
      <c r="B5265" s="34"/>
      <c r="D5265" s="33"/>
      <c r="E5265" s="33"/>
      <c r="F5265" s="33"/>
      <c r="BD5265" s="32"/>
      <c r="BE5265" s="32"/>
      <c r="BF5265" s="32"/>
      <c r="BG5265" s="32"/>
      <c r="BH5265" s="32"/>
      <c r="BI5265" s="32"/>
      <c r="BJ5265" s="32"/>
      <c r="BK5265" s="32"/>
      <c r="BL5265" s="32"/>
      <c r="BM5265" s="32"/>
      <c r="BN5265" s="32"/>
      <c r="BO5265" s="32"/>
    </row>
    <row r="5266" spans="1:67" x14ac:dyDescent="0.25">
      <c r="A5266" s="33"/>
      <c r="B5266" s="34"/>
      <c r="D5266" s="33"/>
      <c r="E5266" s="33"/>
      <c r="F5266" s="33"/>
      <c r="BD5266" s="32"/>
      <c r="BE5266" s="32"/>
      <c r="BF5266" s="32"/>
      <c r="BG5266" s="32"/>
      <c r="BH5266" s="32"/>
      <c r="BI5266" s="32"/>
      <c r="BJ5266" s="32"/>
      <c r="BK5266" s="32"/>
      <c r="BL5266" s="32"/>
      <c r="BM5266" s="32"/>
      <c r="BN5266" s="32"/>
      <c r="BO5266" s="32"/>
    </row>
    <row r="5267" spans="1:67" x14ac:dyDescent="0.25">
      <c r="A5267" s="33"/>
      <c r="B5267" s="34"/>
      <c r="D5267" s="33"/>
      <c r="E5267" s="33"/>
      <c r="F5267" s="33"/>
      <c r="BD5267" s="32"/>
      <c r="BE5267" s="32"/>
      <c r="BF5267" s="32"/>
      <c r="BG5267" s="32"/>
      <c r="BH5267" s="32"/>
      <c r="BI5267" s="32"/>
      <c r="BJ5267" s="32"/>
      <c r="BK5267" s="32"/>
      <c r="BL5267" s="32"/>
      <c r="BM5267" s="32"/>
      <c r="BN5267" s="32"/>
      <c r="BO5267" s="32"/>
    </row>
    <row r="5268" spans="1:67" x14ac:dyDescent="0.25">
      <c r="A5268" s="33"/>
      <c r="B5268" s="34"/>
      <c r="D5268" s="33"/>
      <c r="E5268" s="33"/>
      <c r="F5268" s="33"/>
      <c r="BD5268" s="32"/>
      <c r="BE5268" s="32"/>
      <c r="BF5268" s="32"/>
      <c r="BG5268" s="32"/>
      <c r="BH5268" s="32"/>
      <c r="BI5268" s="32"/>
      <c r="BJ5268" s="32"/>
      <c r="BK5268" s="32"/>
      <c r="BL5268" s="32"/>
      <c r="BM5268" s="32"/>
      <c r="BN5268" s="32"/>
      <c r="BO5268" s="32"/>
    </row>
    <row r="5269" spans="1:67" x14ac:dyDescent="0.25">
      <c r="A5269" s="33"/>
      <c r="B5269" s="34"/>
      <c r="D5269" s="33"/>
      <c r="E5269" s="33"/>
      <c r="F5269" s="33"/>
      <c r="BD5269" s="32"/>
      <c r="BE5269" s="32"/>
      <c r="BF5269" s="32"/>
      <c r="BG5269" s="32"/>
      <c r="BH5269" s="32"/>
      <c r="BI5269" s="32"/>
      <c r="BJ5269" s="32"/>
      <c r="BK5269" s="32"/>
      <c r="BL5269" s="32"/>
      <c r="BM5269" s="32"/>
      <c r="BN5269" s="32"/>
      <c r="BO5269" s="32"/>
    </row>
    <row r="5270" spans="1:67" x14ac:dyDescent="0.25">
      <c r="A5270" s="33"/>
      <c r="B5270" s="34"/>
      <c r="D5270" s="33"/>
      <c r="E5270" s="33"/>
      <c r="F5270" s="33"/>
      <c r="BD5270" s="32"/>
      <c r="BE5270" s="32"/>
      <c r="BF5270" s="32"/>
      <c r="BG5270" s="32"/>
      <c r="BH5270" s="32"/>
      <c r="BI5270" s="32"/>
      <c r="BJ5270" s="32"/>
      <c r="BK5270" s="32"/>
      <c r="BL5270" s="32"/>
      <c r="BM5270" s="32"/>
      <c r="BN5270" s="32"/>
      <c r="BO5270" s="32"/>
    </row>
    <row r="5271" spans="1:67" x14ac:dyDescent="0.25">
      <c r="A5271" s="33"/>
      <c r="B5271" s="34"/>
      <c r="D5271" s="33"/>
      <c r="E5271" s="33"/>
      <c r="F5271" s="33"/>
      <c r="BD5271" s="32"/>
      <c r="BE5271" s="32"/>
      <c r="BF5271" s="32"/>
      <c r="BG5271" s="32"/>
      <c r="BH5271" s="32"/>
      <c r="BI5271" s="32"/>
      <c r="BJ5271" s="32"/>
      <c r="BK5271" s="32"/>
      <c r="BL5271" s="32"/>
      <c r="BM5271" s="32"/>
      <c r="BN5271" s="32"/>
      <c r="BO5271" s="32"/>
    </row>
    <row r="5272" spans="1:67" x14ac:dyDescent="0.25">
      <c r="A5272" s="33"/>
      <c r="B5272" s="34"/>
      <c r="D5272" s="33"/>
      <c r="E5272" s="33"/>
      <c r="F5272" s="33"/>
      <c r="BD5272" s="32"/>
      <c r="BE5272" s="32"/>
      <c r="BF5272" s="32"/>
      <c r="BG5272" s="32"/>
      <c r="BH5272" s="32"/>
      <c r="BI5272" s="32"/>
      <c r="BJ5272" s="32"/>
      <c r="BK5272" s="32"/>
      <c r="BL5272" s="32"/>
      <c r="BM5272" s="32"/>
      <c r="BN5272" s="32"/>
      <c r="BO5272" s="32"/>
    </row>
    <row r="5273" spans="1:67" x14ac:dyDescent="0.25">
      <c r="A5273" s="33"/>
      <c r="B5273" s="34"/>
      <c r="D5273" s="33"/>
      <c r="E5273" s="33"/>
      <c r="F5273" s="33"/>
      <c r="BD5273" s="32"/>
      <c r="BE5273" s="32"/>
      <c r="BF5273" s="32"/>
      <c r="BG5273" s="32"/>
      <c r="BH5273" s="32"/>
      <c r="BI5273" s="32"/>
      <c r="BJ5273" s="32"/>
      <c r="BK5273" s="32"/>
      <c r="BL5273" s="32"/>
      <c r="BM5273" s="32"/>
      <c r="BN5273" s="32"/>
      <c r="BO5273" s="32"/>
    </row>
    <row r="5274" spans="1:67" x14ac:dyDescent="0.25">
      <c r="A5274" s="33"/>
      <c r="B5274" s="34"/>
      <c r="D5274" s="33"/>
      <c r="E5274" s="33"/>
      <c r="F5274" s="33"/>
      <c r="BD5274" s="32"/>
      <c r="BE5274" s="32"/>
      <c r="BF5274" s="32"/>
      <c r="BG5274" s="32"/>
      <c r="BH5274" s="32"/>
      <c r="BI5274" s="32"/>
      <c r="BJ5274" s="32"/>
      <c r="BK5274" s="32"/>
      <c r="BL5274" s="32"/>
      <c r="BM5274" s="32"/>
      <c r="BN5274" s="32"/>
      <c r="BO5274" s="32"/>
    </row>
    <row r="5275" spans="1:67" x14ac:dyDescent="0.25">
      <c r="A5275" s="33"/>
      <c r="B5275" s="34"/>
      <c r="D5275" s="33"/>
      <c r="E5275" s="33"/>
      <c r="F5275" s="33"/>
      <c r="BD5275" s="32"/>
      <c r="BE5275" s="32"/>
      <c r="BF5275" s="32"/>
      <c r="BG5275" s="32"/>
      <c r="BH5275" s="32"/>
      <c r="BI5275" s="32"/>
      <c r="BJ5275" s="32"/>
      <c r="BK5275" s="32"/>
      <c r="BL5275" s="32"/>
      <c r="BM5275" s="32"/>
      <c r="BN5275" s="32"/>
      <c r="BO5275" s="32"/>
    </row>
    <row r="5276" spans="1:67" x14ac:dyDescent="0.25">
      <c r="A5276" s="33"/>
      <c r="B5276" s="34"/>
      <c r="D5276" s="33"/>
      <c r="E5276" s="33"/>
      <c r="F5276" s="33"/>
      <c r="BD5276" s="32"/>
      <c r="BE5276" s="32"/>
      <c r="BF5276" s="32"/>
      <c r="BG5276" s="32"/>
      <c r="BH5276" s="32"/>
      <c r="BI5276" s="32"/>
      <c r="BJ5276" s="32"/>
      <c r="BK5276" s="32"/>
      <c r="BL5276" s="32"/>
      <c r="BM5276" s="32"/>
      <c r="BN5276" s="32"/>
      <c r="BO5276" s="32"/>
    </row>
    <row r="5277" spans="1:67" x14ac:dyDescent="0.25">
      <c r="A5277" s="33"/>
      <c r="B5277" s="34"/>
      <c r="D5277" s="33"/>
      <c r="E5277" s="33"/>
      <c r="F5277" s="33"/>
      <c r="BD5277" s="32"/>
      <c r="BE5277" s="32"/>
      <c r="BF5277" s="32"/>
      <c r="BG5277" s="32"/>
      <c r="BH5277" s="32"/>
      <c r="BI5277" s="32"/>
      <c r="BJ5277" s="32"/>
      <c r="BK5277" s="32"/>
      <c r="BL5277" s="32"/>
      <c r="BM5277" s="32"/>
      <c r="BN5277" s="32"/>
      <c r="BO5277" s="32"/>
    </row>
    <row r="5278" spans="1:67" x14ac:dyDescent="0.25">
      <c r="A5278" s="33"/>
      <c r="B5278" s="34"/>
      <c r="D5278" s="33"/>
      <c r="E5278" s="33"/>
      <c r="F5278" s="33"/>
      <c r="BD5278" s="32"/>
      <c r="BE5278" s="32"/>
      <c r="BF5278" s="32"/>
      <c r="BG5278" s="32"/>
      <c r="BH5278" s="32"/>
      <c r="BI5278" s="32"/>
      <c r="BJ5278" s="32"/>
      <c r="BK5278" s="32"/>
      <c r="BL5278" s="32"/>
      <c r="BM5278" s="32"/>
      <c r="BN5278" s="32"/>
      <c r="BO5278" s="32"/>
    </row>
    <row r="5279" spans="1:67" x14ac:dyDescent="0.25">
      <c r="A5279" s="33"/>
      <c r="B5279" s="34"/>
      <c r="D5279" s="33"/>
      <c r="E5279" s="33"/>
      <c r="F5279" s="33"/>
      <c r="BD5279" s="32"/>
      <c r="BE5279" s="32"/>
      <c r="BF5279" s="32"/>
      <c r="BG5279" s="32"/>
      <c r="BH5279" s="32"/>
      <c r="BI5279" s="32"/>
      <c r="BJ5279" s="32"/>
      <c r="BK5279" s="32"/>
      <c r="BL5279" s="32"/>
      <c r="BM5279" s="32"/>
      <c r="BN5279" s="32"/>
      <c r="BO5279" s="32"/>
    </row>
    <row r="5280" spans="1:67" x14ac:dyDescent="0.25">
      <c r="A5280" s="33"/>
      <c r="B5280" s="34"/>
      <c r="D5280" s="33"/>
      <c r="E5280" s="33"/>
      <c r="F5280" s="33"/>
      <c r="BD5280" s="32"/>
      <c r="BE5280" s="32"/>
      <c r="BF5280" s="32"/>
      <c r="BG5280" s="32"/>
      <c r="BH5280" s="32"/>
      <c r="BI5280" s="32"/>
      <c r="BJ5280" s="32"/>
      <c r="BK5280" s="32"/>
      <c r="BL5280" s="32"/>
      <c r="BM5280" s="32"/>
      <c r="BN5280" s="32"/>
      <c r="BO5280" s="32"/>
    </row>
    <row r="5281" spans="1:67" x14ac:dyDescent="0.25">
      <c r="A5281" s="33"/>
      <c r="B5281" s="34"/>
      <c r="D5281" s="33"/>
      <c r="E5281" s="33"/>
      <c r="F5281" s="33"/>
      <c r="BD5281" s="32"/>
      <c r="BE5281" s="32"/>
      <c r="BF5281" s="32"/>
      <c r="BG5281" s="32"/>
      <c r="BH5281" s="32"/>
      <c r="BI5281" s="32"/>
      <c r="BJ5281" s="32"/>
      <c r="BK5281" s="32"/>
      <c r="BL5281" s="32"/>
      <c r="BM5281" s="32"/>
      <c r="BN5281" s="32"/>
      <c r="BO5281" s="32"/>
    </row>
    <row r="5282" spans="1:67" x14ac:dyDescent="0.25">
      <c r="A5282" s="33"/>
      <c r="B5282" s="34"/>
      <c r="D5282" s="33"/>
      <c r="E5282" s="33"/>
      <c r="F5282" s="33"/>
      <c r="BD5282" s="32"/>
      <c r="BE5282" s="32"/>
      <c r="BF5282" s="32"/>
      <c r="BG5282" s="32"/>
      <c r="BH5282" s="32"/>
      <c r="BI5282" s="32"/>
      <c r="BJ5282" s="32"/>
      <c r="BK5282" s="32"/>
      <c r="BL5282" s="32"/>
      <c r="BM5282" s="32"/>
      <c r="BN5282" s="32"/>
      <c r="BO5282" s="32"/>
    </row>
    <row r="5283" spans="1:67" x14ac:dyDescent="0.25">
      <c r="A5283" s="33"/>
      <c r="B5283" s="34"/>
      <c r="D5283" s="33"/>
      <c r="E5283" s="33"/>
      <c r="F5283" s="33"/>
      <c r="BD5283" s="32"/>
      <c r="BE5283" s="32"/>
      <c r="BF5283" s="32"/>
      <c r="BG5283" s="32"/>
      <c r="BH5283" s="32"/>
      <c r="BI5283" s="32"/>
      <c r="BJ5283" s="32"/>
      <c r="BK5283" s="32"/>
      <c r="BL5283" s="32"/>
      <c r="BM5283" s="32"/>
      <c r="BN5283" s="32"/>
      <c r="BO5283" s="32"/>
    </row>
    <row r="5284" spans="1:67" x14ac:dyDescent="0.25">
      <c r="A5284" s="33"/>
      <c r="B5284" s="34"/>
      <c r="D5284" s="33"/>
      <c r="E5284" s="33"/>
      <c r="F5284" s="33"/>
      <c r="BD5284" s="32"/>
      <c r="BE5284" s="32"/>
      <c r="BF5284" s="32"/>
      <c r="BG5284" s="32"/>
      <c r="BH5284" s="32"/>
      <c r="BI5284" s="32"/>
      <c r="BJ5284" s="32"/>
      <c r="BK5284" s="32"/>
      <c r="BL5284" s="32"/>
      <c r="BM5284" s="32"/>
      <c r="BN5284" s="32"/>
      <c r="BO5284" s="32"/>
    </row>
    <row r="5285" spans="1:67" x14ac:dyDescent="0.25">
      <c r="A5285" s="33"/>
      <c r="B5285" s="34"/>
      <c r="D5285" s="33"/>
      <c r="E5285" s="33"/>
      <c r="F5285" s="33"/>
      <c r="BD5285" s="32"/>
      <c r="BE5285" s="32"/>
      <c r="BF5285" s="32"/>
      <c r="BG5285" s="32"/>
      <c r="BH5285" s="32"/>
      <c r="BI5285" s="32"/>
      <c r="BJ5285" s="32"/>
      <c r="BK5285" s="32"/>
      <c r="BL5285" s="32"/>
      <c r="BM5285" s="32"/>
      <c r="BN5285" s="32"/>
      <c r="BO5285" s="32"/>
    </row>
    <row r="5286" spans="1:67" x14ac:dyDescent="0.25">
      <c r="A5286" s="33"/>
      <c r="B5286" s="34"/>
      <c r="D5286" s="33"/>
      <c r="E5286" s="33"/>
      <c r="F5286" s="33"/>
      <c r="BD5286" s="32"/>
      <c r="BE5286" s="32"/>
      <c r="BF5286" s="32"/>
      <c r="BG5286" s="32"/>
      <c r="BH5286" s="32"/>
      <c r="BI5286" s="32"/>
      <c r="BJ5286" s="32"/>
      <c r="BK5286" s="32"/>
      <c r="BL5286" s="32"/>
      <c r="BM5286" s="32"/>
      <c r="BN5286" s="32"/>
      <c r="BO5286" s="32"/>
    </row>
    <row r="5287" spans="1:67" x14ac:dyDescent="0.25">
      <c r="A5287" s="33"/>
      <c r="B5287" s="34"/>
      <c r="D5287" s="33"/>
      <c r="E5287" s="33"/>
      <c r="F5287" s="33"/>
      <c r="BD5287" s="32"/>
      <c r="BE5287" s="32"/>
      <c r="BF5287" s="32"/>
      <c r="BG5287" s="32"/>
      <c r="BH5287" s="32"/>
      <c r="BI5287" s="32"/>
      <c r="BJ5287" s="32"/>
      <c r="BK5287" s="32"/>
      <c r="BL5287" s="32"/>
      <c r="BM5287" s="32"/>
      <c r="BN5287" s="32"/>
      <c r="BO5287" s="32"/>
    </row>
    <row r="5288" spans="1:67" x14ac:dyDescent="0.25">
      <c r="A5288" s="33"/>
      <c r="B5288" s="34"/>
      <c r="D5288" s="33"/>
      <c r="E5288" s="33"/>
      <c r="F5288" s="33"/>
      <c r="BD5288" s="32"/>
      <c r="BE5288" s="32"/>
      <c r="BF5288" s="32"/>
      <c r="BG5288" s="32"/>
      <c r="BH5288" s="32"/>
      <c r="BI5288" s="32"/>
      <c r="BJ5288" s="32"/>
      <c r="BK5288" s="32"/>
      <c r="BL5288" s="32"/>
      <c r="BM5288" s="32"/>
      <c r="BN5288" s="32"/>
      <c r="BO5288" s="32"/>
    </row>
    <row r="5289" spans="1:67" x14ac:dyDescent="0.25">
      <c r="A5289" s="33"/>
      <c r="B5289" s="34"/>
      <c r="D5289" s="33"/>
      <c r="E5289" s="33"/>
      <c r="F5289" s="33"/>
      <c r="BD5289" s="32"/>
      <c r="BE5289" s="32"/>
      <c r="BF5289" s="32"/>
      <c r="BG5289" s="32"/>
      <c r="BH5289" s="32"/>
      <c r="BI5289" s="32"/>
      <c r="BJ5289" s="32"/>
      <c r="BK5289" s="32"/>
      <c r="BL5289" s="32"/>
      <c r="BM5289" s="32"/>
      <c r="BN5289" s="32"/>
      <c r="BO5289" s="32"/>
    </row>
    <row r="5290" spans="1:67" x14ac:dyDescent="0.25">
      <c r="A5290" s="33"/>
      <c r="B5290" s="34"/>
      <c r="D5290" s="33"/>
      <c r="E5290" s="33"/>
      <c r="F5290" s="33"/>
      <c r="BD5290" s="32"/>
      <c r="BE5290" s="32"/>
      <c r="BF5290" s="32"/>
      <c r="BG5290" s="32"/>
      <c r="BH5290" s="32"/>
      <c r="BI5290" s="32"/>
      <c r="BJ5290" s="32"/>
      <c r="BK5290" s="32"/>
      <c r="BL5290" s="32"/>
      <c r="BM5290" s="32"/>
      <c r="BN5290" s="32"/>
      <c r="BO5290" s="32"/>
    </row>
    <row r="5291" spans="1:67" x14ac:dyDescent="0.25">
      <c r="A5291" s="33"/>
      <c r="B5291" s="34"/>
      <c r="D5291" s="33"/>
      <c r="E5291" s="33"/>
      <c r="F5291" s="33"/>
      <c r="BD5291" s="32"/>
      <c r="BE5291" s="32"/>
      <c r="BF5291" s="32"/>
      <c r="BG5291" s="32"/>
      <c r="BH5291" s="32"/>
      <c r="BI5291" s="32"/>
      <c r="BJ5291" s="32"/>
      <c r="BK5291" s="32"/>
      <c r="BL5291" s="32"/>
      <c r="BM5291" s="32"/>
      <c r="BN5291" s="32"/>
      <c r="BO5291" s="32"/>
    </row>
    <row r="5292" spans="1:67" x14ac:dyDescent="0.25">
      <c r="A5292" s="33"/>
      <c r="B5292" s="34"/>
      <c r="D5292" s="33"/>
      <c r="E5292" s="33"/>
      <c r="F5292" s="33"/>
      <c r="BD5292" s="32"/>
      <c r="BE5292" s="32"/>
      <c r="BF5292" s="32"/>
      <c r="BG5292" s="32"/>
      <c r="BH5292" s="32"/>
      <c r="BI5292" s="32"/>
      <c r="BJ5292" s="32"/>
      <c r="BK5292" s="32"/>
      <c r="BL5292" s="32"/>
      <c r="BM5292" s="32"/>
      <c r="BN5292" s="32"/>
      <c r="BO5292" s="32"/>
    </row>
    <row r="5293" spans="1:67" x14ac:dyDescent="0.25">
      <c r="A5293" s="33"/>
      <c r="B5293" s="34"/>
      <c r="D5293" s="33"/>
      <c r="E5293" s="33"/>
      <c r="F5293" s="33"/>
      <c r="BD5293" s="32"/>
      <c r="BE5293" s="32"/>
      <c r="BF5293" s="32"/>
      <c r="BG5293" s="32"/>
      <c r="BH5293" s="32"/>
      <c r="BI5293" s="32"/>
      <c r="BJ5293" s="32"/>
      <c r="BK5293" s="32"/>
      <c r="BL5293" s="32"/>
      <c r="BM5293" s="32"/>
      <c r="BN5293" s="32"/>
      <c r="BO5293" s="32"/>
    </row>
    <row r="5294" spans="1:67" x14ac:dyDescent="0.25">
      <c r="A5294" s="33"/>
      <c r="B5294" s="34"/>
      <c r="D5294" s="33"/>
      <c r="E5294" s="33"/>
      <c r="F5294" s="33"/>
      <c r="BD5294" s="32"/>
      <c r="BE5294" s="32"/>
      <c r="BF5294" s="32"/>
      <c r="BG5294" s="32"/>
      <c r="BH5294" s="32"/>
      <c r="BI5294" s="32"/>
      <c r="BJ5294" s="32"/>
      <c r="BK5294" s="32"/>
      <c r="BL5294" s="32"/>
      <c r="BM5294" s="32"/>
      <c r="BN5294" s="32"/>
      <c r="BO5294" s="32"/>
    </row>
    <row r="5295" spans="1:67" x14ac:dyDescent="0.25">
      <c r="A5295" s="33"/>
      <c r="B5295" s="34"/>
      <c r="D5295" s="33"/>
      <c r="E5295" s="33"/>
      <c r="F5295" s="33"/>
      <c r="BD5295" s="32"/>
      <c r="BE5295" s="32"/>
      <c r="BF5295" s="32"/>
      <c r="BG5295" s="32"/>
      <c r="BH5295" s="32"/>
      <c r="BI5295" s="32"/>
      <c r="BJ5295" s="32"/>
      <c r="BK5295" s="32"/>
      <c r="BL5295" s="32"/>
      <c r="BM5295" s="32"/>
      <c r="BN5295" s="32"/>
      <c r="BO5295" s="32"/>
    </row>
    <row r="5296" spans="1:67" x14ac:dyDescent="0.25">
      <c r="A5296" s="33"/>
      <c r="B5296" s="34"/>
      <c r="D5296" s="33"/>
      <c r="E5296" s="33"/>
      <c r="F5296" s="33"/>
      <c r="BD5296" s="32"/>
      <c r="BE5296" s="32"/>
      <c r="BF5296" s="32"/>
      <c r="BG5296" s="32"/>
      <c r="BH5296" s="32"/>
      <c r="BI5296" s="32"/>
      <c r="BJ5296" s="32"/>
      <c r="BK5296" s="32"/>
      <c r="BL5296" s="32"/>
      <c r="BM5296" s="32"/>
      <c r="BN5296" s="32"/>
      <c r="BO5296" s="32"/>
    </row>
    <row r="5297" spans="1:67" x14ac:dyDescent="0.25">
      <c r="A5297" s="33"/>
      <c r="B5297" s="34"/>
      <c r="D5297" s="33"/>
      <c r="E5297" s="33"/>
      <c r="F5297" s="33"/>
      <c r="BD5297" s="32"/>
      <c r="BE5297" s="32"/>
      <c r="BF5297" s="32"/>
      <c r="BG5297" s="32"/>
      <c r="BH5297" s="32"/>
      <c r="BI5297" s="32"/>
      <c r="BJ5297" s="32"/>
      <c r="BK5297" s="32"/>
      <c r="BL5297" s="32"/>
      <c r="BM5297" s="32"/>
      <c r="BN5297" s="32"/>
      <c r="BO5297" s="32"/>
    </row>
    <row r="5298" spans="1:67" x14ac:dyDescent="0.25">
      <c r="A5298" s="33"/>
      <c r="B5298" s="34"/>
      <c r="D5298" s="33"/>
      <c r="E5298" s="33"/>
      <c r="F5298" s="33"/>
      <c r="BD5298" s="32"/>
      <c r="BE5298" s="32"/>
      <c r="BF5298" s="32"/>
      <c r="BG5298" s="32"/>
      <c r="BH5298" s="32"/>
      <c r="BI5298" s="32"/>
      <c r="BJ5298" s="32"/>
      <c r="BK5298" s="32"/>
      <c r="BL5298" s="32"/>
      <c r="BM5298" s="32"/>
      <c r="BN5298" s="32"/>
      <c r="BO5298" s="32"/>
    </row>
    <row r="5299" spans="1:67" x14ac:dyDescent="0.25">
      <c r="A5299" s="33"/>
      <c r="B5299" s="34"/>
      <c r="D5299" s="33"/>
      <c r="E5299" s="33"/>
      <c r="F5299" s="33"/>
      <c r="BD5299" s="32"/>
      <c r="BE5299" s="32"/>
      <c r="BF5299" s="32"/>
      <c r="BG5299" s="32"/>
      <c r="BH5299" s="32"/>
      <c r="BI5299" s="32"/>
      <c r="BJ5299" s="32"/>
      <c r="BK5299" s="32"/>
      <c r="BL5299" s="32"/>
      <c r="BM5299" s="32"/>
      <c r="BN5299" s="32"/>
      <c r="BO5299" s="32"/>
    </row>
    <row r="5300" spans="1:67" x14ac:dyDescent="0.25">
      <c r="A5300" s="33"/>
      <c r="B5300" s="34"/>
      <c r="D5300" s="33"/>
      <c r="E5300" s="33"/>
      <c r="F5300" s="33"/>
      <c r="BD5300" s="32"/>
      <c r="BE5300" s="32"/>
      <c r="BF5300" s="32"/>
      <c r="BG5300" s="32"/>
      <c r="BH5300" s="32"/>
      <c r="BI5300" s="32"/>
      <c r="BJ5300" s="32"/>
      <c r="BK5300" s="32"/>
      <c r="BL5300" s="32"/>
      <c r="BM5300" s="32"/>
      <c r="BN5300" s="32"/>
      <c r="BO5300" s="32"/>
    </row>
    <row r="5301" spans="1:67" x14ac:dyDescent="0.25">
      <c r="A5301" s="33"/>
      <c r="B5301" s="34"/>
      <c r="D5301" s="33"/>
      <c r="E5301" s="33"/>
      <c r="F5301" s="33"/>
      <c r="BD5301" s="32"/>
      <c r="BE5301" s="32"/>
      <c r="BF5301" s="32"/>
      <c r="BG5301" s="32"/>
      <c r="BH5301" s="32"/>
      <c r="BI5301" s="32"/>
      <c r="BJ5301" s="32"/>
      <c r="BK5301" s="32"/>
      <c r="BL5301" s="32"/>
      <c r="BM5301" s="32"/>
      <c r="BN5301" s="32"/>
      <c r="BO5301" s="32"/>
    </row>
    <row r="5302" spans="1:67" x14ac:dyDescent="0.25">
      <c r="A5302" s="33"/>
      <c r="B5302" s="34"/>
      <c r="D5302" s="33"/>
      <c r="E5302" s="33"/>
      <c r="F5302" s="33"/>
      <c r="BD5302" s="32"/>
      <c r="BE5302" s="32"/>
      <c r="BF5302" s="32"/>
      <c r="BG5302" s="32"/>
      <c r="BH5302" s="32"/>
      <c r="BI5302" s="32"/>
      <c r="BJ5302" s="32"/>
      <c r="BK5302" s="32"/>
      <c r="BL5302" s="32"/>
      <c r="BM5302" s="32"/>
      <c r="BN5302" s="32"/>
      <c r="BO5302" s="32"/>
    </row>
    <row r="5303" spans="1:67" x14ac:dyDescent="0.25">
      <c r="A5303" s="33"/>
      <c r="B5303" s="34"/>
      <c r="D5303" s="33"/>
      <c r="E5303" s="33"/>
      <c r="F5303" s="33"/>
      <c r="BD5303" s="32"/>
      <c r="BE5303" s="32"/>
      <c r="BF5303" s="32"/>
      <c r="BG5303" s="32"/>
      <c r="BH5303" s="32"/>
      <c r="BI5303" s="32"/>
      <c r="BJ5303" s="32"/>
      <c r="BK5303" s="32"/>
      <c r="BL5303" s="32"/>
      <c r="BM5303" s="32"/>
      <c r="BN5303" s="32"/>
      <c r="BO5303" s="32"/>
    </row>
    <row r="5304" spans="1:67" x14ac:dyDescent="0.25">
      <c r="A5304" s="33"/>
      <c r="B5304" s="34"/>
      <c r="D5304" s="33"/>
      <c r="E5304" s="33"/>
      <c r="F5304" s="33"/>
      <c r="BD5304" s="32"/>
      <c r="BE5304" s="32"/>
      <c r="BF5304" s="32"/>
      <c r="BG5304" s="32"/>
      <c r="BH5304" s="32"/>
      <c r="BI5304" s="32"/>
      <c r="BJ5304" s="32"/>
      <c r="BK5304" s="32"/>
      <c r="BL5304" s="32"/>
      <c r="BM5304" s="32"/>
      <c r="BN5304" s="32"/>
      <c r="BO5304" s="32"/>
    </row>
    <row r="5305" spans="1:67" x14ac:dyDescent="0.25">
      <c r="A5305" s="33"/>
      <c r="B5305" s="34"/>
      <c r="D5305" s="33"/>
      <c r="E5305" s="33"/>
      <c r="F5305" s="33"/>
      <c r="BD5305" s="32"/>
      <c r="BE5305" s="32"/>
      <c r="BF5305" s="32"/>
      <c r="BG5305" s="32"/>
      <c r="BH5305" s="32"/>
      <c r="BI5305" s="32"/>
      <c r="BJ5305" s="32"/>
      <c r="BK5305" s="32"/>
      <c r="BL5305" s="32"/>
      <c r="BM5305" s="32"/>
      <c r="BN5305" s="32"/>
      <c r="BO5305" s="32"/>
    </row>
    <row r="5306" spans="1:67" x14ac:dyDescent="0.25">
      <c r="A5306" s="33"/>
      <c r="B5306" s="34"/>
      <c r="D5306" s="33"/>
      <c r="E5306" s="33"/>
      <c r="F5306" s="33"/>
      <c r="BD5306" s="32"/>
      <c r="BE5306" s="32"/>
      <c r="BF5306" s="32"/>
      <c r="BG5306" s="32"/>
      <c r="BH5306" s="32"/>
      <c r="BI5306" s="32"/>
      <c r="BJ5306" s="32"/>
      <c r="BK5306" s="32"/>
      <c r="BL5306" s="32"/>
      <c r="BM5306" s="32"/>
      <c r="BN5306" s="32"/>
      <c r="BO5306" s="32"/>
    </row>
    <row r="5307" spans="1:67" x14ac:dyDescent="0.25">
      <c r="A5307" s="33"/>
      <c r="B5307" s="34"/>
      <c r="D5307" s="33"/>
      <c r="E5307" s="33"/>
      <c r="F5307" s="33"/>
      <c r="BD5307" s="32"/>
      <c r="BE5307" s="32"/>
      <c r="BF5307" s="32"/>
      <c r="BG5307" s="32"/>
      <c r="BH5307" s="32"/>
      <c r="BI5307" s="32"/>
      <c r="BJ5307" s="32"/>
      <c r="BK5307" s="32"/>
      <c r="BL5307" s="32"/>
      <c r="BM5307" s="32"/>
      <c r="BN5307" s="32"/>
      <c r="BO5307" s="32"/>
    </row>
    <row r="5308" spans="1:67" x14ac:dyDescent="0.25">
      <c r="A5308" s="33"/>
      <c r="B5308" s="34"/>
      <c r="D5308" s="33"/>
      <c r="E5308" s="33"/>
      <c r="F5308" s="33"/>
      <c r="BD5308" s="32"/>
      <c r="BE5308" s="32"/>
      <c r="BF5308" s="32"/>
      <c r="BG5308" s="32"/>
      <c r="BH5308" s="32"/>
      <c r="BI5308" s="32"/>
      <c r="BJ5308" s="32"/>
      <c r="BK5308" s="32"/>
      <c r="BL5308" s="32"/>
      <c r="BM5308" s="32"/>
      <c r="BN5308" s="32"/>
      <c r="BO5308" s="32"/>
    </row>
    <row r="5309" spans="1:67" x14ac:dyDescent="0.25">
      <c r="A5309" s="33"/>
      <c r="B5309" s="34"/>
      <c r="D5309" s="33"/>
      <c r="E5309" s="33"/>
      <c r="F5309" s="33"/>
      <c r="BD5309" s="32"/>
      <c r="BE5309" s="32"/>
      <c r="BF5309" s="32"/>
      <c r="BG5309" s="32"/>
      <c r="BH5309" s="32"/>
      <c r="BI5309" s="32"/>
      <c r="BJ5309" s="32"/>
      <c r="BK5309" s="32"/>
      <c r="BL5309" s="32"/>
      <c r="BM5309" s="32"/>
      <c r="BN5309" s="32"/>
      <c r="BO5309" s="32"/>
    </row>
    <row r="5310" spans="1:67" x14ac:dyDescent="0.25">
      <c r="A5310" s="33"/>
      <c r="B5310" s="34"/>
      <c r="D5310" s="33"/>
      <c r="E5310" s="33"/>
      <c r="F5310" s="33"/>
      <c r="BD5310" s="32"/>
      <c r="BE5310" s="32"/>
      <c r="BF5310" s="32"/>
      <c r="BG5310" s="32"/>
      <c r="BH5310" s="32"/>
      <c r="BI5310" s="32"/>
      <c r="BJ5310" s="32"/>
      <c r="BK5310" s="32"/>
      <c r="BL5310" s="32"/>
      <c r="BM5310" s="32"/>
      <c r="BN5310" s="32"/>
      <c r="BO5310" s="32"/>
    </row>
    <row r="5311" spans="1:67" x14ac:dyDescent="0.25">
      <c r="A5311" s="33"/>
      <c r="B5311" s="34"/>
      <c r="D5311" s="33"/>
      <c r="E5311" s="33"/>
      <c r="F5311" s="33"/>
      <c r="BD5311" s="32"/>
      <c r="BE5311" s="32"/>
      <c r="BF5311" s="32"/>
      <c r="BG5311" s="32"/>
      <c r="BH5311" s="32"/>
      <c r="BI5311" s="32"/>
      <c r="BJ5311" s="32"/>
      <c r="BK5311" s="32"/>
      <c r="BL5311" s="32"/>
      <c r="BM5311" s="32"/>
      <c r="BN5311" s="32"/>
      <c r="BO5311" s="32"/>
    </row>
    <row r="5312" spans="1:67" x14ac:dyDescent="0.25">
      <c r="A5312" s="33"/>
      <c r="B5312" s="34"/>
      <c r="D5312" s="33"/>
      <c r="E5312" s="33"/>
      <c r="F5312" s="33"/>
      <c r="BD5312" s="32"/>
      <c r="BE5312" s="32"/>
      <c r="BF5312" s="32"/>
      <c r="BG5312" s="32"/>
      <c r="BH5312" s="32"/>
      <c r="BI5312" s="32"/>
      <c r="BJ5312" s="32"/>
      <c r="BK5312" s="32"/>
      <c r="BL5312" s="32"/>
      <c r="BM5312" s="32"/>
      <c r="BN5312" s="32"/>
      <c r="BO5312" s="32"/>
    </row>
    <row r="5313" spans="1:67" x14ac:dyDescent="0.25">
      <c r="A5313" s="33"/>
      <c r="B5313" s="34"/>
      <c r="D5313" s="33"/>
      <c r="E5313" s="33"/>
      <c r="F5313" s="33"/>
      <c r="BD5313" s="32"/>
      <c r="BE5313" s="32"/>
      <c r="BF5313" s="32"/>
      <c r="BG5313" s="32"/>
      <c r="BH5313" s="32"/>
      <c r="BI5313" s="32"/>
      <c r="BJ5313" s="32"/>
      <c r="BK5313" s="32"/>
      <c r="BL5313" s="32"/>
      <c r="BM5313" s="32"/>
      <c r="BN5313" s="32"/>
      <c r="BO5313" s="32"/>
    </row>
    <row r="5314" spans="1:67" x14ac:dyDescent="0.25">
      <c r="A5314" s="33"/>
      <c r="B5314" s="34"/>
      <c r="D5314" s="33"/>
      <c r="E5314" s="33"/>
      <c r="F5314" s="33"/>
      <c r="BD5314" s="32"/>
      <c r="BE5314" s="32"/>
      <c r="BF5314" s="32"/>
      <c r="BG5314" s="32"/>
      <c r="BH5314" s="32"/>
      <c r="BI5314" s="32"/>
      <c r="BJ5314" s="32"/>
      <c r="BK5314" s="32"/>
      <c r="BL5314" s="32"/>
      <c r="BM5314" s="32"/>
      <c r="BN5314" s="32"/>
      <c r="BO5314" s="32"/>
    </row>
    <row r="5315" spans="1:67" x14ac:dyDescent="0.25">
      <c r="A5315" s="33"/>
      <c r="B5315" s="34"/>
      <c r="D5315" s="33"/>
      <c r="E5315" s="33"/>
      <c r="F5315" s="33"/>
      <c r="BD5315" s="32"/>
      <c r="BE5315" s="32"/>
      <c r="BF5315" s="32"/>
      <c r="BG5315" s="32"/>
      <c r="BH5315" s="32"/>
      <c r="BI5315" s="32"/>
      <c r="BJ5315" s="32"/>
      <c r="BK5315" s="32"/>
      <c r="BL5315" s="32"/>
      <c r="BM5315" s="32"/>
      <c r="BN5315" s="32"/>
      <c r="BO5315" s="32"/>
    </row>
    <row r="5316" spans="1:67" x14ac:dyDescent="0.25">
      <c r="A5316" s="33"/>
      <c r="B5316" s="34"/>
      <c r="D5316" s="33"/>
      <c r="E5316" s="33"/>
      <c r="F5316" s="33"/>
      <c r="BD5316" s="32"/>
      <c r="BE5316" s="32"/>
      <c r="BF5316" s="32"/>
      <c r="BG5316" s="32"/>
      <c r="BH5316" s="32"/>
      <c r="BI5316" s="32"/>
      <c r="BJ5316" s="32"/>
      <c r="BK5316" s="32"/>
      <c r="BL5316" s="32"/>
      <c r="BM5316" s="32"/>
      <c r="BN5316" s="32"/>
      <c r="BO5316" s="32"/>
    </row>
    <row r="5317" spans="1:67" x14ac:dyDescent="0.25">
      <c r="A5317" s="33"/>
      <c r="B5317" s="34"/>
      <c r="D5317" s="33"/>
      <c r="E5317" s="33"/>
      <c r="F5317" s="33"/>
      <c r="BD5317" s="32"/>
      <c r="BE5317" s="32"/>
      <c r="BF5317" s="32"/>
      <c r="BG5317" s="32"/>
      <c r="BH5317" s="32"/>
      <c r="BI5317" s="32"/>
      <c r="BJ5317" s="32"/>
      <c r="BK5317" s="32"/>
      <c r="BL5317" s="32"/>
      <c r="BM5317" s="32"/>
      <c r="BN5317" s="32"/>
      <c r="BO5317" s="32"/>
    </row>
    <row r="5318" spans="1:67" x14ac:dyDescent="0.25">
      <c r="A5318" s="33"/>
      <c r="B5318" s="34"/>
      <c r="D5318" s="33"/>
      <c r="E5318" s="33"/>
      <c r="F5318" s="33"/>
      <c r="BD5318" s="32"/>
      <c r="BE5318" s="32"/>
      <c r="BF5318" s="32"/>
      <c r="BG5318" s="32"/>
      <c r="BH5318" s="32"/>
      <c r="BI5318" s="32"/>
      <c r="BJ5318" s="32"/>
      <c r="BK5318" s="32"/>
      <c r="BL5318" s="32"/>
      <c r="BM5318" s="32"/>
      <c r="BN5318" s="32"/>
      <c r="BO5318" s="32"/>
    </row>
    <row r="5319" spans="1:67" x14ac:dyDescent="0.25">
      <c r="A5319" s="33"/>
      <c r="B5319" s="34"/>
      <c r="D5319" s="33"/>
      <c r="E5319" s="33"/>
      <c r="F5319" s="33"/>
      <c r="BD5319" s="32"/>
      <c r="BE5319" s="32"/>
      <c r="BF5319" s="32"/>
      <c r="BG5319" s="32"/>
      <c r="BH5319" s="32"/>
      <c r="BI5319" s="32"/>
      <c r="BJ5319" s="32"/>
      <c r="BK5319" s="32"/>
      <c r="BL5319" s="32"/>
      <c r="BM5319" s="32"/>
      <c r="BN5319" s="32"/>
      <c r="BO5319" s="32"/>
    </row>
    <row r="5320" spans="1:67" x14ac:dyDescent="0.25">
      <c r="A5320" s="33"/>
      <c r="B5320" s="34"/>
      <c r="D5320" s="33"/>
      <c r="E5320" s="33"/>
      <c r="F5320" s="33"/>
      <c r="BD5320" s="32"/>
      <c r="BE5320" s="32"/>
      <c r="BF5320" s="32"/>
      <c r="BG5320" s="32"/>
      <c r="BH5320" s="32"/>
      <c r="BI5320" s="32"/>
      <c r="BJ5320" s="32"/>
      <c r="BK5320" s="32"/>
      <c r="BL5320" s="32"/>
      <c r="BM5320" s="32"/>
      <c r="BN5320" s="32"/>
      <c r="BO5320" s="32"/>
    </row>
    <row r="5321" spans="1:67" x14ac:dyDescent="0.25">
      <c r="A5321" s="33"/>
      <c r="B5321" s="34"/>
      <c r="D5321" s="33"/>
      <c r="E5321" s="33"/>
      <c r="F5321" s="33"/>
      <c r="BD5321" s="32"/>
      <c r="BE5321" s="32"/>
      <c r="BF5321" s="32"/>
      <c r="BG5321" s="32"/>
      <c r="BH5321" s="32"/>
      <c r="BI5321" s="32"/>
      <c r="BJ5321" s="32"/>
      <c r="BK5321" s="32"/>
      <c r="BL5321" s="32"/>
      <c r="BM5321" s="32"/>
      <c r="BN5321" s="32"/>
      <c r="BO5321" s="32"/>
    </row>
    <row r="5322" spans="1:67" x14ac:dyDescent="0.25">
      <c r="A5322" s="33"/>
      <c r="B5322" s="34"/>
      <c r="D5322" s="33"/>
      <c r="E5322" s="33"/>
      <c r="F5322" s="33"/>
      <c r="BD5322" s="32"/>
      <c r="BE5322" s="32"/>
      <c r="BF5322" s="32"/>
      <c r="BG5322" s="32"/>
      <c r="BH5322" s="32"/>
      <c r="BI5322" s="32"/>
      <c r="BJ5322" s="32"/>
      <c r="BK5322" s="32"/>
      <c r="BL5322" s="32"/>
      <c r="BM5322" s="32"/>
      <c r="BN5322" s="32"/>
      <c r="BO5322" s="32"/>
    </row>
    <row r="5323" spans="1:67" x14ac:dyDescent="0.25">
      <c r="A5323" s="33"/>
      <c r="B5323" s="34"/>
      <c r="D5323" s="33"/>
      <c r="E5323" s="33"/>
      <c r="F5323" s="33"/>
      <c r="BD5323" s="32"/>
      <c r="BE5323" s="32"/>
      <c r="BF5323" s="32"/>
      <c r="BG5323" s="32"/>
      <c r="BH5323" s="32"/>
      <c r="BI5323" s="32"/>
      <c r="BJ5323" s="32"/>
      <c r="BK5323" s="32"/>
      <c r="BL5323" s="32"/>
      <c r="BM5323" s="32"/>
      <c r="BN5323" s="32"/>
      <c r="BO5323" s="32"/>
    </row>
    <row r="5324" spans="1:67" x14ac:dyDescent="0.25">
      <c r="A5324" s="33"/>
      <c r="B5324" s="34"/>
      <c r="D5324" s="33"/>
      <c r="E5324" s="33"/>
      <c r="F5324" s="33"/>
      <c r="BD5324" s="32"/>
      <c r="BE5324" s="32"/>
      <c r="BF5324" s="32"/>
      <c r="BG5324" s="32"/>
      <c r="BH5324" s="32"/>
      <c r="BI5324" s="32"/>
      <c r="BJ5324" s="32"/>
      <c r="BK5324" s="32"/>
      <c r="BL5324" s="32"/>
      <c r="BM5324" s="32"/>
      <c r="BN5324" s="32"/>
      <c r="BO5324" s="32"/>
    </row>
    <row r="5325" spans="1:67" x14ac:dyDescent="0.25">
      <c r="A5325" s="33"/>
      <c r="B5325" s="34"/>
      <c r="D5325" s="33"/>
      <c r="E5325" s="33"/>
      <c r="F5325" s="33"/>
      <c r="BD5325" s="32"/>
      <c r="BE5325" s="32"/>
      <c r="BF5325" s="32"/>
      <c r="BG5325" s="32"/>
      <c r="BH5325" s="32"/>
      <c r="BI5325" s="32"/>
      <c r="BJ5325" s="32"/>
      <c r="BK5325" s="32"/>
      <c r="BL5325" s="32"/>
      <c r="BM5325" s="32"/>
      <c r="BN5325" s="32"/>
      <c r="BO5325" s="32"/>
    </row>
    <row r="5326" spans="1:67" x14ac:dyDescent="0.25">
      <c r="A5326" s="33"/>
      <c r="B5326" s="34"/>
      <c r="D5326" s="33"/>
      <c r="E5326" s="33"/>
      <c r="F5326" s="33"/>
      <c r="BD5326" s="32"/>
      <c r="BE5326" s="32"/>
      <c r="BF5326" s="32"/>
      <c r="BG5326" s="32"/>
      <c r="BH5326" s="32"/>
      <c r="BI5326" s="32"/>
      <c r="BJ5326" s="32"/>
      <c r="BK5326" s="32"/>
      <c r="BL5326" s="32"/>
      <c r="BM5326" s="32"/>
      <c r="BN5326" s="32"/>
      <c r="BO5326" s="32"/>
    </row>
    <row r="5327" spans="1:67" x14ac:dyDescent="0.25">
      <c r="A5327" s="33"/>
      <c r="B5327" s="34"/>
      <c r="D5327" s="33"/>
      <c r="E5327" s="33"/>
      <c r="F5327" s="33"/>
      <c r="BD5327" s="32"/>
      <c r="BE5327" s="32"/>
      <c r="BF5327" s="32"/>
      <c r="BG5327" s="32"/>
      <c r="BH5327" s="32"/>
      <c r="BI5327" s="32"/>
      <c r="BJ5327" s="32"/>
      <c r="BK5327" s="32"/>
      <c r="BL5327" s="32"/>
      <c r="BM5327" s="32"/>
      <c r="BN5327" s="32"/>
      <c r="BO5327" s="32"/>
    </row>
    <row r="5328" spans="1:67" x14ac:dyDescent="0.25">
      <c r="A5328" s="33"/>
      <c r="B5328" s="34"/>
      <c r="D5328" s="33"/>
      <c r="E5328" s="33"/>
      <c r="F5328" s="33"/>
      <c r="BD5328" s="32"/>
      <c r="BE5328" s="32"/>
      <c r="BF5328" s="32"/>
      <c r="BG5328" s="32"/>
      <c r="BH5328" s="32"/>
      <c r="BI5328" s="32"/>
      <c r="BJ5328" s="32"/>
      <c r="BK5328" s="32"/>
      <c r="BL5328" s="32"/>
      <c r="BM5328" s="32"/>
      <c r="BN5328" s="32"/>
      <c r="BO5328" s="32"/>
    </row>
    <row r="5329" spans="1:67" x14ac:dyDescent="0.25">
      <c r="A5329" s="33"/>
      <c r="B5329" s="34"/>
      <c r="D5329" s="33"/>
      <c r="E5329" s="33"/>
      <c r="F5329" s="33"/>
      <c r="BD5329" s="32"/>
      <c r="BE5329" s="32"/>
      <c r="BF5329" s="32"/>
      <c r="BG5329" s="32"/>
      <c r="BH5329" s="32"/>
      <c r="BI5329" s="32"/>
      <c r="BJ5329" s="32"/>
      <c r="BK5329" s="32"/>
      <c r="BL5329" s="32"/>
      <c r="BM5329" s="32"/>
      <c r="BN5329" s="32"/>
      <c r="BO5329" s="32"/>
    </row>
    <row r="5330" spans="1:67" x14ac:dyDescent="0.25">
      <c r="A5330" s="33"/>
      <c r="B5330" s="34"/>
      <c r="D5330" s="33"/>
      <c r="E5330" s="33"/>
      <c r="F5330" s="33"/>
      <c r="BD5330" s="32"/>
      <c r="BE5330" s="32"/>
      <c r="BF5330" s="32"/>
      <c r="BG5330" s="32"/>
      <c r="BH5330" s="32"/>
      <c r="BI5330" s="32"/>
      <c r="BJ5330" s="32"/>
      <c r="BK5330" s="32"/>
      <c r="BL5330" s="32"/>
      <c r="BM5330" s="32"/>
      <c r="BN5330" s="32"/>
      <c r="BO5330" s="32"/>
    </row>
    <row r="5331" spans="1:67" x14ac:dyDescent="0.25">
      <c r="A5331" s="33"/>
      <c r="B5331" s="34"/>
      <c r="D5331" s="33"/>
      <c r="E5331" s="33"/>
      <c r="F5331" s="33"/>
      <c r="BD5331" s="32"/>
      <c r="BE5331" s="32"/>
      <c r="BF5331" s="32"/>
      <c r="BG5331" s="32"/>
      <c r="BH5331" s="32"/>
      <c r="BI5331" s="32"/>
      <c r="BJ5331" s="32"/>
      <c r="BK5331" s="32"/>
      <c r="BL5331" s="32"/>
      <c r="BM5331" s="32"/>
      <c r="BN5331" s="32"/>
      <c r="BO5331" s="32"/>
    </row>
    <row r="5332" spans="1:67" x14ac:dyDescent="0.25">
      <c r="A5332" s="33"/>
      <c r="B5332" s="34"/>
      <c r="D5332" s="33"/>
      <c r="E5332" s="33"/>
      <c r="F5332" s="33"/>
      <c r="BD5332" s="32"/>
      <c r="BE5332" s="32"/>
      <c r="BF5332" s="32"/>
      <c r="BG5332" s="32"/>
      <c r="BH5332" s="32"/>
      <c r="BI5332" s="32"/>
      <c r="BJ5332" s="32"/>
      <c r="BK5332" s="32"/>
      <c r="BL5332" s="32"/>
      <c r="BM5332" s="32"/>
      <c r="BN5332" s="32"/>
      <c r="BO5332" s="32"/>
    </row>
    <row r="5333" spans="1:67" x14ac:dyDescent="0.25">
      <c r="A5333" s="33"/>
      <c r="B5333" s="34"/>
      <c r="D5333" s="33"/>
      <c r="E5333" s="33"/>
      <c r="F5333" s="33"/>
      <c r="BD5333" s="32"/>
      <c r="BE5333" s="32"/>
      <c r="BF5333" s="32"/>
      <c r="BG5333" s="32"/>
      <c r="BH5333" s="32"/>
      <c r="BI5333" s="32"/>
      <c r="BJ5333" s="32"/>
      <c r="BK5333" s="32"/>
      <c r="BL5333" s="32"/>
      <c r="BM5333" s="32"/>
      <c r="BN5333" s="32"/>
      <c r="BO5333" s="32"/>
    </row>
    <row r="5334" spans="1:67" x14ac:dyDescent="0.25">
      <c r="A5334" s="33"/>
      <c r="B5334" s="34"/>
      <c r="D5334" s="33"/>
      <c r="E5334" s="33"/>
      <c r="F5334" s="33"/>
      <c r="BD5334" s="32"/>
      <c r="BE5334" s="32"/>
      <c r="BF5334" s="32"/>
      <c r="BG5334" s="32"/>
      <c r="BH5334" s="32"/>
      <c r="BI5334" s="32"/>
      <c r="BJ5334" s="32"/>
      <c r="BK5334" s="32"/>
      <c r="BL5334" s="32"/>
      <c r="BM5334" s="32"/>
      <c r="BN5334" s="32"/>
      <c r="BO5334" s="32"/>
    </row>
    <row r="5335" spans="1:67" x14ac:dyDescent="0.25">
      <c r="A5335" s="33"/>
      <c r="B5335" s="34"/>
      <c r="D5335" s="33"/>
      <c r="E5335" s="33"/>
      <c r="F5335" s="33"/>
      <c r="BD5335" s="32"/>
      <c r="BE5335" s="32"/>
      <c r="BF5335" s="32"/>
      <c r="BG5335" s="32"/>
      <c r="BH5335" s="32"/>
      <c r="BI5335" s="32"/>
      <c r="BJ5335" s="32"/>
      <c r="BK5335" s="32"/>
      <c r="BL5335" s="32"/>
      <c r="BM5335" s="32"/>
      <c r="BN5335" s="32"/>
      <c r="BO5335" s="32"/>
    </row>
    <row r="5336" spans="1:67" x14ac:dyDescent="0.25">
      <c r="A5336" s="33"/>
      <c r="B5336" s="34"/>
      <c r="D5336" s="33"/>
      <c r="E5336" s="33"/>
      <c r="F5336" s="33"/>
      <c r="BD5336" s="32"/>
      <c r="BE5336" s="32"/>
      <c r="BF5336" s="32"/>
      <c r="BG5336" s="32"/>
      <c r="BH5336" s="32"/>
      <c r="BI5336" s="32"/>
      <c r="BJ5336" s="32"/>
      <c r="BK5336" s="32"/>
      <c r="BL5336" s="32"/>
      <c r="BM5336" s="32"/>
      <c r="BN5336" s="32"/>
      <c r="BO5336" s="32"/>
    </row>
    <row r="5337" spans="1:67" x14ac:dyDescent="0.25">
      <c r="A5337" s="33"/>
      <c r="B5337" s="34"/>
      <c r="D5337" s="33"/>
      <c r="E5337" s="33"/>
      <c r="F5337" s="33"/>
      <c r="BD5337" s="32"/>
      <c r="BE5337" s="32"/>
      <c r="BF5337" s="32"/>
      <c r="BG5337" s="32"/>
      <c r="BH5337" s="32"/>
      <c r="BI5337" s="32"/>
      <c r="BJ5337" s="32"/>
      <c r="BK5337" s="32"/>
      <c r="BL5337" s="32"/>
      <c r="BM5337" s="32"/>
      <c r="BN5337" s="32"/>
      <c r="BO5337" s="32"/>
    </row>
    <row r="5338" spans="1:67" x14ac:dyDescent="0.25">
      <c r="A5338" s="33"/>
      <c r="B5338" s="34"/>
      <c r="D5338" s="33"/>
      <c r="E5338" s="33"/>
      <c r="F5338" s="33"/>
      <c r="BD5338" s="32"/>
      <c r="BE5338" s="32"/>
      <c r="BF5338" s="32"/>
      <c r="BG5338" s="32"/>
      <c r="BH5338" s="32"/>
      <c r="BI5338" s="32"/>
      <c r="BJ5338" s="32"/>
      <c r="BK5338" s="32"/>
      <c r="BL5338" s="32"/>
      <c r="BM5338" s="32"/>
      <c r="BN5338" s="32"/>
      <c r="BO5338" s="32"/>
    </row>
    <row r="5339" spans="1:67" x14ac:dyDescent="0.25">
      <c r="A5339" s="33"/>
      <c r="B5339" s="34"/>
      <c r="D5339" s="33"/>
      <c r="E5339" s="33"/>
      <c r="F5339" s="33"/>
      <c r="BD5339" s="32"/>
      <c r="BE5339" s="32"/>
      <c r="BF5339" s="32"/>
      <c r="BG5339" s="32"/>
      <c r="BH5339" s="32"/>
      <c r="BI5339" s="32"/>
      <c r="BJ5339" s="32"/>
      <c r="BK5339" s="32"/>
      <c r="BL5339" s="32"/>
      <c r="BM5339" s="32"/>
      <c r="BN5339" s="32"/>
      <c r="BO5339" s="32"/>
    </row>
    <row r="5340" spans="1:67" x14ac:dyDescent="0.25">
      <c r="A5340" s="33"/>
      <c r="B5340" s="34"/>
      <c r="D5340" s="33"/>
      <c r="E5340" s="33"/>
      <c r="F5340" s="33"/>
      <c r="BD5340" s="32"/>
      <c r="BE5340" s="32"/>
      <c r="BF5340" s="32"/>
      <c r="BG5340" s="32"/>
      <c r="BH5340" s="32"/>
      <c r="BI5340" s="32"/>
      <c r="BJ5340" s="32"/>
      <c r="BK5340" s="32"/>
      <c r="BL5340" s="32"/>
      <c r="BM5340" s="32"/>
      <c r="BN5340" s="32"/>
      <c r="BO5340" s="32"/>
    </row>
    <row r="5341" spans="1:67" x14ac:dyDescent="0.25">
      <c r="A5341" s="33"/>
      <c r="B5341" s="34"/>
      <c r="D5341" s="33"/>
      <c r="E5341" s="33"/>
      <c r="F5341" s="33"/>
      <c r="BD5341" s="32"/>
      <c r="BE5341" s="32"/>
      <c r="BF5341" s="32"/>
      <c r="BG5341" s="32"/>
      <c r="BH5341" s="32"/>
      <c r="BI5341" s="32"/>
      <c r="BJ5341" s="32"/>
      <c r="BK5341" s="32"/>
      <c r="BL5341" s="32"/>
      <c r="BM5341" s="32"/>
      <c r="BN5341" s="32"/>
      <c r="BO5341" s="32"/>
    </row>
    <row r="5342" spans="1:67" x14ac:dyDescent="0.25">
      <c r="A5342" s="33"/>
      <c r="B5342" s="34"/>
      <c r="D5342" s="33"/>
      <c r="E5342" s="33"/>
      <c r="F5342" s="33"/>
      <c r="BD5342" s="32"/>
      <c r="BE5342" s="32"/>
      <c r="BF5342" s="32"/>
      <c r="BG5342" s="32"/>
      <c r="BH5342" s="32"/>
      <c r="BI5342" s="32"/>
      <c r="BJ5342" s="32"/>
      <c r="BK5342" s="32"/>
      <c r="BL5342" s="32"/>
      <c r="BM5342" s="32"/>
      <c r="BN5342" s="32"/>
      <c r="BO5342" s="32"/>
    </row>
    <row r="5343" spans="1:67" x14ac:dyDescent="0.25">
      <c r="A5343" s="33"/>
      <c r="B5343" s="34"/>
      <c r="D5343" s="33"/>
      <c r="E5343" s="33"/>
      <c r="F5343" s="33"/>
      <c r="BD5343" s="32"/>
      <c r="BE5343" s="32"/>
      <c r="BF5343" s="32"/>
      <c r="BG5343" s="32"/>
      <c r="BH5343" s="32"/>
      <c r="BI5343" s="32"/>
      <c r="BJ5343" s="32"/>
      <c r="BK5343" s="32"/>
      <c r="BL5343" s="32"/>
      <c r="BM5343" s="32"/>
      <c r="BN5343" s="32"/>
      <c r="BO5343" s="32"/>
    </row>
    <row r="5344" spans="1:67" x14ac:dyDescent="0.25">
      <c r="A5344" s="33"/>
      <c r="B5344" s="34"/>
      <c r="D5344" s="33"/>
      <c r="E5344" s="33"/>
      <c r="F5344" s="33"/>
      <c r="BD5344" s="32"/>
      <c r="BE5344" s="32"/>
      <c r="BF5344" s="32"/>
      <c r="BG5344" s="32"/>
      <c r="BH5344" s="32"/>
      <c r="BI5344" s="32"/>
      <c r="BJ5344" s="32"/>
      <c r="BK5344" s="32"/>
      <c r="BL5344" s="32"/>
      <c r="BM5344" s="32"/>
      <c r="BN5344" s="32"/>
      <c r="BO5344" s="32"/>
    </row>
    <row r="5345" spans="1:67" x14ac:dyDescent="0.25">
      <c r="A5345" s="33"/>
      <c r="B5345" s="34"/>
      <c r="D5345" s="33"/>
      <c r="E5345" s="33"/>
      <c r="F5345" s="33"/>
      <c r="BD5345" s="32"/>
      <c r="BE5345" s="32"/>
      <c r="BF5345" s="32"/>
      <c r="BG5345" s="32"/>
      <c r="BH5345" s="32"/>
      <c r="BI5345" s="32"/>
      <c r="BJ5345" s="32"/>
      <c r="BK5345" s="32"/>
      <c r="BL5345" s="32"/>
      <c r="BM5345" s="32"/>
      <c r="BN5345" s="32"/>
      <c r="BO5345" s="32"/>
    </row>
    <row r="5346" spans="1:67" x14ac:dyDescent="0.25">
      <c r="A5346" s="33"/>
      <c r="B5346" s="34"/>
      <c r="D5346" s="33"/>
      <c r="E5346" s="33"/>
      <c r="F5346" s="33"/>
      <c r="BD5346" s="32"/>
      <c r="BE5346" s="32"/>
      <c r="BF5346" s="32"/>
      <c r="BG5346" s="32"/>
      <c r="BH5346" s="32"/>
      <c r="BI5346" s="32"/>
      <c r="BJ5346" s="32"/>
      <c r="BK5346" s="32"/>
      <c r="BL5346" s="32"/>
      <c r="BM5346" s="32"/>
      <c r="BN5346" s="32"/>
      <c r="BO5346" s="32"/>
    </row>
    <row r="5347" spans="1:67" x14ac:dyDescent="0.25">
      <c r="A5347" s="33"/>
      <c r="B5347" s="34"/>
      <c r="D5347" s="33"/>
      <c r="E5347" s="33"/>
      <c r="F5347" s="33"/>
      <c r="BD5347" s="32"/>
      <c r="BE5347" s="32"/>
      <c r="BF5347" s="32"/>
      <c r="BG5347" s="32"/>
      <c r="BH5347" s="32"/>
      <c r="BI5347" s="32"/>
      <c r="BJ5347" s="32"/>
      <c r="BK5347" s="32"/>
      <c r="BL5347" s="32"/>
      <c r="BM5347" s="32"/>
      <c r="BN5347" s="32"/>
      <c r="BO5347" s="32"/>
    </row>
    <row r="5348" spans="1:67" x14ac:dyDescent="0.25">
      <c r="A5348" s="33"/>
      <c r="B5348" s="34"/>
      <c r="D5348" s="33"/>
      <c r="E5348" s="33"/>
      <c r="F5348" s="33"/>
      <c r="BD5348" s="32"/>
      <c r="BE5348" s="32"/>
      <c r="BF5348" s="32"/>
      <c r="BG5348" s="32"/>
      <c r="BH5348" s="32"/>
      <c r="BI5348" s="32"/>
      <c r="BJ5348" s="32"/>
      <c r="BK5348" s="32"/>
      <c r="BL5348" s="32"/>
      <c r="BM5348" s="32"/>
      <c r="BN5348" s="32"/>
      <c r="BO5348" s="32"/>
    </row>
    <row r="5349" spans="1:67" x14ac:dyDescent="0.25">
      <c r="A5349" s="33"/>
      <c r="B5349" s="34"/>
      <c r="D5349" s="33"/>
      <c r="E5349" s="33"/>
      <c r="F5349" s="33"/>
      <c r="BD5349" s="32"/>
      <c r="BE5349" s="32"/>
      <c r="BF5349" s="32"/>
      <c r="BG5349" s="32"/>
      <c r="BH5349" s="32"/>
      <c r="BI5349" s="32"/>
      <c r="BJ5349" s="32"/>
      <c r="BK5349" s="32"/>
      <c r="BL5349" s="32"/>
      <c r="BM5349" s="32"/>
      <c r="BN5349" s="32"/>
      <c r="BO5349" s="32"/>
    </row>
    <row r="5350" spans="1:67" x14ac:dyDescent="0.25">
      <c r="A5350" s="33"/>
      <c r="B5350" s="34"/>
      <c r="D5350" s="33"/>
      <c r="E5350" s="33"/>
      <c r="F5350" s="33"/>
      <c r="BD5350" s="32"/>
      <c r="BE5350" s="32"/>
      <c r="BF5350" s="32"/>
      <c r="BG5350" s="32"/>
      <c r="BH5350" s="32"/>
      <c r="BI5350" s="32"/>
      <c r="BJ5350" s="32"/>
      <c r="BK5350" s="32"/>
      <c r="BL5350" s="32"/>
      <c r="BM5350" s="32"/>
      <c r="BN5350" s="32"/>
      <c r="BO5350" s="32"/>
    </row>
    <row r="5351" spans="1:67" x14ac:dyDescent="0.25">
      <c r="A5351" s="33"/>
      <c r="B5351" s="34"/>
      <c r="D5351" s="33"/>
      <c r="E5351" s="33"/>
      <c r="F5351" s="33"/>
      <c r="BD5351" s="32"/>
      <c r="BE5351" s="32"/>
      <c r="BF5351" s="32"/>
      <c r="BG5351" s="32"/>
      <c r="BH5351" s="32"/>
      <c r="BI5351" s="32"/>
      <c r="BJ5351" s="32"/>
      <c r="BK5351" s="32"/>
      <c r="BL5351" s="32"/>
      <c r="BM5351" s="32"/>
      <c r="BN5351" s="32"/>
      <c r="BO5351" s="32"/>
    </row>
    <row r="5352" spans="1:67" x14ac:dyDescent="0.25">
      <c r="A5352" s="33"/>
      <c r="B5352" s="34"/>
      <c r="D5352" s="33"/>
      <c r="E5352" s="33"/>
      <c r="F5352" s="33"/>
      <c r="BD5352" s="32"/>
      <c r="BE5352" s="32"/>
      <c r="BF5352" s="32"/>
      <c r="BG5352" s="32"/>
      <c r="BH5352" s="32"/>
      <c r="BI5352" s="32"/>
      <c r="BJ5352" s="32"/>
      <c r="BK5352" s="32"/>
      <c r="BL5352" s="32"/>
      <c r="BM5352" s="32"/>
      <c r="BN5352" s="32"/>
      <c r="BO5352" s="32"/>
    </row>
    <row r="5353" spans="1:67" x14ac:dyDescent="0.25">
      <c r="A5353" s="33"/>
      <c r="B5353" s="34"/>
      <c r="D5353" s="33"/>
      <c r="E5353" s="33"/>
      <c r="F5353" s="33"/>
      <c r="BD5353" s="32"/>
      <c r="BE5353" s="32"/>
      <c r="BF5353" s="32"/>
      <c r="BG5353" s="32"/>
      <c r="BH5353" s="32"/>
      <c r="BI5353" s="32"/>
      <c r="BJ5353" s="32"/>
      <c r="BK5353" s="32"/>
      <c r="BL5353" s="32"/>
      <c r="BM5353" s="32"/>
      <c r="BN5353" s="32"/>
      <c r="BO5353" s="32"/>
    </row>
    <row r="5354" spans="1:67" x14ac:dyDescent="0.25">
      <c r="A5354" s="33"/>
      <c r="B5354" s="34"/>
      <c r="D5354" s="33"/>
      <c r="E5354" s="33"/>
      <c r="F5354" s="33"/>
      <c r="BD5354" s="32"/>
      <c r="BE5354" s="32"/>
      <c r="BF5354" s="32"/>
      <c r="BG5354" s="32"/>
      <c r="BH5354" s="32"/>
      <c r="BI5354" s="32"/>
      <c r="BJ5354" s="32"/>
      <c r="BK5354" s="32"/>
      <c r="BL5354" s="32"/>
      <c r="BM5354" s="32"/>
      <c r="BN5354" s="32"/>
      <c r="BO5354" s="32"/>
    </row>
    <row r="5355" spans="1:67" x14ac:dyDescent="0.25">
      <c r="A5355" s="33"/>
      <c r="B5355" s="34"/>
      <c r="D5355" s="33"/>
      <c r="E5355" s="33"/>
      <c r="F5355" s="33"/>
      <c r="BD5355" s="32"/>
      <c r="BE5355" s="32"/>
      <c r="BF5355" s="32"/>
      <c r="BG5355" s="32"/>
      <c r="BH5355" s="32"/>
      <c r="BI5355" s="32"/>
      <c r="BJ5355" s="32"/>
      <c r="BK5355" s="32"/>
      <c r="BL5355" s="32"/>
      <c r="BM5355" s="32"/>
      <c r="BN5355" s="32"/>
      <c r="BO5355" s="32"/>
    </row>
    <row r="5356" spans="1:67" x14ac:dyDescent="0.25">
      <c r="A5356" s="33"/>
      <c r="B5356" s="34"/>
      <c r="D5356" s="33"/>
      <c r="E5356" s="33"/>
      <c r="F5356" s="33"/>
      <c r="BD5356" s="32"/>
      <c r="BE5356" s="32"/>
      <c r="BF5356" s="32"/>
      <c r="BG5356" s="32"/>
      <c r="BH5356" s="32"/>
      <c r="BI5356" s="32"/>
      <c r="BJ5356" s="32"/>
      <c r="BK5356" s="32"/>
      <c r="BL5356" s="32"/>
      <c r="BM5356" s="32"/>
      <c r="BN5356" s="32"/>
      <c r="BO5356" s="32"/>
    </row>
    <row r="5357" spans="1:67" x14ac:dyDescent="0.25">
      <c r="A5357" s="33"/>
      <c r="B5357" s="34"/>
      <c r="D5357" s="33"/>
      <c r="E5357" s="33"/>
      <c r="F5357" s="33"/>
      <c r="BD5357" s="32"/>
      <c r="BE5357" s="32"/>
      <c r="BF5357" s="32"/>
      <c r="BG5357" s="32"/>
      <c r="BH5357" s="32"/>
      <c r="BI5357" s="32"/>
      <c r="BJ5357" s="32"/>
      <c r="BK5357" s="32"/>
      <c r="BL5357" s="32"/>
      <c r="BM5357" s="32"/>
      <c r="BN5357" s="32"/>
      <c r="BO5357" s="32"/>
    </row>
    <row r="5358" spans="1:67" x14ac:dyDescent="0.25">
      <c r="A5358" s="33"/>
      <c r="B5358" s="34"/>
      <c r="D5358" s="33"/>
      <c r="E5358" s="33"/>
      <c r="F5358" s="33"/>
      <c r="BD5358" s="32"/>
      <c r="BE5358" s="32"/>
      <c r="BF5358" s="32"/>
      <c r="BG5358" s="32"/>
      <c r="BH5358" s="32"/>
      <c r="BI5358" s="32"/>
      <c r="BJ5358" s="32"/>
      <c r="BK5358" s="32"/>
      <c r="BL5358" s="32"/>
      <c r="BM5358" s="32"/>
      <c r="BN5358" s="32"/>
      <c r="BO5358" s="32"/>
    </row>
    <row r="5359" spans="1:67" x14ac:dyDescent="0.25">
      <c r="A5359" s="33"/>
      <c r="B5359" s="34"/>
      <c r="D5359" s="33"/>
      <c r="E5359" s="33"/>
      <c r="F5359" s="33"/>
      <c r="BD5359" s="32"/>
      <c r="BE5359" s="32"/>
      <c r="BF5359" s="32"/>
      <c r="BG5359" s="32"/>
      <c r="BH5359" s="32"/>
      <c r="BI5359" s="32"/>
      <c r="BJ5359" s="32"/>
      <c r="BK5359" s="32"/>
      <c r="BL5359" s="32"/>
      <c r="BM5359" s="32"/>
      <c r="BN5359" s="32"/>
      <c r="BO5359" s="32"/>
    </row>
    <row r="5360" spans="1:67" x14ac:dyDescent="0.25">
      <c r="A5360" s="33"/>
      <c r="B5360" s="34"/>
      <c r="D5360" s="33"/>
      <c r="E5360" s="33"/>
      <c r="F5360" s="33"/>
      <c r="BD5360" s="32"/>
      <c r="BE5360" s="32"/>
      <c r="BF5360" s="32"/>
      <c r="BG5360" s="32"/>
      <c r="BH5360" s="32"/>
      <c r="BI5360" s="32"/>
      <c r="BJ5360" s="32"/>
      <c r="BK5360" s="32"/>
      <c r="BL5360" s="32"/>
      <c r="BM5360" s="32"/>
      <c r="BN5360" s="32"/>
      <c r="BO5360" s="32"/>
    </row>
    <row r="5361" spans="1:67" x14ac:dyDescent="0.25">
      <c r="A5361" s="33"/>
      <c r="B5361" s="34"/>
      <c r="D5361" s="33"/>
      <c r="E5361" s="33"/>
      <c r="F5361" s="33"/>
      <c r="BD5361" s="32"/>
      <c r="BE5361" s="32"/>
      <c r="BF5361" s="32"/>
      <c r="BG5361" s="32"/>
      <c r="BH5361" s="32"/>
      <c r="BI5361" s="32"/>
      <c r="BJ5361" s="32"/>
      <c r="BK5361" s="32"/>
      <c r="BL5361" s="32"/>
      <c r="BM5361" s="32"/>
      <c r="BN5361" s="32"/>
      <c r="BO5361" s="32"/>
    </row>
    <row r="5362" spans="1:67" x14ac:dyDescent="0.25">
      <c r="A5362" s="33"/>
      <c r="B5362" s="34"/>
      <c r="D5362" s="33"/>
      <c r="E5362" s="33"/>
      <c r="F5362" s="33"/>
      <c r="BD5362" s="32"/>
      <c r="BE5362" s="32"/>
      <c r="BF5362" s="32"/>
      <c r="BG5362" s="32"/>
      <c r="BH5362" s="32"/>
      <c r="BI5362" s="32"/>
      <c r="BJ5362" s="32"/>
      <c r="BK5362" s="32"/>
      <c r="BL5362" s="32"/>
      <c r="BM5362" s="32"/>
      <c r="BN5362" s="32"/>
      <c r="BO5362" s="32"/>
    </row>
    <row r="5363" spans="1:67" x14ac:dyDescent="0.25">
      <c r="A5363" s="33"/>
      <c r="B5363" s="34"/>
      <c r="D5363" s="33"/>
      <c r="E5363" s="33"/>
      <c r="F5363" s="33"/>
      <c r="BD5363" s="32"/>
      <c r="BE5363" s="32"/>
      <c r="BF5363" s="32"/>
      <c r="BG5363" s="32"/>
      <c r="BH5363" s="32"/>
      <c r="BI5363" s="32"/>
      <c r="BJ5363" s="32"/>
      <c r="BK5363" s="32"/>
      <c r="BL5363" s="32"/>
      <c r="BM5363" s="32"/>
      <c r="BN5363" s="32"/>
      <c r="BO5363" s="32"/>
    </row>
    <row r="5364" spans="1:67" x14ac:dyDescent="0.25">
      <c r="A5364" s="33"/>
      <c r="B5364" s="34"/>
      <c r="D5364" s="33"/>
      <c r="E5364" s="33"/>
      <c r="F5364" s="33"/>
      <c r="BD5364" s="32"/>
      <c r="BE5364" s="32"/>
      <c r="BF5364" s="32"/>
      <c r="BG5364" s="32"/>
      <c r="BH5364" s="32"/>
      <c r="BI5364" s="32"/>
      <c r="BJ5364" s="32"/>
      <c r="BK5364" s="32"/>
      <c r="BL5364" s="32"/>
      <c r="BM5364" s="32"/>
      <c r="BN5364" s="32"/>
      <c r="BO5364" s="32"/>
    </row>
    <row r="5365" spans="1:67" x14ac:dyDescent="0.25">
      <c r="A5365" s="33"/>
      <c r="B5365" s="34"/>
      <c r="D5365" s="33"/>
      <c r="E5365" s="33"/>
      <c r="F5365" s="33"/>
      <c r="BD5365" s="32"/>
      <c r="BE5365" s="32"/>
      <c r="BF5365" s="32"/>
      <c r="BG5365" s="32"/>
      <c r="BH5365" s="32"/>
      <c r="BI5365" s="32"/>
      <c r="BJ5365" s="32"/>
      <c r="BK5365" s="32"/>
      <c r="BL5365" s="32"/>
      <c r="BM5365" s="32"/>
      <c r="BN5365" s="32"/>
      <c r="BO5365" s="32"/>
    </row>
    <row r="5366" spans="1:67" x14ac:dyDescent="0.25">
      <c r="A5366" s="33"/>
      <c r="B5366" s="34"/>
      <c r="D5366" s="33"/>
      <c r="E5366" s="33"/>
      <c r="F5366" s="33"/>
      <c r="BD5366" s="32"/>
      <c r="BE5366" s="32"/>
      <c r="BF5366" s="32"/>
      <c r="BG5366" s="32"/>
      <c r="BH5366" s="32"/>
      <c r="BI5366" s="32"/>
      <c r="BJ5366" s="32"/>
      <c r="BK5366" s="32"/>
      <c r="BL5366" s="32"/>
      <c r="BM5366" s="32"/>
      <c r="BN5366" s="32"/>
      <c r="BO5366" s="32"/>
    </row>
    <row r="5367" spans="1:67" x14ac:dyDescent="0.25">
      <c r="A5367" s="33"/>
      <c r="B5367" s="34"/>
      <c r="D5367" s="33"/>
      <c r="E5367" s="33"/>
      <c r="F5367" s="33"/>
      <c r="BD5367" s="32"/>
      <c r="BE5367" s="32"/>
      <c r="BF5367" s="32"/>
      <c r="BG5367" s="32"/>
      <c r="BH5367" s="32"/>
      <c r="BI5367" s="32"/>
      <c r="BJ5367" s="32"/>
      <c r="BK5367" s="32"/>
      <c r="BL5367" s="32"/>
      <c r="BM5367" s="32"/>
      <c r="BN5367" s="32"/>
      <c r="BO5367" s="32"/>
    </row>
    <row r="5368" spans="1:67" x14ac:dyDescent="0.25">
      <c r="A5368" s="33"/>
      <c r="B5368" s="34"/>
      <c r="D5368" s="33"/>
      <c r="E5368" s="33"/>
      <c r="F5368" s="33"/>
      <c r="BD5368" s="32"/>
      <c r="BE5368" s="32"/>
      <c r="BF5368" s="32"/>
      <c r="BG5368" s="32"/>
      <c r="BH5368" s="32"/>
      <c r="BI5368" s="32"/>
      <c r="BJ5368" s="32"/>
      <c r="BK5368" s="32"/>
      <c r="BL5368" s="32"/>
      <c r="BM5368" s="32"/>
      <c r="BN5368" s="32"/>
      <c r="BO5368" s="32"/>
    </row>
    <row r="5369" spans="1:67" x14ac:dyDescent="0.25">
      <c r="A5369" s="33"/>
      <c r="B5369" s="34"/>
      <c r="D5369" s="33"/>
      <c r="E5369" s="33"/>
      <c r="F5369" s="33"/>
      <c r="BD5369" s="32"/>
      <c r="BE5369" s="32"/>
      <c r="BF5369" s="32"/>
      <c r="BG5369" s="32"/>
      <c r="BH5369" s="32"/>
      <c r="BI5369" s="32"/>
      <c r="BJ5369" s="32"/>
      <c r="BK5369" s="32"/>
      <c r="BL5369" s="32"/>
      <c r="BM5369" s="32"/>
      <c r="BN5369" s="32"/>
      <c r="BO5369" s="32"/>
    </row>
    <row r="5370" spans="1:67" x14ac:dyDescent="0.25">
      <c r="A5370" s="33"/>
      <c r="B5370" s="34"/>
      <c r="D5370" s="33"/>
      <c r="E5370" s="33"/>
      <c r="F5370" s="33"/>
      <c r="BD5370" s="32"/>
      <c r="BE5370" s="32"/>
      <c r="BF5370" s="32"/>
      <c r="BG5370" s="32"/>
      <c r="BH5370" s="32"/>
      <c r="BI5370" s="32"/>
      <c r="BJ5370" s="32"/>
      <c r="BK5370" s="32"/>
      <c r="BL5370" s="32"/>
      <c r="BM5370" s="32"/>
      <c r="BN5370" s="32"/>
      <c r="BO5370" s="32"/>
    </row>
    <row r="5371" spans="1:67" x14ac:dyDescent="0.25">
      <c r="A5371" s="33"/>
      <c r="B5371" s="34"/>
      <c r="D5371" s="33"/>
      <c r="E5371" s="33"/>
      <c r="F5371" s="33"/>
      <c r="BD5371" s="32"/>
      <c r="BE5371" s="32"/>
      <c r="BF5371" s="32"/>
      <c r="BG5371" s="32"/>
      <c r="BH5371" s="32"/>
      <c r="BI5371" s="32"/>
      <c r="BJ5371" s="32"/>
      <c r="BK5371" s="32"/>
      <c r="BL5371" s="32"/>
      <c r="BM5371" s="32"/>
      <c r="BN5371" s="32"/>
      <c r="BO5371" s="32"/>
    </row>
    <row r="5372" spans="1:67" x14ac:dyDescent="0.25">
      <c r="A5372" s="33"/>
      <c r="B5372" s="34"/>
      <c r="D5372" s="33"/>
      <c r="E5372" s="33"/>
      <c r="F5372" s="33"/>
      <c r="BD5372" s="32"/>
      <c r="BE5372" s="32"/>
      <c r="BF5372" s="32"/>
      <c r="BG5372" s="32"/>
      <c r="BH5372" s="32"/>
      <c r="BI5372" s="32"/>
      <c r="BJ5372" s="32"/>
      <c r="BK5372" s="32"/>
      <c r="BL5372" s="32"/>
      <c r="BM5372" s="32"/>
      <c r="BN5372" s="32"/>
      <c r="BO5372" s="32"/>
    </row>
    <row r="5373" spans="1:67" x14ac:dyDescent="0.25">
      <c r="A5373" s="33"/>
      <c r="B5373" s="34"/>
      <c r="D5373" s="33"/>
      <c r="E5373" s="33"/>
      <c r="F5373" s="33"/>
      <c r="BD5373" s="32"/>
      <c r="BE5373" s="32"/>
      <c r="BF5373" s="32"/>
      <c r="BG5373" s="32"/>
      <c r="BH5373" s="32"/>
      <c r="BI5373" s="32"/>
      <c r="BJ5373" s="32"/>
      <c r="BK5373" s="32"/>
      <c r="BL5373" s="32"/>
      <c r="BM5373" s="32"/>
      <c r="BN5373" s="32"/>
      <c r="BO5373" s="32"/>
    </row>
    <row r="5374" spans="1:67" x14ac:dyDescent="0.25">
      <c r="A5374" s="33"/>
      <c r="B5374" s="34"/>
      <c r="D5374" s="33"/>
      <c r="E5374" s="33"/>
      <c r="F5374" s="33"/>
      <c r="BD5374" s="32"/>
      <c r="BE5374" s="32"/>
      <c r="BF5374" s="32"/>
      <c r="BG5374" s="32"/>
      <c r="BH5374" s="32"/>
      <c r="BI5374" s="32"/>
      <c r="BJ5374" s="32"/>
      <c r="BK5374" s="32"/>
      <c r="BL5374" s="32"/>
      <c r="BM5374" s="32"/>
      <c r="BN5374" s="32"/>
      <c r="BO5374" s="32"/>
    </row>
    <row r="5375" spans="1:67" x14ac:dyDescent="0.25">
      <c r="A5375" s="33"/>
      <c r="B5375" s="34"/>
      <c r="D5375" s="33"/>
      <c r="E5375" s="33"/>
      <c r="F5375" s="33"/>
      <c r="BD5375" s="32"/>
      <c r="BE5375" s="32"/>
      <c r="BF5375" s="32"/>
      <c r="BG5375" s="32"/>
      <c r="BH5375" s="32"/>
      <c r="BI5375" s="32"/>
      <c r="BJ5375" s="32"/>
      <c r="BK5375" s="32"/>
      <c r="BL5375" s="32"/>
      <c r="BM5375" s="32"/>
      <c r="BN5375" s="32"/>
      <c r="BO5375" s="32"/>
    </row>
    <row r="5376" spans="1:67" x14ac:dyDescent="0.25">
      <c r="A5376" s="33"/>
      <c r="B5376" s="34"/>
      <c r="D5376" s="33"/>
      <c r="E5376" s="33"/>
      <c r="F5376" s="33"/>
      <c r="BD5376" s="32"/>
      <c r="BE5376" s="32"/>
      <c r="BF5376" s="32"/>
      <c r="BG5376" s="32"/>
      <c r="BH5376" s="32"/>
      <c r="BI5376" s="32"/>
      <c r="BJ5376" s="32"/>
      <c r="BK5376" s="32"/>
      <c r="BL5376" s="32"/>
      <c r="BM5376" s="32"/>
      <c r="BN5376" s="32"/>
      <c r="BO5376" s="32"/>
    </row>
    <row r="5377" spans="1:67" x14ac:dyDescent="0.25">
      <c r="A5377" s="33"/>
      <c r="B5377" s="34"/>
      <c r="D5377" s="33"/>
      <c r="E5377" s="33"/>
      <c r="F5377" s="33"/>
      <c r="BD5377" s="32"/>
      <c r="BE5377" s="32"/>
      <c r="BF5377" s="32"/>
      <c r="BG5377" s="32"/>
      <c r="BH5377" s="32"/>
      <c r="BI5377" s="32"/>
      <c r="BJ5377" s="32"/>
      <c r="BK5377" s="32"/>
      <c r="BL5377" s="32"/>
      <c r="BM5377" s="32"/>
      <c r="BN5377" s="32"/>
      <c r="BO5377" s="32"/>
    </row>
    <row r="5378" spans="1:67" x14ac:dyDescent="0.25">
      <c r="A5378" s="33"/>
      <c r="B5378" s="34"/>
      <c r="D5378" s="33"/>
      <c r="E5378" s="33"/>
      <c r="F5378" s="33"/>
      <c r="BD5378" s="32"/>
      <c r="BE5378" s="32"/>
      <c r="BF5378" s="32"/>
      <c r="BG5378" s="32"/>
      <c r="BH5378" s="32"/>
      <c r="BI5378" s="32"/>
      <c r="BJ5378" s="32"/>
      <c r="BK5378" s="32"/>
      <c r="BL5378" s="32"/>
      <c r="BM5378" s="32"/>
      <c r="BN5378" s="32"/>
      <c r="BO5378" s="32"/>
    </row>
    <row r="5379" spans="1:67" x14ac:dyDescent="0.25">
      <c r="A5379" s="33"/>
      <c r="B5379" s="34"/>
      <c r="D5379" s="33"/>
      <c r="E5379" s="33"/>
      <c r="F5379" s="33"/>
      <c r="BD5379" s="32"/>
      <c r="BE5379" s="32"/>
      <c r="BF5379" s="32"/>
      <c r="BG5379" s="32"/>
      <c r="BH5379" s="32"/>
      <c r="BI5379" s="32"/>
      <c r="BJ5379" s="32"/>
      <c r="BK5379" s="32"/>
      <c r="BL5379" s="32"/>
      <c r="BM5379" s="32"/>
      <c r="BN5379" s="32"/>
      <c r="BO5379" s="32"/>
    </row>
    <row r="5380" spans="1:67" x14ac:dyDescent="0.25">
      <c r="A5380" s="33"/>
      <c r="B5380" s="34"/>
      <c r="D5380" s="33"/>
      <c r="E5380" s="33"/>
      <c r="F5380" s="33"/>
      <c r="BD5380" s="32"/>
      <c r="BE5380" s="32"/>
      <c r="BF5380" s="32"/>
      <c r="BG5380" s="32"/>
      <c r="BH5380" s="32"/>
      <c r="BI5380" s="32"/>
      <c r="BJ5380" s="32"/>
      <c r="BK5380" s="32"/>
      <c r="BL5380" s="32"/>
      <c r="BM5380" s="32"/>
      <c r="BN5380" s="32"/>
      <c r="BO5380" s="32"/>
    </row>
    <row r="5381" spans="1:67" x14ac:dyDescent="0.25">
      <c r="A5381" s="33"/>
      <c r="B5381" s="34"/>
      <c r="D5381" s="33"/>
      <c r="E5381" s="33"/>
      <c r="F5381" s="33"/>
      <c r="BD5381" s="32"/>
      <c r="BE5381" s="32"/>
      <c r="BF5381" s="32"/>
      <c r="BG5381" s="32"/>
      <c r="BH5381" s="32"/>
      <c r="BI5381" s="32"/>
      <c r="BJ5381" s="32"/>
      <c r="BK5381" s="32"/>
      <c r="BL5381" s="32"/>
      <c r="BM5381" s="32"/>
      <c r="BN5381" s="32"/>
      <c r="BO5381" s="32"/>
    </row>
    <row r="5382" spans="1:67" x14ac:dyDescent="0.25">
      <c r="A5382" s="33"/>
      <c r="B5382" s="34"/>
      <c r="D5382" s="33"/>
      <c r="E5382" s="33"/>
      <c r="F5382" s="33"/>
      <c r="BD5382" s="32"/>
      <c r="BE5382" s="32"/>
      <c r="BF5382" s="32"/>
      <c r="BG5382" s="32"/>
      <c r="BH5382" s="32"/>
      <c r="BI5382" s="32"/>
      <c r="BJ5382" s="32"/>
      <c r="BK5382" s="32"/>
      <c r="BL5382" s="32"/>
      <c r="BM5382" s="32"/>
      <c r="BN5382" s="32"/>
      <c r="BO5382" s="32"/>
    </row>
    <row r="5383" spans="1:67" x14ac:dyDescent="0.25">
      <c r="A5383" s="33"/>
      <c r="B5383" s="34"/>
      <c r="D5383" s="33"/>
      <c r="E5383" s="33"/>
      <c r="F5383" s="33"/>
      <c r="BD5383" s="32"/>
      <c r="BE5383" s="32"/>
      <c r="BF5383" s="32"/>
      <c r="BG5383" s="32"/>
      <c r="BH5383" s="32"/>
      <c r="BI5383" s="32"/>
      <c r="BJ5383" s="32"/>
      <c r="BK5383" s="32"/>
      <c r="BL5383" s="32"/>
      <c r="BM5383" s="32"/>
      <c r="BN5383" s="32"/>
      <c r="BO5383" s="32"/>
    </row>
    <row r="5384" spans="1:67" x14ac:dyDescent="0.25">
      <c r="A5384" s="33"/>
      <c r="B5384" s="34"/>
      <c r="D5384" s="33"/>
      <c r="E5384" s="33"/>
      <c r="F5384" s="33"/>
      <c r="BD5384" s="32"/>
      <c r="BE5384" s="32"/>
      <c r="BF5384" s="32"/>
      <c r="BG5384" s="32"/>
      <c r="BH5384" s="32"/>
      <c r="BI5384" s="32"/>
      <c r="BJ5384" s="32"/>
      <c r="BK5384" s="32"/>
      <c r="BL5384" s="32"/>
      <c r="BM5384" s="32"/>
      <c r="BN5384" s="32"/>
      <c r="BO5384" s="32"/>
    </row>
    <row r="5385" spans="1:67" x14ac:dyDescent="0.25">
      <c r="A5385" s="33"/>
      <c r="B5385" s="34"/>
      <c r="D5385" s="33"/>
      <c r="E5385" s="33"/>
      <c r="F5385" s="33"/>
      <c r="BD5385" s="32"/>
      <c r="BE5385" s="32"/>
      <c r="BF5385" s="32"/>
      <c r="BG5385" s="32"/>
      <c r="BH5385" s="32"/>
      <c r="BI5385" s="32"/>
      <c r="BJ5385" s="32"/>
      <c r="BK5385" s="32"/>
      <c r="BL5385" s="32"/>
      <c r="BM5385" s="32"/>
      <c r="BN5385" s="32"/>
      <c r="BO5385" s="32"/>
    </row>
    <row r="5386" spans="1:67" x14ac:dyDescent="0.25">
      <c r="A5386" s="33"/>
      <c r="B5386" s="34"/>
      <c r="D5386" s="33"/>
      <c r="E5386" s="33"/>
      <c r="F5386" s="33"/>
      <c r="BD5386" s="32"/>
      <c r="BE5386" s="32"/>
      <c r="BF5386" s="32"/>
      <c r="BG5386" s="32"/>
      <c r="BH5386" s="32"/>
      <c r="BI5386" s="32"/>
      <c r="BJ5386" s="32"/>
      <c r="BK5386" s="32"/>
      <c r="BL5386" s="32"/>
      <c r="BM5386" s="32"/>
      <c r="BN5386" s="32"/>
      <c r="BO5386" s="32"/>
    </row>
    <row r="5387" spans="1:67" x14ac:dyDescent="0.25">
      <c r="A5387" s="33"/>
      <c r="B5387" s="34"/>
      <c r="D5387" s="33"/>
      <c r="E5387" s="33"/>
      <c r="F5387" s="33"/>
      <c r="BD5387" s="32"/>
      <c r="BE5387" s="32"/>
      <c r="BF5387" s="32"/>
      <c r="BG5387" s="32"/>
      <c r="BH5387" s="32"/>
      <c r="BI5387" s="32"/>
      <c r="BJ5387" s="32"/>
      <c r="BK5387" s="32"/>
      <c r="BL5387" s="32"/>
      <c r="BM5387" s="32"/>
      <c r="BN5387" s="32"/>
      <c r="BO5387" s="32"/>
    </row>
    <row r="5388" spans="1:67" x14ac:dyDescent="0.25">
      <c r="A5388" s="33"/>
      <c r="B5388" s="34"/>
      <c r="D5388" s="33"/>
      <c r="E5388" s="33"/>
      <c r="F5388" s="33"/>
      <c r="BD5388" s="32"/>
      <c r="BE5388" s="32"/>
      <c r="BF5388" s="32"/>
      <c r="BG5388" s="32"/>
      <c r="BH5388" s="32"/>
      <c r="BI5388" s="32"/>
      <c r="BJ5388" s="32"/>
      <c r="BK5388" s="32"/>
      <c r="BL5388" s="32"/>
      <c r="BM5388" s="32"/>
      <c r="BN5388" s="32"/>
      <c r="BO5388" s="32"/>
    </row>
    <row r="5389" spans="1:67" x14ac:dyDescent="0.25">
      <c r="A5389" s="33"/>
      <c r="B5389" s="34"/>
      <c r="D5389" s="33"/>
      <c r="E5389" s="33"/>
      <c r="F5389" s="33"/>
      <c r="BD5389" s="32"/>
      <c r="BE5389" s="32"/>
      <c r="BF5389" s="32"/>
      <c r="BG5389" s="32"/>
      <c r="BH5389" s="32"/>
      <c r="BI5389" s="32"/>
      <c r="BJ5389" s="32"/>
      <c r="BK5389" s="32"/>
      <c r="BL5389" s="32"/>
      <c r="BM5389" s="32"/>
      <c r="BN5389" s="32"/>
      <c r="BO5389" s="32"/>
    </row>
    <row r="5390" spans="1:67" x14ac:dyDescent="0.25">
      <c r="A5390" s="33"/>
      <c r="B5390" s="34"/>
      <c r="D5390" s="33"/>
      <c r="E5390" s="33"/>
      <c r="F5390" s="33"/>
      <c r="BD5390" s="32"/>
      <c r="BE5390" s="32"/>
      <c r="BF5390" s="32"/>
      <c r="BG5390" s="32"/>
      <c r="BH5390" s="32"/>
      <c r="BI5390" s="32"/>
      <c r="BJ5390" s="32"/>
      <c r="BK5390" s="32"/>
      <c r="BL5390" s="32"/>
      <c r="BM5390" s="32"/>
      <c r="BN5390" s="32"/>
      <c r="BO5390" s="32"/>
    </row>
    <row r="5391" spans="1:67" x14ac:dyDescent="0.25">
      <c r="A5391" s="33"/>
      <c r="B5391" s="34"/>
      <c r="D5391" s="33"/>
      <c r="E5391" s="33"/>
      <c r="F5391" s="33"/>
      <c r="BD5391" s="32"/>
      <c r="BE5391" s="32"/>
      <c r="BF5391" s="32"/>
      <c r="BG5391" s="32"/>
      <c r="BH5391" s="32"/>
      <c r="BI5391" s="32"/>
      <c r="BJ5391" s="32"/>
      <c r="BK5391" s="32"/>
      <c r="BL5391" s="32"/>
      <c r="BM5391" s="32"/>
      <c r="BN5391" s="32"/>
      <c r="BO5391" s="32"/>
    </row>
    <row r="5392" spans="1:67" x14ac:dyDescent="0.25">
      <c r="A5392" s="33"/>
      <c r="B5392" s="34"/>
      <c r="D5392" s="33"/>
      <c r="E5392" s="33"/>
      <c r="F5392" s="33"/>
      <c r="BD5392" s="32"/>
      <c r="BE5392" s="32"/>
      <c r="BF5392" s="32"/>
      <c r="BG5392" s="32"/>
      <c r="BH5392" s="32"/>
      <c r="BI5392" s="32"/>
      <c r="BJ5392" s="32"/>
      <c r="BK5392" s="32"/>
      <c r="BL5392" s="32"/>
      <c r="BM5392" s="32"/>
      <c r="BN5392" s="32"/>
      <c r="BO5392" s="32"/>
    </row>
    <row r="5393" spans="1:67" x14ac:dyDescent="0.25">
      <c r="A5393" s="33"/>
      <c r="B5393" s="34"/>
      <c r="D5393" s="33"/>
      <c r="E5393" s="33"/>
      <c r="F5393" s="33"/>
      <c r="BD5393" s="32"/>
      <c r="BE5393" s="32"/>
      <c r="BF5393" s="32"/>
      <c r="BG5393" s="32"/>
      <c r="BH5393" s="32"/>
      <c r="BI5393" s="32"/>
      <c r="BJ5393" s="32"/>
      <c r="BK5393" s="32"/>
      <c r="BL5393" s="32"/>
      <c r="BM5393" s="32"/>
      <c r="BN5393" s="32"/>
      <c r="BO5393" s="32"/>
    </row>
    <row r="5394" spans="1:67" x14ac:dyDescent="0.25">
      <c r="A5394" s="33"/>
      <c r="B5394" s="34"/>
      <c r="D5394" s="33"/>
      <c r="E5394" s="33"/>
      <c r="F5394" s="33"/>
      <c r="BD5394" s="32"/>
      <c r="BE5394" s="32"/>
      <c r="BF5394" s="32"/>
      <c r="BG5394" s="32"/>
      <c r="BH5394" s="32"/>
      <c r="BI5394" s="32"/>
      <c r="BJ5394" s="32"/>
      <c r="BK5394" s="32"/>
      <c r="BL5394" s="32"/>
      <c r="BM5394" s="32"/>
      <c r="BN5394" s="32"/>
      <c r="BO5394" s="32"/>
    </row>
    <row r="5395" spans="1:67" x14ac:dyDescent="0.25">
      <c r="A5395" s="33"/>
      <c r="B5395" s="34"/>
      <c r="D5395" s="33"/>
      <c r="E5395" s="33"/>
      <c r="F5395" s="33"/>
      <c r="BD5395" s="32"/>
      <c r="BE5395" s="32"/>
      <c r="BF5395" s="32"/>
      <c r="BG5395" s="32"/>
      <c r="BH5395" s="32"/>
      <c r="BI5395" s="32"/>
      <c r="BJ5395" s="32"/>
      <c r="BK5395" s="32"/>
      <c r="BL5395" s="32"/>
      <c r="BM5395" s="32"/>
      <c r="BN5395" s="32"/>
      <c r="BO5395" s="32"/>
    </row>
    <row r="5396" spans="1:67" x14ac:dyDescent="0.25">
      <c r="A5396" s="33"/>
      <c r="B5396" s="34"/>
      <c r="D5396" s="33"/>
      <c r="E5396" s="33"/>
      <c r="F5396" s="33"/>
      <c r="BD5396" s="32"/>
      <c r="BE5396" s="32"/>
      <c r="BF5396" s="32"/>
      <c r="BG5396" s="32"/>
      <c r="BH5396" s="32"/>
      <c r="BI5396" s="32"/>
      <c r="BJ5396" s="32"/>
      <c r="BK5396" s="32"/>
      <c r="BL5396" s="32"/>
      <c r="BM5396" s="32"/>
      <c r="BN5396" s="32"/>
      <c r="BO5396" s="32"/>
    </row>
    <row r="5397" spans="1:67" x14ac:dyDescent="0.25">
      <c r="A5397" s="33"/>
      <c r="B5397" s="34"/>
      <c r="D5397" s="33"/>
      <c r="E5397" s="33"/>
      <c r="F5397" s="33"/>
      <c r="BD5397" s="32"/>
      <c r="BE5397" s="32"/>
      <c r="BF5397" s="32"/>
      <c r="BG5397" s="32"/>
      <c r="BH5397" s="32"/>
      <c r="BI5397" s="32"/>
      <c r="BJ5397" s="32"/>
      <c r="BK5397" s="32"/>
      <c r="BL5397" s="32"/>
      <c r="BM5397" s="32"/>
      <c r="BN5397" s="32"/>
      <c r="BO5397" s="32"/>
    </row>
    <row r="5398" spans="1:67" x14ac:dyDescent="0.25">
      <c r="A5398" s="33"/>
      <c r="B5398" s="34"/>
      <c r="D5398" s="33"/>
      <c r="E5398" s="33"/>
      <c r="F5398" s="33"/>
      <c r="BD5398" s="32"/>
      <c r="BE5398" s="32"/>
      <c r="BF5398" s="32"/>
      <c r="BG5398" s="32"/>
      <c r="BH5398" s="32"/>
      <c r="BI5398" s="32"/>
      <c r="BJ5398" s="32"/>
      <c r="BK5398" s="32"/>
      <c r="BL5398" s="32"/>
      <c r="BM5398" s="32"/>
      <c r="BN5398" s="32"/>
      <c r="BO5398" s="32"/>
    </row>
    <row r="5399" spans="1:67" x14ac:dyDescent="0.25">
      <c r="A5399" s="33"/>
      <c r="B5399" s="34"/>
      <c r="D5399" s="33"/>
      <c r="E5399" s="33"/>
      <c r="F5399" s="33"/>
      <c r="BD5399" s="32"/>
      <c r="BE5399" s="32"/>
      <c r="BF5399" s="32"/>
      <c r="BG5399" s="32"/>
      <c r="BH5399" s="32"/>
      <c r="BI5399" s="32"/>
      <c r="BJ5399" s="32"/>
      <c r="BK5399" s="32"/>
      <c r="BL5399" s="32"/>
      <c r="BM5399" s="32"/>
      <c r="BN5399" s="32"/>
      <c r="BO5399" s="32"/>
    </row>
    <row r="5400" spans="1:67" x14ac:dyDescent="0.25">
      <c r="A5400" s="33"/>
      <c r="B5400" s="34"/>
      <c r="D5400" s="33"/>
      <c r="E5400" s="33"/>
      <c r="F5400" s="33"/>
      <c r="BD5400" s="32"/>
      <c r="BE5400" s="32"/>
      <c r="BF5400" s="32"/>
      <c r="BG5400" s="32"/>
      <c r="BH5400" s="32"/>
      <c r="BI5400" s="32"/>
      <c r="BJ5400" s="32"/>
      <c r="BK5400" s="32"/>
      <c r="BL5400" s="32"/>
      <c r="BM5400" s="32"/>
      <c r="BN5400" s="32"/>
      <c r="BO5400" s="32"/>
    </row>
    <row r="5401" spans="1:67" x14ac:dyDescent="0.25">
      <c r="A5401" s="33"/>
      <c r="B5401" s="34"/>
      <c r="D5401" s="33"/>
      <c r="E5401" s="33"/>
      <c r="F5401" s="33"/>
      <c r="BD5401" s="32"/>
      <c r="BE5401" s="32"/>
      <c r="BF5401" s="32"/>
      <c r="BG5401" s="32"/>
      <c r="BH5401" s="32"/>
      <c r="BI5401" s="32"/>
      <c r="BJ5401" s="32"/>
      <c r="BK5401" s="32"/>
      <c r="BL5401" s="32"/>
      <c r="BM5401" s="32"/>
      <c r="BN5401" s="32"/>
      <c r="BO5401" s="32"/>
    </row>
    <row r="5402" spans="1:67" x14ac:dyDescent="0.25">
      <c r="A5402" s="33"/>
      <c r="B5402" s="34"/>
      <c r="D5402" s="33"/>
      <c r="E5402" s="33"/>
      <c r="F5402" s="33"/>
      <c r="BD5402" s="32"/>
      <c r="BE5402" s="32"/>
      <c r="BF5402" s="32"/>
      <c r="BG5402" s="32"/>
      <c r="BH5402" s="32"/>
      <c r="BI5402" s="32"/>
      <c r="BJ5402" s="32"/>
      <c r="BK5402" s="32"/>
      <c r="BL5402" s="32"/>
      <c r="BM5402" s="32"/>
      <c r="BN5402" s="32"/>
      <c r="BO5402" s="32"/>
    </row>
    <row r="5403" spans="1:67" x14ac:dyDescent="0.25">
      <c r="A5403" s="33"/>
      <c r="B5403" s="34"/>
      <c r="D5403" s="33"/>
      <c r="E5403" s="33"/>
      <c r="F5403" s="33"/>
      <c r="BD5403" s="32"/>
      <c r="BE5403" s="32"/>
      <c r="BF5403" s="32"/>
      <c r="BG5403" s="32"/>
      <c r="BH5403" s="32"/>
      <c r="BI5403" s="32"/>
      <c r="BJ5403" s="32"/>
      <c r="BK5403" s="32"/>
      <c r="BL5403" s="32"/>
      <c r="BM5403" s="32"/>
      <c r="BN5403" s="32"/>
      <c r="BO5403" s="32"/>
    </row>
    <row r="5404" spans="1:67" x14ac:dyDescent="0.25">
      <c r="A5404" s="33"/>
      <c r="B5404" s="34"/>
      <c r="D5404" s="33"/>
      <c r="E5404" s="33"/>
      <c r="F5404" s="33"/>
      <c r="BD5404" s="32"/>
      <c r="BE5404" s="32"/>
      <c r="BF5404" s="32"/>
      <c r="BG5404" s="32"/>
      <c r="BH5404" s="32"/>
      <c r="BI5404" s="32"/>
      <c r="BJ5404" s="32"/>
      <c r="BK5404" s="32"/>
      <c r="BL5404" s="32"/>
      <c r="BM5404" s="32"/>
      <c r="BN5404" s="32"/>
      <c r="BO5404" s="32"/>
    </row>
    <row r="5405" spans="1:67" x14ac:dyDescent="0.25">
      <c r="A5405" s="33"/>
      <c r="B5405" s="34"/>
      <c r="D5405" s="33"/>
      <c r="E5405" s="33"/>
      <c r="F5405" s="33"/>
      <c r="BD5405" s="32"/>
      <c r="BE5405" s="32"/>
      <c r="BF5405" s="32"/>
      <c r="BG5405" s="32"/>
      <c r="BH5405" s="32"/>
      <c r="BI5405" s="32"/>
      <c r="BJ5405" s="32"/>
      <c r="BK5405" s="32"/>
      <c r="BL5405" s="32"/>
      <c r="BM5405" s="32"/>
      <c r="BN5405" s="32"/>
      <c r="BO5405" s="32"/>
    </row>
    <row r="5406" spans="1:67" x14ac:dyDescent="0.25">
      <c r="A5406" s="33"/>
      <c r="B5406" s="34"/>
      <c r="D5406" s="33"/>
      <c r="E5406" s="33"/>
      <c r="F5406" s="33"/>
      <c r="BD5406" s="32"/>
      <c r="BE5406" s="32"/>
      <c r="BF5406" s="32"/>
      <c r="BG5406" s="32"/>
      <c r="BH5406" s="32"/>
      <c r="BI5406" s="32"/>
      <c r="BJ5406" s="32"/>
      <c r="BK5406" s="32"/>
      <c r="BL5406" s="32"/>
      <c r="BM5406" s="32"/>
      <c r="BN5406" s="32"/>
      <c r="BO5406" s="32"/>
    </row>
    <row r="5407" spans="1:67" x14ac:dyDescent="0.25">
      <c r="A5407" s="33"/>
      <c r="B5407" s="34"/>
      <c r="D5407" s="33"/>
      <c r="E5407" s="33"/>
      <c r="F5407" s="33"/>
      <c r="BD5407" s="32"/>
      <c r="BE5407" s="32"/>
      <c r="BF5407" s="32"/>
      <c r="BG5407" s="32"/>
      <c r="BH5407" s="32"/>
      <c r="BI5407" s="32"/>
      <c r="BJ5407" s="32"/>
      <c r="BK5407" s="32"/>
      <c r="BL5407" s="32"/>
      <c r="BM5407" s="32"/>
      <c r="BN5407" s="32"/>
      <c r="BO5407" s="32"/>
    </row>
    <row r="5408" spans="1:67" x14ac:dyDescent="0.25">
      <c r="A5408" s="33"/>
      <c r="B5408" s="34"/>
      <c r="D5408" s="33"/>
      <c r="E5408" s="33"/>
      <c r="F5408" s="33"/>
      <c r="BD5408" s="32"/>
      <c r="BE5408" s="32"/>
      <c r="BF5408" s="32"/>
      <c r="BG5408" s="32"/>
      <c r="BH5408" s="32"/>
      <c r="BI5408" s="32"/>
      <c r="BJ5408" s="32"/>
      <c r="BK5408" s="32"/>
      <c r="BL5408" s="32"/>
      <c r="BM5408" s="32"/>
      <c r="BN5408" s="32"/>
      <c r="BO5408" s="32"/>
    </row>
    <row r="5409" spans="1:67" x14ac:dyDescent="0.25">
      <c r="A5409" s="33"/>
      <c r="B5409" s="34"/>
      <c r="D5409" s="33"/>
      <c r="E5409" s="33"/>
      <c r="F5409" s="33"/>
      <c r="BD5409" s="32"/>
      <c r="BE5409" s="32"/>
      <c r="BF5409" s="32"/>
      <c r="BG5409" s="32"/>
      <c r="BH5409" s="32"/>
      <c r="BI5409" s="32"/>
      <c r="BJ5409" s="32"/>
      <c r="BK5409" s="32"/>
      <c r="BL5409" s="32"/>
      <c r="BM5409" s="32"/>
      <c r="BN5409" s="32"/>
      <c r="BO5409" s="32"/>
    </row>
    <row r="5410" spans="1:67" x14ac:dyDescent="0.25">
      <c r="A5410" s="33"/>
      <c r="B5410" s="34"/>
      <c r="D5410" s="33"/>
      <c r="E5410" s="33"/>
      <c r="F5410" s="33"/>
      <c r="BD5410" s="32"/>
      <c r="BE5410" s="32"/>
      <c r="BF5410" s="32"/>
      <c r="BG5410" s="32"/>
      <c r="BH5410" s="32"/>
      <c r="BI5410" s="32"/>
      <c r="BJ5410" s="32"/>
      <c r="BK5410" s="32"/>
      <c r="BL5410" s="32"/>
      <c r="BM5410" s="32"/>
      <c r="BN5410" s="32"/>
      <c r="BO5410" s="32"/>
    </row>
    <row r="5411" spans="1:67" x14ac:dyDescent="0.25">
      <c r="A5411" s="33"/>
      <c r="B5411" s="34"/>
      <c r="D5411" s="33"/>
      <c r="E5411" s="33"/>
      <c r="F5411" s="33"/>
      <c r="BD5411" s="32"/>
      <c r="BE5411" s="32"/>
      <c r="BF5411" s="32"/>
      <c r="BG5411" s="32"/>
      <c r="BH5411" s="32"/>
      <c r="BI5411" s="32"/>
      <c r="BJ5411" s="32"/>
      <c r="BK5411" s="32"/>
      <c r="BL5411" s="32"/>
      <c r="BM5411" s="32"/>
      <c r="BN5411" s="32"/>
      <c r="BO5411" s="32"/>
    </row>
    <row r="5412" spans="1:67" x14ac:dyDescent="0.25">
      <c r="A5412" s="33"/>
      <c r="B5412" s="34"/>
      <c r="D5412" s="33"/>
      <c r="E5412" s="33"/>
      <c r="F5412" s="33"/>
      <c r="BD5412" s="32"/>
      <c r="BE5412" s="32"/>
      <c r="BF5412" s="32"/>
      <c r="BG5412" s="32"/>
      <c r="BH5412" s="32"/>
      <c r="BI5412" s="32"/>
      <c r="BJ5412" s="32"/>
      <c r="BK5412" s="32"/>
      <c r="BL5412" s="32"/>
      <c r="BM5412" s="32"/>
      <c r="BN5412" s="32"/>
      <c r="BO5412" s="32"/>
    </row>
    <row r="5413" spans="1:67" x14ac:dyDescent="0.25">
      <c r="A5413" s="33"/>
      <c r="B5413" s="34"/>
      <c r="D5413" s="33"/>
      <c r="E5413" s="33"/>
      <c r="F5413" s="33"/>
      <c r="BD5413" s="32"/>
      <c r="BE5413" s="32"/>
      <c r="BF5413" s="32"/>
      <c r="BG5413" s="32"/>
      <c r="BH5413" s="32"/>
      <c r="BI5413" s="32"/>
      <c r="BJ5413" s="32"/>
      <c r="BK5413" s="32"/>
      <c r="BL5413" s="32"/>
      <c r="BM5413" s="32"/>
      <c r="BN5413" s="32"/>
      <c r="BO5413" s="32"/>
    </row>
    <row r="5414" spans="1:67" x14ac:dyDescent="0.25">
      <c r="A5414" s="33"/>
      <c r="B5414" s="34"/>
      <c r="D5414" s="33"/>
      <c r="E5414" s="33"/>
      <c r="F5414" s="33"/>
      <c r="BD5414" s="32"/>
      <c r="BE5414" s="32"/>
      <c r="BF5414" s="32"/>
      <c r="BG5414" s="32"/>
      <c r="BH5414" s="32"/>
      <c r="BI5414" s="32"/>
      <c r="BJ5414" s="32"/>
      <c r="BK5414" s="32"/>
      <c r="BL5414" s="32"/>
      <c r="BM5414" s="32"/>
      <c r="BN5414" s="32"/>
      <c r="BO5414" s="32"/>
    </row>
    <row r="5415" spans="1:67" x14ac:dyDescent="0.25">
      <c r="A5415" s="33"/>
      <c r="B5415" s="34"/>
      <c r="D5415" s="33"/>
      <c r="E5415" s="33"/>
      <c r="F5415" s="33"/>
      <c r="BD5415" s="32"/>
      <c r="BE5415" s="32"/>
      <c r="BF5415" s="32"/>
      <c r="BG5415" s="32"/>
      <c r="BH5415" s="32"/>
      <c r="BI5415" s="32"/>
      <c r="BJ5415" s="32"/>
      <c r="BK5415" s="32"/>
      <c r="BL5415" s="32"/>
      <c r="BM5415" s="32"/>
      <c r="BN5415" s="32"/>
      <c r="BO5415" s="32"/>
    </row>
    <row r="5416" spans="1:67" x14ac:dyDescent="0.25">
      <c r="A5416" s="33"/>
      <c r="B5416" s="34"/>
      <c r="D5416" s="33"/>
      <c r="E5416" s="33"/>
      <c r="F5416" s="33"/>
      <c r="BD5416" s="32"/>
      <c r="BE5416" s="32"/>
      <c r="BF5416" s="32"/>
      <c r="BG5416" s="32"/>
      <c r="BH5416" s="32"/>
      <c r="BI5416" s="32"/>
      <c r="BJ5416" s="32"/>
      <c r="BK5416" s="32"/>
      <c r="BL5416" s="32"/>
      <c r="BM5416" s="32"/>
      <c r="BN5416" s="32"/>
      <c r="BO5416" s="32"/>
    </row>
    <row r="5417" spans="1:67" x14ac:dyDescent="0.25">
      <c r="A5417" s="33"/>
      <c r="B5417" s="34"/>
      <c r="D5417" s="33"/>
      <c r="E5417" s="33"/>
      <c r="F5417" s="33"/>
      <c r="BD5417" s="32"/>
      <c r="BE5417" s="32"/>
      <c r="BF5417" s="32"/>
      <c r="BG5417" s="32"/>
      <c r="BH5417" s="32"/>
      <c r="BI5417" s="32"/>
      <c r="BJ5417" s="32"/>
      <c r="BK5417" s="32"/>
      <c r="BL5417" s="32"/>
      <c r="BM5417" s="32"/>
      <c r="BN5417" s="32"/>
      <c r="BO5417" s="32"/>
    </row>
    <row r="5418" spans="1:67" x14ac:dyDescent="0.25">
      <c r="A5418" s="33"/>
      <c r="B5418" s="34"/>
      <c r="D5418" s="33"/>
      <c r="E5418" s="33"/>
      <c r="F5418" s="33"/>
      <c r="BD5418" s="32"/>
      <c r="BE5418" s="32"/>
      <c r="BF5418" s="32"/>
      <c r="BG5418" s="32"/>
      <c r="BH5418" s="32"/>
      <c r="BI5418" s="32"/>
      <c r="BJ5418" s="32"/>
      <c r="BK5418" s="32"/>
      <c r="BL5418" s="32"/>
      <c r="BM5418" s="32"/>
      <c r="BN5418" s="32"/>
      <c r="BO5418" s="32"/>
    </row>
    <row r="5419" spans="1:67" x14ac:dyDescent="0.25">
      <c r="A5419" s="33"/>
      <c r="B5419" s="34"/>
      <c r="D5419" s="33"/>
      <c r="E5419" s="33"/>
      <c r="F5419" s="33"/>
      <c r="BD5419" s="32"/>
      <c r="BE5419" s="32"/>
      <c r="BF5419" s="32"/>
      <c r="BG5419" s="32"/>
      <c r="BH5419" s="32"/>
      <c r="BI5419" s="32"/>
      <c r="BJ5419" s="32"/>
      <c r="BK5419" s="32"/>
      <c r="BL5419" s="32"/>
      <c r="BM5419" s="32"/>
      <c r="BN5419" s="32"/>
      <c r="BO5419" s="32"/>
    </row>
    <row r="5420" spans="1:67" x14ac:dyDescent="0.25">
      <c r="A5420" s="33"/>
      <c r="B5420" s="34"/>
      <c r="D5420" s="33"/>
      <c r="E5420" s="33"/>
      <c r="F5420" s="33"/>
      <c r="BD5420" s="32"/>
      <c r="BE5420" s="32"/>
      <c r="BF5420" s="32"/>
      <c r="BG5420" s="32"/>
      <c r="BH5420" s="32"/>
      <c r="BI5420" s="32"/>
      <c r="BJ5420" s="32"/>
      <c r="BK5420" s="32"/>
      <c r="BL5420" s="32"/>
      <c r="BM5420" s="32"/>
      <c r="BN5420" s="32"/>
      <c r="BO5420" s="32"/>
    </row>
    <row r="5421" spans="1:67" x14ac:dyDescent="0.25">
      <c r="A5421" s="33"/>
      <c r="B5421" s="34"/>
      <c r="D5421" s="33"/>
      <c r="E5421" s="33"/>
      <c r="F5421" s="33"/>
      <c r="BD5421" s="32"/>
      <c r="BE5421" s="32"/>
      <c r="BF5421" s="32"/>
      <c r="BG5421" s="32"/>
      <c r="BH5421" s="32"/>
      <c r="BI5421" s="32"/>
      <c r="BJ5421" s="32"/>
      <c r="BK5421" s="32"/>
      <c r="BL5421" s="32"/>
      <c r="BM5421" s="32"/>
      <c r="BN5421" s="32"/>
      <c r="BO5421" s="32"/>
    </row>
    <row r="5422" spans="1:67" x14ac:dyDescent="0.25">
      <c r="A5422" s="33"/>
      <c r="B5422" s="34"/>
      <c r="D5422" s="33"/>
      <c r="E5422" s="33"/>
      <c r="F5422" s="33"/>
      <c r="BD5422" s="32"/>
      <c r="BE5422" s="32"/>
      <c r="BF5422" s="32"/>
      <c r="BG5422" s="32"/>
      <c r="BH5422" s="32"/>
      <c r="BI5422" s="32"/>
      <c r="BJ5422" s="32"/>
      <c r="BK5422" s="32"/>
      <c r="BL5422" s="32"/>
      <c r="BM5422" s="32"/>
      <c r="BN5422" s="32"/>
      <c r="BO5422" s="32"/>
    </row>
    <row r="5423" spans="1:67" x14ac:dyDescent="0.25">
      <c r="A5423" s="33"/>
      <c r="B5423" s="34"/>
      <c r="D5423" s="33"/>
      <c r="E5423" s="33"/>
      <c r="F5423" s="33"/>
      <c r="BD5423" s="32"/>
      <c r="BE5423" s="32"/>
      <c r="BF5423" s="32"/>
      <c r="BG5423" s="32"/>
      <c r="BH5423" s="32"/>
      <c r="BI5423" s="32"/>
      <c r="BJ5423" s="32"/>
      <c r="BK5423" s="32"/>
      <c r="BL5423" s="32"/>
      <c r="BM5423" s="32"/>
      <c r="BN5423" s="32"/>
      <c r="BO5423" s="32"/>
    </row>
    <row r="5424" spans="1:67" x14ac:dyDescent="0.25">
      <c r="A5424" s="33"/>
      <c r="B5424" s="34"/>
      <c r="D5424" s="33"/>
      <c r="E5424" s="33"/>
      <c r="F5424" s="33"/>
      <c r="BD5424" s="32"/>
      <c r="BE5424" s="32"/>
      <c r="BF5424" s="32"/>
      <c r="BG5424" s="32"/>
      <c r="BH5424" s="32"/>
      <c r="BI5424" s="32"/>
      <c r="BJ5424" s="32"/>
      <c r="BK5424" s="32"/>
      <c r="BL5424" s="32"/>
      <c r="BM5424" s="32"/>
      <c r="BN5424" s="32"/>
      <c r="BO5424" s="32"/>
    </row>
    <row r="5425" spans="1:67" x14ac:dyDescent="0.25">
      <c r="A5425" s="33"/>
      <c r="B5425" s="34"/>
      <c r="D5425" s="33"/>
      <c r="E5425" s="33"/>
      <c r="F5425" s="33"/>
      <c r="BD5425" s="32"/>
      <c r="BE5425" s="32"/>
      <c r="BF5425" s="32"/>
      <c r="BG5425" s="32"/>
      <c r="BH5425" s="32"/>
      <c r="BI5425" s="32"/>
      <c r="BJ5425" s="32"/>
      <c r="BK5425" s="32"/>
      <c r="BL5425" s="32"/>
      <c r="BM5425" s="32"/>
      <c r="BN5425" s="32"/>
      <c r="BO5425" s="32"/>
    </row>
    <row r="5426" spans="1:67" x14ac:dyDescent="0.25">
      <c r="A5426" s="33"/>
      <c r="B5426" s="34"/>
      <c r="D5426" s="33"/>
      <c r="E5426" s="33"/>
      <c r="F5426" s="33"/>
      <c r="BD5426" s="32"/>
      <c r="BE5426" s="32"/>
      <c r="BF5426" s="32"/>
      <c r="BG5426" s="32"/>
      <c r="BH5426" s="32"/>
      <c r="BI5426" s="32"/>
      <c r="BJ5426" s="32"/>
      <c r="BK5426" s="32"/>
      <c r="BL5426" s="32"/>
      <c r="BM5426" s="32"/>
      <c r="BN5426" s="32"/>
      <c r="BO5426" s="32"/>
    </row>
    <row r="5427" spans="1:67" x14ac:dyDescent="0.25">
      <c r="A5427" s="33"/>
      <c r="B5427" s="34"/>
      <c r="D5427" s="33"/>
      <c r="E5427" s="33"/>
      <c r="F5427" s="33"/>
      <c r="BD5427" s="32"/>
      <c r="BE5427" s="32"/>
      <c r="BF5427" s="32"/>
      <c r="BG5427" s="32"/>
      <c r="BH5427" s="32"/>
      <c r="BI5427" s="32"/>
      <c r="BJ5427" s="32"/>
      <c r="BK5427" s="32"/>
      <c r="BL5427" s="32"/>
      <c r="BM5427" s="32"/>
      <c r="BN5427" s="32"/>
      <c r="BO5427" s="32"/>
    </row>
    <row r="5428" spans="1:67" x14ac:dyDescent="0.25">
      <c r="A5428" s="33"/>
      <c r="B5428" s="34"/>
      <c r="D5428" s="33"/>
      <c r="E5428" s="33"/>
      <c r="F5428" s="33"/>
      <c r="BD5428" s="32"/>
      <c r="BE5428" s="32"/>
      <c r="BF5428" s="32"/>
      <c r="BG5428" s="32"/>
      <c r="BH5428" s="32"/>
      <c r="BI5428" s="32"/>
      <c r="BJ5428" s="32"/>
      <c r="BK5428" s="32"/>
      <c r="BL5428" s="32"/>
      <c r="BM5428" s="32"/>
      <c r="BN5428" s="32"/>
      <c r="BO5428" s="32"/>
    </row>
    <row r="5429" spans="1:67" x14ac:dyDescent="0.25">
      <c r="A5429" s="33"/>
      <c r="B5429" s="34"/>
      <c r="D5429" s="33"/>
      <c r="E5429" s="33"/>
      <c r="F5429" s="33"/>
      <c r="BD5429" s="32"/>
      <c r="BE5429" s="32"/>
      <c r="BF5429" s="32"/>
      <c r="BG5429" s="32"/>
      <c r="BH5429" s="32"/>
      <c r="BI5429" s="32"/>
      <c r="BJ5429" s="32"/>
      <c r="BK5429" s="32"/>
      <c r="BL5429" s="32"/>
      <c r="BM5429" s="32"/>
      <c r="BN5429" s="32"/>
      <c r="BO5429" s="32"/>
    </row>
    <row r="5430" spans="1:67" x14ac:dyDescent="0.25">
      <c r="A5430" s="33"/>
      <c r="B5430" s="34"/>
      <c r="D5430" s="33"/>
      <c r="E5430" s="33"/>
      <c r="F5430" s="33"/>
      <c r="BD5430" s="32"/>
      <c r="BE5430" s="32"/>
      <c r="BF5430" s="32"/>
      <c r="BG5430" s="32"/>
      <c r="BH5430" s="32"/>
      <c r="BI5430" s="32"/>
      <c r="BJ5430" s="32"/>
      <c r="BK5430" s="32"/>
      <c r="BL5430" s="32"/>
      <c r="BM5430" s="32"/>
      <c r="BN5430" s="32"/>
      <c r="BO5430" s="32"/>
    </row>
    <row r="5431" spans="1:67" x14ac:dyDescent="0.25">
      <c r="A5431" s="33"/>
      <c r="B5431" s="34"/>
      <c r="D5431" s="33"/>
      <c r="E5431" s="33"/>
      <c r="F5431" s="33"/>
      <c r="BD5431" s="32"/>
      <c r="BE5431" s="32"/>
      <c r="BF5431" s="32"/>
      <c r="BG5431" s="32"/>
      <c r="BH5431" s="32"/>
      <c r="BI5431" s="32"/>
      <c r="BJ5431" s="32"/>
      <c r="BK5431" s="32"/>
      <c r="BL5431" s="32"/>
      <c r="BM5431" s="32"/>
      <c r="BN5431" s="32"/>
      <c r="BO5431" s="32"/>
    </row>
    <row r="5432" spans="1:67" x14ac:dyDescent="0.25">
      <c r="A5432" s="33"/>
      <c r="B5432" s="34"/>
      <c r="D5432" s="33"/>
      <c r="E5432" s="33"/>
      <c r="F5432" s="33"/>
      <c r="BD5432" s="32"/>
      <c r="BE5432" s="32"/>
      <c r="BF5432" s="32"/>
      <c r="BG5432" s="32"/>
      <c r="BH5432" s="32"/>
      <c r="BI5432" s="32"/>
      <c r="BJ5432" s="32"/>
      <c r="BK5432" s="32"/>
      <c r="BL5432" s="32"/>
      <c r="BM5432" s="32"/>
      <c r="BN5432" s="32"/>
      <c r="BO5432" s="32"/>
    </row>
    <row r="5433" spans="1:67" x14ac:dyDescent="0.25">
      <c r="A5433" s="33"/>
      <c r="B5433" s="34"/>
      <c r="D5433" s="33"/>
      <c r="E5433" s="33"/>
      <c r="F5433" s="33"/>
      <c r="BD5433" s="32"/>
      <c r="BE5433" s="32"/>
      <c r="BF5433" s="32"/>
      <c r="BG5433" s="32"/>
      <c r="BH5433" s="32"/>
      <c r="BI5433" s="32"/>
      <c r="BJ5433" s="32"/>
      <c r="BK5433" s="32"/>
      <c r="BL5433" s="32"/>
      <c r="BM5433" s="32"/>
      <c r="BN5433" s="32"/>
      <c r="BO5433" s="32"/>
    </row>
    <row r="5434" spans="1:67" x14ac:dyDescent="0.25">
      <c r="A5434" s="33"/>
      <c r="B5434" s="34"/>
      <c r="D5434" s="33"/>
      <c r="E5434" s="33"/>
      <c r="F5434" s="33"/>
      <c r="BD5434" s="32"/>
      <c r="BE5434" s="32"/>
      <c r="BF5434" s="32"/>
      <c r="BG5434" s="32"/>
      <c r="BH5434" s="32"/>
      <c r="BI5434" s="32"/>
      <c r="BJ5434" s="32"/>
      <c r="BK5434" s="32"/>
      <c r="BL5434" s="32"/>
      <c r="BM5434" s="32"/>
      <c r="BN5434" s="32"/>
      <c r="BO5434" s="32"/>
    </row>
    <row r="5435" spans="1:67" x14ac:dyDescent="0.25">
      <c r="A5435" s="33"/>
      <c r="B5435" s="34"/>
      <c r="D5435" s="33"/>
      <c r="E5435" s="33"/>
      <c r="F5435" s="33"/>
      <c r="BD5435" s="32"/>
      <c r="BE5435" s="32"/>
      <c r="BF5435" s="32"/>
      <c r="BG5435" s="32"/>
      <c r="BH5435" s="32"/>
      <c r="BI5435" s="32"/>
      <c r="BJ5435" s="32"/>
      <c r="BK5435" s="32"/>
      <c r="BL5435" s="32"/>
      <c r="BM5435" s="32"/>
      <c r="BN5435" s="32"/>
      <c r="BO5435" s="32"/>
    </row>
    <row r="5436" spans="1:67" x14ac:dyDescent="0.25">
      <c r="A5436" s="33"/>
      <c r="B5436" s="34"/>
      <c r="D5436" s="33"/>
      <c r="E5436" s="33"/>
      <c r="F5436" s="33"/>
      <c r="BD5436" s="32"/>
      <c r="BE5436" s="32"/>
      <c r="BF5436" s="32"/>
      <c r="BG5436" s="32"/>
      <c r="BH5436" s="32"/>
      <c r="BI5436" s="32"/>
      <c r="BJ5436" s="32"/>
      <c r="BK5436" s="32"/>
      <c r="BL5436" s="32"/>
      <c r="BM5436" s="32"/>
      <c r="BN5436" s="32"/>
      <c r="BO5436" s="32"/>
    </row>
    <row r="5437" spans="1:67" x14ac:dyDescent="0.25">
      <c r="A5437" s="33"/>
      <c r="B5437" s="34"/>
      <c r="D5437" s="33"/>
      <c r="E5437" s="33"/>
      <c r="F5437" s="33"/>
      <c r="BD5437" s="32"/>
      <c r="BE5437" s="32"/>
      <c r="BF5437" s="32"/>
      <c r="BG5437" s="32"/>
      <c r="BH5437" s="32"/>
      <c r="BI5437" s="32"/>
      <c r="BJ5437" s="32"/>
      <c r="BK5437" s="32"/>
      <c r="BL5437" s="32"/>
      <c r="BM5437" s="32"/>
      <c r="BN5437" s="32"/>
      <c r="BO5437" s="32"/>
    </row>
    <row r="5438" spans="1:67" x14ac:dyDescent="0.25">
      <c r="A5438" s="33"/>
      <c r="B5438" s="34"/>
      <c r="D5438" s="33"/>
      <c r="E5438" s="33"/>
      <c r="F5438" s="33"/>
      <c r="BD5438" s="32"/>
      <c r="BE5438" s="32"/>
      <c r="BF5438" s="32"/>
      <c r="BG5438" s="32"/>
      <c r="BH5438" s="32"/>
      <c r="BI5438" s="32"/>
      <c r="BJ5438" s="32"/>
      <c r="BK5438" s="32"/>
      <c r="BL5438" s="32"/>
      <c r="BM5438" s="32"/>
      <c r="BN5438" s="32"/>
      <c r="BO5438" s="32"/>
    </row>
    <row r="5439" spans="1:67" x14ac:dyDescent="0.25">
      <c r="A5439" s="33"/>
      <c r="B5439" s="34"/>
      <c r="D5439" s="33"/>
      <c r="E5439" s="33"/>
      <c r="F5439" s="33"/>
      <c r="BD5439" s="32"/>
      <c r="BE5439" s="32"/>
      <c r="BF5439" s="32"/>
      <c r="BG5439" s="32"/>
      <c r="BH5439" s="32"/>
      <c r="BI5439" s="32"/>
      <c r="BJ5439" s="32"/>
      <c r="BK5439" s="32"/>
      <c r="BL5439" s="32"/>
      <c r="BM5439" s="32"/>
      <c r="BN5439" s="32"/>
      <c r="BO5439" s="32"/>
    </row>
    <row r="5440" spans="1:67" x14ac:dyDescent="0.25">
      <c r="A5440" s="33"/>
      <c r="B5440" s="34"/>
      <c r="D5440" s="33"/>
      <c r="E5440" s="33"/>
      <c r="F5440" s="33"/>
      <c r="BD5440" s="32"/>
      <c r="BE5440" s="32"/>
      <c r="BF5440" s="32"/>
      <c r="BG5440" s="32"/>
      <c r="BH5440" s="32"/>
      <c r="BI5440" s="32"/>
      <c r="BJ5440" s="32"/>
      <c r="BK5440" s="32"/>
      <c r="BL5440" s="32"/>
      <c r="BM5440" s="32"/>
      <c r="BN5440" s="32"/>
      <c r="BO5440" s="32"/>
    </row>
    <row r="5441" spans="1:67" x14ac:dyDescent="0.25">
      <c r="A5441" s="33"/>
      <c r="B5441" s="34"/>
      <c r="D5441" s="33"/>
      <c r="E5441" s="33"/>
      <c r="F5441" s="33"/>
      <c r="BD5441" s="32"/>
      <c r="BE5441" s="32"/>
      <c r="BF5441" s="32"/>
      <c r="BG5441" s="32"/>
      <c r="BH5441" s="32"/>
      <c r="BI5441" s="32"/>
      <c r="BJ5441" s="32"/>
      <c r="BK5441" s="32"/>
      <c r="BL5441" s="32"/>
      <c r="BM5441" s="32"/>
      <c r="BN5441" s="32"/>
      <c r="BO5441" s="32"/>
    </row>
    <row r="5442" spans="1:67" x14ac:dyDescent="0.25">
      <c r="A5442" s="33"/>
      <c r="B5442" s="34"/>
      <c r="D5442" s="33"/>
      <c r="E5442" s="33"/>
      <c r="F5442" s="33"/>
      <c r="BD5442" s="32"/>
      <c r="BE5442" s="32"/>
      <c r="BF5442" s="32"/>
      <c r="BG5442" s="32"/>
      <c r="BH5442" s="32"/>
      <c r="BI5442" s="32"/>
      <c r="BJ5442" s="32"/>
      <c r="BK5442" s="32"/>
      <c r="BL5442" s="32"/>
      <c r="BM5442" s="32"/>
      <c r="BN5442" s="32"/>
      <c r="BO5442" s="32"/>
    </row>
    <row r="5443" spans="1:67" x14ac:dyDescent="0.25">
      <c r="A5443" s="33"/>
      <c r="B5443" s="34"/>
      <c r="D5443" s="33"/>
      <c r="E5443" s="33"/>
      <c r="F5443" s="33"/>
      <c r="BD5443" s="32"/>
      <c r="BE5443" s="32"/>
      <c r="BF5443" s="32"/>
      <c r="BG5443" s="32"/>
      <c r="BH5443" s="32"/>
      <c r="BI5443" s="32"/>
      <c r="BJ5443" s="32"/>
      <c r="BK5443" s="32"/>
      <c r="BL5443" s="32"/>
      <c r="BM5443" s="32"/>
      <c r="BN5443" s="32"/>
      <c r="BO5443" s="32"/>
    </row>
    <row r="5444" spans="1:67" x14ac:dyDescent="0.25">
      <c r="A5444" s="33"/>
      <c r="B5444" s="34"/>
      <c r="D5444" s="33"/>
      <c r="E5444" s="33"/>
      <c r="F5444" s="33"/>
      <c r="BD5444" s="32"/>
      <c r="BE5444" s="32"/>
      <c r="BF5444" s="32"/>
      <c r="BG5444" s="32"/>
      <c r="BH5444" s="32"/>
      <c r="BI5444" s="32"/>
      <c r="BJ5444" s="32"/>
      <c r="BK5444" s="32"/>
      <c r="BL5444" s="32"/>
      <c r="BM5444" s="32"/>
      <c r="BN5444" s="32"/>
      <c r="BO5444" s="32"/>
    </row>
    <row r="5445" spans="1:67" x14ac:dyDescent="0.25">
      <c r="A5445" s="33"/>
      <c r="B5445" s="34"/>
      <c r="D5445" s="33"/>
      <c r="E5445" s="33"/>
      <c r="F5445" s="33"/>
      <c r="BD5445" s="32"/>
      <c r="BE5445" s="32"/>
      <c r="BF5445" s="32"/>
      <c r="BG5445" s="32"/>
      <c r="BH5445" s="32"/>
      <c r="BI5445" s="32"/>
      <c r="BJ5445" s="32"/>
      <c r="BK5445" s="32"/>
      <c r="BL5445" s="32"/>
      <c r="BM5445" s="32"/>
      <c r="BN5445" s="32"/>
      <c r="BO5445" s="32"/>
    </row>
    <row r="5446" spans="1:67" x14ac:dyDescent="0.25">
      <c r="A5446" s="33"/>
      <c r="B5446" s="34"/>
      <c r="D5446" s="33"/>
      <c r="E5446" s="33"/>
      <c r="F5446" s="33"/>
      <c r="BD5446" s="32"/>
      <c r="BE5446" s="32"/>
      <c r="BF5446" s="32"/>
      <c r="BG5446" s="32"/>
      <c r="BH5446" s="32"/>
      <c r="BI5446" s="32"/>
      <c r="BJ5446" s="32"/>
      <c r="BK5446" s="32"/>
      <c r="BL5446" s="32"/>
      <c r="BM5446" s="32"/>
      <c r="BN5446" s="32"/>
      <c r="BO5446" s="32"/>
    </row>
    <row r="5447" spans="1:67" x14ac:dyDescent="0.25">
      <c r="A5447" s="33"/>
      <c r="B5447" s="34"/>
      <c r="D5447" s="33"/>
      <c r="E5447" s="33"/>
      <c r="F5447" s="33"/>
      <c r="BD5447" s="32"/>
      <c r="BE5447" s="32"/>
      <c r="BF5447" s="32"/>
      <c r="BG5447" s="32"/>
      <c r="BH5447" s="32"/>
      <c r="BI5447" s="32"/>
      <c r="BJ5447" s="32"/>
      <c r="BK5447" s="32"/>
      <c r="BL5447" s="32"/>
      <c r="BM5447" s="32"/>
      <c r="BN5447" s="32"/>
      <c r="BO5447" s="32"/>
    </row>
    <row r="5448" spans="1:67" x14ac:dyDescent="0.25">
      <c r="A5448" s="33"/>
      <c r="B5448" s="34"/>
      <c r="D5448" s="33"/>
      <c r="E5448" s="33"/>
      <c r="F5448" s="33"/>
      <c r="BD5448" s="32"/>
      <c r="BE5448" s="32"/>
      <c r="BF5448" s="32"/>
      <c r="BG5448" s="32"/>
      <c r="BH5448" s="32"/>
      <c r="BI5448" s="32"/>
      <c r="BJ5448" s="32"/>
      <c r="BK5448" s="32"/>
      <c r="BL5448" s="32"/>
      <c r="BM5448" s="32"/>
      <c r="BN5448" s="32"/>
      <c r="BO5448" s="32"/>
    </row>
    <row r="5449" spans="1:67" x14ac:dyDescent="0.25">
      <c r="A5449" s="33"/>
      <c r="B5449" s="34"/>
      <c r="D5449" s="33"/>
      <c r="E5449" s="33"/>
      <c r="F5449" s="33"/>
      <c r="BD5449" s="32"/>
      <c r="BE5449" s="32"/>
      <c r="BF5449" s="32"/>
      <c r="BG5449" s="32"/>
      <c r="BH5449" s="32"/>
      <c r="BI5449" s="32"/>
      <c r="BJ5449" s="32"/>
      <c r="BK5449" s="32"/>
      <c r="BL5449" s="32"/>
      <c r="BM5449" s="32"/>
      <c r="BN5449" s="32"/>
      <c r="BO5449" s="32"/>
    </row>
    <row r="5450" spans="1:67" x14ac:dyDescent="0.25">
      <c r="A5450" s="33"/>
      <c r="B5450" s="34"/>
      <c r="D5450" s="33"/>
      <c r="E5450" s="33"/>
      <c r="F5450" s="33"/>
      <c r="BD5450" s="32"/>
      <c r="BE5450" s="32"/>
      <c r="BF5450" s="32"/>
      <c r="BG5450" s="32"/>
      <c r="BH5450" s="32"/>
      <c r="BI5450" s="32"/>
      <c r="BJ5450" s="32"/>
      <c r="BK5450" s="32"/>
      <c r="BL5450" s="32"/>
      <c r="BM5450" s="32"/>
      <c r="BN5450" s="32"/>
      <c r="BO5450" s="32"/>
    </row>
    <row r="5451" spans="1:67" x14ac:dyDescent="0.25">
      <c r="A5451" s="33"/>
      <c r="B5451" s="34"/>
      <c r="D5451" s="33"/>
      <c r="E5451" s="33"/>
      <c r="F5451" s="33"/>
      <c r="BD5451" s="32"/>
      <c r="BE5451" s="32"/>
      <c r="BF5451" s="32"/>
      <c r="BG5451" s="32"/>
      <c r="BH5451" s="32"/>
      <c r="BI5451" s="32"/>
      <c r="BJ5451" s="32"/>
      <c r="BK5451" s="32"/>
      <c r="BL5451" s="32"/>
      <c r="BM5451" s="32"/>
      <c r="BN5451" s="32"/>
      <c r="BO5451" s="32"/>
    </row>
    <row r="5452" spans="1:67" x14ac:dyDescent="0.25">
      <c r="A5452" s="33"/>
      <c r="B5452" s="34"/>
      <c r="D5452" s="33"/>
      <c r="E5452" s="33"/>
      <c r="F5452" s="33"/>
      <c r="BD5452" s="32"/>
      <c r="BE5452" s="32"/>
      <c r="BF5452" s="32"/>
      <c r="BG5452" s="32"/>
      <c r="BH5452" s="32"/>
      <c r="BI5452" s="32"/>
      <c r="BJ5452" s="32"/>
      <c r="BK5452" s="32"/>
      <c r="BL5452" s="32"/>
      <c r="BM5452" s="32"/>
      <c r="BN5452" s="32"/>
      <c r="BO5452" s="32"/>
    </row>
    <row r="5453" spans="1:67" x14ac:dyDescent="0.25">
      <c r="A5453" s="33"/>
      <c r="B5453" s="34"/>
      <c r="D5453" s="33"/>
      <c r="E5453" s="33"/>
      <c r="F5453" s="33"/>
      <c r="BD5453" s="32"/>
      <c r="BE5453" s="32"/>
      <c r="BF5453" s="32"/>
      <c r="BG5453" s="32"/>
      <c r="BH5453" s="32"/>
      <c r="BI5453" s="32"/>
      <c r="BJ5453" s="32"/>
      <c r="BK5453" s="32"/>
      <c r="BL5453" s="32"/>
      <c r="BM5453" s="32"/>
      <c r="BN5453" s="32"/>
      <c r="BO5453" s="32"/>
    </row>
    <row r="5454" spans="1:67" x14ac:dyDescent="0.25">
      <c r="A5454" s="33"/>
      <c r="B5454" s="34"/>
      <c r="D5454" s="33"/>
      <c r="E5454" s="33"/>
      <c r="F5454" s="33"/>
      <c r="BD5454" s="32"/>
      <c r="BE5454" s="32"/>
      <c r="BF5454" s="32"/>
      <c r="BG5454" s="32"/>
      <c r="BH5454" s="32"/>
      <c r="BI5454" s="32"/>
      <c r="BJ5454" s="32"/>
      <c r="BK5454" s="32"/>
      <c r="BL5454" s="32"/>
      <c r="BM5454" s="32"/>
      <c r="BN5454" s="32"/>
      <c r="BO5454" s="32"/>
    </row>
    <row r="5455" spans="1:67" x14ac:dyDescent="0.25">
      <c r="A5455" s="33"/>
      <c r="B5455" s="34"/>
      <c r="D5455" s="33"/>
      <c r="E5455" s="33"/>
      <c r="F5455" s="33"/>
      <c r="BD5455" s="32"/>
      <c r="BE5455" s="32"/>
      <c r="BF5455" s="32"/>
      <c r="BG5455" s="32"/>
      <c r="BH5455" s="32"/>
      <c r="BI5455" s="32"/>
      <c r="BJ5455" s="32"/>
      <c r="BK5455" s="32"/>
      <c r="BL5455" s="32"/>
      <c r="BM5455" s="32"/>
      <c r="BN5455" s="32"/>
      <c r="BO5455" s="32"/>
    </row>
    <row r="5456" spans="1:67" x14ac:dyDescent="0.25">
      <c r="A5456" s="33"/>
      <c r="B5456" s="34"/>
      <c r="D5456" s="33"/>
      <c r="E5456" s="33"/>
      <c r="F5456" s="33"/>
      <c r="BD5456" s="32"/>
      <c r="BE5456" s="32"/>
      <c r="BF5456" s="32"/>
      <c r="BG5456" s="32"/>
      <c r="BH5456" s="32"/>
      <c r="BI5456" s="32"/>
      <c r="BJ5456" s="32"/>
      <c r="BK5456" s="32"/>
      <c r="BL5456" s="32"/>
      <c r="BM5456" s="32"/>
      <c r="BN5456" s="32"/>
      <c r="BO5456" s="32"/>
    </row>
    <row r="5457" spans="1:67" x14ac:dyDescent="0.25">
      <c r="A5457" s="33"/>
      <c r="B5457" s="34"/>
      <c r="D5457" s="33"/>
      <c r="E5457" s="33"/>
      <c r="F5457" s="33"/>
      <c r="BD5457" s="32"/>
      <c r="BE5457" s="32"/>
      <c r="BF5457" s="32"/>
      <c r="BG5457" s="32"/>
      <c r="BH5457" s="32"/>
      <c r="BI5457" s="32"/>
      <c r="BJ5457" s="32"/>
      <c r="BK5457" s="32"/>
      <c r="BL5457" s="32"/>
      <c r="BM5457" s="32"/>
      <c r="BN5457" s="32"/>
      <c r="BO5457" s="32"/>
    </row>
    <row r="5458" spans="1:67" x14ac:dyDescent="0.25">
      <c r="A5458" s="33"/>
      <c r="B5458" s="34"/>
      <c r="D5458" s="33"/>
      <c r="E5458" s="33"/>
      <c r="F5458" s="33"/>
      <c r="BD5458" s="32"/>
      <c r="BE5458" s="32"/>
      <c r="BF5458" s="32"/>
      <c r="BG5458" s="32"/>
      <c r="BH5458" s="32"/>
      <c r="BI5458" s="32"/>
      <c r="BJ5458" s="32"/>
      <c r="BK5458" s="32"/>
      <c r="BL5458" s="32"/>
      <c r="BM5458" s="32"/>
      <c r="BN5458" s="32"/>
      <c r="BO5458" s="32"/>
    </row>
    <row r="5459" spans="1:67" x14ac:dyDescent="0.25">
      <c r="A5459" s="33"/>
      <c r="B5459" s="34"/>
      <c r="D5459" s="33"/>
      <c r="E5459" s="33"/>
      <c r="F5459" s="33"/>
      <c r="BD5459" s="32"/>
      <c r="BE5459" s="32"/>
      <c r="BF5459" s="32"/>
      <c r="BG5459" s="32"/>
      <c r="BH5459" s="32"/>
      <c r="BI5459" s="32"/>
      <c r="BJ5459" s="32"/>
      <c r="BK5459" s="32"/>
      <c r="BL5459" s="32"/>
      <c r="BM5459" s="32"/>
      <c r="BN5459" s="32"/>
      <c r="BO5459" s="32"/>
    </row>
    <row r="5460" spans="1:67" x14ac:dyDescent="0.25">
      <c r="A5460" s="33"/>
      <c r="B5460" s="34"/>
      <c r="D5460" s="33"/>
      <c r="E5460" s="33"/>
      <c r="F5460" s="33"/>
      <c r="BD5460" s="32"/>
      <c r="BE5460" s="32"/>
      <c r="BF5460" s="32"/>
      <c r="BG5460" s="32"/>
      <c r="BH5460" s="32"/>
      <c r="BI5460" s="32"/>
      <c r="BJ5460" s="32"/>
      <c r="BK5460" s="32"/>
      <c r="BL5460" s="32"/>
      <c r="BM5460" s="32"/>
      <c r="BN5460" s="32"/>
      <c r="BO5460" s="32"/>
    </row>
    <row r="5461" spans="1:67" x14ac:dyDescent="0.25">
      <c r="A5461" s="33"/>
      <c r="B5461" s="34"/>
      <c r="D5461" s="33"/>
      <c r="E5461" s="33"/>
      <c r="F5461" s="33"/>
      <c r="BD5461" s="32"/>
      <c r="BE5461" s="32"/>
      <c r="BF5461" s="32"/>
      <c r="BG5461" s="32"/>
      <c r="BH5461" s="32"/>
      <c r="BI5461" s="32"/>
      <c r="BJ5461" s="32"/>
      <c r="BK5461" s="32"/>
      <c r="BL5461" s="32"/>
      <c r="BM5461" s="32"/>
      <c r="BN5461" s="32"/>
      <c r="BO5461" s="32"/>
    </row>
    <row r="5462" spans="1:67" x14ac:dyDescent="0.25">
      <c r="A5462" s="33"/>
      <c r="B5462" s="34"/>
      <c r="D5462" s="33"/>
      <c r="E5462" s="33"/>
      <c r="F5462" s="33"/>
      <c r="BD5462" s="32"/>
      <c r="BE5462" s="32"/>
      <c r="BF5462" s="32"/>
      <c r="BG5462" s="32"/>
      <c r="BH5462" s="32"/>
      <c r="BI5462" s="32"/>
      <c r="BJ5462" s="32"/>
      <c r="BK5462" s="32"/>
      <c r="BL5462" s="32"/>
      <c r="BM5462" s="32"/>
      <c r="BN5462" s="32"/>
      <c r="BO5462" s="32"/>
    </row>
    <row r="5463" spans="1:67" x14ac:dyDescent="0.25">
      <c r="A5463" s="33"/>
      <c r="B5463" s="34"/>
      <c r="D5463" s="33"/>
      <c r="E5463" s="33"/>
      <c r="F5463" s="33"/>
      <c r="BD5463" s="32"/>
      <c r="BE5463" s="32"/>
      <c r="BF5463" s="32"/>
      <c r="BG5463" s="32"/>
      <c r="BH5463" s="32"/>
      <c r="BI5463" s="32"/>
      <c r="BJ5463" s="32"/>
      <c r="BK5463" s="32"/>
      <c r="BL5463" s="32"/>
      <c r="BM5463" s="32"/>
      <c r="BN5463" s="32"/>
      <c r="BO5463" s="32"/>
    </row>
    <row r="5464" spans="1:67" x14ac:dyDescent="0.25">
      <c r="A5464" s="33"/>
      <c r="B5464" s="34"/>
      <c r="D5464" s="33"/>
      <c r="E5464" s="33"/>
      <c r="F5464" s="33"/>
      <c r="BD5464" s="32"/>
      <c r="BE5464" s="32"/>
      <c r="BF5464" s="32"/>
      <c r="BG5464" s="32"/>
      <c r="BH5464" s="32"/>
      <c r="BI5464" s="32"/>
      <c r="BJ5464" s="32"/>
      <c r="BK5464" s="32"/>
      <c r="BL5464" s="32"/>
      <c r="BM5464" s="32"/>
      <c r="BN5464" s="32"/>
      <c r="BO5464" s="32"/>
    </row>
    <row r="5465" spans="1:67" x14ac:dyDescent="0.25">
      <c r="A5465" s="33"/>
      <c r="B5465" s="34"/>
      <c r="D5465" s="33"/>
      <c r="E5465" s="33"/>
      <c r="F5465" s="33"/>
      <c r="BD5465" s="32"/>
      <c r="BE5465" s="32"/>
      <c r="BF5465" s="32"/>
      <c r="BG5465" s="32"/>
      <c r="BH5465" s="32"/>
      <c r="BI5465" s="32"/>
      <c r="BJ5465" s="32"/>
      <c r="BK5465" s="32"/>
      <c r="BL5465" s="32"/>
      <c r="BM5465" s="32"/>
      <c r="BN5465" s="32"/>
      <c r="BO5465" s="32"/>
    </row>
    <row r="5466" spans="1:67" x14ac:dyDescent="0.25">
      <c r="A5466" s="33"/>
      <c r="B5466" s="34"/>
      <c r="D5466" s="33"/>
      <c r="E5466" s="33"/>
      <c r="F5466" s="33"/>
      <c r="BD5466" s="32"/>
      <c r="BE5466" s="32"/>
      <c r="BF5466" s="32"/>
      <c r="BG5466" s="32"/>
      <c r="BH5466" s="32"/>
      <c r="BI5466" s="32"/>
      <c r="BJ5466" s="32"/>
      <c r="BK5466" s="32"/>
      <c r="BL5466" s="32"/>
      <c r="BM5466" s="32"/>
      <c r="BN5466" s="32"/>
      <c r="BO5466" s="32"/>
    </row>
    <row r="5467" spans="1:67" x14ac:dyDescent="0.25">
      <c r="A5467" s="33"/>
      <c r="B5467" s="34"/>
      <c r="D5467" s="33"/>
      <c r="E5467" s="33"/>
      <c r="F5467" s="33"/>
      <c r="BD5467" s="32"/>
      <c r="BE5467" s="32"/>
      <c r="BF5467" s="32"/>
      <c r="BG5467" s="32"/>
      <c r="BH5467" s="32"/>
      <c r="BI5467" s="32"/>
      <c r="BJ5467" s="32"/>
      <c r="BK5467" s="32"/>
      <c r="BL5467" s="32"/>
      <c r="BM5467" s="32"/>
      <c r="BN5467" s="32"/>
      <c r="BO5467" s="32"/>
    </row>
    <row r="5468" spans="1:67" x14ac:dyDescent="0.25">
      <c r="A5468" s="33"/>
      <c r="B5468" s="34"/>
      <c r="D5468" s="33"/>
      <c r="E5468" s="33"/>
      <c r="F5468" s="33"/>
      <c r="BD5468" s="32"/>
      <c r="BE5468" s="32"/>
      <c r="BF5468" s="32"/>
      <c r="BG5468" s="32"/>
      <c r="BH5468" s="32"/>
      <c r="BI5468" s="32"/>
      <c r="BJ5468" s="32"/>
      <c r="BK5468" s="32"/>
      <c r="BL5468" s="32"/>
      <c r="BM5468" s="32"/>
      <c r="BN5468" s="32"/>
      <c r="BO5468" s="32"/>
    </row>
    <row r="5469" spans="1:67" x14ac:dyDescent="0.25">
      <c r="A5469" s="33"/>
      <c r="B5469" s="34"/>
      <c r="D5469" s="33"/>
      <c r="E5469" s="33"/>
      <c r="F5469" s="33"/>
      <c r="BD5469" s="32"/>
      <c r="BE5469" s="32"/>
      <c r="BF5469" s="32"/>
      <c r="BG5469" s="32"/>
      <c r="BH5469" s="32"/>
      <c r="BI5469" s="32"/>
      <c r="BJ5469" s="32"/>
      <c r="BK5469" s="32"/>
      <c r="BL5469" s="32"/>
      <c r="BM5469" s="32"/>
      <c r="BN5469" s="32"/>
      <c r="BO5469" s="32"/>
    </row>
    <row r="5470" spans="1:67" x14ac:dyDescent="0.25">
      <c r="A5470" s="33"/>
      <c r="B5470" s="34"/>
      <c r="D5470" s="33"/>
      <c r="E5470" s="33"/>
      <c r="F5470" s="33"/>
      <c r="BD5470" s="32"/>
      <c r="BE5470" s="32"/>
      <c r="BF5470" s="32"/>
      <c r="BG5470" s="32"/>
      <c r="BH5470" s="32"/>
      <c r="BI5470" s="32"/>
      <c r="BJ5470" s="32"/>
      <c r="BK5470" s="32"/>
      <c r="BL5470" s="32"/>
      <c r="BM5470" s="32"/>
      <c r="BN5470" s="32"/>
      <c r="BO5470" s="32"/>
    </row>
    <row r="5471" spans="1:67" x14ac:dyDescent="0.25">
      <c r="A5471" s="33"/>
      <c r="B5471" s="34"/>
      <c r="D5471" s="33"/>
      <c r="E5471" s="33"/>
      <c r="F5471" s="33"/>
      <c r="BD5471" s="32"/>
      <c r="BE5471" s="32"/>
      <c r="BF5471" s="32"/>
      <c r="BG5471" s="32"/>
      <c r="BH5471" s="32"/>
      <c r="BI5471" s="32"/>
      <c r="BJ5471" s="32"/>
      <c r="BK5471" s="32"/>
      <c r="BL5471" s="32"/>
      <c r="BM5471" s="32"/>
      <c r="BN5471" s="32"/>
      <c r="BO5471" s="32"/>
    </row>
    <row r="5472" spans="1:67" x14ac:dyDescent="0.25">
      <c r="A5472" s="33"/>
      <c r="B5472" s="34"/>
      <c r="D5472" s="33"/>
      <c r="E5472" s="33"/>
      <c r="F5472" s="33"/>
      <c r="BD5472" s="32"/>
      <c r="BE5472" s="32"/>
      <c r="BF5472" s="32"/>
      <c r="BG5472" s="32"/>
      <c r="BH5472" s="32"/>
      <c r="BI5472" s="32"/>
      <c r="BJ5472" s="32"/>
      <c r="BK5472" s="32"/>
      <c r="BL5472" s="32"/>
      <c r="BM5472" s="32"/>
      <c r="BN5472" s="32"/>
      <c r="BO5472" s="32"/>
    </row>
    <row r="5473" spans="1:67" x14ac:dyDescent="0.25">
      <c r="A5473" s="33"/>
      <c r="B5473" s="34"/>
      <c r="D5473" s="33"/>
      <c r="E5473" s="33"/>
      <c r="F5473" s="33"/>
      <c r="BD5473" s="32"/>
      <c r="BE5473" s="32"/>
      <c r="BF5473" s="32"/>
      <c r="BG5473" s="32"/>
      <c r="BH5473" s="32"/>
      <c r="BI5473" s="32"/>
      <c r="BJ5473" s="32"/>
      <c r="BK5473" s="32"/>
      <c r="BL5473" s="32"/>
      <c r="BM5473" s="32"/>
      <c r="BN5473" s="32"/>
      <c r="BO5473" s="32"/>
    </row>
    <row r="5474" spans="1:67" x14ac:dyDescent="0.25">
      <c r="A5474" s="33"/>
      <c r="B5474" s="34"/>
      <c r="D5474" s="33"/>
      <c r="E5474" s="33"/>
      <c r="F5474" s="33"/>
      <c r="BD5474" s="32"/>
      <c r="BE5474" s="32"/>
      <c r="BF5474" s="32"/>
      <c r="BG5474" s="32"/>
      <c r="BH5474" s="32"/>
      <c r="BI5474" s="32"/>
      <c r="BJ5474" s="32"/>
      <c r="BK5474" s="32"/>
      <c r="BL5474" s="32"/>
      <c r="BM5474" s="32"/>
      <c r="BN5474" s="32"/>
      <c r="BO5474" s="32"/>
    </row>
    <row r="5475" spans="1:67" x14ac:dyDescent="0.25">
      <c r="A5475" s="33"/>
      <c r="B5475" s="34"/>
      <c r="D5475" s="33"/>
      <c r="E5475" s="33"/>
      <c r="F5475" s="33"/>
      <c r="BD5475" s="32"/>
      <c r="BE5475" s="32"/>
      <c r="BF5475" s="32"/>
      <c r="BG5475" s="32"/>
      <c r="BH5475" s="32"/>
      <c r="BI5475" s="32"/>
      <c r="BJ5475" s="32"/>
      <c r="BK5475" s="32"/>
      <c r="BL5475" s="32"/>
      <c r="BM5475" s="32"/>
      <c r="BN5475" s="32"/>
      <c r="BO5475" s="32"/>
    </row>
    <row r="5476" spans="1:67" x14ac:dyDescent="0.25">
      <c r="A5476" s="33"/>
      <c r="B5476" s="34"/>
      <c r="D5476" s="33"/>
      <c r="E5476" s="33"/>
      <c r="F5476" s="33"/>
      <c r="BD5476" s="32"/>
      <c r="BE5476" s="32"/>
      <c r="BF5476" s="32"/>
      <c r="BG5476" s="32"/>
      <c r="BH5476" s="32"/>
      <c r="BI5476" s="32"/>
      <c r="BJ5476" s="32"/>
      <c r="BK5476" s="32"/>
      <c r="BL5476" s="32"/>
      <c r="BM5476" s="32"/>
      <c r="BN5476" s="32"/>
      <c r="BO5476" s="32"/>
    </row>
    <row r="5477" spans="1:67" x14ac:dyDescent="0.25">
      <c r="A5477" s="33"/>
      <c r="B5477" s="34"/>
      <c r="D5477" s="33"/>
      <c r="E5477" s="33"/>
      <c r="F5477" s="33"/>
      <c r="BD5477" s="32"/>
      <c r="BE5477" s="32"/>
      <c r="BF5477" s="32"/>
      <c r="BG5477" s="32"/>
      <c r="BH5477" s="32"/>
      <c r="BI5477" s="32"/>
      <c r="BJ5477" s="32"/>
      <c r="BK5477" s="32"/>
      <c r="BL5477" s="32"/>
      <c r="BM5477" s="32"/>
      <c r="BN5477" s="32"/>
      <c r="BO5477" s="32"/>
    </row>
    <row r="5478" spans="1:67" x14ac:dyDescent="0.25">
      <c r="A5478" s="33"/>
      <c r="B5478" s="34"/>
      <c r="D5478" s="33"/>
      <c r="E5478" s="33"/>
      <c r="F5478" s="33"/>
      <c r="BD5478" s="32"/>
      <c r="BE5478" s="32"/>
      <c r="BF5478" s="32"/>
      <c r="BG5478" s="32"/>
      <c r="BH5478" s="32"/>
      <c r="BI5478" s="32"/>
      <c r="BJ5478" s="32"/>
      <c r="BK5478" s="32"/>
      <c r="BL5478" s="32"/>
      <c r="BM5478" s="32"/>
      <c r="BN5478" s="32"/>
      <c r="BO5478" s="32"/>
    </row>
    <row r="5479" spans="1:67" x14ac:dyDescent="0.25">
      <c r="A5479" s="33"/>
      <c r="B5479" s="34"/>
      <c r="D5479" s="33"/>
      <c r="E5479" s="33"/>
      <c r="F5479" s="33"/>
      <c r="BD5479" s="32"/>
      <c r="BE5479" s="32"/>
      <c r="BF5479" s="32"/>
      <c r="BG5479" s="32"/>
      <c r="BH5479" s="32"/>
      <c r="BI5479" s="32"/>
      <c r="BJ5479" s="32"/>
      <c r="BK5479" s="32"/>
      <c r="BL5479" s="32"/>
      <c r="BM5479" s="32"/>
      <c r="BN5479" s="32"/>
      <c r="BO5479" s="32"/>
    </row>
    <row r="5480" spans="1:67" x14ac:dyDescent="0.25">
      <c r="A5480" s="33"/>
      <c r="B5480" s="34"/>
      <c r="D5480" s="33"/>
      <c r="E5480" s="33"/>
      <c r="F5480" s="33"/>
      <c r="BD5480" s="32"/>
      <c r="BE5480" s="32"/>
      <c r="BF5480" s="32"/>
      <c r="BG5480" s="32"/>
      <c r="BH5480" s="32"/>
      <c r="BI5480" s="32"/>
      <c r="BJ5480" s="32"/>
      <c r="BK5480" s="32"/>
      <c r="BL5480" s="32"/>
      <c r="BM5480" s="32"/>
      <c r="BN5480" s="32"/>
      <c r="BO5480" s="32"/>
    </row>
    <row r="5481" spans="1:67" x14ac:dyDescent="0.25">
      <c r="A5481" s="33"/>
      <c r="B5481" s="34"/>
      <c r="D5481" s="33"/>
      <c r="E5481" s="33"/>
      <c r="F5481" s="33"/>
      <c r="BD5481" s="32"/>
      <c r="BE5481" s="32"/>
      <c r="BF5481" s="32"/>
      <c r="BG5481" s="32"/>
      <c r="BH5481" s="32"/>
      <c r="BI5481" s="32"/>
      <c r="BJ5481" s="32"/>
      <c r="BK5481" s="32"/>
      <c r="BL5481" s="32"/>
      <c r="BM5481" s="32"/>
      <c r="BN5481" s="32"/>
      <c r="BO5481" s="32"/>
    </row>
    <row r="5482" spans="1:67" x14ac:dyDescent="0.25">
      <c r="A5482" s="33"/>
      <c r="B5482" s="34"/>
      <c r="D5482" s="33"/>
      <c r="E5482" s="33"/>
      <c r="F5482" s="33"/>
      <c r="BD5482" s="32"/>
      <c r="BE5482" s="32"/>
      <c r="BF5482" s="32"/>
      <c r="BG5482" s="32"/>
      <c r="BH5482" s="32"/>
      <c r="BI5482" s="32"/>
      <c r="BJ5482" s="32"/>
      <c r="BK5482" s="32"/>
      <c r="BL5482" s="32"/>
      <c r="BM5482" s="32"/>
      <c r="BN5482" s="32"/>
      <c r="BO5482" s="32"/>
    </row>
    <row r="5483" spans="1:67" x14ac:dyDescent="0.25">
      <c r="A5483" s="33"/>
      <c r="B5483" s="34"/>
      <c r="D5483" s="33"/>
      <c r="E5483" s="33"/>
      <c r="F5483" s="33"/>
      <c r="BD5483" s="32"/>
      <c r="BE5483" s="32"/>
      <c r="BF5483" s="32"/>
      <c r="BG5483" s="32"/>
      <c r="BH5483" s="32"/>
      <c r="BI5483" s="32"/>
      <c r="BJ5483" s="32"/>
      <c r="BK5483" s="32"/>
      <c r="BL5483" s="32"/>
      <c r="BM5483" s="32"/>
      <c r="BN5483" s="32"/>
      <c r="BO5483" s="32"/>
    </row>
    <row r="5484" spans="1:67" x14ac:dyDescent="0.25">
      <c r="A5484" s="33"/>
      <c r="B5484" s="34"/>
      <c r="D5484" s="33"/>
      <c r="E5484" s="33"/>
      <c r="F5484" s="33"/>
      <c r="BD5484" s="32"/>
      <c r="BE5484" s="32"/>
      <c r="BF5484" s="32"/>
      <c r="BG5484" s="32"/>
      <c r="BH5484" s="32"/>
      <c r="BI5484" s="32"/>
      <c r="BJ5484" s="32"/>
      <c r="BK5484" s="32"/>
      <c r="BL5484" s="32"/>
      <c r="BM5484" s="32"/>
      <c r="BN5484" s="32"/>
      <c r="BO5484" s="32"/>
    </row>
    <row r="5485" spans="1:67" x14ac:dyDescent="0.25">
      <c r="A5485" s="33"/>
      <c r="B5485" s="34"/>
      <c r="D5485" s="33"/>
      <c r="E5485" s="33"/>
      <c r="F5485" s="33"/>
      <c r="BD5485" s="32"/>
      <c r="BE5485" s="32"/>
      <c r="BF5485" s="32"/>
      <c r="BG5485" s="32"/>
      <c r="BH5485" s="32"/>
      <c r="BI5485" s="32"/>
      <c r="BJ5485" s="32"/>
      <c r="BK5485" s="32"/>
      <c r="BL5485" s="32"/>
      <c r="BM5485" s="32"/>
      <c r="BN5485" s="32"/>
      <c r="BO5485" s="32"/>
    </row>
    <row r="5486" spans="1:67" x14ac:dyDescent="0.25">
      <c r="A5486" s="33"/>
      <c r="B5486" s="34"/>
      <c r="D5486" s="33"/>
      <c r="E5486" s="33"/>
      <c r="F5486" s="33"/>
      <c r="BD5486" s="32"/>
      <c r="BE5486" s="32"/>
      <c r="BF5486" s="32"/>
      <c r="BG5486" s="32"/>
      <c r="BH5486" s="32"/>
      <c r="BI5486" s="32"/>
      <c r="BJ5486" s="32"/>
      <c r="BK5486" s="32"/>
      <c r="BL5486" s="32"/>
      <c r="BM5486" s="32"/>
      <c r="BN5486" s="32"/>
      <c r="BO5486" s="32"/>
    </row>
    <row r="5487" spans="1:67" x14ac:dyDescent="0.25">
      <c r="A5487" s="33"/>
      <c r="B5487" s="34"/>
      <c r="D5487" s="33"/>
      <c r="E5487" s="33"/>
      <c r="F5487" s="33"/>
      <c r="BD5487" s="32"/>
      <c r="BE5487" s="32"/>
      <c r="BF5487" s="32"/>
      <c r="BG5487" s="32"/>
      <c r="BH5487" s="32"/>
      <c r="BI5487" s="32"/>
      <c r="BJ5487" s="32"/>
      <c r="BK5487" s="32"/>
      <c r="BL5487" s="32"/>
      <c r="BM5487" s="32"/>
      <c r="BN5487" s="32"/>
      <c r="BO5487" s="32"/>
    </row>
    <row r="5488" spans="1:67" x14ac:dyDescent="0.25">
      <c r="A5488" s="33"/>
      <c r="B5488" s="34"/>
      <c r="D5488" s="33"/>
      <c r="E5488" s="33"/>
      <c r="F5488" s="33"/>
      <c r="BD5488" s="32"/>
      <c r="BE5488" s="32"/>
      <c r="BF5488" s="32"/>
      <c r="BG5488" s="32"/>
      <c r="BH5488" s="32"/>
      <c r="BI5488" s="32"/>
      <c r="BJ5488" s="32"/>
      <c r="BK5488" s="32"/>
      <c r="BL5488" s="32"/>
      <c r="BM5488" s="32"/>
      <c r="BN5488" s="32"/>
      <c r="BO5488" s="32"/>
    </row>
    <row r="5489" spans="1:67" x14ac:dyDescent="0.25">
      <c r="A5489" s="33"/>
      <c r="B5489" s="34"/>
      <c r="D5489" s="33"/>
      <c r="E5489" s="33"/>
      <c r="F5489" s="33"/>
      <c r="BD5489" s="32"/>
      <c r="BE5489" s="32"/>
      <c r="BF5489" s="32"/>
      <c r="BG5489" s="32"/>
      <c r="BH5489" s="32"/>
      <c r="BI5489" s="32"/>
      <c r="BJ5489" s="32"/>
      <c r="BK5489" s="32"/>
      <c r="BL5489" s="32"/>
      <c r="BM5489" s="32"/>
      <c r="BN5489" s="32"/>
      <c r="BO5489" s="32"/>
    </row>
    <row r="5490" spans="1:67" x14ac:dyDescent="0.25">
      <c r="A5490" s="33"/>
      <c r="B5490" s="34"/>
      <c r="D5490" s="33"/>
      <c r="E5490" s="33"/>
      <c r="F5490" s="33"/>
      <c r="BD5490" s="32"/>
      <c r="BE5490" s="32"/>
      <c r="BF5490" s="32"/>
      <c r="BG5490" s="32"/>
      <c r="BH5490" s="32"/>
      <c r="BI5490" s="32"/>
      <c r="BJ5490" s="32"/>
      <c r="BK5490" s="32"/>
      <c r="BL5490" s="32"/>
      <c r="BM5490" s="32"/>
      <c r="BN5490" s="32"/>
      <c r="BO5490" s="32"/>
    </row>
    <row r="5491" spans="1:67" x14ac:dyDescent="0.25">
      <c r="A5491" s="33"/>
      <c r="B5491" s="34"/>
      <c r="D5491" s="33"/>
      <c r="E5491" s="33"/>
      <c r="F5491" s="33"/>
      <c r="BD5491" s="32"/>
      <c r="BE5491" s="32"/>
      <c r="BF5491" s="32"/>
      <c r="BG5491" s="32"/>
      <c r="BH5491" s="32"/>
      <c r="BI5491" s="32"/>
      <c r="BJ5491" s="32"/>
      <c r="BK5491" s="32"/>
      <c r="BL5491" s="32"/>
      <c r="BM5491" s="32"/>
      <c r="BN5491" s="32"/>
      <c r="BO5491" s="32"/>
    </row>
    <row r="5492" spans="1:67" x14ac:dyDescent="0.25">
      <c r="A5492" s="33"/>
      <c r="B5492" s="34"/>
      <c r="D5492" s="33"/>
      <c r="E5492" s="33"/>
      <c r="F5492" s="33"/>
      <c r="BD5492" s="32"/>
      <c r="BE5492" s="32"/>
      <c r="BF5492" s="32"/>
      <c r="BG5492" s="32"/>
      <c r="BH5492" s="32"/>
      <c r="BI5492" s="32"/>
      <c r="BJ5492" s="32"/>
      <c r="BK5492" s="32"/>
      <c r="BL5492" s="32"/>
      <c r="BM5492" s="32"/>
      <c r="BN5492" s="32"/>
      <c r="BO5492" s="32"/>
    </row>
    <row r="5493" spans="1:67" x14ac:dyDescent="0.25">
      <c r="A5493" s="33"/>
      <c r="B5493" s="34"/>
      <c r="D5493" s="33"/>
      <c r="E5493" s="33"/>
      <c r="F5493" s="33"/>
      <c r="BD5493" s="32"/>
      <c r="BE5493" s="32"/>
      <c r="BF5493" s="32"/>
      <c r="BG5493" s="32"/>
      <c r="BH5493" s="32"/>
      <c r="BI5493" s="32"/>
      <c r="BJ5493" s="32"/>
      <c r="BK5493" s="32"/>
      <c r="BL5493" s="32"/>
      <c r="BM5493" s="32"/>
      <c r="BN5493" s="32"/>
      <c r="BO5493" s="32"/>
    </row>
    <row r="5494" spans="1:67" x14ac:dyDescent="0.25">
      <c r="A5494" s="33"/>
      <c r="B5494" s="34"/>
      <c r="D5494" s="33"/>
      <c r="E5494" s="33"/>
      <c r="F5494" s="33"/>
      <c r="BD5494" s="32"/>
      <c r="BE5494" s="32"/>
      <c r="BF5494" s="32"/>
      <c r="BG5494" s="32"/>
      <c r="BH5494" s="32"/>
      <c r="BI5494" s="32"/>
      <c r="BJ5494" s="32"/>
      <c r="BK5494" s="32"/>
      <c r="BL5494" s="32"/>
      <c r="BM5494" s="32"/>
      <c r="BN5494" s="32"/>
      <c r="BO5494" s="32"/>
    </row>
    <row r="5495" spans="1:67" x14ac:dyDescent="0.25">
      <c r="A5495" s="33"/>
      <c r="B5495" s="34"/>
      <c r="D5495" s="33"/>
      <c r="E5495" s="33"/>
      <c r="F5495" s="33"/>
      <c r="BD5495" s="32"/>
      <c r="BE5495" s="32"/>
      <c r="BF5495" s="32"/>
      <c r="BG5495" s="32"/>
      <c r="BH5495" s="32"/>
      <c r="BI5495" s="32"/>
      <c r="BJ5495" s="32"/>
      <c r="BK5495" s="32"/>
      <c r="BL5495" s="32"/>
      <c r="BM5495" s="32"/>
      <c r="BN5495" s="32"/>
      <c r="BO5495" s="32"/>
    </row>
    <row r="5496" spans="1:67" x14ac:dyDescent="0.25">
      <c r="A5496" s="33"/>
      <c r="B5496" s="34"/>
      <c r="D5496" s="33"/>
      <c r="E5496" s="33"/>
      <c r="F5496" s="33"/>
      <c r="BD5496" s="32"/>
      <c r="BE5496" s="32"/>
      <c r="BF5496" s="32"/>
      <c r="BG5496" s="32"/>
      <c r="BH5496" s="32"/>
      <c r="BI5496" s="32"/>
      <c r="BJ5496" s="32"/>
      <c r="BK5496" s="32"/>
      <c r="BL5496" s="32"/>
      <c r="BM5496" s="32"/>
      <c r="BN5496" s="32"/>
      <c r="BO5496" s="32"/>
    </row>
    <row r="5497" spans="1:67" x14ac:dyDescent="0.25">
      <c r="A5497" s="33"/>
      <c r="B5497" s="34"/>
      <c r="D5497" s="33"/>
      <c r="E5497" s="33"/>
      <c r="F5497" s="33"/>
      <c r="BD5497" s="32"/>
      <c r="BE5497" s="32"/>
      <c r="BF5497" s="32"/>
      <c r="BG5497" s="32"/>
      <c r="BH5497" s="32"/>
      <c r="BI5497" s="32"/>
      <c r="BJ5497" s="32"/>
      <c r="BK5497" s="32"/>
      <c r="BL5497" s="32"/>
      <c r="BM5497" s="32"/>
      <c r="BN5497" s="32"/>
      <c r="BO5497" s="32"/>
    </row>
    <row r="5498" spans="1:67" x14ac:dyDescent="0.25">
      <c r="A5498" s="33"/>
      <c r="B5498" s="34"/>
      <c r="D5498" s="33"/>
      <c r="E5498" s="33"/>
      <c r="F5498" s="33"/>
      <c r="BD5498" s="32"/>
      <c r="BE5498" s="32"/>
      <c r="BF5498" s="32"/>
      <c r="BG5498" s="32"/>
      <c r="BH5498" s="32"/>
      <c r="BI5498" s="32"/>
      <c r="BJ5498" s="32"/>
      <c r="BK5498" s="32"/>
      <c r="BL5498" s="32"/>
      <c r="BM5498" s="32"/>
      <c r="BN5498" s="32"/>
      <c r="BO5498" s="32"/>
    </row>
    <row r="5499" spans="1:67" x14ac:dyDescent="0.25">
      <c r="A5499" s="33"/>
      <c r="B5499" s="34"/>
      <c r="D5499" s="33"/>
      <c r="E5499" s="33"/>
      <c r="F5499" s="33"/>
      <c r="BD5499" s="32"/>
      <c r="BE5499" s="32"/>
      <c r="BF5499" s="32"/>
      <c r="BG5499" s="32"/>
      <c r="BH5499" s="32"/>
      <c r="BI5499" s="32"/>
      <c r="BJ5499" s="32"/>
      <c r="BK5499" s="32"/>
      <c r="BL5499" s="32"/>
      <c r="BM5499" s="32"/>
      <c r="BN5499" s="32"/>
      <c r="BO5499" s="32"/>
    </row>
    <row r="5500" spans="1:67" x14ac:dyDescent="0.25">
      <c r="A5500" s="33"/>
      <c r="B5500" s="34"/>
      <c r="D5500" s="33"/>
      <c r="E5500" s="33"/>
      <c r="F5500" s="33"/>
      <c r="BD5500" s="32"/>
      <c r="BE5500" s="32"/>
      <c r="BF5500" s="32"/>
      <c r="BG5500" s="32"/>
      <c r="BH5500" s="32"/>
      <c r="BI5500" s="32"/>
      <c r="BJ5500" s="32"/>
      <c r="BK5500" s="32"/>
      <c r="BL5500" s="32"/>
      <c r="BM5500" s="32"/>
      <c r="BN5500" s="32"/>
      <c r="BO5500" s="32"/>
    </row>
    <row r="5501" spans="1:67" x14ac:dyDescent="0.25">
      <c r="A5501" s="33"/>
      <c r="B5501" s="34"/>
      <c r="D5501" s="33"/>
      <c r="E5501" s="33"/>
      <c r="F5501" s="33"/>
      <c r="BD5501" s="32"/>
      <c r="BE5501" s="32"/>
      <c r="BF5501" s="32"/>
      <c r="BG5501" s="32"/>
      <c r="BH5501" s="32"/>
      <c r="BI5501" s="32"/>
      <c r="BJ5501" s="32"/>
      <c r="BK5501" s="32"/>
      <c r="BL5501" s="32"/>
      <c r="BM5501" s="32"/>
      <c r="BN5501" s="32"/>
      <c r="BO5501" s="32"/>
    </row>
    <row r="5502" spans="1:67" x14ac:dyDescent="0.25">
      <c r="A5502" s="33"/>
      <c r="B5502" s="34"/>
      <c r="D5502" s="33"/>
      <c r="E5502" s="33"/>
      <c r="F5502" s="33"/>
      <c r="BD5502" s="32"/>
      <c r="BE5502" s="32"/>
      <c r="BF5502" s="32"/>
      <c r="BG5502" s="32"/>
      <c r="BH5502" s="32"/>
      <c r="BI5502" s="32"/>
      <c r="BJ5502" s="32"/>
      <c r="BK5502" s="32"/>
      <c r="BL5502" s="32"/>
      <c r="BM5502" s="32"/>
      <c r="BN5502" s="32"/>
      <c r="BO5502" s="32"/>
    </row>
    <row r="5503" spans="1:67" x14ac:dyDescent="0.25">
      <c r="A5503" s="33"/>
      <c r="B5503" s="34"/>
      <c r="D5503" s="33"/>
      <c r="E5503" s="33"/>
      <c r="F5503" s="33"/>
      <c r="BD5503" s="32"/>
      <c r="BE5503" s="32"/>
      <c r="BF5503" s="32"/>
      <c r="BG5503" s="32"/>
      <c r="BH5503" s="32"/>
      <c r="BI5503" s="32"/>
      <c r="BJ5503" s="32"/>
      <c r="BK5503" s="32"/>
      <c r="BL5503" s="32"/>
      <c r="BM5503" s="32"/>
      <c r="BN5503" s="32"/>
      <c r="BO5503" s="32"/>
    </row>
    <row r="5504" spans="1:67" x14ac:dyDescent="0.25">
      <c r="A5504" s="33"/>
      <c r="B5504" s="34"/>
      <c r="D5504" s="33"/>
      <c r="E5504" s="33"/>
      <c r="F5504" s="33"/>
      <c r="BD5504" s="32"/>
      <c r="BE5504" s="32"/>
      <c r="BF5504" s="32"/>
      <c r="BG5504" s="32"/>
      <c r="BH5504" s="32"/>
      <c r="BI5504" s="32"/>
      <c r="BJ5504" s="32"/>
      <c r="BK5504" s="32"/>
      <c r="BL5504" s="32"/>
      <c r="BM5504" s="32"/>
      <c r="BN5504" s="32"/>
      <c r="BO5504" s="32"/>
    </row>
    <row r="5505" spans="1:67" x14ac:dyDescent="0.25">
      <c r="A5505" s="33"/>
      <c r="B5505" s="34"/>
      <c r="D5505" s="33"/>
      <c r="E5505" s="33"/>
      <c r="F5505" s="33"/>
      <c r="BD5505" s="32"/>
      <c r="BE5505" s="32"/>
      <c r="BF5505" s="32"/>
      <c r="BG5505" s="32"/>
      <c r="BH5505" s="32"/>
      <c r="BI5505" s="32"/>
      <c r="BJ5505" s="32"/>
      <c r="BK5505" s="32"/>
      <c r="BL5505" s="32"/>
      <c r="BM5505" s="32"/>
      <c r="BN5505" s="32"/>
      <c r="BO5505" s="32"/>
    </row>
    <row r="5506" spans="1:67" x14ac:dyDescent="0.25">
      <c r="A5506" s="33"/>
      <c r="B5506" s="34"/>
      <c r="D5506" s="33"/>
      <c r="E5506" s="33"/>
      <c r="F5506" s="33"/>
      <c r="BD5506" s="32"/>
      <c r="BE5506" s="32"/>
      <c r="BF5506" s="32"/>
      <c r="BG5506" s="32"/>
      <c r="BH5506" s="32"/>
      <c r="BI5506" s="32"/>
      <c r="BJ5506" s="32"/>
      <c r="BK5506" s="32"/>
      <c r="BL5506" s="32"/>
      <c r="BM5506" s="32"/>
      <c r="BN5506" s="32"/>
      <c r="BO5506" s="32"/>
    </row>
    <row r="5507" spans="1:67" x14ac:dyDescent="0.25">
      <c r="A5507" s="33"/>
      <c r="B5507" s="34"/>
      <c r="D5507" s="33"/>
      <c r="E5507" s="33"/>
      <c r="F5507" s="33"/>
      <c r="BD5507" s="32"/>
      <c r="BE5507" s="32"/>
      <c r="BF5507" s="32"/>
      <c r="BG5507" s="32"/>
      <c r="BH5507" s="32"/>
      <c r="BI5507" s="32"/>
      <c r="BJ5507" s="32"/>
      <c r="BK5507" s="32"/>
      <c r="BL5507" s="32"/>
      <c r="BM5507" s="32"/>
      <c r="BN5507" s="32"/>
      <c r="BO5507" s="32"/>
    </row>
    <row r="5508" spans="1:67" x14ac:dyDescent="0.25">
      <c r="A5508" s="33"/>
      <c r="B5508" s="34"/>
      <c r="D5508" s="33"/>
      <c r="E5508" s="33"/>
      <c r="F5508" s="33"/>
      <c r="BD5508" s="32"/>
      <c r="BE5508" s="32"/>
      <c r="BF5508" s="32"/>
      <c r="BG5508" s="32"/>
      <c r="BH5508" s="32"/>
      <c r="BI5508" s="32"/>
      <c r="BJ5508" s="32"/>
      <c r="BK5508" s="32"/>
      <c r="BL5508" s="32"/>
      <c r="BM5508" s="32"/>
      <c r="BN5508" s="32"/>
      <c r="BO5508" s="32"/>
    </row>
    <row r="5509" spans="1:67" x14ac:dyDescent="0.25">
      <c r="A5509" s="33"/>
      <c r="B5509" s="34"/>
      <c r="D5509" s="33"/>
      <c r="E5509" s="33"/>
      <c r="F5509" s="33"/>
      <c r="BD5509" s="32"/>
      <c r="BE5509" s="32"/>
      <c r="BF5509" s="32"/>
      <c r="BG5509" s="32"/>
      <c r="BH5509" s="32"/>
      <c r="BI5509" s="32"/>
      <c r="BJ5509" s="32"/>
      <c r="BK5509" s="32"/>
      <c r="BL5509" s="32"/>
      <c r="BM5509" s="32"/>
      <c r="BN5509" s="32"/>
      <c r="BO5509" s="32"/>
    </row>
    <row r="5510" spans="1:67" x14ac:dyDescent="0.25">
      <c r="A5510" s="33"/>
      <c r="B5510" s="34"/>
      <c r="D5510" s="33"/>
      <c r="E5510" s="33"/>
      <c r="F5510" s="33"/>
      <c r="BD5510" s="32"/>
      <c r="BE5510" s="32"/>
      <c r="BF5510" s="32"/>
      <c r="BG5510" s="32"/>
      <c r="BH5510" s="32"/>
      <c r="BI5510" s="32"/>
      <c r="BJ5510" s="32"/>
      <c r="BK5510" s="32"/>
      <c r="BL5510" s="32"/>
      <c r="BM5510" s="32"/>
      <c r="BN5510" s="32"/>
      <c r="BO5510" s="32"/>
    </row>
    <row r="5511" spans="1:67" x14ac:dyDescent="0.25">
      <c r="A5511" s="33"/>
      <c r="B5511" s="34"/>
      <c r="D5511" s="33"/>
      <c r="E5511" s="33"/>
      <c r="F5511" s="33"/>
      <c r="BD5511" s="32"/>
      <c r="BE5511" s="32"/>
      <c r="BF5511" s="32"/>
      <c r="BG5511" s="32"/>
      <c r="BH5511" s="32"/>
      <c r="BI5511" s="32"/>
      <c r="BJ5511" s="32"/>
      <c r="BK5511" s="32"/>
      <c r="BL5511" s="32"/>
      <c r="BM5511" s="32"/>
      <c r="BN5511" s="32"/>
      <c r="BO5511" s="32"/>
    </row>
    <row r="5512" spans="1:67" x14ac:dyDescent="0.25">
      <c r="A5512" s="33"/>
      <c r="B5512" s="34"/>
      <c r="D5512" s="33"/>
      <c r="E5512" s="33"/>
      <c r="F5512" s="33"/>
      <c r="BD5512" s="32"/>
      <c r="BE5512" s="32"/>
      <c r="BF5512" s="32"/>
      <c r="BG5512" s="32"/>
      <c r="BH5512" s="32"/>
      <c r="BI5512" s="32"/>
      <c r="BJ5512" s="32"/>
      <c r="BK5512" s="32"/>
      <c r="BL5512" s="32"/>
      <c r="BM5512" s="32"/>
      <c r="BN5512" s="32"/>
      <c r="BO5512" s="32"/>
    </row>
    <row r="5513" spans="1:67" x14ac:dyDescent="0.25">
      <c r="A5513" s="33"/>
      <c r="B5513" s="34"/>
      <c r="D5513" s="33"/>
      <c r="E5513" s="33"/>
      <c r="F5513" s="33"/>
      <c r="BD5513" s="32"/>
      <c r="BE5513" s="32"/>
      <c r="BF5513" s="32"/>
      <c r="BG5513" s="32"/>
      <c r="BH5513" s="32"/>
      <c r="BI5513" s="32"/>
      <c r="BJ5513" s="32"/>
      <c r="BK5513" s="32"/>
      <c r="BL5513" s="32"/>
      <c r="BM5513" s="32"/>
      <c r="BN5513" s="32"/>
      <c r="BO5513" s="32"/>
    </row>
    <row r="5514" spans="1:67" x14ac:dyDescent="0.25">
      <c r="A5514" s="33"/>
      <c r="B5514" s="34"/>
      <c r="D5514" s="33"/>
      <c r="E5514" s="33"/>
      <c r="F5514" s="33"/>
      <c r="BD5514" s="32"/>
      <c r="BE5514" s="32"/>
      <c r="BF5514" s="32"/>
      <c r="BG5514" s="32"/>
      <c r="BH5514" s="32"/>
      <c r="BI5514" s="32"/>
      <c r="BJ5514" s="32"/>
      <c r="BK5514" s="32"/>
      <c r="BL5514" s="32"/>
      <c r="BM5514" s="32"/>
      <c r="BN5514" s="32"/>
      <c r="BO5514" s="32"/>
    </row>
    <row r="5515" spans="1:67" x14ac:dyDescent="0.25">
      <c r="A5515" s="33"/>
      <c r="B5515" s="34"/>
      <c r="D5515" s="33"/>
      <c r="E5515" s="33"/>
      <c r="F5515" s="33"/>
      <c r="BD5515" s="32"/>
      <c r="BE5515" s="32"/>
      <c r="BF5515" s="32"/>
      <c r="BG5515" s="32"/>
      <c r="BH5515" s="32"/>
      <c r="BI5515" s="32"/>
      <c r="BJ5515" s="32"/>
      <c r="BK5515" s="32"/>
      <c r="BL5515" s="32"/>
      <c r="BM5515" s="32"/>
      <c r="BN5515" s="32"/>
      <c r="BO5515" s="32"/>
    </row>
    <row r="5516" spans="1:67" x14ac:dyDescent="0.25">
      <c r="A5516" s="33"/>
      <c r="B5516" s="34"/>
      <c r="D5516" s="33"/>
      <c r="E5516" s="33"/>
      <c r="F5516" s="33"/>
      <c r="BD5516" s="32"/>
      <c r="BE5516" s="32"/>
      <c r="BF5516" s="32"/>
      <c r="BG5516" s="32"/>
      <c r="BH5516" s="32"/>
      <c r="BI5516" s="32"/>
      <c r="BJ5516" s="32"/>
      <c r="BK5516" s="32"/>
      <c r="BL5516" s="32"/>
      <c r="BM5516" s="32"/>
      <c r="BN5516" s="32"/>
      <c r="BO5516" s="32"/>
    </row>
    <row r="5517" spans="1:67" x14ac:dyDescent="0.25">
      <c r="A5517" s="33"/>
      <c r="B5517" s="34"/>
      <c r="D5517" s="33"/>
      <c r="E5517" s="33"/>
      <c r="F5517" s="33"/>
      <c r="BD5517" s="32"/>
      <c r="BE5517" s="32"/>
      <c r="BF5517" s="32"/>
      <c r="BG5517" s="32"/>
      <c r="BH5517" s="32"/>
      <c r="BI5517" s="32"/>
      <c r="BJ5517" s="32"/>
      <c r="BK5517" s="32"/>
      <c r="BL5517" s="32"/>
      <c r="BM5517" s="32"/>
      <c r="BN5517" s="32"/>
      <c r="BO5517" s="32"/>
    </row>
    <row r="5518" spans="1:67" x14ac:dyDescent="0.25">
      <c r="A5518" s="33"/>
      <c r="B5518" s="34"/>
      <c r="D5518" s="33"/>
      <c r="E5518" s="33"/>
      <c r="F5518" s="33"/>
      <c r="BD5518" s="32"/>
      <c r="BE5518" s="32"/>
      <c r="BF5518" s="32"/>
      <c r="BG5518" s="32"/>
      <c r="BH5518" s="32"/>
      <c r="BI5518" s="32"/>
      <c r="BJ5518" s="32"/>
      <c r="BK5518" s="32"/>
      <c r="BL5518" s="32"/>
      <c r="BM5518" s="32"/>
      <c r="BN5518" s="32"/>
      <c r="BO5518" s="32"/>
    </row>
    <row r="5519" spans="1:67" x14ac:dyDescent="0.25">
      <c r="A5519" s="33"/>
      <c r="B5519" s="34"/>
      <c r="D5519" s="33"/>
      <c r="E5519" s="33"/>
      <c r="F5519" s="33"/>
      <c r="BD5519" s="32"/>
      <c r="BE5519" s="32"/>
      <c r="BF5519" s="32"/>
      <c r="BG5519" s="32"/>
      <c r="BH5519" s="32"/>
      <c r="BI5519" s="32"/>
      <c r="BJ5519" s="32"/>
      <c r="BK5519" s="32"/>
      <c r="BL5519" s="32"/>
      <c r="BM5519" s="32"/>
      <c r="BN5519" s="32"/>
      <c r="BO5519" s="32"/>
    </row>
    <row r="5520" spans="1:67" x14ac:dyDescent="0.25">
      <c r="A5520" s="33"/>
      <c r="B5520" s="34"/>
      <c r="D5520" s="33"/>
      <c r="E5520" s="33"/>
      <c r="F5520" s="33"/>
      <c r="BD5520" s="32"/>
      <c r="BE5520" s="32"/>
      <c r="BF5520" s="32"/>
      <c r="BG5520" s="32"/>
      <c r="BH5520" s="32"/>
      <c r="BI5520" s="32"/>
      <c r="BJ5520" s="32"/>
      <c r="BK5520" s="32"/>
      <c r="BL5520" s="32"/>
      <c r="BM5520" s="32"/>
      <c r="BN5520" s="32"/>
      <c r="BO5520" s="32"/>
    </row>
    <row r="5521" spans="1:67" x14ac:dyDescent="0.25">
      <c r="A5521" s="33"/>
      <c r="B5521" s="34"/>
      <c r="D5521" s="33"/>
      <c r="E5521" s="33"/>
      <c r="F5521" s="33"/>
      <c r="BD5521" s="32"/>
      <c r="BE5521" s="32"/>
      <c r="BF5521" s="32"/>
      <c r="BG5521" s="32"/>
      <c r="BH5521" s="32"/>
      <c r="BI5521" s="32"/>
      <c r="BJ5521" s="32"/>
      <c r="BK5521" s="32"/>
      <c r="BL5521" s="32"/>
      <c r="BM5521" s="32"/>
      <c r="BN5521" s="32"/>
      <c r="BO5521" s="32"/>
    </row>
    <row r="5522" spans="1:67" x14ac:dyDescent="0.25">
      <c r="A5522" s="33"/>
      <c r="B5522" s="34"/>
      <c r="D5522" s="33"/>
      <c r="E5522" s="33"/>
      <c r="F5522" s="33"/>
      <c r="BD5522" s="32"/>
      <c r="BE5522" s="32"/>
      <c r="BF5522" s="32"/>
      <c r="BG5522" s="32"/>
      <c r="BH5522" s="32"/>
      <c r="BI5522" s="32"/>
      <c r="BJ5522" s="32"/>
      <c r="BK5522" s="32"/>
      <c r="BL5522" s="32"/>
      <c r="BM5522" s="32"/>
      <c r="BN5522" s="32"/>
      <c r="BO5522" s="32"/>
    </row>
    <row r="5523" spans="1:67" x14ac:dyDescent="0.25">
      <c r="A5523" s="33"/>
      <c r="B5523" s="34"/>
      <c r="D5523" s="33"/>
      <c r="E5523" s="33"/>
      <c r="F5523" s="33"/>
      <c r="BD5523" s="32"/>
      <c r="BE5523" s="32"/>
      <c r="BF5523" s="32"/>
      <c r="BG5523" s="32"/>
      <c r="BH5523" s="32"/>
      <c r="BI5523" s="32"/>
      <c r="BJ5523" s="32"/>
      <c r="BK5523" s="32"/>
      <c r="BL5523" s="32"/>
      <c r="BM5523" s="32"/>
      <c r="BN5523" s="32"/>
      <c r="BO5523" s="32"/>
    </row>
    <row r="5524" spans="1:67" x14ac:dyDescent="0.25">
      <c r="A5524" s="33"/>
      <c r="B5524" s="34"/>
      <c r="D5524" s="33"/>
      <c r="E5524" s="33"/>
      <c r="F5524" s="33"/>
      <c r="BD5524" s="32"/>
      <c r="BE5524" s="32"/>
      <c r="BF5524" s="32"/>
      <c r="BG5524" s="32"/>
      <c r="BH5524" s="32"/>
      <c r="BI5524" s="32"/>
      <c r="BJ5524" s="32"/>
      <c r="BK5524" s="32"/>
      <c r="BL5524" s="32"/>
      <c r="BM5524" s="32"/>
      <c r="BN5524" s="32"/>
      <c r="BO5524" s="32"/>
    </row>
    <row r="5525" spans="1:67" x14ac:dyDescent="0.25">
      <c r="A5525" s="33"/>
      <c r="B5525" s="34"/>
      <c r="D5525" s="33"/>
      <c r="E5525" s="33"/>
      <c r="F5525" s="33"/>
      <c r="BD5525" s="32"/>
      <c r="BE5525" s="32"/>
      <c r="BF5525" s="32"/>
      <c r="BG5525" s="32"/>
      <c r="BH5525" s="32"/>
      <c r="BI5525" s="32"/>
      <c r="BJ5525" s="32"/>
      <c r="BK5525" s="32"/>
      <c r="BL5525" s="32"/>
      <c r="BM5525" s="32"/>
      <c r="BN5525" s="32"/>
      <c r="BO5525" s="32"/>
    </row>
    <row r="5526" spans="1:67" x14ac:dyDescent="0.25">
      <c r="A5526" s="33"/>
      <c r="B5526" s="34"/>
      <c r="D5526" s="33"/>
      <c r="E5526" s="33"/>
      <c r="F5526" s="33"/>
      <c r="BD5526" s="32"/>
      <c r="BE5526" s="32"/>
      <c r="BF5526" s="32"/>
      <c r="BG5526" s="32"/>
      <c r="BH5526" s="32"/>
      <c r="BI5526" s="32"/>
      <c r="BJ5526" s="32"/>
      <c r="BK5526" s="32"/>
      <c r="BL5526" s="32"/>
      <c r="BM5526" s="32"/>
      <c r="BN5526" s="32"/>
      <c r="BO5526" s="32"/>
    </row>
    <row r="5527" spans="1:67" x14ac:dyDescent="0.25">
      <c r="A5527" s="33"/>
      <c r="B5527" s="34"/>
      <c r="D5527" s="33"/>
      <c r="E5527" s="33"/>
      <c r="F5527" s="33"/>
      <c r="BD5527" s="32"/>
      <c r="BE5527" s="32"/>
      <c r="BF5527" s="32"/>
      <c r="BG5527" s="32"/>
      <c r="BH5527" s="32"/>
      <c r="BI5527" s="32"/>
      <c r="BJ5527" s="32"/>
      <c r="BK5527" s="32"/>
      <c r="BL5527" s="32"/>
      <c r="BM5527" s="32"/>
      <c r="BN5527" s="32"/>
      <c r="BO5527" s="32"/>
    </row>
    <row r="5528" spans="1:67" x14ac:dyDescent="0.25">
      <c r="A5528" s="33"/>
      <c r="B5528" s="34"/>
      <c r="D5528" s="33"/>
      <c r="E5528" s="33"/>
      <c r="F5528" s="33"/>
      <c r="BD5528" s="32"/>
      <c r="BE5528" s="32"/>
      <c r="BF5528" s="32"/>
      <c r="BG5528" s="32"/>
      <c r="BH5528" s="32"/>
      <c r="BI5528" s="32"/>
      <c r="BJ5528" s="32"/>
      <c r="BK5528" s="32"/>
      <c r="BL5528" s="32"/>
      <c r="BM5528" s="32"/>
      <c r="BN5528" s="32"/>
      <c r="BO5528" s="32"/>
    </row>
    <row r="5529" spans="1:67" x14ac:dyDescent="0.25">
      <c r="A5529" s="33"/>
      <c r="B5529" s="34"/>
      <c r="D5529" s="33"/>
      <c r="E5529" s="33"/>
      <c r="F5529" s="33"/>
      <c r="BD5529" s="32"/>
      <c r="BE5529" s="32"/>
      <c r="BF5529" s="32"/>
      <c r="BG5529" s="32"/>
      <c r="BH5529" s="32"/>
      <c r="BI5529" s="32"/>
      <c r="BJ5529" s="32"/>
      <c r="BK5529" s="32"/>
      <c r="BL5529" s="32"/>
      <c r="BM5529" s="32"/>
      <c r="BN5529" s="32"/>
      <c r="BO5529" s="32"/>
    </row>
    <row r="5530" spans="1:67" x14ac:dyDescent="0.25">
      <c r="A5530" s="33"/>
      <c r="B5530" s="34"/>
      <c r="D5530" s="33"/>
      <c r="E5530" s="33"/>
      <c r="F5530" s="33"/>
      <c r="BD5530" s="32"/>
      <c r="BE5530" s="32"/>
      <c r="BF5530" s="32"/>
      <c r="BG5530" s="32"/>
      <c r="BH5530" s="32"/>
      <c r="BI5530" s="32"/>
      <c r="BJ5530" s="32"/>
      <c r="BK5530" s="32"/>
      <c r="BL5530" s="32"/>
      <c r="BM5530" s="32"/>
      <c r="BN5530" s="32"/>
      <c r="BO5530" s="32"/>
    </row>
    <row r="5531" spans="1:67" x14ac:dyDescent="0.25">
      <c r="A5531" s="33"/>
      <c r="B5531" s="34"/>
      <c r="D5531" s="33"/>
      <c r="E5531" s="33"/>
      <c r="F5531" s="33"/>
      <c r="BD5531" s="32"/>
      <c r="BE5531" s="32"/>
      <c r="BF5531" s="32"/>
      <c r="BG5531" s="32"/>
      <c r="BH5531" s="32"/>
      <c r="BI5531" s="32"/>
      <c r="BJ5531" s="32"/>
      <c r="BK5531" s="32"/>
      <c r="BL5531" s="32"/>
      <c r="BM5531" s="32"/>
      <c r="BN5531" s="32"/>
      <c r="BO5531" s="32"/>
    </row>
    <row r="5532" spans="1:67" x14ac:dyDescent="0.25">
      <c r="A5532" s="33"/>
      <c r="B5532" s="34"/>
      <c r="D5532" s="33"/>
      <c r="E5532" s="33"/>
      <c r="F5532" s="33"/>
      <c r="BD5532" s="32"/>
      <c r="BE5532" s="32"/>
      <c r="BF5532" s="32"/>
      <c r="BG5532" s="32"/>
      <c r="BH5532" s="32"/>
      <c r="BI5532" s="32"/>
      <c r="BJ5532" s="32"/>
      <c r="BK5532" s="32"/>
      <c r="BL5532" s="32"/>
      <c r="BM5532" s="32"/>
      <c r="BN5532" s="32"/>
      <c r="BO5532" s="32"/>
    </row>
    <row r="5533" spans="1:67" x14ac:dyDescent="0.25">
      <c r="A5533" s="33"/>
      <c r="B5533" s="34"/>
      <c r="D5533" s="33"/>
      <c r="E5533" s="33"/>
      <c r="F5533" s="33"/>
      <c r="BD5533" s="32"/>
      <c r="BE5533" s="32"/>
      <c r="BF5533" s="32"/>
      <c r="BG5533" s="32"/>
      <c r="BH5533" s="32"/>
      <c r="BI5533" s="32"/>
      <c r="BJ5533" s="32"/>
      <c r="BK5533" s="32"/>
      <c r="BL5533" s="32"/>
      <c r="BM5533" s="32"/>
      <c r="BN5533" s="32"/>
      <c r="BO5533" s="32"/>
    </row>
    <row r="5534" spans="1:67" x14ac:dyDescent="0.25">
      <c r="A5534" s="33"/>
      <c r="B5534" s="34"/>
      <c r="D5534" s="33"/>
      <c r="E5534" s="33"/>
      <c r="F5534" s="33"/>
      <c r="BD5534" s="32"/>
      <c r="BE5534" s="32"/>
      <c r="BF5534" s="32"/>
      <c r="BG5534" s="32"/>
      <c r="BH5534" s="32"/>
      <c r="BI5534" s="32"/>
      <c r="BJ5534" s="32"/>
      <c r="BK5534" s="32"/>
      <c r="BL5534" s="32"/>
      <c r="BM5534" s="32"/>
      <c r="BN5534" s="32"/>
      <c r="BO5534" s="32"/>
    </row>
    <row r="5535" spans="1:67" x14ac:dyDescent="0.25">
      <c r="A5535" s="33"/>
      <c r="B5535" s="34"/>
      <c r="D5535" s="33"/>
      <c r="E5535" s="33"/>
      <c r="F5535" s="33"/>
      <c r="BD5535" s="32"/>
      <c r="BE5535" s="32"/>
      <c r="BF5535" s="32"/>
      <c r="BG5535" s="32"/>
      <c r="BH5535" s="32"/>
      <c r="BI5535" s="32"/>
      <c r="BJ5535" s="32"/>
      <c r="BK5535" s="32"/>
      <c r="BL5535" s="32"/>
      <c r="BM5535" s="32"/>
      <c r="BN5535" s="32"/>
      <c r="BO5535" s="32"/>
    </row>
    <row r="5536" spans="1:67" x14ac:dyDescent="0.25">
      <c r="A5536" s="33"/>
      <c r="B5536" s="34"/>
      <c r="D5536" s="33"/>
      <c r="E5536" s="33"/>
      <c r="F5536" s="33"/>
      <c r="BD5536" s="32"/>
      <c r="BE5536" s="32"/>
      <c r="BF5536" s="32"/>
      <c r="BG5536" s="32"/>
      <c r="BH5536" s="32"/>
      <c r="BI5536" s="32"/>
      <c r="BJ5536" s="32"/>
      <c r="BK5536" s="32"/>
      <c r="BL5536" s="32"/>
      <c r="BM5536" s="32"/>
      <c r="BN5536" s="32"/>
      <c r="BO5536" s="32"/>
    </row>
    <row r="5537" spans="1:67" x14ac:dyDescent="0.25">
      <c r="A5537" s="33"/>
      <c r="B5537" s="34"/>
      <c r="D5537" s="33"/>
      <c r="E5537" s="33"/>
      <c r="F5537" s="33"/>
      <c r="BD5537" s="32"/>
      <c r="BE5537" s="32"/>
      <c r="BF5537" s="32"/>
      <c r="BG5537" s="32"/>
      <c r="BH5537" s="32"/>
      <c r="BI5537" s="32"/>
      <c r="BJ5537" s="32"/>
      <c r="BK5537" s="32"/>
      <c r="BL5537" s="32"/>
      <c r="BM5537" s="32"/>
      <c r="BN5537" s="32"/>
      <c r="BO5537" s="32"/>
    </row>
    <row r="5538" spans="1:67" x14ac:dyDescent="0.25">
      <c r="A5538" s="33"/>
      <c r="B5538" s="34"/>
      <c r="D5538" s="33"/>
      <c r="E5538" s="33"/>
      <c r="F5538" s="33"/>
      <c r="BD5538" s="32"/>
      <c r="BE5538" s="32"/>
      <c r="BF5538" s="32"/>
      <c r="BG5538" s="32"/>
      <c r="BH5538" s="32"/>
      <c r="BI5538" s="32"/>
      <c r="BJ5538" s="32"/>
      <c r="BK5538" s="32"/>
      <c r="BL5538" s="32"/>
      <c r="BM5538" s="32"/>
      <c r="BN5538" s="32"/>
      <c r="BO5538" s="32"/>
    </row>
    <row r="5539" spans="1:67" x14ac:dyDescent="0.25">
      <c r="A5539" s="33"/>
      <c r="B5539" s="34"/>
      <c r="D5539" s="33"/>
      <c r="E5539" s="33"/>
      <c r="F5539" s="33"/>
      <c r="BD5539" s="32"/>
      <c r="BE5539" s="32"/>
      <c r="BF5539" s="32"/>
      <c r="BG5539" s="32"/>
      <c r="BH5539" s="32"/>
      <c r="BI5539" s="32"/>
      <c r="BJ5539" s="32"/>
      <c r="BK5539" s="32"/>
      <c r="BL5539" s="32"/>
      <c r="BM5539" s="32"/>
      <c r="BN5539" s="32"/>
      <c r="BO5539" s="32"/>
    </row>
    <row r="5540" spans="1:67" x14ac:dyDescent="0.25">
      <c r="A5540" s="33"/>
      <c r="B5540" s="34"/>
      <c r="D5540" s="33"/>
      <c r="E5540" s="33"/>
      <c r="F5540" s="33"/>
      <c r="BD5540" s="32"/>
      <c r="BE5540" s="32"/>
      <c r="BF5540" s="32"/>
      <c r="BG5540" s="32"/>
      <c r="BH5540" s="32"/>
      <c r="BI5540" s="32"/>
      <c r="BJ5540" s="32"/>
      <c r="BK5540" s="32"/>
      <c r="BL5540" s="32"/>
      <c r="BM5540" s="32"/>
      <c r="BN5540" s="32"/>
      <c r="BO5540" s="32"/>
    </row>
    <row r="5541" spans="1:67" x14ac:dyDescent="0.25">
      <c r="A5541" s="33"/>
      <c r="B5541" s="34"/>
      <c r="D5541" s="33"/>
      <c r="E5541" s="33"/>
      <c r="F5541" s="33"/>
      <c r="BD5541" s="32"/>
      <c r="BE5541" s="32"/>
      <c r="BF5541" s="32"/>
      <c r="BG5541" s="32"/>
      <c r="BH5541" s="32"/>
      <c r="BI5541" s="32"/>
      <c r="BJ5541" s="32"/>
      <c r="BK5541" s="32"/>
      <c r="BL5541" s="32"/>
      <c r="BM5541" s="32"/>
      <c r="BN5541" s="32"/>
      <c r="BO5541" s="32"/>
    </row>
    <row r="5542" spans="1:67" x14ac:dyDescent="0.25">
      <c r="A5542" s="33"/>
      <c r="B5542" s="34"/>
      <c r="D5542" s="33"/>
      <c r="E5542" s="33"/>
      <c r="F5542" s="33"/>
      <c r="BD5542" s="32"/>
      <c r="BE5542" s="32"/>
      <c r="BF5542" s="32"/>
      <c r="BG5542" s="32"/>
      <c r="BH5542" s="32"/>
      <c r="BI5542" s="32"/>
      <c r="BJ5542" s="32"/>
      <c r="BK5542" s="32"/>
      <c r="BL5542" s="32"/>
      <c r="BM5542" s="32"/>
      <c r="BN5542" s="32"/>
      <c r="BO5542" s="32"/>
    </row>
    <row r="5543" spans="1:67" x14ac:dyDescent="0.25">
      <c r="A5543" s="33"/>
      <c r="B5543" s="34"/>
      <c r="D5543" s="33"/>
      <c r="E5543" s="33"/>
      <c r="F5543" s="33"/>
      <c r="BD5543" s="32"/>
      <c r="BE5543" s="32"/>
      <c r="BF5543" s="32"/>
      <c r="BG5543" s="32"/>
      <c r="BH5543" s="32"/>
      <c r="BI5543" s="32"/>
      <c r="BJ5543" s="32"/>
      <c r="BK5543" s="32"/>
      <c r="BL5543" s="32"/>
      <c r="BM5543" s="32"/>
      <c r="BN5543" s="32"/>
      <c r="BO5543" s="32"/>
    </row>
    <row r="5544" spans="1:67" x14ac:dyDescent="0.25">
      <c r="A5544" s="33"/>
      <c r="B5544" s="34"/>
      <c r="D5544" s="33"/>
      <c r="E5544" s="33"/>
      <c r="F5544" s="33"/>
      <c r="BD5544" s="32"/>
      <c r="BE5544" s="32"/>
      <c r="BF5544" s="32"/>
      <c r="BG5544" s="32"/>
      <c r="BH5544" s="32"/>
      <c r="BI5544" s="32"/>
      <c r="BJ5544" s="32"/>
      <c r="BK5544" s="32"/>
      <c r="BL5544" s="32"/>
      <c r="BM5544" s="32"/>
      <c r="BN5544" s="32"/>
      <c r="BO5544" s="32"/>
    </row>
    <row r="5545" spans="1:67" x14ac:dyDescent="0.25">
      <c r="A5545" s="33"/>
      <c r="B5545" s="34"/>
      <c r="D5545" s="33"/>
      <c r="E5545" s="33"/>
      <c r="F5545" s="33"/>
      <c r="BD5545" s="32"/>
      <c r="BE5545" s="32"/>
      <c r="BF5545" s="32"/>
      <c r="BG5545" s="32"/>
      <c r="BH5545" s="32"/>
      <c r="BI5545" s="32"/>
      <c r="BJ5545" s="32"/>
      <c r="BK5545" s="32"/>
      <c r="BL5545" s="32"/>
      <c r="BM5545" s="32"/>
      <c r="BN5545" s="32"/>
      <c r="BO5545" s="32"/>
    </row>
    <row r="5546" spans="1:67" x14ac:dyDescent="0.25">
      <c r="A5546" s="33"/>
      <c r="B5546" s="34"/>
      <c r="D5546" s="33"/>
      <c r="E5546" s="33"/>
      <c r="F5546" s="33"/>
      <c r="BD5546" s="32"/>
      <c r="BE5546" s="32"/>
      <c r="BF5546" s="32"/>
      <c r="BG5546" s="32"/>
      <c r="BH5546" s="32"/>
      <c r="BI5546" s="32"/>
      <c r="BJ5546" s="32"/>
      <c r="BK5546" s="32"/>
      <c r="BL5546" s="32"/>
      <c r="BM5546" s="32"/>
      <c r="BN5546" s="32"/>
      <c r="BO5546" s="32"/>
    </row>
    <row r="5547" spans="1:67" x14ac:dyDescent="0.25">
      <c r="A5547" s="33"/>
      <c r="B5547" s="34"/>
      <c r="D5547" s="33"/>
      <c r="E5547" s="33"/>
      <c r="F5547" s="33"/>
      <c r="BD5547" s="32"/>
      <c r="BE5547" s="32"/>
      <c r="BF5547" s="32"/>
      <c r="BG5547" s="32"/>
      <c r="BH5547" s="32"/>
      <c r="BI5547" s="32"/>
      <c r="BJ5547" s="32"/>
      <c r="BK5547" s="32"/>
      <c r="BL5547" s="32"/>
      <c r="BM5547" s="32"/>
      <c r="BN5547" s="32"/>
      <c r="BO5547" s="32"/>
    </row>
    <row r="5548" spans="1:67" x14ac:dyDescent="0.25">
      <c r="A5548" s="33"/>
      <c r="B5548" s="34"/>
      <c r="D5548" s="33"/>
      <c r="E5548" s="33"/>
      <c r="F5548" s="33"/>
      <c r="BD5548" s="32"/>
      <c r="BE5548" s="32"/>
      <c r="BF5548" s="32"/>
      <c r="BG5548" s="32"/>
      <c r="BH5548" s="32"/>
      <c r="BI5548" s="32"/>
      <c r="BJ5548" s="32"/>
      <c r="BK5548" s="32"/>
      <c r="BL5548" s="32"/>
      <c r="BM5548" s="32"/>
      <c r="BN5548" s="32"/>
      <c r="BO5548" s="32"/>
    </row>
    <row r="5549" spans="1:67" x14ac:dyDescent="0.25">
      <c r="A5549" s="33"/>
      <c r="B5549" s="34"/>
      <c r="D5549" s="33"/>
      <c r="E5549" s="33"/>
      <c r="F5549" s="33"/>
      <c r="BD5549" s="32"/>
      <c r="BE5549" s="32"/>
      <c r="BF5549" s="32"/>
      <c r="BG5549" s="32"/>
      <c r="BH5549" s="32"/>
      <c r="BI5549" s="32"/>
      <c r="BJ5549" s="32"/>
      <c r="BK5549" s="32"/>
      <c r="BL5549" s="32"/>
      <c r="BM5549" s="32"/>
      <c r="BN5549" s="32"/>
      <c r="BO5549" s="32"/>
    </row>
    <row r="5550" spans="1:67" x14ac:dyDescent="0.25">
      <c r="A5550" s="33"/>
      <c r="B5550" s="34"/>
      <c r="D5550" s="33"/>
      <c r="E5550" s="33"/>
      <c r="F5550" s="33"/>
      <c r="BD5550" s="32"/>
      <c r="BE5550" s="32"/>
      <c r="BF5550" s="32"/>
      <c r="BG5550" s="32"/>
      <c r="BH5550" s="32"/>
      <c r="BI5550" s="32"/>
      <c r="BJ5550" s="32"/>
      <c r="BK5550" s="32"/>
      <c r="BL5550" s="32"/>
      <c r="BM5550" s="32"/>
      <c r="BN5550" s="32"/>
      <c r="BO5550" s="32"/>
    </row>
    <row r="5551" spans="1:67" x14ac:dyDescent="0.25">
      <c r="A5551" s="33"/>
      <c r="B5551" s="34"/>
      <c r="D5551" s="33"/>
      <c r="E5551" s="33"/>
      <c r="F5551" s="33"/>
      <c r="BD5551" s="32"/>
      <c r="BE5551" s="32"/>
      <c r="BF5551" s="32"/>
      <c r="BG5551" s="32"/>
      <c r="BH5551" s="32"/>
      <c r="BI5551" s="32"/>
      <c r="BJ5551" s="32"/>
      <c r="BK5551" s="32"/>
      <c r="BL5551" s="32"/>
      <c r="BM5551" s="32"/>
      <c r="BN5551" s="32"/>
      <c r="BO5551" s="32"/>
    </row>
    <row r="5552" spans="1:67" x14ac:dyDescent="0.25">
      <c r="A5552" s="33"/>
      <c r="B5552" s="34"/>
      <c r="D5552" s="33"/>
      <c r="E5552" s="33"/>
      <c r="F5552" s="33"/>
      <c r="BD5552" s="32"/>
      <c r="BE5552" s="32"/>
      <c r="BF5552" s="32"/>
      <c r="BG5552" s="32"/>
      <c r="BH5552" s="32"/>
      <c r="BI5552" s="32"/>
      <c r="BJ5552" s="32"/>
      <c r="BK5552" s="32"/>
      <c r="BL5552" s="32"/>
      <c r="BM5552" s="32"/>
      <c r="BN5552" s="32"/>
      <c r="BO5552" s="32"/>
    </row>
    <row r="5553" spans="1:67" x14ac:dyDescent="0.25">
      <c r="A5553" s="33"/>
      <c r="B5553" s="34"/>
      <c r="D5553" s="33"/>
      <c r="E5553" s="33"/>
      <c r="F5553" s="33"/>
      <c r="BD5553" s="32"/>
      <c r="BE5553" s="32"/>
      <c r="BF5553" s="32"/>
      <c r="BG5553" s="32"/>
      <c r="BH5553" s="32"/>
      <c r="BI5553" s="32"/>
      <c r="BJ5553" s="32"/>
      <c r="BK5553" s="32"/>
      <c r="BL5553" s="32"/>
      <c r="BM5553" s="32"/>
      <c r="BN5553" s="32"/>
      <c r="BO5553" s="32"/>
    </row>
    <row r="5554" spans="1:67" x14ac:dyDescent="0.25">
      <c r="A5554" s="33"/>
      <c r="B5554" s="34"/>
      <c r="D5554" s="33"/>
      <c r="E5554" s="33"/>
      <c r="F5554" s="33"/>
      <c r="BD5554" s="32"/>
      <c r="BE5554" s="32"/>
      <c r="BF5554" s="32"/>
      <c r="BG5554" s="32"/>
      <c r="BH5554" s="32"/>
      <c r="BI5554" s="32"/>
      <c r="BJ5554" s="32"/>
      <c r="BK5554" s="32"/>
      <c r="BL5554" s="32"/>
      <c r="BM5554" s="32"/>
      <c r="BN5554" s="32"/>
      <c r="BO5554" s="32"/>
    </row>
    <row r="5555" spans="1:67" x14ac:dyDescent="0.25">
      <c r="A5555" s="33"/>
      <c r="B5555" s="34"/>
      <c r="D5555" s="33"/>
      <c r="E5555" s="33"/>
      <c r="F5555" s="33"/>
      <c r="BD5555" s="32"/>
      <c r="BE5555" s="32"/>
      <c r="BF5555" s="32"/>
      <c r="BG5555" s="32"/>
      <c r="BH5555" s="32"/>
      <c r="BI5555" s="32"/>
      <c r="BJ5555" s="32"/>
      <c r="BK5555" s="32"/>
      <c r="BL5555" s="32"/>
      <c r="BM5555" s="32"/>
      <c r="BN5555" s="32"/>
      <c r="BO5555" s="32"/>
    </row>
    <row r="5556" spans="1:67" x14ac:dyDescent="0.25">
      <c r="A5556" s="33"/>
      <c r="B5556" s="34"/>
      <c r="D5556" s="33"/>
      <c r="E5556" s="33"/>
      <c r="F5556" s="33"/>
      <c r="BD5556" s="32"/>
      <c r="BE5556" s="32"/>
      <c r="BF5556" s="32"/>
      <c r="BG5556" s="32"/>
      <c r="BH5556" s="32"/>
      <c r="BI5556" s="32"/>
      <c r="BJ5556" s="32"/>
      <c r="BK5556" s="32"/>
      <c r="BL5556" s="32"/>
      <c r="BM5556" s="32"/>
      <c r="BN5556" s="32"/>
      <c r="BO5556" s="32"/>
    </row>
    <row r="5557" spans="1:67" x14ac:dyDescent="0.25">
      <c r="A5557" s="33"/>
      <c r="B5557" s="34"/>
      <c r="D5557" s="33"/>
      <c r="E5557" s="33"/>
      <c r="F5557" s="33"/>
      <c r="BD5557" s="32"/>
      <c r="BE5557" s="32"/>
      <c r="BF5557" s="32"/>
      <c r="BG5557" s="32"/>
      <c r="BH5557" s="32"/>
      <c r="BI5557" s="32"/>
      <c r="BJ5557" s="32"/>
      <c r="BK5557" s="32"/>
      <c r="BL5557" s="32"/>
      <c r="BM5557" s="32"/>
      <c r="BN5557" s="32"/>
      <c r="BO5557" s="32"/>
    </row>
    <row r="5558" spans="1:67" x14ac:dyDescent="0.25">
      <c r="A5558" s="33"/>
      <c r="B5558" s="34"/>
      <c r="D5558" s="33"/>
      <c r="E5558" s="33"/>
      <c r="F5558" s="33"/>
      <c r="BD5558" s="32"/>
      <c r="BE5558" s="32"/>
      <c r="BF5558" s="32"/>
      <c r="BG5558" s="32"/>
      <c r="BH5558" s="32"/>
      <c r="BI5558" s="32"/>
      <c r="BJ5558" s="32"/>
      <c r="BK5558" s="32"/>
      <c r="BL5558" s="32"/>
      <c r="BM5558" s="32"/>
      <c r="BN5558" s="32"/>
      <c r="BO5558" s="32"/>
    </row>
    <row r="5559" spans="1:67" x14ac:dyDescent="0.25">
      <c r="A5559" s="33"/>
      <c r="B5559" s="34"/>
      <c r="D5559" s="33"/>
      <c r="E5559" s="33"/>
      <c r="F5559" s="33"/>
      <c r="BD5559" s="32"/>
      <c r="BE5559" s="32"/>
      <c r="BF5559" s="32"/>
      <c r="BG5559" s="32"/>
      <c r="BH5559" s="32"/>
      <c r="BI5559" s="32"/>
      <c r="BJ5559" s="32"/>
      <c r="BK5559" s="32"/>
      <c r="BL5559" s="32"/>
      <c r="BM5559" s="32"/>
      <c r="BN5559" s="32"/>
      <c r="BO5559" s="32"/>
    </row>
    <row r="5560" spans="1:67" x14ac:dyDescent="0.25">
      <c r="A5560" s="33"/>
      <c r="B5560" s="34"/>
      <c r="D5560" s="33"/>
      <c r="E5560" s="33"/>
      <c r="F5560" s="33"/>
      <c r="BD5560" s="32"/>
      <c r="BE5560" s="32"/>
      <c r="BF5560" s="32"/>
      <c r="BG5560" s="32"/>
      <c r="BH5560" s="32"/>
      <c r="BI5560" s="32"/>
      <c r="BJ5560" s="32"/>
      <c r="BK5560" s="32"/>
      <c r="BL5560" s="32"/>
      <c r="BM5560" s="32"/>
      <c r="BN5560" s="32"/>
      <c r="BO5560" s="32"/>
    </row>
    <row r="5561" spans="1:67" x14ac:dyDescent="0.25">
      <c r="A5561" s="33"/>
      <c r="B5561" s="34"/>
      <c r="D5561" s="33"/>
      <c r="E5561" s="33"/>
      <c r="F5561" s="33"/>
      <c r="BD5561" s="32"/>
      <c r="BE5561" s="32"/>
      <c r="BF5561" s="32"/>
      <c r="BG5561" s="32"/>
      <c r="BH5561" s="32"/>
      <c r="BI5561" s="32"/>
      <c r="BJ5561" s="32"/>
      <c r="BK5561" s="32"/>
      <c r="BL5561" s="32"/>
      <c r="BM5561" s="32"/>
      <c r="BN5561" s="32"/>
      <c r="BO5561" s="32"/>
    </row>
    <row r="5562" spans="1:67" x14ac:dyDescent="0.25">
      <c r="A5562" s="33"/>
      <c r="B5562" s="34"/>
      <c r="D5562" s="33"/>
      <c r="E5562" s="33"/>
      <c r="F5562" s="33"/>
      <c r="BD5562" s="32"/>
      <c r="BE5562" s="32"/>
      <c r="BF5562" s="32"/>
      <c r="BG5562" s="32"/>
      <c r="BH5562" s="32"/>
      <c r="BI5562" s="32"/>
      <c r="BJ5562" s="32"/>
      <c r="BK5562" s="32"/>
      <c r="BL5562" s="32"/>
      <c r="BM5562" s="32"/>
      <c r="BN5562" s="32"/>
      <c r="BO5562" s="32"/>
    </row>
    <row r="5563" spans="1:67" x14ac:dyDescent="0.25">
      <c r="A5563" s="33"/>
      <c r="B5563" s="34"/>
      <c r="D5563" s="33"/>
      <c r="E5563" s="33"/>
      <c r="F5563" s="33"/>
      <c r="BD5563" s="32"/>
      <c r="BE5563" s="32"/>
      <c r="BF5563" s="32"/>
      <c r="BG5563" s="32"/>
      <c r="BH5563" s="32"/>
      <c r="BI5563" s="32"/>
      <c r="BJ5563" s="32"/>
      <c r="BK5563" s="32"/>
      <c r="BL5563" s="32"/>
      <c r="BM5563" s="32"/>
      <c r="BN5563" s="32"/>
      <c r="BO5563" s="32"/>
    </row>
    <row r="5564" spans="1:67" x14ac:dyDescent="0.25">
      <c r="A5564" s="33"/>
      <c r="B5564" s="34"/>
      <c r="D5564" s="33"/>
      <c r="E5564" s="33"/>
      <c r="F5564" s="33"/>
      <c r="BD5564" s="32"/>
      <c r="BE5564" s="32"/>
      <c r="BF5564" s="32"/>
      <c r="BG5564" s="32"/>
      <c r="BH5564" s="32"/>
      <c r="BI5564" s="32"/>
      <c r="BJ5564" s="32"/>
      <c r="BK5564" s="32"/>
      <c r="BL5564" s="32"/>
      <c r="BM5564" s="32"/>
      <c r="BN5564" s="32"/>
      <c r="BO5564" s="32"/>
    </row>
    <row r="5565" spans="1:67" x14ac:dyDescent="0.25">
      <c r="A5565" s="33"/>
      <c r="B5565" s="34"/>
      <c r="D5565" s="33"/>
      <c r="E5565" s="33"/>
      <c r="F5565" s="33"/>
      <c r="BD5565" s="32"/>
      <c r="BE5565" s="32"/>
      <c r="BF5565" s="32"/>
      <c r="BG5565" s="32"/>
      <c r="BH5565" s="32"/>
      <c r="BI5565" s="32"/>
      <c r="BJ5565" s="32"/>
      <c r="BK5565" s="32"/>
      <c r="BL5565" s="32"/>
      <c r="BM5565" s="32"/>
      <c r="BN5565" s="32"/>
      <c r="BO5565" s="32"/>
    </row>
    <row r="5566" spans="1:67" x14ac:dyDescent="0.25">
      <c r="A5566" s="33"/>
      <c r="B5566" s="34"/>
      <c r="D5566" s="33"/>
      <c r="E5566" s="33"/>
      <c r="F5566" s="33"/>
      <c r="BD5566" s="32"/>
      <c r="BE5566" s="32"/>
      <c r="BF5566" s="32"/>
      <c r="BG5566" s="32"/>
      <c r="BH5566" s="32"/>
      <c r="BI5566" s="32"/>
      <c r="BJ5566" s="32"/>
      <c r="BK5566" s="32"/>
      <c r="BL5566" s="32"/>
      <c r="BM5566" s="32"/>
      <c r="BN5566" s="32"/>
      <c r="BO5566" s="32"/>
    </row>
    <row r="5567" spans="1:67" x14ac:dyDescent="0.25">
      <c r="A5567" s="33"/>
      <c r="B5567" s="34"/>
      <c r="D5567" s="33"/>
      <c r="E5567" s="33"/>
      <c r="F5567" s="33"/>
      <c r="BD5567" s="32"/>
      <c r="BE5567" s="32"/>
      <c r="BF5567" s="32"/>
      <c r="BG5567" s="32"/>
      <c r="BH5567" s="32"/>
      <c r="BI5567" s="32"/>
      <c r="BJ5567" s="32"/>
      <c r="BK5567" s="32"/>
      <c r="BL5567" s="32"/>
      <c r="BM5567" s="32"/>
      <c r="BN5567" s="32"/>
      <c r="BO5567" s="32"/>
    </row>
    <row r="5568" spans="1:67" x14ac:dyDescent="0.25">
      <c r="A5568" s="33"/>
      <c r="B5568" s="34"/>
      <c r="D5568" s="33"/>
      <c r="E5568" s="33"/>
      <c r="F5568" s="33"/>
      <c r="BD5568" s="32"/>
      <c r="BE5568" s="32"/>
      <c r="BF5568" s="32"/>
      <c r="BG5568" s="32"/>
      <c r="BH5568" s="32"/>
      <c r="BI5568" s="32"/>
      <c r="BJ5568" s="32"/>
      <c r="BK5568" s="32"/>
      <c r="BL5568" s="32"/>
      <c r="BM5568" s="32"/>
      <c r="BN5568" s="32"/>
      <c r="BO5568" s="32"/>
    </row>
    <row r="5569" spans="1:67" x14ac:dyDescent="0.25">
      <c r="A5569" s="33"/>
      <c r="B5569" s="34"/>
      <c r="D5569" s="33"/>
      <c r="E5569" s="33"/>
      <c r="F5569" s="33"/>
      <c r="BD5569" s="32"/>
      <c r="BE5569" s="32"/>
      <c r="BF5569" s="32"/>
      <c r="BG5569" s="32"/>
      <c r="BH5569" s="32"/>
      <c r="BI5569" s="32"/>
      <c r="BJ5569" s="32"/>
      <c r="BK5569" s="32"/>
      <c r="BL5569" s="32"/>
      <c r="BM5569" s="32"/>
      <c r="BN5569" s="32"/>
      <c r="BO5569" s="32"/>
    </row>
    <row r="5570" spans="1:67" x14ac:dyDescent="0.25">
      <c r="A5570" s="33"/>
      <c r="B5570" s="34"/>
      <c r="D5570" s="33"/>
      <c r="E5570" s="33"/>
      <c r="F5570" s="33"/>
      <c r="BD5570" s="32"/>
      <c r="BE5570" s="32"/>
      <c r="BF5570" s="32"/>
      <c r="BG5570" s="32"/>
      <c r="BH5570" s="32"/>
      <c r="BI5570" s="32"/>
      <c r="BJ5570" s="32"/>
      <c r="BK5570" s="32"/>
      <c r="BL5570" s="32"/>
      <c r="BM5570" s="32"/>
      <c r="BN5570" s="32"/>
      <c r="BO5570" s="32"/>
    </row>
    <row r="5571" spans="1:67" x14ac:dyDescent="0.25">
      <c r="A5571" s="33"/>
      <c r="B5571" s="34"/>
      <c r="D5571" s="33"/>
      <c r="E5571" s="33"/>
      <c r="F5571" s="33"/>
      <c r="BD5571" s="32"/>
      <c r="BE5571" s="32"/>
      <c r="BF5571" s="32"/>
      <c r="BG5571" s="32"/>
      <c r="BH5571" s="32"/>
      <c r="BI5571" s="32"/>
      <c r="BJ5571" s="32"/>
      <c r="BK5571" s="32"/>
      <c r="BL5571" s="32"/>
      <c r="BM5571" s="32"/>
      <c r="BN5571" s="32"/>
      <c r="BO5571" s="32"/>
    </row>
    <row r="5572" spans="1:67" x14ac:dyDescent="0.25">
      <c r="A5572" s="33"/>
      <c r="B5572" s="34"/>
      <c r="D5572" s="33"/>
      <c r="E5572" s="33"/>
      <c r="F5572" s="33"/>
      <c r="BD5572" s="32"/>
      <c r="BE5572" s="32"/>
      <c r="BF5572" s="32"/>
      <c r="BG5572" s="32"/>
      <c r="BH5572" s="32"/>
      <c r="BI5572" s="32"/>
      <c r="BJ5572" s="32"/>
      <c r="BK5572" s="32"/>
      <c r="BL5572" s="32"/>
      <c r="BM5572" s="32"/>
      <c r="BN5572" s="32"/>
      <c r="BO5572" s="32"/>
    </row>
    <row r="5573" spans="1:67" x14ac:dyDescent="0.25">
      <c r="A5573" s="33"/>
      <c r="B5573" s="34"/>
      <c r="D5573" s="33"/>
      <c r="E5573" s="33"/>
      <c r="F5573" s="33"/>
      <c r="BD5573" s="32"/>
      <c r="BE5573" s="32"/>
      <c r="BF5573" s="32"/>
      <c r="BG5573" s="32"/>
      <c r="BH5573" s="32"/>
      <c r="BI5573" s="32"/>
      <c r="BJ5573" s="32"/>
      <c r="BK5573" s="32"/>
      <c r="BL5573" s="32"/>
      <c r="BM5573" s="32"/>
      <c r="BN5573" s="32"/>
      <c r="BO5573" s="32"/>
    </row>
    <row r="5574" spans="1:67" x14ac:dyDescent="0.25">
      <c r="A5574" s="33"/>
      <c r="B5574" s="34"/>
      <c r="D5574" s="33"/>
      <c r="E5574" s="33"/>
      <c r="F5574" s="33"/>
      <c r="BD5574" s="32"/>
      <c r="BE5574" s="32"/>
      <c r="BF5574" s="32"/>
      <c r="BG5574" s="32"/>
      <c r="BH5574" s="32"/>
      <c r="BI5574" s="32"/>
      <c r="BJ5574" s="32"/>
      <c r="BK5574" s="32"/>
      <c r="BL5574" s="32"/>
      <c r="BM5574" s="32"/>
      <c r="BN5574" s="32"/>
      <c r="BO5574" s="32"/>
    </row>
    <row r="5575" spans="1:67" x14ac:dyDescent="0.25">
      <c r="A5575" s="33"/>
      <c r="B5575" s="34"/>
      <c r="D5575" s="33"/>
      <c r="E5575" s="33"/>
      <c r="F5575" s="33"/>
      <c r="BD5575" s="32"/>
      <c r="BE5575" s="32"/>
      <c r="BF5575" s="32"/>
      <c r="BG5575" s="32"/>
      <c r="BH5575" s="32"/>
      <c r="BI5575" s="32"/>
      <c r="BJ5575" s="32"/>
      <c r="BK5575" s="32"/>
      <c r="BL5575" s="32"/>
      <c r="BM5575" s="32"/>
      <c r="BN5575" s="32"/>
      <c r="BO5575" s="32"/>
    </row>
    <row r="5576" spans="1:67" x14ac:dyDescent="0.25">
      <c r="A5576" s="33"/>
      <c r="B5576" s="34"/>
      <c r="D5576" s="33"/>
      <c r="E5576" s="33"/>
      <c r="F5576" s="33"/>
      <c r="BD5576" s="32"/>
      <c r="BE5576" s="32"/>
      <c r="BF5576" s="32"/>
      <c r="BG5576" s="32"/>
      <c r="BH5576" s="32"/>
      <c r="BI5576" s="32"/>
      <c r="BJ5576" s="32"/>
      <c r="BK5576" s="32"/>
      <c r="BL5576" s="32"/>
      <c r="BM5576" s="32"/>
      <c r="BN5576" s="32"/>
      <c r="BO5576" s="32"/>
    </row>
    <row r="5577" spans="1:67" x14ac:dyDescent="0.25">
      <c r="A5577" s="33"/>
      <c r="B5577" s="34"/>
      <c r="D5577" s="33"/>
      <c r="E5577" s="33"/>
      <c r="F5577" s="33"/>
      <c r="BD5577" s="32"/>
      <c r="BE5577" s="32"/>
      <c r="BF5577" s="32"/>
      <c r="BG5577" s="32"/>
      <c r="BH5577" s="32"/>
      <c r="BI5577" s="32"/>
      <c r="BJ5577" s="32"/>
      <c r="BK5577" s="32"/>
      <c r="BL5577" s="32"/>
      <c r="BM5577" s="32"/>
      <c r="BN5577" s="32"/>
      <c r="BO5577" s="32"/>
    </row>
    <row r="5578" spans="1:67" x14ac:dyDescent="0.25">
      <c r="A5578" s="33"/>
      <c r="B5578" s="34"/>
      <c r="D5578" s="33"/>
      <c r="E5578" s="33"/>
      <c r="F5578" s="33"/>
      <c r="BD5578" s="32"/>
      <c r="BE5578" s="32"/>
      <c r="BF5578" s="32"/>
      <c r="BG5578" s="32"/>
      <c r="BH5578" s="32"/>
      <c r="BI5578" s="32"/>
      <c r="BJ5578" s="32"/>
      <c r="BK5578" s="32"/>
      <c r="BL5578" s="32"/>
      <c r="BM5578" s="32"/>
      <c r="BN5578" s="32"/>
      <c r="BO5578" s="32"/>
    </row>
    <row r="5579" spans="1:67" x14ac:dyDescent="0.25">
      <c r="A5579" s="33"/>
      <c r="B5579" s="34"/>
      <c r="D5579" s="33"/>
      <c r="E5579" s="33"/>
      <c r="F5579" s="33"/>
      <c r="BD5579" s="32"/>
      <c r="BE5579" s="32"/>
      <c r="BF5579" s="32"/>
      <c r="BG5579" s="32"/>
      <c r="BH5579" s="32"/>
      <c r="BI5579" s="32"/>
      <c r="BJ5579" s="32"/>
      <c r="BK5579" s="32"/>
      <c r="BL5579" s="32"/>
      <c r="BM5579" s="32"/>
      <c r="BN5579" s="32"/>
      <c r="BO5579" s="32"/>
    </row>
    <row r="5580" spans="1:67" x14ac:dyDescent="0.25">
      <c r="A5580" s="33"/>
      <c r="B5580" s="34"/>
      <c r="D5580" s="33"/>
      <c r="E5580" s="33"/>
      <c r="F5580" s="33"/>
      <c r="BD5580" s="32"/>
      <c r="BE5580" s="32"/>
      <c r="BF5580" s="32"/>
      <c r="BG5580" s="32"/>
      <c r="BH5580" s="32"/>
      <c r="BI5580" s="32"/>
      <c r="BJ5580" s="32"/>
      <c r="BK5580" s="32"/>
      <c r="BL5580" s="32"/>
      <c r="BM5580" s="32"/>
      <c r="BN5580" s="32"/>
      <c r="BO5580" s="32"/>
    </row>
    <row r="5581" spans="1:67" x14ac:dyDescent="0.25">
      <c r="A5581" s="33"/>
      <c r="B5581" s="34"/>
      <c r="D5581" s="33"/>
      <c r="E5581" s="33"/>
      <c r="F5581" s="33"/>
      <c r="BD5581" s="32"/>
      <c r="BE5581" s="32"/>
      <c r="BF5581" s="32"/>
      <c r="BG5581" s="32"/>
      <c r="BH5581" s="32"/>
      <c r="BI5581" s="32"/>
      <c r="BJ5581" s="32"/>
      <c r="BK5581" s="32"/>
      <c r="BL5581" s="32"/>
      <c r="BM5581" s="32"/>
      <c r="BN5581" s="32"/>
      <c r="BO5581" s="32"/>
    </row>
    <row r="5582" spans="1:67" x14ac:dyDescent="0.25">
      <c r="A5582" s="33"/>
      <c r="B5582" s="34"/>
      <c r="D5582" s="33"/>
      <c r="E5582" s="33"/>
      <c r="F5582" s="33"/>
      <c r="BD5582" s="32"/>
      <c r="BE5582" s="32"/>
      <c r="BF5582" s="32"/>
      <c r="BG5582" s="32"/>
      <c r="BH5582" s="32"/>
      <c r="BI5582" s="32"/>
      <c r="BJ5582" s="32"/>
      <c r="BK5582" s="32"/>
      <c r="BL5582" s="32"/>
      <c r="BM5582" s="32"/>
      <c r="BN5582" s="32"/>
      <c r="BO5582" s="32"/>
    </row>
    <row r="5583" spans="1:67" x14ac:dyDescent="0.25">
      <c r="A5583" s="33"/>
      <c r="B5583" s="34"/>
      <c r="D5583" s="33"/>
      <c r="E5583" s="33"/>
      <c r="F5583" s="33"/>
      <c r="BD5583" s="32"/>
      <c r="BE5583" s="32"/>
      <c r="BF5583" s="32"/>
      <c r="BG5583" s="32"/>
      <c r="BH5583" s="32"/>
      <c r="BI5583" s="32"/>
      <c r="BJ5583" s="32"/>
      <c r="BK5583" s="32"/>
      <c r="BL5583" s="32"/>
      <c r="BM5583" s="32"/>
      <c r="BN5583" s="32"/>
      <c r="BO5583" s="32"/>
    </row>
    <row r="5584" spans="1:67" x14ac:dyDescent="0.25">
      <c r="A5584" s="33"/>
      <c r="B5584" s="34"/>
      <c r="D5584" s="33"/>
      <c r="E5584" s="33"/>
      <c r="F5584" s="33"/>
      <c r="BD5584" s="32"/>
      <c r="BE5584" s="32"/>
      <c r="BF5584" s="32"/>
      <c r="BG5584" s="32"/>
      <c r="BH5584" s="32"/>
      <c r="BI5584" s="32"/>
      <c r="BJ5584" s="32"/>
      <c r="BK5584" s="32"/>
      <c r="BL5584" s="32"/>
      <c r="BM5584" s="32"/>
      <c r="BN5584" s="32"/>
      <c r="BO5584" s="32"/>
    </row>
    <row r="5585" spans="1:67" x14ac:dyDescent="0.25">
      <c r="A5585" s="33"/>
      <c r="B5585" s="34"/>
      <c r="D5585" s="33"/>
      <c r="E5585" s="33"/>
      <c r="F5585" s="33"/>
      <c r="BD5585" s="32"/>
      <c r="BE5585" s="32"/>
      <c r="BF5585" s="32"/>
      <c r="BG5585" s="32"/>
      <c r="BH5585" s="32"/>
      <c r="BI5585" s="32"/>
      <c r="BJ5585" s="32"/>
      <c r="BK5585" s="32"/>
      <c r="BL5585" s="32"/>
      <c r="BM5585" s="32"/>
      <c r="BN5585" s="32"/>
      <c r="BO5585" s="32"/>
    </row>
    <row r="5586" spans="1:67" x14ac:dyDescent="0.25">
      <c r="A5586" s="33"/>
      <c r="B5586" s="34"/>
      <c r="D5586" s="33"/>
      <c r="E5586" s="33"/>
      <c r="F5586" s="33"/>
      <c r="BD5586" s="32"/>
      <c r="BE5586" s="32"/>
      <c r="BF5586" s="32"/>
      <c r="BG5586" s="32"/>
      <c r="BH5586" s="32"/>
      <c r="BI5586" s="32"/>
      <c r="BJ5586" s="32"/>
      <c r="BK5586" s="32"/>
      <c r="BL5586" s="32"/>
      <c r="BM5586" s="32"/>
      <c r="BN5586" s="32"/>
      <c r="BO5586" s="32"/>
    </row>
    <row r="5587" spans="1:67" x14ac:dyDescent="0.25">
      <c r="A5587" s="33"/>
      <c r="B5587" s="34"/>
      <c r="D5587" s="33"/>
      <c r="E5587" s="33"/>
      <c r="F5587" s="33"/>
      <c r="BD5587" s="32"/>
      <c r="BE5587" s="32"/>
      <c r="BF5587" s="32"/>
      <c r="BG5587" s="32"/>
      <c r="BH5587" s="32"/>
      <c r="BI5587" s="32"/>
      <c r="BJ5587" s="32"/>
      <c r="BK5587" s="32"/>
      <c r="BL5587" s="32"/>
      <c r="BM5587" s="32"/>
      <c r="BN5587" s="32"/>
      <c r="BO5587" s="32"/>
    </row>
    <row r="5588" spans="1:67" x14ac:dyDescent="0.25">
      <c r="A5588" s="33"/>
      <c r="B5588" s="34"/>
      <c r="D5588" s="33"/>
      <c r="E5588" s="33"/>
      <c r="F5588" s="33"/>
      <c r="BD5588" s="32"/>
      <c r="BE5588" s="32"/>
      <c r="BF5588" s="32"/>
      <c r="BG5588" s="32"/>
      <c r="BH5588" s="32"/>
      <c r="BI5588" s="32"/>
      <c r="BJ5588" s="32"/>
      <c r="BK5588" s="32"/>
      <c r="BL5588" s="32"/>
      <c r="BM5588" s="32"/>
      <c r="BN5588" s="32"/>
      <c r="BO5588" s="32"/>
    </row>
    <row r="5589" spans="1:67" x14ac:dyDescent="0.25">
      <c r="A5589" s="33"/>
      <c r="B5589" s="34"/>
      <c r="D5589" s="33"/>
      <c r="E5589" s="33"/>
      <c r="F5589" s="33"/>
      <c r="BD5589" s="32"/>
      <c r="BE5589" s="32"/>
      <c r="BF5589" s="32"/>
      <c r="BG5589" s="32"/>
      <c r="BH5589" s="32"/>
      <c r="BI5589" s="32"/>
      <c r="BJ5589" s="32"/>
      <c r="BK5589" s="32"/>
      <c r="BL5589" s="32"/>
      <c r="BM5589" s="32"/>
      <c r="BN5589" s="32"/>
      <c r="BO5589" s="32"/>
    </row>
    <row r="5590" spans="1:67" x14ac:dyDescent="0.25">
      <c r="A5590" s="33"/>
      <c r="B5590" s="34"/>
      <c r="D5590" s="33"/>
      <c r="E5590" s="33"/>
      <c r="F5590" s="33"/>
      <c r="BD5590" s="32"/>
      <c r="BE5590" s="32"/>
      <c r="BF5590" s="32"/>
      <c r="BG5590" s="32"/>
      <c r="BH5590" s="32"/>
      <c r="BI5590" s="32"/>
      <c r="BJ5590" s="32"/>
      <c r="BK5590" s="32"/>
      <c r="BL5590" s="32"/>
      <c r="BM5590" s="32"/>
      <c r="BN5590" s="32"/>
      <c r="BO5590" s="32"/>
    </row>
    <row r="5591" spans="1:67" x14ac:dyDescent="0.25">
      <c r="A5591" s="33"/>
      <c r="B5591" s="34"/>
      <c r="D5591" s="33"/>
      <c r="E5591" s="33"/>
      <c r="F5591" s="33"/>
      <c r="BD5591" s="32"/>
      <c r="BE5591" s="32"/>
      <c r="BF5591" s="32"/>
      <c r="BG5591" s="32"/>
      <c r="BH5591" s="32"/>
      <c r="BI5591" s="32"/>
      <c r="BJ5591" s="32"/>
      <c r="BK5591" s="32"/>
      <c r="BL5591" s="32"/>
      <c r="BM5591" s="32"/>
      <c r="BN5591" s="32"/>
      <c r="BO5591" s="32"/>
    </row>
    <row r="5592" spans="1:67" x14ac:dyDescent="0.25">
      <c r="A5592" s="33"/>
      <c r="B5592" s="34"/>
      <c r="D5592" s="33"/>
      <c r="E5592" s="33"/>
      <c r="F5592" s="33"/>
      <c r="BD5592" s="32"/>
      <c r="BE5592" s="32"/>
      <c r="BF5592" s="32"/>
      <c r="BG5592" s="32"/>
      <c r="BH5592" s="32"/>
      <c r="BI5592" s="32"/>
      <c r="BJ5592" s="32"/>
      <c r="BK5592" s="32"/>
      <c r="BL5592" s="32"/>
      <c r="BM5592" s="32"/>
      <c r="BN5592" s="32"/>
      <c r="BO5592" s="32"/>
    </row>
    <row r="5593" spans="1:67" x14ac:dyDescent="0.25">
      <c r="A5593" s="33"/>
      <c r="B5593" s="34"/>
      <c r="D5593" s="33"/>
      <c r="E5593" s="33"/>
      <c r="F5593" s="33"/>
      <c r="BD5593" s="32"/>
      <c r="BE5593" s="32"/>
      <c r="BF5593" s="32"/>
      <c r="BG5593" s="32"/>
      <c r="BH5593" s="32"/>
      <c r="BI5593" s="32"/>
      <c r="BJ5593" s="32"/>
      <c r="BK5593" s="32"/>
      <c r="BL5593" s="32"/>
      <c r="BM5593" s="32"/>
      <c r="BN5593" s="32"/>
      <c r="BO5593" s="32"/>
    </row>
    <row r="5594" spans="1:67" x14ac:dyDescent="0.25">
      <c r="A5594" s="33"/>
      <c r="B5594" s="34"/>
      <c r="D5594" s="33"/>
      <c r="E5594" s="33"/>
      <c r="F5594" s="33"/>
      <c r="BD5594" s="32"/>
      <c r="BE5594" s="32"/>
      <c r="BF5594" s="32"/>
      <c r="BG5594" s="32"/>
      <c r="BH5594" s="32"/>
      <c r="BI5594" s="32"/>
      <c r="BJ5594" s="32"/>
      <c r="BK5594" s="32"/>
      <c r="BL5594" s="32"/>
      <c r="BM5594" s="32"/>
      <c r="BN5594" s="32"/>
      <c r="BO5594" s="32"/>
    </row>
    <row r="5595" spans="1:67" x14ac:dyDescent="0.25">
      <c r="A5595" s="33"/>
      <c r="B5595" s="34"/>
      <c r="D5595" s="33"/>
      <c r="E5595" s="33"/>
      <c r="F5595" s="33"/>
      <c r="BD5595" s="32"/>
      <c r="BE5595" s="32"/>
      <c r="BF5595" s="32"/>
      <c r="BG5595" s="32"/>
      <c r="BH5595" s="32"/>
      <c r="BI5595" s="32"/>
      <c r="BJ5595" s="32"/>
      <c r="BK5595" s="32"/>
      <c r="BL5595" s="32"/>
      <c r="BM5595" s="32"/>
      <c r="BN5595" s="32"/>
      <c r="BO5595" s="32"/>
    </row>
    <row r="5596" spans="1:67" x14ac:dyDescent="0.25">
      <c r="A5596" s="33"/>
      <c r="B5596" s="34"/>
      <c r="D5596" s="33"/>
      <c r="E5596" s="33"/>
      <c r="F5596" s="33"/>
      <c r="BD5596" s="32"/>
      <c r="BE5596" s="32"/>
      <c r="BF5596" s="32"/>
      <c r="BG5596" s="32"/>
      <c r="BH5596" s="32"/>
      <c r="BI5596" s="32"/>
      <c r="BJ5596" s="32"/>
      <c r="BK5596" s="32"/>
      <c r="BL5596" s="32"/>
      <c r="BM5596" s="32"/>
      <c r="BN5596" s="32"/>
      <c r="BO5596" s="32"/>
    </row>
    <row r="5597" spans="1:67" x14ac:dyDescent="0.25">
      <c r="A5597" s="33"/>
      <c r="B5597" s="34"/>
      <c r="D5597" s="33"/>
      <c r="E5597" s="33"/>
      <c r="F5597" s="33"/>
      <c r="BD5597" s="32"/>
      <c r="BE5597" s="32"/>
      <c r="BF5597" s="32"/>
      <c r="BG5597" s="32"/>
      <c r="BH5597" s="32"/>
      <c r="BI5597" s="32"/>
      <c r="BJ5597" s="32"/>
      <c r="BK5597" s="32"/>
      <c r="BL5597" s="32"/>
      <c r="BM5597" s="32"/>
      <c r="BN5597" s="32"/>
      <c r="BO5597" s="32"/>
    </row>
    <row r="5598" spans="1:67" x14ac:dyDescent="0.25">
      <c r="A5598" s="33"/>
      <c r="B5598" s="34"/>
      <c r="D5598" s="33"/>
      <c r="E5598" s="33"/>
      <c r="F5598" s="33"/>
      <c r="BD5598" s="32"/>
      <c r="BE5598" s="32"/>
      <c r="BF5598" s="32"/>
      <c r="BG5598" s="32"/>
      <c r="BH5598" s="32"/>
      <c r="BI5598" s="32"/>
      <c r="BJ5598" s="32"/>
      <c r="BK5598" s="32"/>
      <c r="BL5598" s="32"/>
      <c r="BM5598" s="32"/>
      <c r="BN5598" s="32"/>
      <c r="BO5598" s="32"/>
    </row>
    <row r="5599" spans="1:67" x14ac:dyDescent="0.25">
      <c r="A5599" s="33"/>
      <c r="B5599" s="34"/>
      <c r="D5599" s="33"/>
      <c r="E5599" s="33"/>
      <c r="F5599" s="33"/>
      <c r="BD5599" s="32"/>
      <c r="BE5599" s="32"/>
      <c r="BF5599" s="32"/>
      <c r="BG5599" s="32"/>
      <c r="BH5599" s="32"/>
      <c r="BI5599" s="32"/>
      <c r="BJ5599" s="32"/>
      <c r="BK5599" s="32"/>
      <c r="BL5599" s="32"/>
      <c r="BM5599" s="32"/>
      <c r="BN5599" s="32"/>
      <c r="BO5599" s="32"/>
    </row>
    <row r="5600" spans="1:67" x14ac:dyDescent="0.25">
      <c r="A5600" s="33"/>
      <c r="B5600" s="34"/>
      <c r="D5600" s="33"/>
      <c r="E5600" s="33"/>
      <c r="F5600" s="33"/>
      <c r="BD5600" s="32"/>
      <c r="BE5600" s="32"/>
      <c r="BF5600" s="32"/>
      <c r="BG5600" s="32"/>
      <c r="BH5600" s="32"/>
      <c r="BI5600" s="32"/>
      <c r="BJ5600" s="32"/>
      <c r="BK5600" s="32"/>
      <c r="BL5600" s="32"/>
      <c r="BM5600" s="32"/>
      <c r="BN5600" s="32"/>
      <c r="BO5600" s="32"/>
    </row>
    <row r="5601" spans="1:67" x14ac:dyDescent="0.25">
      <c r="A5601" s="33"/>
      <c r="B5601" s="34"/>
      <c r="D5601" s="33"/>
      <c r="E5601" s="33"/>
      <c r="F5601" s="33"/>
      <c r="BD5601" s="32"/>
      <c r="BE5601" s="32"/>
      <c r="BF5601" s="32"/>
      <c r="BG5601" s="32"/>
      <c r="BH5601" s="32"/>
      <c r="BI5601" s="32"/>
      <c r="BJ5601" s="32"/>
      <c r="BK5601" s="32"/>
      <c r="BL5601" s="32"/>
      <c r="BM5601" s="32"/>
      <c r="BN5601" s="32"/>
      <c r="BO5601" s="32"/>
    </row>
    <row r="5602" spans="1:67" x14ac:dyDescent="0.25">
      <c r="A5602" s="33"/>
      <c r="B5602" s="34"/>
      <c r="D5602" s="33"/>
      <c r="E5602" s="33"/>
      <c r="F5602" s="33"/>
      <c r="BD5602" s="32"/>
      <c r="BE5602" s="32"/>
      <c r="BF5602" s="32"/>
      <c r="BG5602" s="32"/>
      <c r="BH5602" s="32"/>
      <c r="BI5602" s="32"/>
      <c r="BJ5602" s="32"/>
      <c r="BK5602" s="32"/>
      <c r="BL5602" s="32"/>
      <c r="BM5602" s="32"/>
      <c r="BN5602" s="32"/>
      <c r="BO5602" s="32"/>
    </row>
    <row r="5603" spans="1:67" x14ac:dyDescent="0.25">
      <c r="A5603" s="33"/>
      <c r="B5603" s="34"/>
      <c r="D5603" s="33"/>
      <c r="E5603" s="33"/>
      <c r="F5603" s="33"/>
      <c r="BD5603" s="32"/>
      <c r="BE5603" s="32"/>
      <c r="BF5603" s="32"/>
      <c r="BG5603" s="32"/>
      <c r="BH5603" s="32"/>
      <c r="BI5603" s="32"/>
      <c r="BJ5603" s="32"/>
      <c r="BK5603" s="32"/>
      <c r="BL5603" s="32"/>
      <c r="BM5603" s="32"/>
      <c r="BN5603" s="32"/>
      <c r="BO5603" s="32"/>
    </row>
    <row r="5604" spans="1:67" x14ac:dyDescent="0.25">
      <c r="A5604" s="33"/>
      <c r="B5604" s="34"/>
      <c r="D5604" s="33"/>
      <c r="E5604" s="33"/>
      <c r="F5604" s="33"/>
      <c r="BD5604" s="32"/>
      <c r="BE5604" s="32"/>
      <c r="BF5604" s="32"/>
      <c r="BG5604" s="32"/>
      <c r="BH5604" s="32"/>
      <c r="BI5604" s="32"/>
      <c r="BJ5604" s="32"/>
      <c r="BK5604" s="32"/>
      <c r="BL5604" s="32"/>
      <c r="BM5604" s="32"/>
      <c r="BN5604" s="32"/>
      <c r="BO5604" s="32"/>
    </row>
    <row r="5605" spans="1:67" x14ac:dyDescent="0.25">
      <c r="A5605" s="33"/>
      <c r="B5605" s="34"/>
      <c r="D5605" s="33"/>
      <c r="E5605" s="33"/>
      <c r="F5605" s="33"/>
      <c r="BD5605" s="32"/>
      <c r="BE5605" s="32"/>
      <c r="BF5605" s="32"/>
      <c r="BG5605" s="32"/>
      <c r="BH5605" s="32"/>
      <c r="BI5605" s="32"/>
      <c r="BJ5605" s="32"/>
      <c r="BK5605" s="32"/>
      <c r="BL5605" s="32"/>
      <c r="BM5605" s="32"/>
      <c r="BN5605" s="32"/>
      <c r="BO5605" s="32"/>
    </row>
    <row r="5606" spans="1:67" x14ac:dyDescent="0.25">
      <c r="A5606" s="33"/>
      <c r="B5606" s="34"/>
      <c r="D5606" s="33"/>
      <c r="E5606" s="33"/>
      <c r="F5606" s="33"/>
      <c r="BD5606" s="32"/>
      <c r="BE5606" s="32"/>
      <c r="BF5606" s="32"/>
      <c r="BG5606" s="32"/>
      <c r="BH5606" s="32"/>
      <c r="BI5606" s="32"/>
      <c r="BJ5606" s="32"/>
      <c r="BK5606" s="32"/>
      <c r="BL5606" s="32"/>
      <c r="BM5606" s="32"/>
      <c r="BN5606" s="32"/>
      <c r="BO5606" s="32"/>
    </row>
    <row r="5607" spans="1:67" x14ac:dyDescent="0.25">
      <c r="A5607" s="33"/>
      <c r="B5607" s="34"/>
      <c r="D5607" s="33"/>
      <c r="E5607" s="33"/>
      <c r="F5607" s="33"/>
      <c r="BD5607" s="32"/>
      <c r="BE5607" s="32"/>
      <c r="BF5607" s="32"/>
      <c r="BG5607" s="32"/>
      <c r="BH5607" s="32"/>
      <c r="BI5607" s="32"/>
      <c r="BJ5607" s="32"/>
      <c r="BK5607" s="32"/>
      <c r="BL5607" s="32"/>
      <c r="BM5607" s="32"/>
      <c r="BN5607" s="32"/>
      <c r="BO5607" s="32"/>
    </row>
    <row r="5608" spans="1:67" x14ac:dyDescent="0.25">
      <c r="A5608" s="33"/>
      <c r="B5608" s="34"/>
      <c r="D5608" s="33"/>
      <c r="E5608" s="33"/>
      <c r="F5608" s="33"/>
      <c r="BD5608" s="32"/>
      <c r="BE5608" s="32"/>
      <c r="BF5608" s="32"/>
      <c r="BG5608" s="32"/>
      <c r="BH5608" s="32"/>
      <c r="BI5608" s="32"/>
      <c r="BJ5608" s="32"/>
      <c r="BK5608" s="32"/>
      <c r="BL5608" s="32"/>
      <c r="BM5608" s="32"/>
      <c r="BN5608" s="32"/>
      <c r="BO5608" s="32"/>
    </row>
    <row r="5609" spans="1:67" x14ac:dyDescent="0.25">
      <c r="A5609" s="33"/>
      <c r="B5609" s="34"/>
      <c r="D5609" s="33"/>
      <c r="E5609" s="33"/>
      <c r="F5609" s="33"/>
      <c r="BD5609" s="32"/>
      <c r="BE5609" s="32"/>
      <c r="BF5609" s="32"/>
      <c r="BG5609" s="32"/>
      <c r="BH5609" s="32"/>
      <c r="BI5609" s="32"/>
      <c r="BJ5609" s="32"/>
      <c r="BK5609" s="32"/>
      <c r="BL5609" s="32"/>
      <c r="BM5609" s="32"/>
      <c r="BN5609" s="32"/>
      <c r="BO5609" s="32"/>
    </row>
    <row r="5610" spans="1:67" x14ac:dyDescent="0.25">
      <c r="A5610" s="33"/>
      <c r="B5610" s="34"/>
      <c r="D5610" s="33"/>
      <c r="E5610" s="33"/>
      <c r="F5610" s="33"/>
      <c r="BD5610" s="32"/>
      <c r="BE5610" s="32"/>
      <c r="BF5610" s="32"/>
      <c r="BG5610" s="32"/>
      <c r="BH5610" s="32"/>
      <c r="BI5610" s="32"/>
      <c r="BJ5610" s="32"/>
      <c r="BK5610" s="32"/>
      <c r="BL5610" s="32"/>
      <c r="BM5610" s="32"/>
      <c r="BN5610" s="32"/>
      <c r="BO5610" s="32"/>
    </row>
    <row r="5611" spans="1:67" x14ac:dyDescent="0.25">
      <c r="A5611" s="33"/>
      <c r="B5611" s="34"/>
      <c r="D5611" s="33"/>
      <c r="E5611" s="33"/>
      <c r="F5611" s="33"/>
      <c r="BD5611" s="32"/>
      <c r="BE5611" s="32"/>
      <c r="BF5611" s="32"/>
      <c r="BG5611" s="32"/>
      <c r="BH5611" s="32"/>
      <c r="BI5611" s="32"/>
      <c r="BJ5611" s="32"/>
      <c r="BK5611" s="32"/>
      <c r="BL5611" s="32"/>
      <c r="BM5611" s="32"/>
      <c r="BN5611" s="32"/>
      <c r="BO5611" s="32"/>
    </row>
    <row r="5612" spans="1:67" x14ac:dyDescent="0.25">
      <c r="A5612" s="33"/>
      <c r="B5612" s="34"/>
      <c r="D5612" s="33"/>
      <c r="E5612" s="33"/>
      <c r="F5612" s="33"/>
      <c r="BD5612" s="32"/>
      <c r="BE5612" s="32"/>
      <c r="BF5612" s="32"/>
      <c r="BG5612" s="32"/>
      <c r="BH5612" s="32"/>
      <c r="BI5612" s="32"/>
      <c r="BJ5612" s="32"/>
      <c r="BK5612" s="32"/>
      <c r="BL5612" s="32"/>
      <c r="BM5612" s="32"/>
      <c r="BN5612" s="32"/>
      <c r="BO5612" s="32"/>
    </row>
    <row r="5613" spans="1:67" x14ac:dyDescent="0.25">
      <c r="A5613" s="33"/>
      <c r="B5613" s="34"/>
      <c r="D5613" s="33"/>
      <c r="E5613" s="33"/>
      <c r="F5613" s="33"/>
      <c r="BD5613" s="32"/>
      <c r="BE5613" s="32"/>
      <c r="BF5613" s="32"/>
      <c r="BG5613" s="32"/>
      <c r="BH5613" s="32"/>
      <c r="BI5613" s="32"/>
      <c r="BJ5613" s="32"/>
      <c r="BK5613" s="32"/>
      <c r="BL5613" s="32"/>
      <c r="BM5613" s="32"/>
      <c r="BN5613" s="32"/>
      <c r="BO5613" s="32"/>
    </row>
    <row r="5614" spans="1:67" x14ac:dyDescent="0.25">
      <c r="A5614" s="33"/>
      <c r="B5614" s="34"/>
      <c r="D5614" s="33"/>
      <c r="E5614" s="33"/>
      <c r="F5614" s="33"/>
      <c r="BD5614" s="32"/>
      <c r="BE5614" s="32"/>
      <c r="BF5614" s="32"/>
      <c r="BG5614" s="32"/>
      <c r="BH5614" s="32"/>
      <c r="BI5614" s="32"/>
      <c r="BJ5614" s="32"/>
      <c r="BK5614" s="32"/>
      <c r="BL5614" s="32"/>
      <c r="BM5614" s="32"/>
      <c r="BN5614" s="32"/>
      <c r="BO5614" s="32"/>
    </row>
    <row r="5615" spans="1:67" x14ac:dyDescent="0.25">
      <c r="A5615" s="33"/>
      <c r="B5615" s="34"/>
      <c r="D5615" s="33"/>
      <c r="E5615" s="33"/>
      <c r="F5615" s="33"/>
      <c r="BD5615" s="32"/>
      <c r="BE5615" s="32"/>
      <c r="BF5615" s="32"/>
      <c r="BG5615" s="32"/>
      <c r="BH5615" s="32"/>
      <c r="BI5615" s="32"/>
      <c r="BJ5615" s="32"/>
      <c r="BK5615" s="32"/>
      <c r="BL5615" s="32"/>
      <c r="BM5615" s="32"/>
      <c r="BN5615" s="32"/>
      <c r="BO5615" s="32"/>
    </row>
    <row r="5616" spans="1:67" x14ac:dyDescent="0.25">
      <c r="A5616" s="33"/>
      <c r="B5616" s="34"/>
      <c r="D5616" s="33"/>
      <c r="E5616" s="33"/>
      <c r="F5616" s="33"/>
      <c r="BD5616" s="32"/>
      <c r="BE5616" s="32"/>
      <c r="BF5616" s="32"/>
      <c r="BG5616" s="32"/>
      <c r="BH5616" s="32"/>
      <c r="BI5616" s="32"/>
      <c r="BJ5616" s="32"/>
      <c r="BK5616" s="32"/>
      <c r="BL5616" s="32"/>
      <c r="BM5616" s="32"/>
      <c r="BN5616" s="32"/>
      <c r="BO5616" s="32"/>
    </row>
    <row r="5617" spans="1:67" x14ac:dyDescent="0.25">
      <c r="A5617" s="33"/>
      <c r="B5617" s="34"/>
      <c r="D5617" s="33"/>
      <c r="E5617" s="33"/>
      <c r="F5617" s="33"/>
      <c r="BD5617" s="32"/>
      <c r="BE5617" s="32"/>
      <c r="BF5617" s="32"/>
      <c r="BG5617" s="32"/>
      <c r="BH5617" s="32"/>
      <c r="BI5617" s="32"/>
      <c r="BJ5617" s="32"/>
      <c r="BK5617" s="32"/>
      <c r="BL5617" s="32"/>
      <c r="BM5617" s="32"/>
      <c r="BN5617" s="32"/>
      <c r="BO5617" s="32"/>
    </row>
    <row r="5618" spans="1:67" x14ac:dyDescent="0.25">
      <c r="A5618" s="33"/>
      <c r="B5618" s="34"/>
      <c r="D5618" s="33"/>
      <c r="E5618" s="33"/>
      <c r="F5618" s="33"/>
      <c r="BD5618" s="32"/>
      <c r="BE5618" s="32"/>
      <c r="BF5618" s="32"/>
      <c r="BG5618" s="32"/>
      <c r="BH5618" s="32"/>
      <c r="BI5618" s="32"/>
      <c r="BJ5618" s="32"/>
      <c r="BK5618" s="32"/>
      <c r="BL5618" s="32"/>
      <c r="BM5618" s="32"/>
      <c r="BN5618" s="32"/>
      <c r="BO5618" s="32"/>
    </row>
    <row r="5619" spans="1:67" x14ac:dyDescent="0.25">
      <c r="A5619" s="33"/>
      <c r="B5619" s="34"/>
      <c r="D5619" s="33"/>
      <c r="E5619" s="33"/>
      <c r="F5619" s="33"/>
      <c r="BD5619" s="32"/>
      <c r="BE5619" s="32"/>
      <c r="BF5619" s="32"/>
      <c r="BG5619" s="32"/>
      <c r="BH5619" s="32"/>
      <c r="BI5619" s="32"/>
      <c r="BJ5619" s="32"/>
      <c r="BK5619" s="32"/>
      <c r="BL5619" s="32"/>
      <c r="BM5619" s="32"/>
      <c r="BN5619" s="32"/>
      <c r="BO5619" s="32"/>
    </row>
    <row r="5620" spans="1:67" x14ac:dyDescent="0.25">
      <c r="A5620" s="33"/>
      <c r="B5620" s="34"/>
      <c r="D5620" s="33"/>
      <c r="E5620" s="33"/>
      <c r="F5620" s="33"/>
      <c r="BD5620" s="32"/>
      <c r="BE5620" s="32"/>
      <c r="BF5620" s="32"/>
      <c r="BG5620" s="32"/>
      <c r="BH5620" s="32"/>
      <c r="BI5620" s="32"/>
      <c r="BJ5620" s="32"/>
      <c r="BK5620" s="32"/>
      <c r="BL5620" s="32"/>
      <c r="BM5620" s="32"/>
      <c r="BN5620" s="32"/>
      <c r="BO5620" s="32"/>
    </row>
    <row r="5621" spans="1:67" x14ac:dyDescent="0.25">
      <c r="A5621" s="33"/>
      <c r="B5621" s="34"/>
      <c r="D5621" s="33"/>
      <c r="E5621" s="33"/>
      <c r="F5621" s="33"/>
      <c r="BD5621" s="32"/>
      <c r="BE5621" s="32"/>
      <c r="BF5621" s="32"/>
      <c r="BG5621" s="32"/>
      <c r="BH5621" s="32"/>
      <c r="BI5621" s="32"/>
      <c r="BJ5621" s="32"/>
      <c r="BK5621" s="32"/>
      <c r="BL5621" s="32"/>
      <c r="BM5621" s="32"/>
      <c r="BN5621" s="32"/>
      <c r="BO5621" s="32"/>
    </row>
    <row r="5622" spans="1:67" x14ac:dyDescent="0.25">
      <c r="A5622" s="33"/>
      <c r="B5622" s="34"/>
      <c r="D5622" s="33"/>
      <c r="E5622" s="33"/>
      <c r="F5622" s="33"/>
      <c r="BD5622" s="32"/>
      <c r="BE5622" s="32"/>
      <c r="BF5622" s="32"/>
      <c r="BG5622" s="32"/>
      <c r="BH5622" s="32"/>
      <c r="BI5622" s="32"/>
      <c r="BJ5622" s="32"/>
      <c r="BK5622" s="32"/>
      <c r="BL5622" s="32"/>
      <c r="BM5622" s="32"/>
      <c r="BN5622" s="32"/>
      <c r="BO5622" s="32"/>
    </row>
    <row r="5623" spans="1:67" x14ac:dyDescent="0.25">
      <c r="A5623" s="33"/>
      <c r="B5623" s="34"/>
      <c r="D5623" s="33"/>
      <c r="E5623" s="33"/>
      <c r="F5623" s="33"/>
      <c r="BD5623" s="32"/>
      <c r="BE5623" s="32"/>
      <c r="BF5623" s="32"/>
      <c r="BG5623" s="32"/>
      <c r="BH5623" s="32"/>
      <c r="BI5623" s="32"/>
      <c r="BJ5623" s="32"/>
      <c r="BK5623" s="32"/>
      <c r="BL5623" s="32"/>
      <c r="BM5623" s="32"/>
      <c r="BN5623" s="32"/>
      <c r="BO5623" s="32"/>
    </row>
    <row r="5624" spans="1:67" x14ac:dyDescent="0.25">
      <c r="A5624" s="33"/>
      <c r="B5624" s="34"/>
      <c r="D5624" s="33"/>
      <c r="E5624" s="33"/>
      <c r="F5624" s="33"/>
      <c r="BD5624" s="32"/>
      <c r="BE5624" s="32"/>
      <c r="BF5624" s="32"/>
      <c r="BG5624" s="32"/>
      <c r="BH5624" s="32"/>
      <c r="BI5624" s="32"/>
      <c r="BJ5624" s="32"/>
      <c r="BK5624" s="32"/>
      <c r="BL5624" s="32"/>
      <c r="BM5624" s="32"/>
      <c r="BN5624" s="32"/>
      <c r="BO5624" s="32"/>
    </row>
    <row r="5625" spans="1:67" x14ac:dyDescent="0.25">
      <c r="A5625" s="33"/>
      <c r="B5625" s="34"/>
      <c r="D5625" s="33"/>
      <c r="E5625" s="33"/>
      <c r="F5625" s="33"/>
      <c r="BD5625" s="32"/>
      <c r="BE5625" s="32"/>
      <c r="BF5625" s="32"/>
      <c r="BG5625" s="32"/>
      <c r="BH5625" s="32"/>
      <c r="BI5625" s="32"/>
      <c r="BJ5625" s="32"/>
      <c r="BK5625" s="32"/>
      <c r="BL5625" s="32"/>
      <c r="BM5625" s="32"/>
      <c r="BN5625" s="32"/>
      <c r="BO5625" s="32"/>
    </row>
    <row r="5626" spans="1:67" x14ac:dyDescent="0.25">
      <c r="A5626" s="33"/>
      <c r="B5626" s="34"/>
      <c r="D5626" s="33"/>
      <c r="E5626" s="33"/>
      <c r="F5626" s="33"/>
      <c r="BD5626" s="32"/>
      <c r="BE5626" s="32"/>
      <c r="BF5626" s="32"/>
      <c r="BG5626" s="32"/>
      <c r="BH5626" s="32"/>
      <c r="BI5626" s="32"/>
      <c r="BJ5626" s="32"/>
      <c r="BK5626" s="32"/>
      <c r="BL5626" s="32"/>
      <c r="BM5626" s="32"/>
      <c r="BN5626" s="32"/>
      <c r="BO5626" s="32"/>
    </row>
    <row r="5627" spans="1:67" x14ac:dyDescent="0.25">
      <c r="A5627" s="33"/>
      <c r="B5627" s="34"/>
      <c r="D5627" s="33"/>
      <c r="E5627" s="33"/>
      <c r="F5627" s="33"/>
      <c r="BD5627" s="32"/>
      <c r="BE5627" s="32"/>
      <c r="BF5627" s="32"/>
      <c r="BG5627" s="32"/>
      <c r="BH5627" s="32"/>
      <c r="BI5627" s="32"/>
      <c r="BJ5627" s="32"/>
      <c r="BK5627" s="32"/>
      <c r="BL5627" s="32"/>
      <c r="BM5627" s="32"/>
      <c r="BN5627" s="32"/>
      <c r="BO5627" s="32"/>
    </row>
    <row r="5628" spans="1:67" x14ac:dyDescent="0.25">
      <c r="A5628" s="33"/>
      <c r="B5628" s="34"/>
      <c r="D5628" s="33"/>
      <c r="E5628" s="33"/>
      <c r="F5628" s="33"/>
      <c r="BD5628" s="32"/>
      <c r="BE5628" s="32"/>
      <c r="BF5628" s="32"/>
      <c r="BG5628" s="32"/>
      <c r="BH5628" s="32"/>
      <c r="BI5628" s="32"/>
      <c r="BJ5628" s="32"/>
      <c r="BK5628" s="32"/>
      <c r="BL5628" s="32"/>
      <c r="BM5628" s="32"/>
      <c r="BN5628" s="32"/>
      <c r="BO5628" s="32"/>
    </row>
    <row r="5629" spans="1:67" x14ac:dyDescent="0.25">
      <c r="A5629" s="33"/>
      <c r="B5629" s="34"/>
      <c r="D5629" s="33"/>
      <c r="E5629" s="33"/>
      <c r="F5629" s="33"/>
      <c r="BD5629" s="32"/>
      <c r="BE5629" s="32"/>
      <c r="BF5629" s="32"/>
      <c r="BG5629" s="32"/>
      <c r="BH5629" s="32"/>
      <c r="BI5629" s="32"/>
      <c r="BJ5629" s="32"/>
      <c r="BK5629" s="32"/>
      <c r="BL5629" s="32"/>
      <c r="BM5629" s="32"/>
      <c r="BN5629" s="32"/>
      <c r="BO5629" s="32"/>
    </row>
    <row r="5630" spans="1:67" x14ac:dyDescent="0.25">
      <c r="A5630" s="33"/>
      <c r="B5630" s="34"/>
      <c r="D5630" s="33"/>
      <c r="E5630" s="33"/>
      <c r="F5630" s="33"/>
      <c r="BD5630" s="32"/>
      <c r="BE5630" s="32"/>
      <c r="BF5630" s="32"/>
      <c r="BG5630" s="32"/>
      <c r="BH5630" s="32"/>
      <c r="BI5630" s="32"/>
      <c r="BJ5630" s="32"/>
      <c r="BK5630" s="32"/>
      <c r="BL5630" s="32"/>
      <c r="BM5630" s="32"/>
      <c r="BN5630" s="32"/>
      <c r="BO5630" s="32"/>
    </row>
    <row r="5631" spans="1:67" x14ac:dyDescent="0.25">
      <c r="A5631" s="33"/>
      <c r="B5631" s="34"/>
      <c r="D5631" s="33"/>
      <c r="E5631" s="33"/>
      <c r="F5631" s="33"/>
      <c r="BD5631" s="32"/>
      <c r="BE5631" s="32"/>
      <c r="BF5631" s="32"/>
      <c r="BG5631" s="32"/>
      <c r="BH5631" s="32"/>
      <c r="BI5631" s="32"/>
      <c r="BJ5631" s="32"/>
      <c r="BK5631" s="32"/>
      <c r="BL5631" s="32"/>
      <c r="BM5631" s="32"/>
      <c r="BN5631" s="32"/>
      <c r="BO5631" s="32"/>
    </row>
    <row r="5632" spans="1:67" x14ac:dyDescent="0.25">
      <c r="A5632" s="33"/>
      <c r="B5632" s="34"/>
      <c r="D5632" s="33"/>
      <c r="E5632" s="33"/>
      <c r="F5632" s="33"/>
      <c r="BD5632" s="32"/>
      <c r="BE5632" s="32"/>
      <c r="BF5632" s="32"/>
      <c r="BG5632" s="32"/>
      <c r="BH5632" s="32"/>
      <c r="BI5632" s="32"/>
      <c r="BJ5632" s="32"/>
      <c r="BK5632" s="32"/>
      <c r="BL5632" s="32"/>
      <c r="BM5632" s="32"/>
      <c r="BN5632" s="32"/>
      <c r="BO5632" s="32"/>
    </row>
    <row r="5633" spans="1:67" x14ac:dyDescent="0.25">
      <c r="A5633" s="33"/>
      <c r="B5633" s="34"/>
      <c r="D5633" s="33"/>
      <c r="E5633" s="33"/>
      <c r="F5633" s="33"/>
      <c r="BD5633" s="32"/>
      <c r="BE5633" s="32"/>
      <c r="BF5633" s="32"/>
      <c r="BG5633" s="32"/>
      <c r="BH5633" s="32"/>
      <c r="BI5633" s="32"/>
      <c r="BJ5633" s="32"/>
      <c r="BK5633" s="32"/>
      <c r="BL5633" s="32"/>
      <c r="BM5633" s="32"/>
      <c r="BN5633" s="32"/>
      <c r="BO5633" s="32"/>
    </row>
    <row r="5634" spans="1:67" x14ac:dyDescent="0.25">
      <c r="A5634" s="33"/>
      <c r="B5634" s="34"/>
      <c r="D5634" s="33"/>
      <c r="E5634" s="33"/>
      <c r="F5634" s="33"/>
      <c r="BD5634" s="32"/>
      <c r="BE5634" s="32"/>
      <c r="BF5634" s="32"/>
      <c r="BG5634" s="32"/>
      <c r="BH5634" s="32"/>
      <c r="BI5634" s="32"/>
      <c r="BJ5634" s="32"/>
      <c r="BK5634" s="32"/>
      <c r="BL5634" s="32"/>
      <c r="BM5634" s="32"/>
      <c r="BN5634" s="32"/>
      <c r="BO5634" s="32"/>
    </row>
    <row r="5635" spans="1:67" x14ac:dyDescent="0.25">
      <c r="A5635" s="33"/>
      <c r="B5635" s="34"/>
      <c r="D5635" s="33"/>
      <c r="E5635" s="33"/>
      <c r="F5635" s="33"/>
      <c r="BD5635" s="32"/>
      <c r="BE5635" s="32"/>
      <c r="BF5635" s="32"/>
      <c r="BG5635" s="32"/>
      <c r="BH5635" s="32"/>
      <c r="BI5635" s="32"/>
      <c r="BJ5635" s="32"/>
      <c r="BK5635" s="32"/>
      <c r="BL5635" s="32"/>
      <c r="BM5635" s="32"/>
      <c r="BN5635" s="32"/>
      <c r="BO5635" s="32"/>
    </row>
    <row r="5636" spans="1:67" x14ac:dyDescent="0.25">
      <c r="A5636" s="33"/>
      <c r="B5636" s="34"/>
      <c r="D5636" s="33"/>
      <c r="E5636" s="33"/>
      <c r="F5636" s="33"/>
      <c r="BD5636" s="32"/>
      <c r="BE5636" s="32"/>
      <c r="BF5636" s="32"/>
      <c r="BG5636" s="32"/>
      <c r="BH5636" s="32"/>
      <c r="BI5636" s="32"/>
      <c r="BJ5636" s="32"/>
      <c r="BK5636" s="32"/>
      <c r="BL5636" s="32"/>
      <c r="BM5636" s="32"/>
      <c r="BN5636" s="32"/>
      <c r="BO5636" s="32"/>
    </row>
    <row r="5637" spans="1:67" x14ac:dyDescent="0.25">
      <c r="A5637" s="33"/>
      <c r="B5637" s="34"/>
      <c r="D5637" s="33"/>
      <c r="E5637" s="33"/>
      <c r="F5637" s="33"/>
      <c r="BD5637" s="32"/>
      <c r="BE5637" s="32"/>
      <c r="BF5637" s="32"/>
      <c r="BG5637" s="32"/>
      <c r="BH5637" s="32"/>
      <c r="BI5637" s="32"/>
      <c r="BJ5637" s="32"/>
      <c r="BK5637" s="32"/>
      <c r="BL5637" s="32"/>
      <c r="BM5637" s="32"/>
      <c r="BN5637" s="32"/>
      <c r="BO5637" s="32"/>
    </row>
    <row r="5638" spans="1:67" x14ac:dyDescent="0.25">
      <c r="A5638" s="33"/>
      <c r="B5638" s="34"/>
      <c r="D5638" s="33"/>
      <c r="E5638" s="33"/>
      <c r="F5638" s="33"/>
      <c r="BD5638" s="32"/>
      <c r="BE5638" s="32"/>
      <c r="BF5638" s="32"/>
      <c r="BG5638" s="32"/>
      <c r="BH5638" s="32"/>
      <c r="BI5638" s="32"/>
      <c r="BJ5638" s="32"/>
      <c r="BK5638" s="32"/>
      <c r="BL5638" s="32"/>
      <c r="BM5638" s="32"/>
      <c r="BN5638" s="32"/>
      <c r="BO5638" s="32"/>
    </row>
    <row r="5639" spans="1:67" x14ac:dyDescent="0.25">
      <c r="A5639" s="33"/>
      <c r="B5639" s="34"/>
      <c r="D5639" s="33"/>
      <c r="E5639" s="33"/>
      <c r="F5639" s="33"/>
      <c r="BD5639" s="32"/>
      <c r="BE5639" s="32"/>
      <c r="BF5639" s="32"/>
      <c r="BG5639" s="32"/>
      <c r="BH5639" s="32"/>
      <c r="BI5639" s="32"/>
      <c r="BJ5639" s="32"/>
      <c r="BK5639" s="32"/>
      <c r="BL5639" s="32"/>
      <c r="BM5639" s="32"/>
      <c r="BN5639" s="32"/>
      <c r="BO5639" s="32"/>
    </row>
    <row r="5640" spans="1:67" x14ac:dyDescent="0.25">
      <c r="A5640" s="33"/>
      <c r="B5640" s="34"/>
      <c r="D5640" s="33"/>
      <c r="E5640" s="33"/>
      <c r="F5640" s="33"/>
      <c r="BD5640" s="32"/>
      <c r="BE5640" s="32"/>
      <c r="BF5640" s="32"/>
      <c r="BG5640" s="32"/>
      <c r="BH5640" s="32"/>
      <c r="BI5640" s="32"/>
      <c r="BJ5640" s="32"/>
      <c r="BK5640" s="32"/>
      <c r="BL5640" s="32"/>
      <c r="BM5640" s="32"/>
      <c r="BN5640" s="32"/>
      <c r="BO5640" s="32"/>
    </row>
    <row r="5641" spans="1:67" x14ac:dyDescent="0.25">
      <c r="A5641" s="33"/>
      <c r="B5641" s="34"/>
      <c r="D5641" s="33"/>
      <c r="E5641" s="33"/>
      <c r="F5641" s="33"/>
      <c r="BD5641" s="32"/>
      <c r="BE5641" s="32"/>
      <c r="BF5641" s="32"/>
      <c r="BG5641" s="32"/>
      <c r="BH5641" s="32"/>
      <c r="BI5641" s="32"/>
      <c r="BJ5641" s="32"/>
      <c r="BK5641" s="32"/>
      <c r="BL5641" s="32"/>
      <c r="BM5641" s="32"/>
      <c r="BN5641" s="32"/>
      <c r="BO5641" s="32"/>
    </row>
    <row r="5642" spans="1:67" x14ac:dyDescent="0.25">
      <c r="A5642" s="33"/>
      <c r="B5642" s="34"/>
      <c r="D5642" s="33"/>
      <c r="E5642" s="33"/>
      <c r="F5642" s="33"/>
      <c r="BD5642" s="32"/>
      <c r="BE5642" s="32"/>
      <c r="BF5642" s="32"/>
      <c r="BG5642" s="32"/>
      <c r="BH5642" s="32"/>
      <c r="BI5642" s="32"/>
      <c r="BJ5642" s="32"/>
      <c r="BK5642" s="32"/>
      <c r="BL5642" s="32"/>
      <c r="BM5642" s="32"/>
      <c r="BN5642" s="32"/>
      <c r="BO5642" s="32"/>
    </row>
    <row r="5643" spans="1:67" x14ac:dyDescent="0.25">
      <c r="A5643" s="33"/>
      <c r="B5643" s="34"/>
      <c r="D5643" s="33"/>
      <c r="E5643" s="33"/>
      <c r="F5643" s="33"/>
      <c r="BD5643" s="32"/>
      <c r="BE5643" s="32"/>
      <c r="BF5643" s="32"/>
      <c r="BG5643" s="32"/>
      <c r="BH5643" s="32"/>
      <c r="BI5643" s="32"/>
      <c r="BJ5643" s="32"/>
      <c r="BK5643" s="32"/>
      <c r="BL5643" s="32"/>
      <c r="BM5643" s="32"/>
      <c r="BN5643" s="32"/>
      <c r="BO5643" s="32"/>
    </row>
    <row r="5644" spans="1:67" x14ac:dyDescent="0.25">
      <c r="A5644" s="33"/>
      <c r="B5644" s="34"/>
      <c r="D5644" s="33"/>
      <c r="E5644" s="33"/>
      <c r="F5644" s="33"/>
      <c r="BD5644" s="32"/>
      <c r="BE5644" s="32"/>
      <c r="BF5644" s="32"/>
      <c r="BG5644" s="32"/>
      <c r="BH5644" s="32"/>
      <c r="BI5644" s="32"/>
      <c r="BJ5644" s="32"/>
      <c r="BK5644" s="32"/>
      <c r="BL5644" s="32"/>
      <c r="BM5644" s="32"/>
      <c r="BN5644" s="32"/>
      <c r="BO5644" s="32"/>
    </row>
    <row r="5645" spans="1:67" x14ac:dyDescent="0.25">
      <c r="A5645" s="33"/>
      <c r="B5645" s="34"/>
      <c r="D5645" s="33"/>
      <c r="E5645" s="33"/>
      <c r="F5645" s="33"/>
      <c r="BD5645" s="32"/>
      <c r="BE5645" s="32"/>
      <c r="BF5645" s="32"/>
      <c r="BG5645" s="32"/>
      <c r="BH5645" s="32"/>
      <c r="BI5645" s="32"/>
      <c r="BJ5645" s="32"/>
      <c r="BK5645" s="32"/>
      <c r="BL5645" s="32"/>
      <c r="BM5645" s="32"/>
      <c r="BN5645" s="32"/>
      <c r="BO5645" s="32"/>
    </row>
    <row r="5646" spans="1:67" x14ac:dyDescent="0.25">
      <c r="A5646" s="33"/>
      <c r="B5646" s="34"/>
      <c r="D5646" s="33"/>
      <c r="E5646" s="33"/>
      <c r="F5646" s="33"/>
      <c r="BD5646" s="32"/>
      <c r="BE5646" s="32"/>
      <c r="BF5646" s="32"/>
      <c r="BG5646" s="32"/>
      <c r="BH5646" s="32"/>
      <c r="BI5646" s="32"/>
      <c r="BJ5646" s="32"/>
      <c r="BK5646" s="32"/>
      <c r="BL5646" s="32"/>
      <c r="BM5646" s="32"/>
      <c r="BN5646" s="32"/>
      <c r="BO5646" s="32"/>
    </row>
    <row r="5647" spans="1:67" x14ac:dyDescent="0.25">
      <c r="A5647" s="33"/>
      <c r="B5647" s="34"/>
      <c r="D5647" s="33"/>
      <c r="E5647" s="33"/>
      <c r="F5647" s="33"/>
      <c r="BD5647" s="32"/>
      <c r="BE5647" s="32"/>
      <c r="BF5647" s="32"/>
      <c r="BG5647" s="32"/>
      <c r="BH5647" s="32"/>
      <c r="BI5647" s="32"/>
      <c r="BJ5647" s="32"/>
      <c r="BK5647" s="32"/>
      <c r="BL5647" s="32"/>
      <c r="BM5647" s="32"/>
      <c r="BN5647" s="32"/>
      <c r="BO5647" s="32"/>
    </row>
    <row r="5648" spans="1:67" x14ac:dyDescent="0.25">
      <c r="A5648" s="33"/>
      <c r="B5648" s="34"/>
      <c r="D5648" s="33"/>
      <c r="E5648" s="33"/>
      <c r="F5648" s="33"/>
      <c r="BD5648" s="32"/>
      <c r="BE5648" s="32"/>
      <c r="BF5648" s="32"/>
      <c r="BG5648" s="32"/>
      <c r="BH5648" s="32"/>
      <c r="BI5648" s="32"/>
      <c r="BJ5648" s="32"/>
      <c r="BK5648" s="32"/>
      <c r="BL5648" s="32"/>
      <c r="BM5648" s="32"/>
      <c r="BN5648" s="32"/>
      <c r="BO5648" s="32"/>
    </row>
    <row r="5649" spans="1:67" x14ac:dyDescent="0.25">
      <c r="A5649" s="33"/>
      <c r="B5649" s="34"/>
      <c r="D5649" s="33"/>
      <c r="E5649" s="33"/>
      <c r="F5649" s="33"/>
      <c r="BD5649" s="32"/>
      <c r="BE5649" s="32"/>
      <c r="BF5649" s="32"/>
      <c r="BG5649" s="32"/>
      <c r="BH5649" s="32"/>
      <c r="BI5649" s="32"/>
      <c r="BJ5649" s="32"/>
      <c r="BK5649" s="32"/>
      <c r="BL5649" s="32"/>
      <c r="BM5649" s="32"/>
      <c r="BN5649" s="32"/>
      <c r="BO5649" s="32"/>
    </row>
    <row r="5650" spans="1:67" x14ac:dyDescent="0.25">
      <c r="A5650" s="33"/>
      <c r="B5650" s="34"/>
      <c r="D5650" s="33"/>
      <c r="E5650" s="33"/>
      <c r="F5650" s="33"/>
      <c r="BD5650" s="32"/>
      <c r="BE5650" s="32"/>
      <c r="BF5650" s="32"/>
      <c r="BG5650" s="32"/>
      <c r="BH5650" s="32"/>
      <c r="BI5650" s="32"/>
      <c r="BJ5650" s="32"/>
      <c r="BK5650" s="32"/>
      <c r="BL5650" s="32"/>
      <c r="BM5650" s="32"/>
      <c r="BN5650" s="32"/>
      <c r="BO5650" s="32"/>
    </row>
    <row r="5651" spans="1:67" x14ac:dyDescent="0.25">
      <c r="A5651" s="33"/>
      <c r="B5651" s="34"/>
      <c r="D5651" s="33"/>
      <c r="E5651" s="33"/>
      <c r="F5651" s="33"/>
      <c r="BD5651" s="32"/>
      <c r="BE5651" s="32"/>
      <c r="BF5651" s="32"/>
      <c r="BG5651" s="32"/>
      <c r="BH5651" s="32"/>
      <c r="BI5651" s="32"/>
      <c r="BJ5651" s="32"/>
      <c r="BK5651" s="32"/>
      <c r="BL5651" s="32"/>
      <c r="BM5651" s="32"/>
      <c r="BN5651" s="32"/>
      <c r="BO5651" s="32"/>
    </row>
    <row r="5652" spans="1:67" x14ac:dyDescent="0.25">
      <c r="A5652" s="33"/>
      <c r="B5652" s="34"/>
      <c r="D5652" s="33"/>
      <c r="E5652" s="33"/>
      <c r="F5652" s="33"/>
      <c r="BD5652" s="32"/>
      <c r="BE5652" s="32"/>
      <c r="BF5652" s="32"/>
      <c r="BG5652" s="32"/>
      <c r="BH5652" s="32"/>
      <c r="BI5652" s="32"/>
      <c r="BJ5652" s="32"/>
      <c r="BK5652" s="32"/>
      <c r="BL5652" s="32"/>
      <c r="BM5652" s="32"/>
      <c r="BN5652" s="32"/>
      <c r="BO5652" s="32"/>
    </row>
    <row r="5653" spans="1:67" x14ac:dyDescent="0.25">
      <c r="A5653" s="33"/>
      <c r="B5653" s="34"/>
      <c r="D5653" s="33"/>
      <c r="E5653" s="33"/>
      <c r="F5653" s="33"/>
      <c r="BD5653" s="32"/>
      <c r="BE5653" s="32"/>
      <c r="BF5653" s="32"/>
      <c r="BG5653" s="32"/>
      <c r="BH5653" s="32"/>
      <c r="BI5653" s="32"/>
      <c r="BJ5653" s="32"/>
      <c r="BK5653" s="32"/>
      <c r="BL5653" s="32"/>
      <c r="BM5653" s="32"/>
      <c r="BN5653" s="32"/>
      <c r="BO5653" s="32"/>
    </row>
    <row r="5654" spans="1:67" x14ac:dyDescent="0.25">
      <c r="A5654" s="33"/>
      <c r="B5654" s="34"/>
      <c r="D5654" s="33"/>
      <c r="E5654" s="33"/>
      <c r="F5654" s="33"/>
      <c r="BD5654" s="32"/>
      <c r="BE5654" s="32"/>
      <c r="BF5654" s="32"/>
      <c r="BG5654" s="32"/>
      <c r="BH5654" s="32"/>
      <c r="BI5654" s="32"/>
      <c r="BJ5654" s="32"/>
      <c r="BK5654" s="32"/>
      <c r="BL5654" s="32"/>
      <c r="BM5654" s="32"/>
      <c r="BN5654" s="32"/>
      <c r="BO5654" s="32"/>
    </row>
    <row r="5655" spans="1:67" x14ac:dyDescent="0.25">
      <c r="A5655" s="33"/>
      <c r="B5655" s="34"/>
      <c r="D5655" s="33"/>
      <c r="E5655" s="33"/>
      <c r="F5655" s="33"/>
      <c r="BD5655" s="32"/>
      <c r="BE5655" s="32"/>
      <c r="BF5655" s="32"/>
      <c r="BG5655" s="32"/>
      <c r="BH5655" s="32"/>
      <c r="BI5655" s="32"/>
      <c r="BJ5655" s="32"/>
      <c r="BK5655" s="32"/>
      <c r="BL5655" s="32"/>
      <c r="BM5655" s="32"/>
      <c r="BN5655" s="32"/>
      <c r="BO5655" s="32"/>
    </row>
    <row r="5656" spans="1:67" x14ac:dyDescent="0.25">
      <c r="A5656" s="33"/>
      <c r="B5656" s="34"/>
      <c r="D5656" s="33"/>
      <c r="E5656" s="33"/>
      <c r="F5656" s="33"/>
      <c r="BD5656" s="32"/>
      <c r="BE5656" s="32"/>
      <c r="BF5656" s="32"/>
      <c r="BG5656" s="32"/>
      <c r="BH5656" s="32"/>
      <c r="BI5656" s="32"/>
      <c r="BJ5656" s="32"/>
      <c r="BK5656" s="32"/>
      <c r="BL5656" s="32"/>
      <c r="BM5656" s="32"/>
      <c r="BN5656" s="32"/>
      <c r="BO5656" s="32"/>
    </row>
    <row r="5657" spans="1:67" x14ac:dyDescent="0.25">
      <c r="A5657" s="33"/>
      <c r="B5657" s="34"/>
      <c r="D5657" s="33"/>
      <c r="E5657" s="33"/>
      <c r="F5657" s="33"/>
      <c r="BD5657" s="32"/>
      <c r="BE5657" s="32"/>
      <c r="BF5657" s="32"/>
      <c r="BG5657" s="32"/>
      <c r="BH5657" s="32"/>
      <c r="BI5657" s="32"/>
      <c r="BJ5657" s="32"/>
      <c r="BK5657" s="32"/>
      <c r="BL5657" s="32"/>
      <c r="BM5657" s="32"/>
      <c r="BN5657" s="32"/>
      <c r="BO5657" s="32"/>
    </row>
    <row r="5658" spans="1:67" x14ac:dyDescent="0.25">
      <c r="A5658" s="33"/>
      <c r="B5658" s="34"/>
      <c r="D5658" s="33"/>
      <c r="E5658" s="33"/>
      <c r="F5658" s="33"/>
      <c r="BD5658" s="32"/>
      <c r="BE5658" s="32"/>
      <c r="BF5658" s="32"/>
      <c r="BG5658" s="32"/>
      <c r="BH5658" s="32"/>
      <c r="BI5658" s="32"/>
      <c r="BJ5658" s="32"/>
      <c r="BK5658" s="32"/>
      <c r="BL5658" s="32"/>
      <c r="BM5658" s="32"/>
      <c r="BN5658" s="32"/>
      <c r="BO5658" s="32"/>
    </row>
    <row r="5659" spans="1:67" x14ac:dyDescent="0.25">
      <c r="A5659" s="33"/>
      <c r="B5659" s="34"/>
      <c r="D5659" s="33"/>
      <c r="E5659" s="33"/>
      <c r="F5659" s="33"/>
      <c r="BD5659" s="32"/>
      <c r="BE5659" s="32"/>
      <c r="BF5659" s="32"/>
      <c r="BG5659" s="32"/>
      <c r="BH5659" s="32"/>
      <c r="BI5659" s="32"/>
      <c r="BJ5659" s="32"/>
      <c r="BK5659" s="32"/>
      <c r="BL5659" s="32"/>
      <c r="BM5659" s="32"/>
      <c r="BN5659" s="32"/>
      <c r="BO5659" s="32"/>
    </row>
    <row r="5660" spans="1:67" x14ac:dyDescent="0.25">
      <c r="A5660" s="33"/>
      <c r="B5660" s="34"/>
      <c r="D5660" s="33"/>
      <c r="E5660" s="33"/>
      <c r="F5660" s="33"/>
      <c r="BD5660" s="32"/>
      <c r="BE5660" s="32"/>
      <c r="BF5660" s="32"/>
      <c r="BG5660" s="32"/>
      <c r="BH5660" s="32"/>
      <c r="BI5660" s="32"/>
      <c r="BJ5660" s="32"/>
      <c r="BK5660" s="32"/>
      <c r="BL5660" s="32"/>
      <c r="BM5660" s="32"/>
      <c r="BN5660" s="32"/>
      <c r="BO5660" s="32"/>
    </row>
    <row r="5661" spans="1:67" x14ac:dyDescent="0.25">
      <c r="A5661" s="33"/>
      <c r="B5661" s="34"/>
      <c r="D5661" s="33"/>
      <c r="E5661" s="33"/>
      <c r="F5661" s="33"/>
      <c r="BD5661" s="32"/>
      <c r="BE5661" s="32"/>
      <c r="BF5661" s="32"/>
      <c r="BG5661" s="32"/>
      <c r="BH5661" s="32"/>
      <c r="BI5661" s="32"/>
      <c r="BJ5661" s="32"/>
      <c r="BK5661" s="32"/>
      <c r="BL5661" s="32"/>
      <c r="BM5661" s="32"/>
      <c r="BN5661" s="32"/>
      <c r="BO5661" s="32"/>
    </row>
    <row r="5662" spans="1:67" x14ac:dyDescent="0.25">
      <c r="A5662" s="33"/>
      <c r="B5662" s="34"/>
      <c r="D5662" s="33"/>
      <c r="E5662" s="33"/>
      <c r="F5662" s="33"/>
      <c r="BD5662" s="32"/>
      <c r="BE5662" s="32"/>
      <c r="BF5662" s="32"/>
      <c r="BG5662" s="32"/>
      <c r="BH5662" s="32"/>
      <c r="BI5662" s="32"/>
      <c r="BJ5662" s="32"/>
      <c r="BK5662" s="32"/>
      <c r="BL5662" s="32"/>
      <c r="BM5662" s="32"/>
      <c r="BN5662" s="32"/>
      <c r="BO5662" s="32"/>
    </row>
    <row r="5663" spans="1:67" x14ac:dyDescent="0.25">
      <c r="A5663" s="33"/>
      <c r="B5663" s="34"/>
      <c r="D5663" s="33"/>
      <c r="E5663" s="33"/>
      <c r="F5663" s="33"/>
      <c r="BD5663" s="32"/>
      <c r="BE5663" s="32"/>
      <c r="BF5663" s="32"/>
      <c r="BG5663" s="32"/>
      <c r="BH5663" s="32"/>
      <c r="BI5663" s="32"/>
      <c r="BJ5663" s="32"/>
      <c r="BK5663" s="32"/>
      <c r="BL5663" s="32"/>
      <c r="BM5663" s="32"/>
      <c r="BN5663" s="32"/>
      <c r="BO5663" s="32"/>
    </row>
    <row r="5664" spans="1:67" x14ac:dyDescent="0.25">
      <c r="A5664" s="33"/>
      <c r="B5664" s="34"/>
      <c r="D5664" s="33"/>
      <c r="E5664" s="33"/>
      <c r="F5664" s="33"/>
      <c r="BD5664" s="32"/>
      <c r="BE5664" s="32"/>
      <c r="BF5664" s="32"/>
      <c r="BG5664" s="32"/>
      <c r="BH5664" s="32"/>
      <c r="BI5664" s="32"/>
      <c r="BJ5664" s="32"/>
      <c r="BK5664" s="32"/>
      <c r="BL5664" s="32"/>
      <c r="BM5664" s="32"/>
      <c r="BN5664" s="32"/>
      <c r="BO5664" s="32"/>
    </row>
    <row r="5665" spans="1:67" x14ac:dyDescent="0.25">
      <c r="A5665" s="33"/>
      <c r="B5665" s="34"/>
      <c r="D5665" s="33"/>
      <c r="E5665" s="33"/>
      <c r="F5665" s="33"/>
      <c r="BD5665" s="32"/>
      <c r="BE5665" s="32"/>
      <c r="BF5665" s="32"/>
      <c r="BG5665" s="32"/>
      <c r="BH5665" s="32"/>
      <c r="BI5665" s="32"/>
      <c r="BJ5665" s="32"/>
      <c r="BK5665" s="32"/>
      <c r="BL5665" s="32"/>
      <c r="BM5665" s="32"/>
      <c r="BN5665" s="32"/>
      <c r="BO5665" s="32"/>
    </row>
    <row r="5666" spans="1:67" x14ac:dyDescent="0.25">
      <c r="A5666" s="33"/>
      <c r="B5666" s="34"/>
      <c r="D5666" s="33"/>
      <c r="E5666" s="33"/>
      <c r="F5666" s="33"/>
      <c r="BD5666" s="32"/>
      <c r="BE5666" s="32"/>
      <c r="BF5666" s="32"/>
      <c r="BG5666" s="32"/>
      <c r="BH5666" s="32"/>
      <c r="BI5666" s="32"/>
      <c r="BJ5666" s="32"/>
      <c r="BK5666" s="32"/>
      <c r="BL5666" s="32"/>
      <c r="BM5666" s="32"/>
      <c r="BN5666" s="32"/>
      <c r="BO5666" s="32"/>
    </row>
    <row r="5667" spans="1:67" x14ac:dyDescent="0.25">
      <c r="A5667" s="33"/>
      <c r="B5667" s="34"/>
      <c r="D5667" s="33"/>
      <c r="E5667" s="33"/>
      <c r="F5667" s="33"/>
      <c r="BD5667" s="32"/>
      <c r="BE5667" s="32"/>
      <c r="BF5667" s="32"/>
      <c r="BG5667" s="32"/>
      <c r="BH5667" s="32"/>
      <c r="BI5667" s="32"/>
      <c r="BJ5667" s="32"/>
      <c r="BK5667" s="32"/>
      <c r="BL5667" s="32"/>
      <c r="BM5667" s="32"/>
      <c r="BN5667" s="32"/>
      <c r="BO5667" s="32"/>
    </row>
    <row r="5668" spans="1:67" x14ac:dyDescent="0.25">
      <c r="A5668" s="33"/>
      <c r="B5668" s="34"/>
      <c r="D5668" s="33"/>
      <c r="E5668" s="33"/>
      <c r="F5668" s="33"/>
      <c r="BD5668" s="32"/>
      <c r="BE5668" s="32"/>
      <c r="BF5668" s="32"/>
      <c r="BG5668" s="32"/>
      <c r="BH5668" s="32"/>
      <c r="BI5668" s="32"/>
      <c r="BJ5668" s="32"/>
      <c r="BK5668" s="32"/>
      <c r="BL5668" s="32"/>
      <c r="BM5668" s="32"/>
      <c r="BN5668" s="32"/>
      <c r="BO5668" s="32"/>
    </row>
    <row r="5669" spans="1:67" x14ac:dyDescent="0.25">
      <c r="A5669" s="33"/>
      <c r="B5669" s="34"/>
      <c r="D5669" s="33"/>
      <c r="E5669" s="33"/>
      <c r="F5669" s="33"/>
      <c r="BD5669" s="32"/>
      <c r="BE5669" s="32"/>
      <c r="BF5669" s="32"/>
      <c r="BG5669" s="32"/>
      <c r="BH5669" s="32"/>
      <c r="BI5669" s="32"/>
      <c r="BJ5669" s="32"/>
      <c r="BK5669" s="32"/>
      <c r="BL5669" s="32"/>
      <c r="BM5669" s="32"/>
      <c r="BN5669" s="32"/>
      <c r="BO5669" s="32"/>
    </row>
    <row r="5670" spans="1:67" x14ac:dyDescent="0.25">
      <c r="A5670" s="33"/>
      <c r="B5670" s="34"/>
      <c r="D5670" s="33"/>
      <c r="E5670" s="33"/>
      <c r="F5670" s="33"/>
      <c r="BD5670" s="32"/>
      <c r="BE5670" s="32"/>
      <c r="BF5670" s="32"/>
      <c r="BG5670" s="32"/>
      <c r="BH5670" s="32"/>
      <c r="BI5670" s="32"/>
      <c r="BJ5670" s="32"/>
      <c r="BK5670" s="32"/>
      <c r="BL5670" s="32"/>
      <c r="BM5670" s="32"/>
      <c r="BN5670" s="32"/>
      <c r="BO5670" s="32"/>
    </row>
    <row r="5671" spans="1:67" x14ac:dyDescent="0.25">
      <c r="A5671" s="33"/>
      <c r="B5671" s="34"/>
      <c r="D5671" s="33"/>
      <c r="E5671" s="33"/>
      <c r="F5671" s="33"/>
      <c r="BD5671" s="32"/>
      <c r="BE5671" s="32"/>
      <c r="BF5671" s="32"/>
      <c r="BG5671" s="32"/>
      <c r="BH5671" s="32"/>
      <c r="BI5671" s="32"/>
      <c r="BJ5671" s="32"/>
      <c r="BK5671" s="32"/>
      <c r="BL5671" s="32"/>
      <c r="BM5671" s="32"/>
      <c r="BN5671" s="32"/>
      <c r="BO5671" s="32"/>
    </row>
    <row r="5672" spans="1:67" x14ac:dyDescent="0.25">
      <c r="A5672" s="33"/>
      <c r="B5672" s="34"/>
      <c r="D5672" s="33"/>
      <c r="E5672" s="33"/>
      <c r="F5672" s="33"/>
      <c r="BD5672" s="32"/>
      <c r="BE5672" s="32"/>
      <c r="BF5672" s="32"/>
      <c r="BG5672" s="32"/>
      <c r="BH5672" s="32"/>
      <c r="BI5672" s="32"/>
      <c r="BJ5672" s="32"/>
      <c r="BK5672" s="32"/>
      <c r="BL5672" s="32"/>
      <c r="BM5672" s="32"/>
      <c r="BN5672" s="32"/>
      <c r="BO5672" s="32"/>
    </row>
    <row r="5673" spans="1:67" x14ac:dyDescent="0.25">
      <c r="A5673" s="33"/>
      <c r="B5673" s="34"/>
      <c r="D5673" s="33"/>
      <c r="E5673" s="33"/>
      <c r="F5673" s="33"/>
      <c r="BD5673" s="32"/>
      <c r="BE5673" s="32"/>
      <c r="BF5673" s="32"/>
      <c r="BG5673" s="32"/>
      <c r="BH5673" s="32"/>
      <c r="BI5673" s="32"/>
      <c r="BJ5673" s="32"/>
      <c r="BK5673" s="32"/>
      <c r="BL5673" s="32"/>
      <c r="BM5673" s="32"/>
      <c r="BN5673" s="32"/>
      <c r="BO5673" s="32"/>
    </row>
    <row r="5674" spans="1:67" x14ac:dyDescent="0.25">
      <c r="A5674" s="33"/>
      <c r="B5674" s="34"/>
      <c r="D5674" s="33"/>
      <c r="E5674" s="33"/>
      <c r="F5674" s="33"/>
      <c r="BD5674" s="32"/>
      <c r="BE5674" s="32"/>
      <c r="BF5674" s="32"/>
      <c r="BG5674" s="32"/>
      <c r="BH5674" s="32"/>
      <c r="BI5674" s="32"/>
      <c r="BJ5674" s="32"/>
      <c r="BK5674" s="32"/>
      <c r="BL5674" s="32"/>
      <c r="BM5674" s="32"/>
      <c r="BN5674" s="32"/>
      <c r="BO5674" s="32"/>
    </row>
    <row r="5675" spans="1:67" x14ac:dyDescent="0.25">
      <c r="A5675" s="33"/>
      <c r="B5675" s="34"/>
      <c r="D5675" s="33"/>
      <c r="E5675" s="33"/>
      <c r="F5675" s="33"/>
      <c r="BD5675" s="32"/>
      <c r="BE5675" s="32"/>
      <c r="BF5675" s="32"/>
      <c r="BG5675" s="32"/>
      <c r="BH5675" s="32"/>
      <c r="BI5675" s="32"/>
      <c r="BJ5675" s="32"/>
      <c r="BK5675" s="32"/>
      <c r="BL5675" s="32"/>
      <c r="BM5675" s="32"/>
      <c r="BN5675" s="32"/>
      <c r="BO5675" s="32"/>
    </row>
    <row r="5676" spans="1:67" x14ac:dyDescent="0.25">
      <c r="A5676" s="33"/>
      <c r="B5676" s="34"/>
      <c r="D5676" s="33"/>
      <c r="E5676" s="33"/>
      <c r="F5676" s="33"/>
      <c r="BD5676" s="32"/>
      <c r="BE5676" s="32"/>
      <c r="BF5676" s="32"/>
      <c r="BG5676" s="32"/>
      <c r="BH5676" s="32"/>
      <c r="BI5676" s="32"/>
      <c r="BJ5676" s="32"/>
      <c r="BK5676" s="32"/>
      <c r="BL5676" s="32"/>
      <c r="BM5676" s="32"/>
      <c r="BN5676" s="32"/>
      <c r="BO5676" s="32"/>
    </row>
    <row r="5677" spans="1:67" x14ac:dyDescent="0.25">
      <c r="A5677" s="33"/>
      <c r="B5677" s="34"/>
      <c r="D5677" s="33"/>
      <c r="E5677" s="33"/>
      <c r="F5677" s="33"/>
      <c r="BD5677" s="32"/>
      <c r="BE5677" s="32"/>
      <c r="BF5677" s="32"/>
      <c r="BG5677" s="32"/>
      <c r="BH5677" s="32"/>
      <c r="BI5677" s="32"/>
      <c r="BJ5677" s="32"/>
      <c r="BK5677" s="32"/>
      <c r="BL5677" s="32"/>
      <c r="BM5677" s="32"/>
      <c r="BN5677" s="32"/>
      <c r="BO5677" s="32"/>
    </row>
    <row r="5678" spans="1:67" x14ac:dyDescent="0.25">
      <c r="A5678" s="33"/>
      <c r="B5678" s="34"/>
      <c r="D5678" s="33"/>
      <c r="E5678" s="33"/>
      <c r="F5678" s="33"/>
      <c r="BD5678" s="32"/>
      <c r="BE5678" s="32"/>
      <c r="BF5678" s="32"/>
      <c r="BG5678" s="32"/>
      <c r="BH5678" s="32"/>
      <c r="BI5678" s="32"/>
      <c r="BJ5678" s="32"/>
      <c r="BK5678" s="32"/>
      <c r="BL5678" s="32"/>
      <c r="BM5678" s="32"/>
      <c r="BN5678" s="32"/>
      <c r="BO5678" s="32"/>
    </row>
    <row r="5679" spans="1:67" x14ac:dyDescent="0.25">
      <c r="A5679" s="33"/>
      <c r="B5679" s="34"/>
      <c r="D5679" s="33"/>
      <c r="E5679" s="33"/>
      <c r="F5679" s="33"/>
      <c r="BD5679" s="32"/>
      <c r="BE5679" s="32"/>
      <c r="BF5679" s="32"/>
      <c r="BG5679" s="32"/>
      <c r="BH5679" s="32"/>
      <c r="BI5679" s="32"/>
      <c r="BJ5679" s="32"/>
      <c r="BK5679" s="32"/>
      <c r="BL5679" s="32"/>
      <c r="BM5679" s="32"/>
      <c r="BN5679" s="32"/>
      <c r="BO5679" s="32"/>
    </row>
    <row r="5680" spans="1:67" x14ac:dyDescent="0.25">
      <c r="A5680" s="33"/>
      <c r="B5680" s="34"/>
      <c r="D5680" s="33"/>
      <c r="E5680" s="33"/>
      <c r="F5680" s="33"/>
      <c r="BD5680" s="32"/>
      <c r="BE5680" s="32"/>
      <c r="BF5680" s="32"/>
      <c r="BG5680" s="32"/>
      <c r="BH5680" s="32"/>
      <c r="BI5680" s="32"/>
      <c r="BJ5680" s="32"/>
      <c r="BK5680" s="32"/>
      <c r="BL5680" s="32"/>
      <c r="BM5680" s="32"/>
      <c r="BN5680" s="32"/>
      <c r="BO5680" s="32"/>
    </row>
    <row r="5681" spans="1:67" x14ac:dyDescent="0.25">
      <c r="A5681" s="33"/>
      <c r="B5681" s="34"/>
      <c r="D5681" s="33"/>
      <c r="E5681" s="33"/>
      <c r="F5681" s="33"/>
      <c r="BD5681" s="32"/>
      <c r="BE5681" s="32"/>
      <c r="BF5681" s="32"/>
      <c r="BG5681" s="32"/>
      <c r="BH5681" s="32"/>
      <c r="BI5681" s="32"/>
      <c r="BJ5681" s="32"/>
      <c r="BK5681" s="32"/>
      <c r="BL5681" s="32"/>
      <c r="BM5681" s="32"/>
      <c r="BN5681" s="32"/>
      <c r="BO5681" s="32"/>
    </row>
    <row r="5682" spans="1:67" x14ac:dyDescent="0.25">
      <c r="A5682" s="33"/>
      <c r="B5682" s="34"/>
      <c r="D5682" s="33"/>
      <c r="E5682" s="33"/>
      <c r="F5682" s="33"/>
      <c r="BD5682" s="32"/>
      <c r="BE5682" s="32"/>
      <c r="BF5682" s="32"/>
      <c r="BG5682" s="32"/>
      <c r="BH5682" s="32"/>
      <c r="BI5682" s="32"/>
      <c r="BJ5682" s="32"/>
      <c r="BK5682" s="32"/>
      <c r="BL5682" s="32"/>
      <c r="BM5682" s="32"/>
      <c r="BN5682" s="32"/>
      <c r="BO5682" s="32"/>
    </row>
    <row r="5683" spans="1:67" x14ac:dyDescent="0.25">
      <c r="A5683" s="33"/>
      <c r="B5683" s="34"/>
      <c r="D5683" s="33"/>
      <c r="E5683" s="33"/>
      <c r="F5683" s="33"/>
      <c r="BD5683" s="32"/>
      <c r="BE5683" s="32"/>
      <c r="BF5683" s="32"/>
      <c r="BG5683" s="32"/>
      <c r="BH5683" s="32"/>
      <c r="BI5683" s="32"/>
      <c r="BJ5683" s="32"/>
      <c r="BK5683" s="32"/>
      <c r="BL5683" s="32"/>
      <c r="BM5683" s="32"/>
      <c r="BN5683" s="32"/>
      <c r="BO5683" s="32"/>
    </row>
    <row r="5684" spans="1:67" x14ac:dyDescent="0.25">
      <c r="A5684" s="33"/>
      <c r="B5684" s="34"/>
      <c r="D5684" s="33"/>
      <c r="E5684" s="33"/>
      <c r="F5684" s="33"/>
      <c r="BD5684" s="32"/>
      <c r="BE5684" s="32"/>
      <c r="BF5684" s="32"/>
      <c r="BG5684" s="32"/>
      <c r="BH5684" s="32"/>
      <c r="BI5684" s="32"/>
      <c r="BJ5684" s="32"/>
      <c r="BK5684" s="32"/>
      <c r="BL5684" s="32"/>
      <c r="BM5684" s="32"/>
      <c r="BN5684" s="32"/>
      <c r="BO5684" s="32"/>
    </row>
    <row r="5685" spans="1:67" x14ac:dyDescent="0.25">
      <c r="A5685" s="33"/>
      <c r="B5685" s="34"/>
      <c r="D5685" s="33"/>
      <c r="E5685" s="33"/>
      <c r="F5685" s="33"/>
      <c r="BD5685" s="32"/>
      <c r="BE5685" s="32"/>
      <c r="BF5685" s="32"/>
      <c r="BG5685" s="32"/>
      <c r="BH5685" s="32"/>
      <c r="BI5685" s="32"/>
      <c r="BJ5685" s="32"/>
      <c r="BK5685" s="32"/>
      <c r="BL5685" s="32"/>
      <c r="BM5685" s="32"/>
      <c r="BN5685" s="32"/>
      <c r="BO5685" s="32"/>
    </row>
    <row r="5686" spans="1:67" x14ac:dyDescent="0.25">
      <c r="A5686" s="33"/>
      <c r="B5686" s="34"/>
      <c r="D5686" s="33"/>
      <c r="E5686" s="33"/>
      <c r="F5686" s="33"/>
      <c r="BD5686" s="32"/>
      <c r="BE5686" s="32"/>
      <c r="BF5686" s="32"/>
      <c r="BG5686" s="32"/>
      <c r="BH5686" s="32"/>
      <c r="BI5686" s="32"/>
      <c r="BJ5686" s="32"/>
      <c r="BK5686" s="32"/>
      <c r="BL5686" s="32"/>
      <c r="BM5686" s="32"/>
      <c r="BN5686" s="32"/>
      <c r="BO5686" s="32"/>
    </row>
    <row r="5687" spans="1:67" x14ac:dyDescent="0.25">
      <c r="A5687" s="33"/>
      <c r="B5687" s="34"/>
      <c r="D5687" s="33"/>
      <c r="E5687" s="33"/>
      <c r="F5687" s="33"/>
      <c r="BD5687" s="32"/>
      <c r="BE5687" s="32"/>
      <c r="BF5687" s="32"/>
      <c r="BG5687" s="32"/>
      <c r="BH5687" s="32"/>
      <c r="BI5687" s="32"/>
      <c r="BJ5687" s="32"/>
      <c r="BK5687" s="32"/>
      <c r="BL5687" s="32"/>
      <c r="BM5687" s="32"/>
      <c r="BN5687" s="32"/>
      <c r="BO5687" s="32"/>
    </row>
    <row r="5688" spans="1:67" x14ac:dyDescent="0.25">
      <c r="A5688" s="33"/>
      <c r="B5688" s="34"/>
      <c r="D5688" s="33"/>
      <c r="E5688" s="33"/>
      <c r="F5688" s="33"/>
      <c r="BD5688" s="32"/>
      <c r="BE5688" s="32"/>
      <c r="BF5688" s="32"/>
      <c r="BG5688" s="32"/>
      <c r="BH5688" s="32"/>
      <c r="BI5688" s="32"/>
      <c r="BJ5688" s="32"/>
      <c r="BK5688" s="32"/>
      <c r="BL5688" s="32"/>
      <c r="BM5688" s="32"/>
      <c r="BN5688" s="32"/>
      <c r="BO5688" s="32"/>
    </row>
    <row r="5689" spans="1:67" x14ac:dyDescent="0.25">
      <c r="A5689" s="33"/>
      <c r="B5689" s="34"/>
      <c r="D5689" s="33"/>
      <c r="E5689" s="33"/>
      <c r="F5689" s="33"/>
      <c r="BD5689" s="32"/>
      <c r="BE5689" s="32"/>
      <c r="BF5689" s="32"/>
      <c r="BG5689" s="32"/>
      <c r="BH5689" s="32"/>
      <c r="BI5689" s="32"/>
      <c r="BJ5689" s="32"/>
      <c r="BK5689" s="32"/>
      <c r="BL5689" s="32"/>
      <c r="BM5689" s="32"/>
      <c r="BN5689" s="32"/>
      <c r="BO5689" s="32"/>
    </row>
    <row r="5690" spans="1:67" x14ac:dyDescent="0.25">
      <c r="A5690" s="33"/>
      <c r="B5690" s="34"/>
      <c r="D5690" s="33"/>
      <c r="E5690" s="33"/>
      <c r="F5690" s="33"/>
      <c r="BD5690" s="32"/>
      <c r="BE5690" s="32"/>
      <c r="BF5690" s="32"/>
      <c r="BG5690" s="32"/>
      <c r="BH5690" s="32"/>
      <c r="BI5690" s="32"/>
      <c r="BJ5690" s="32"/>
      <c r="BK5690" s="32"/>
      <c r="BL5690" s="32"/>
      <c r="BM5690" s="32"/>
      <c r="BN5690" s="32"/>
      <c r="BO5690" s="32"/>
    </row>
    <row r="5691" spans="1:67" x14ac:dyDescent="0.25">
      <c r="A5691" s="33"/>
      <c r="B5691" s="34"/>
      <c r="D5691" s="33"/>
      <c r="E5691" s="33"/>
      <c r="F5691" s="33"/>
      <c r="BD5691" s="32"/>
      <c r="BE5691" s="32"/>
      <c r="BF5691" s="32"/>
      <c r="BG5691" s="32"/>
      <c r="BH5691" s="32"/>
      <c r="BI5691" s="32"/>
      <c r="BJ5691" s="32"/>
      <c r="BK5691" s="32"/>
      <c r="BL5691" s="32"/>
      <c r="BM5691" s="32"/>
      <c r="BN5691" s="32"/>
      <c r="BO5691" s="32"/>
    </row>
    <row r="5692" spans="1:67" x14ac:dyDescent="0.25">
      <c r="A5692" s="33"/>
      <c r="B5692" s="34"/>
      <c r="D5692" s="33"/>
      <c r="E5692" s="33"/>
      <c r="F5692" s="33"/>
      <c r="BD5692" s="32"/>
      <c r="BE5692" s="32"/>
      <c r="BF5692" s="32"/>
      <c r="BG5692" s="32"/>
      <c r="BH5692" s="32"/>
      <c r="BI5692" s="32"/>
      <c r="BJ5692" s="32"/>
      <c r="BK5692" s="32"/>
      <c r="BL5692" s="32"/>
      <c r="BM5692" s="32"/>
      <c r="BN5692" s="32"/>
      <c r="BO5692" s="32"/>
    </row>
    <row r="5693" spans="1:67" x14ac:dyDescent="0.25">
      <c r="A5693" s="33"/>
      <c r="B5693" s="34"/>
      <c r="D5693" s="33"/>
      <c r="E5693" s="33"/>
      <c r="F5693" s="33"/>
      <c r="BD5693" s="32"/>
      <c r="BE5693" s="32"/>
      <c r="BF5693" s="32"/>
      <c r="BG5693" s="32"/>
      <c r="BH5693" s="32"/>
      <c r="BI5693" s="32"/>
      <c r="BJ5693" s="32"/>
      <c r="BK5693" s="32"/>
      <c r="BL5693" s="32"/>
      <c r="BM5693" s="32"/>
      <c r="BN5693" s="32"/>
      <c r="BO5693" s="32"/>
    </row>
    <row r="5694" spans="1:67" x14ac:dyDescent="0.25">
      <c r="A5694" s="33"/>
      <c r="B5694" s="34"/>
      <c r="D5694" s="33"/>
      <c r="E5694" s="33"/>
      <c r="F5694" s="33"/>
      <c r="BD5694" s="32"/>
      <c r="BE5694" s="32"/>
      <c r="BF5694" s="32"/>
      <c r="BG5694" s="32"/>
      <c r="BH5694" s="32"/>
      <c r="BI5694" s="32"/>
      <c r="BJ5694" s="32"/>
      <c r="BK5694" s="32"/>
      <c r="BL5694" s="32"/>
      <c r="BM5694" s="32"/>
      <c r="BN5694" s="32"/>
      <c r="BO5694" s="32"/>
    </row>
    <row r="5695" spans="1:67" x14ac:dyDescent="0.25">
      <c r="A5695" s="33"/>
      <c r="B5695" s="34"/>
      <c r="D5695" s="33"/>
      <c r="E5695" s="33"/>
      <c r="F5695" s="33"/>
      <c r="BD5695" s="32"/>
      <c r="BE5695" s="32"/>
      <c r="BF5695" s="32"/>
      <c r="BG5695" s="32"/>
      <c r="BH5695" s="32"/>
      <c r="BI5695" s="32"/>
      <c r="BJ5695" s="32"/>
      <c r="BK5695" s="32"/>
      <c r="BL5695" s="32"/>
      <c r="BM5695" s="32"/>
      <c r="BN5695" s="32"/>
      <c r="BO5695" s="32"/>
    </row>
    <row r="5696" spans="1:67" x14ac:dyDescent="0.25">
      <c r="A5696" s="33"/>
      <c r="B5696" s="34"/>
      <c r="D5696" s="33"/>
      <c r="E5696" s="33"/>
      <c r="F5696" s="33"/>
      <c r="BD5696" s="32"/>
      <c r="BE5696" s="32"/>
      <c r="BF5696" s="32"/>
      <c r="BG5696" s="32"/>
      <c r="BH5696" s="32"/>
      <c r="BI5696" s="32"/>
      <c r="BJ5696" s="32"/>
      <c r="BK5696" s="32"/>
      <c r="BL5696" s="32"/>
      <c r="BM5696" s="32"/>
      <c r="BN5696" s="32"/>
      <c r="BO5696" s="32"/>
    </row>
    <row r="5697" spans="1:67" x14ac:dyDescent="0.25">
      <c r="A5697" s="33"/>
      <c r="B5697" s="34"/>
      <c r="D5697" s="33"/>
      <c r="E5697" s="33"/>
      <c r="F5697" s="33"/>
      <c r="BD5697" s="32"/>
      <c r="BE5697" s="32"/>
      <c r="BF5697" s="32"/>
      <c r="BG5697" s="32"/>
      <c r="BH5697" s="32"/>
      <c r="BI5697" s="32"/>
      <c r="BJ5697" s="32"/>
      <c r="BK5697" s="32"/>
      <c r="BL5697" s="32"/>
      <c r="BM5697" s="32"/>
      <c r="BN5697" s="32"/>
      <c r="BO5697" s="32"/>
    </row>
    <row r="5698" spans="1:67" x14ac:dyDescent="0.25">
      <c r="A5698" s="33"/>
      <c r="B5698" s="34"/>
      <c r="D5698" s="33"/>
      <c r="E5698" s="33"/>
      <c r="F5698" s="33"/>
      <c r="BD5698" s="32"/>
      <c r="BE5698" s="32"/>
      <c r="BF5698" s="32"/>
      <c r="BG5698" s="32"/>
      <c r="BH5698" s="32"/>
      <c r="BI5698" s="32"/>
      <c r="BJ5698" s="32"/>
      <c r="BK5698" s="32"/>
      <c r="BL5698" s="32"/>
      <c r="BM5698" s="32"/>
      <c r="BN5698" s="32"/>
      <c r="BO5698" s="32"/>
    </row>
    <row r="5699" spans="1:67" x14ac:dyDescent="0.25">
      <c r="A5699" s="33"/>
      <c r="B5699" s="34"/>
      <c r="D5699" s="33"/>
      <c r="E5699" s="33"/>
      <c r="F5699" s="33"/>
      <c r="BD5699" s="32"/>
      <c r="BE5699" s="32"/>
      <c r="BF5699" s="32"/>
      <c r="BG5699" s="32"/>
      <c r="BH5699" s="32"/>
      <c r="BI5699" s="32"/>
      <c r="BJ5699" s="32"/>
      <c r="BK5699" s="32"/>
      <c r="BL5699" s="32"/>
      <c r="BM5699" s="32"/>
      <c r="BN5699" s="32"/>
      <c r="BO5699" s="32"/>
    </row>
    <row r="5700" spans="1:67" x14ac:dyDescent="0.25">
      <c r="A5700" s="33"/>
      <c r="B5700" s="34"/>
      <c r="D5700" s="33"/>
      <c r="E5700" s="33"/>
      <c r="F5700" s="33"/>
      <c r="BD5700" s="32"/>
      <c r="BE5700" s="32"/>
      <c r="BF5700" s="32"/>
      <c r="BG5700" s="32"/>
      <c r="BH5700" s="32"/>
      <c r="BI5700" s="32"/>
      <c r="BJ5700" s="32"/>
      <c r="BK5700" s="32"/>
      <c r="BL5700" s="32"/>
      <c r="BM5700" s="32"/>
      <c r="BN5700" s="32"/>
      <c r="BO5700" s="32"/>
    </row>
    <row r="5701" spans="1:67" x14ac:dyDescent="0.25">
      <c r="A5701" s="33"/>
      <c r="B5701" s="34"/>
      <c r="D5701" s="33"/>
      <c r="E5701" s="33"/>
      <c r="F5701" s="33"/>
      <c r="BD5701" s="32"/>
      <c r="BE5701" s="32"/>
      <c r="BF5701" s="32"/>
      <c r="BG5701" s="32"/>
      <c r="BH5701" s="32"/>
      <c r="BI5701" s="32"/>
      <c r="BJ5701" s="32"/>
      <c r="BK5701" s="32"/>
      <c r="BL5701" s="32"/>
      <c r="BM5701" s="32"/>
      <c r="BN5701" s="32"/>
      <c r="BO5701" s="32"/>
    </row>
    <row r="5702" spans="1:67" x14ac:dyDescent="0.25">
      <c r="A5702" s="33"/>
      <c r="B5702" s="34"/>
      <c r="D5702" s="33"/>
      <c r="E5702" s="33"/>
      <c r="F5702" s="33"/>
      <c r="BD5702" s="32"/>
      <c r="BE5702" s="32"/>
      <c r="BF5702" s="32"/>
      <c r="BG5702" s="32"/>
      <c r="BH5702" s="32"/>
      <c r="BI5702" s="32"/>
      <c r="BJ5702" s="32"/>
      <c r="BK5702" s="32"/>
      <c r="BL5702" s="32"/>
      <c r="BM5702" s="32"/>
      <c r="BN5702" s="32"/>
      <c r="BO5702" s="32"/>
    </row>
    <row r="5703" spans="1:67" x14ac:dyDescent="0.25">
      <c r="A5703" s="33"/>
      <c r="B5703" s="34"/>
      <c r="D5703" s="33"/>
      <c r="E5703" s="33"/>
      <c r="F5703" s="33"/>
      <c r="BD5703" s="32"/>
      <c r="BE5703" s="32"/>
      <c r="BF5703" s="32"/>
      <c r="BG5703" s="32"/>
      <c r="BH5703" s="32"/>
      <c r="BI5703" s="32"/>
      <c r="BJ5703" s="32"/>
      <c r="BK5703" s="32"/>
      <c r="BL5703" s="32"/>
      <c r="BM5703" s="32"/>
      <c r="BN5703" s="32"/>
      <c r="BO5703" s="32"/>
    </row>
    <row r="5704" spans="1:67" x14ac:dyDescent="0.25">
      <c r="A5704" s="33"/>
      <c r="B5704" s="34"/>
      <c r="D5704" s="33"/>
      <c r="E5704" s="33"/>
      <c r="F5704" s="33"/>
      <c r="BD5704" s="32"/>
      <c r="BE5704" s="32"/>
      <c r="BF5704" s="32"/>
      <c r="BG5704" s="32"/>
      <c r="BH5704" s="32"/>
      <c r="BI5704" s="32"/>
      <c r="BJ5704" s="32"/>
      <c r="BK5704" s="32"/>
      <c r="BL5704" s="32"/>
      <c r="BM5704" s="32"/>
      <c r="BN5704" s="32"/>
      <c r="BO5704" s="32"/>
    </row>
    <row r="5705" spans="1:67" x14ac:dyDescent="0.25">
      <c r="A5705" s="33"/>
      <c r="B5705" s="34"/>
      <c r="D5705" s="33"/>
      <c r="E5705" s="33"/>
      <c r="F5705" s="33"/>
      <c r="BD5705" s="32"/>
      <c r="BE5705" s="32"/>
      <c r="BF5705" s="32"/>
      <c r="BG5705" s="32"/>
      <c r="BH5705" s="32"/>
      <c r="BI5705" s="32"/>
      <c r="BJ5705" s="32"/>
      <c r="BK5705" s="32"/>
      <c r="BL5705" s="32"/>
      <c r="BM5705" s="32"/>
      <c r="BN5705" s="32"/>
      <c r="BO5705" s="32"/>
    </row>
    <row r="5706" spans="1:67" x14ac:dyDescent="0.25">
      <c r="A5706" s="33"/>
      <c r="B5706" s="34"/>
      <c r="D5706" s="33"/>
      <c r="E5706" s="33"/>
      <c r="F5706" s="33"/>
      <c r="BD5706" s="32"/>
      <c r="BE5706" s="32"/>
      <c r="BF5706" s="32"/>
      <c r="BG5706" s="32"/>
      <c r="BH5706" s="32"/>
      <c r="BI5706" s="32"/>
      <c r="BJ5706" s="32"/>
      <c r="BK5706" s="32"/>
      <c r="BL5706" s="32"/>
      <c r="BM5706" s="32"/>
      <c r="BN5706" s="32"/>
      <c r="BO5706" s="32"/>
    </row>
    <row r="5707" spans="1:67" x14ac:dyDescent="0.25">
      <c r="A5707" s="33"/>
      <c r="B5707" s="34"/>
      <c r="D5707" s="33"/>
      <c r="E5707" s="33"/>
      <c r="F5707" s="33"/>
      <c r="BD5707" s="32"/>
      <c r="BE5707" s="32"/>
      <c r="BF5707" s="32"/>
      <c r="BG5707" s="32"/>
      <c r="BH5707" s="32"/>
      <c r="BI5707" s="32"/>
      <c r="BJ5707" s="32"/>
      <c r="BK5707" s="32"/>
      <c r="BL5707" s="32"/>
      <c r="BM5707" s="32"/>
      <c r="BN5707" s="32"/>
      <c r="BO5707" s="32"/>
    </row>
    <row r="5708" spans="1:67" x14ac:dyDescent="0.25">
      <c r="A5708" s="33"/>
      <c r="B5708" s="34"/>
      <c r="D5708" s="33"/>
      <c r="E5708" s="33"/>
      <c r="F5708" s="33"/>
      <c r="BD5708" s="32"/>
      <c r="BE5708" s="32"/>
      <c r="BF5708" s="32"/>
      <c r="BG5708" s="32"/>
      <c r="BH5708" s="32"/>
      <c r="BI5708" s="32"/>
      <c r="BJ5708" s="32"/>
      <c r="BK5708" s="32"/>
      <c r="BL5708" s="32"/>
      <c r="BM5708" s="32"/>
      <c r="BN5708" s="32"/>
      <c r="BO5708" s="32"/>
    </row>
    <row r="5709" spans="1:67" x14ac:dyDescent="0.25">
      <c r="A5709" s="33"/>
      <c r="B5709" s="34"/>
      <c r="D5709" s="33"/>
      <c r="E5709" s="33"/>
      <c r="F5709" s="33"/>
      <c r="BD5709" s="32"/>
      <c r="BE5709" s="32"/>
      <c r="BF5709" s="32"/>
      <c r="BG5709" s="32"/>
      <c r="BH5709" s="32"/>
      <c r="BI5709" s="32"/>
      <c r="BJ5709" s="32"/>
      <c r="BK5709" s="32"/>
      <c r="BL5709" s="32"/>
      <c r="BM5709" s="32"/>
      <c r="BN5709" s="32"/>
      <c r="BO5709" s="32"/>
    </row>
    <row r="5710" spans="1:67" x14ac:dyDescent="0.25">
      <c r="A5710" s="33"/>
      <c r="B5710" s="34"/>
      <c r="D5710" s="33"/>
      <c r="E5710" s="33"/>
      <c r="F5710" s="33"/>
      <c r="BD5710" s="32"/>
      <c r="BE5710" s="32"/>
      <c r="BF5710" s="32"/>
      <c r="BG5710" s="32"/>
      <c r="BH5710" s="32"/>
      <c r="BI5710" s="32"/>
      <c r="BJ5710" s="32"/>
      <c r="BK5710" s="32"/>
      <c r="BL5710" s="32"/>
      <c r="BM5710" s="32"/>
      <c r="BN5710" s="32"/>
      <c r="BO5710" s="32"/>
    </row>
    <row r="5711" spans="1:67" x14ac:dyDescent="0.25">
      <c r="A5711" s="33"/>
      <c r="B5711" s="34"/>
      <c r="D5711" s="33"/>
      <c r="E5711" s="33"/>
      <c r="F5711" s="33"/>
      <c r="BD5711" s="32"/>
      <c r="BE5711" s="32"/>
      <c r="BF5711" s="32"/>
      <c r="BG5711" s="32"/>
      <c r="BH5711" s="32"/>
      <c r="BI5711" s="32"/>
      <c r="BJ5711" s="32"/>
      <c r="BK5711" s="32"/>
      <c r="BL5711" s="32"/>
      <c r="BM5711" s="32"/>
      <c r="BN5711" s="32"/>
      <c r="BO5711" s="32"/>
    </row>
    <row r="5712" spans="1:67" x14ac:dyDescent="0.25">
      <c r="A5712" s="33"/>
      <c r="B5712" s="34"/>
      <c r="D5712" s="33"/>
      <c r="E5712" s="33"/>
      <c r="F5712" s="33"/>
      <c r="BD5712" s="32"/>
      <c r="BE5712" s="32"/>
      <c r="BF5712" s="32"/>
      <c r="BG5712" s="32"/>
      <c r="BH5712" s="32"/>
      <c r="BI5712" s="32"/>
      <c r="BJ5712" s="32"/>
      <c r="BK5712" s="32"/>
      <c r="BL5712" s="32"/>
      <c r="BM5712" s="32"/>
      <c r="BN5712" s="32"/>
      <c r="BO5712" s="32"/>
    </row>
    <row r="5713" spans="1:67" x14ac:dyDescent="0.25">
      <c r="A5713" s="33"/>
      <c r="B5713" s="34"/>
      <c r="D5713" s="33"/>
      <c r="E5713" s="33"/>
      <c r="F5713" s="33"/>
      <c r="BD5713" s="32"/>
      <c r="BE5713" s="32"/>
      <c r="BF5713" s="32"/>
      <c r="BG5713" s="32"/>
      <c r="BH5713" s="32"/>
      <c r="BI5713" s="32"/>
      <c r="BJ5713" s="32"/>
      <c r="BK5713" s="32"/>
      <c r="BL5713" s="32"/>
      <c r="BM5713" s="32"/>
      <c r="BN5713" s="32"/>
      <c r="BO5713" s="32"/>
    </row>
    <row r="5714" spans="1:67" x14ac:dyDescent="0.25">
      <c r="A5714" s="33"/>
      <c r="B5714" s="34"/>
      <c r="D5714" s="33"/>
      <c r="E5714" s="33"/>
      <c r="F5714" s="33"/>
      <c r="BD5714" s="32"/>
      <c r="BE5714" s="32"/>
      <c r="BF5714" s="32"/>
      <c r="BG5714" s="32"/>
      <c r="BH5714" s="32"/>
      <c r="BI5714" s="32"/>
      <c r="BJ5714" s="32"/>
      <c r="BK5714" s="32"/>
      <c r="BL5714" s="32"/>
      <c r="BM5714" s="32"/>
      <c r="BN5714" s="32"/>
      <c r="BO5714" s="32"/>
    </row>
    <row r="5715" spans="1:67" x14ac:dyDescent="0.25">
      <c r="A5715" s="33"/>
      <c r="B5715" s="34"/>
      <c r="D5715" s="33"/>
      <c r="E5715" s="33"/>
      <c r="F5715" s="33"/>
      <c r="BD5715" s="32"/>
      <c r="BE5715" s="32"/>
      <c r="BF5715" s="32"/>
      <c r="BG5715" s="32"/>
      <c r="BH5715" s="32"/>
      <c r="BI5715" s="32"/>
      <c r="BJ5715" s="32"/>
      <c r="BK5715" s="32"/>
      <c r="BL5715" s="32"/>
      <c r="BM5715" s="32"/>
      <c r="BN5715" s="32"/>
      <c r="BO5715" s="32"/>
    </row>
    <row r="5716" spans="1:67" x14ac:dyDescent="0.25">
      <c r="A5716" s="33"/>
      <c r="B5716" s="34"/>
      <c r="D5716" s="33"/>
      <c r="E5716" s="33"/>
      <c r="F5716" s="33"/>
      <c r="BD5716" s="32"/>
      <c r="BE5716" s="32"/>
      <c r="BF5716" s="32"/>
      <c r="BG5716" s="32"/>
      <c r="BH5716" s="32"/>
      <c r="BI5716" s="32"/>
      <c r="BJ5716" s="32"/>
      <c r="BK5716" s="32"/>
      <c r="BL5716" s="32"/>
      <c r="BM5716" s="32"/>
      <c r="BN5716" s="32"/>
      <c r="BO5716" s="32"/>
    </row>
    <row r="5717" spans="1:67" x14ac:dyDescent="0.25">
      <c r="A5717" s="33"/>
      <c r="B5717" s="34"/>
      <c r="D5717" s="33"/>
      <c r="E5717" s="33"/>
      <c r="F5717" s="33"/>
      <c r="BD5717" s="32"/>
      <c r="BE5717" s="32"/>
      <c r="BF5717" s="32"/>
      <c r="BG5717" s="32"/>
      <c r="BH5717" s="32"/>
      <c r="BI5717" s="32"/>
      <c r="BJ5717" s="32"/>
      <c r="BK5717" s="32"/>
      <c r="BL5717" s="32"/>
      <c r="BM5717" s="32"/>
      <c r="BN5717" s="32"/>
      <c r="BO5717" s="32"/>
    </row>
    <row r="5718" spans="1:67" x14ac:dyDescent="0.25">
      <c r="A5718" s="33"/>
      <c r="B5718" s="34"/>
      <c r="D5718" s="33"/>
      <c r="E5718" s="33"/>
      <c r="F5718" s="33"/>
      <c r="BD5718" s="32"/>
      <c r="BE5718" s="32"/>
      <c r="BF5718" s="32"/>
      <c r="BG5718" s="32"/>
      <c r="BH5718" s="32"/>
      <c r="BI5718" s="32"/>
      <c r="BJ5718" s="32"/>
      <c r="BK5718" s="32"/>
      <c r="BL5718" s="32"/>
      <c r="BM5718" s="32"/>
      <c r="BN5718" s="32"/>
      <c r="BO5718" s="32"/>
    </row>
    <row r="5719" spans="1:67" x14ac:dyDescent="0.25">
      <c r="A5719" s="33"/>
      <c r="B5719" s="34"/>
      <c r="D5719" s="33"/>
      <c r="E5719" s="33"/>
      <c r="F5719" s="33"/>
      <c r="BD5719" s="32"/>
      <c r="BE5719" s="32"/>
      <c r="BF5719" s="32"/>
      <c r="BG5719" s="32"/>
      <c r="BH5719" s="32"/>
      <c r="BI5719" s="32"/>
      <c r="BJ5719" s="32"/>
      <c r="BK5719" s="32"/>
      <c r="BL5719" s="32"/>
      <c r="BM5719" s="32"/>
      <c r="BN5719" s="32"/>
      <c r="BO5719" s="32"/>
    </row>
    <row r="5720" spans="1:67" x14ac:dyDescent="0.25">
      <c r="A5720" s="33"/>
      <c r="B5720" s="34"/>
      <c r="D5720" s="33"/>
      <c r="E5720" s="33"/>
      <c r="F5720" s="33"/>
      <c r="BD5720" s="32"/>
      <c r="BE5720" s="32"/>
      <c r="BF5720" s="32"/>
      <c r="BG5720" s="32"/>
      <c r="BH5720" s="32"/>
      <c r="BI5720" s="32"/>
      <c r="BJ5720" s="32"/>
      <c r="BK5720" s="32"/>
      <c r="BL5720" s="32"/>
      <c r="BM5720" s="32"/>
      <c r="BN5720" s="32"/>
      <c r="BO5720" s="32"/>
    </row>
    <row r="5721" spans="1:67" x14ac:dyDescent="0.25">
      <c r="A5721" s="33"/>
      <c r="B5721" s="34"/>
      <c r="D5721" s="33"/>
      <c r="E5721" s="33"/>
      <c r="F5721" s="33"/>
      <c r="BD5721" s="32"/>
      <c r="BE5721" s="32"/>
      <c r="BF5721" s="32"/>
      <c r="BG5721" s="32"/>
      <c r="BH5721" s="32"/>
      <c r="BI5721" s="32"/>
      <c r="BJ5721" s="32"/>
      <c r="BK5721" s="32"/>
      <c r="BL5721" s="32"/>
      <c r="BM5721" s="32"/>
      <c r="BN5721" s="32"/>
      <c r="BO5721" s="32"/>
    </row>
    <row r="5722" spans="1:67" x14ac:dyDescent="0.25">
      <c r="A5722" s="33"/>
      <c r="B5722" s="34"/>
      <c r="D5722" s="33"/>
      <c r="E5722" s="33"/>
      <c r="F5722" s="33"/>
      <c r="BD5722" s="32"/>
      <c r="BE5722" s="32"/>
      <c r="BF5722" s="32"/>
      <c r="BG5722" s="32"/>
      <c r="BH5722" s="32"/>
      <c r="BI5722" s="32"/>
      <c r="BJ5722" s="32"/>
      <c r="BK5722" s="32"/>
      <c r="BL5722" s="32"/>
      <c r="BM5722" s="32"/>
      <c r="BN5722" s="32"/>
      <c r="BO5722" s="32"/>
    </row>
    <row r="5723" spans="1:67" x14ac:dyDescent="0.25">
      <c r="A5723" s="33"/>
      <c r="B5723" s="34"/>
      <c r="D5723" s="33"/>
      <c r="E5723" s="33"/>
      <c r="F5723" s="33"/>
      <c r="BD5723" s="32"/>
      <c r="BE5723" s="32"/>
      <c r="BF5723" s="32"/>
      <c r="BG5723" s="32"/>
      <c r="BH5723" s="32"/>
      <c r="BI5723" s="32"/>
      <c r="BJ5723" s="32"/>
      <c r="BK5723" s="32"/>
      <c r="BL5723" s="32"/>
      <c r="BM5723" s="32"/>
      <c r="BN5723" s="32"/>
      <c r="BO5723" s="32"/>
    </row>
    <row r="5724" spans="1:67" x14ac:dyDescent="0.25">
      <c r="A5724" s="33"/>
      <c r="B5724" s="34"/>
      <c r="D5724" s="33"/>
      <c r="E5724" s="33"/>
      <c r="F5724" s="33"/>
      <c r="BD5724" s="32"/>
      <c r="BE5724" s="32"/>
      <c r="BF5724" s="32"/>
      <c r="BG5724" s="32"/>
      <c r="BH5724" s="32"/>
      <c r="BI5724" s="32"/>
      <c r="BJ5724" s="32"/>
      <c r="BK5724" s="32"/>
      <c r="BL5724" s="32"/>
      <c r="BM5724" s="32"/>
      <c r="BN5724" s="32"/>
      <c r="BO5724" s="32"/>
    </row>
    <row r="5725" spans="1:67" x14ac:dyDescent="0.25">
      <c r="A5725" s="33"/>
      <c r="B5725" s="34"/>
      <c r="D5725" s="33"/>
      <c r="E5725" s="33"/>
      <c r="F5725" s="33"/>
      <c r="BD5725" s="32"/>
      <c r="BE5725" s="32"/>
      <c r="BF5725" s="32"/>
      <c r="BG5725" s="32"/>
      <c r="BH5725" s="32"/>
      <c r="BI5725" s="32"/>
      <c r="BJ5725" s="32"/>
      <c r="BK5725" s="32"/>
      <c r="BL5725" s="32"/>
      <c r="BM5725" s="32"/>
      <c r="BN5725" s="32"/>
      <c r="BO5725" s="32"/>
    </row>
    <row r="5726" spans="1:67" x14ac:dyDescent="0.25">
      <c r="A5726" s="33"/>
      <c r="B5726" s="34"/>
      <c r="D5726" s="33"/>
      <c r="E5726" s="33"/>
      <c r="F5726" s="33"/>
      <c r="BD5726" s="32"/>
      <c r="BE5726" s="32"/>
      <c r="BF5726" s="32"/>
      <c r="BG5726" s="32"/>
      <c r="BH5726" s="32"/>
      <c r="BI5726" s="32"/>
      <c r="BJ5726" s="32"/>
      <c r="BK5726" s="32"/>
      <c r="BL5726" s="32"/>
      <c r="BM5726" s="32"/>
      <c r="BN5726" s="32"/>
      <c r="BO5726" s="32"/>
    </row>
    <row r="5727" spans="1:67" x14ac:dyDescent="0.25">
      <c r="A5727" s="33"/>
      <c r="B5727" s="34"/>
      <c r="D5727" s="33"/>
      <c r="E5727" s="33"/>
      <c r="F5727" s="33"/>
      <c r="BD5727" s="32"/>
      <c r="BE5727" s="32"/>
      <c r="BF5727" s="32"/>
      <c r="BG5727" s="32"/>
      <c r="BH5727" s="32"/>
      <c r="BI5727" s="32"/>
      <c r="BJ5727" s="32"/>
      <c r="BK5727" s="32"/>
      <c r="BL5727" s="32"/>
      <c r="BM5727" s="32"/>
      <c r="BN5727" s="32"/>
      <c r="BO5727" s="32"/>
    </row>
    <row r="5728" spans="1:67" x14ac:dyDescent="0.25">
      <c r="A5728" s="33"/>
      <c r="B5728" s="34"/>
      <c r="D5728" s="33"/>
      <c r="E5728" s="33"/>
      <c r="F5728" s="33"/>
      <c r="BD5728" s="32"/>
      <c r="BE5728" s="32"/>
      <c r="BF5728" s="32"/>
      <c r="BG5728" s="32"/>
      <c r="BH5728" s="32"/>
      <c r="BI5728" s="32"/>
      <c r="BJ5728" s="32"/>
      <c r="BK5728" s="32"/>
      <c r="BL5728" s="32"/>
      <c r="BM5728" s="32"/>
      <c r="BN5728" s="32"/>
      <c r="BO5728" s="32"/>
    </row>
    <row r="5729" spans="1:67" x14ac:dyDescent="0.25">
      <c r="A5729" s="33"/>
      <c r="B5729" s="34"/>
      <c r="D5729" s="33"/>
      <c r="E5729" s="33"/>
      <c r="F5729" s="33"/>
      <c r="BD5729" s="32"/>
      <c r="BE5729" s="32"/>
      <c r="BF5729" s="32"/>
      <c r="BG5729" s="32"/>
      <c r="BH5729" s="32"/>
      <c r="BI5729" s="32"/>
      <c r="BJ5729" s="32"/>
      <c r="BK5729" s="32"/>
      <c r="BL5729" s="32"/>
      <c r="BM5729" s="32"/>
      <c r="BN5729" s="32"/>
      <c r="BO5729" s="32"/>
    </row>
    <row r="5730" spans="1:67" x14ac:dyDescent="0.25">
      <c r="A5730" s="33"/>
      <c r="B5730" s="34"/>
      <c r="D5730" s="33"/>
      <c r="E5730" s="33"/>
      <c r="F5730" s="33"/>
      <c r="BD5730" s="32"/>
      <c r="BE5730" s="32"/>
      <c r="BF5730" s="32"/>
      <c r="BG5730" s="32"/>
      <c r="BH5730" s="32"/>
      <c r="BI5730" s="32"/>
      <c r="BJ5730" s="32"/>
      <c r="BK5730" s="32"/>
      <c r="BL5730" s="32"/>
      <c r="BM5730" s="32"/>
      <c r="BN5730" s="32"/>
      <c r="BO5730" s="32"/>
    </row>
    <row r="5731" spans="1:67" x14ac:dyDescent="0.25">
      <c r="A5731" s="33"/>
      <c r="B5731" s="34"/>
      <c r="D5731" s="33"/>
      <c r="E5731" s="33"/>
      <c r="F5731" s="33"/>
      <c r="BD5731" s="32"/>
      <c r="BE5731" s="32"/>
      <c r="BF5731" s="32"/>
      <c r="BG5731" s="32"/>
      <c r="BH5731" s="32"/>
      <c r="BI5731" s="32"/>
      <c r="BJ5731" s="32"/>
      <c r="BK5731" s="32"/>
      <c r="BL5731" s="32"/>
      <c r="BM5731" s="32"/>
      <c r="BN5731" s="32"/>
      <c r="BO5731" s="32"/>
    </row>
    <row r="5732" spans="1:67" x14ac:dyDescent="0.25">
      <c r="A5732" s="33"/>
      <c r="B5732" s="34"/>
      <c r="D5732" s="33"/>
      <c r="E5732" s="33"/>
      <c r="F5732" s="33"/>
      <c r="BD5732" s="32"/>
      <c r="BE5732" s="32"/>
      <c r="BF5732" s="32"/>
      <c r="BG5732" s="32"/>
      <c r="BH5732" s="32"/>
      <c r="BI5732" s="32"/>
      <c r="BJ5732" s="32"/>
      <c r="BK5732" s="32"/>
      <c r="BL5732" s="32"/>
      <c r="BM5732" s="32"/>
      <c r="BN5732" s="32"/>
      <c r="BO5732" s="32"/>
    </row>
    <row r="5733" spans="1:67" x14ac:dyDescent="0.25">
      <c r="A5733" s="33"/>
      <c r="B5733" s="34"/>
      <c r="D5733" s="33"/>
      <c r="E5733" s="33"/>
      <c r="F5733" s="33"/>
      <c r="BD5733" s="32"/>
      <c r="BE5733" s="32"/>
      <c r="BF5733" s="32"/>
      <c r="BG5733" s="32"/>
      <c r="BH5733" s="32"/>
      <c r="BI5733" s="32"/>
      <c r="BJ5733" s="32"/>
      <c r="BK5733" s="32"/>
      <c r="BL5733" s="32"/>
      <c r="BM5733" s="32"/>
      <c r="BN5733" s="32"/>
      <c r="BO5733" s="32"/>
    </row>
    <row r="5734" spans="1:67" x14ac:dyDescent="0.25">
      <c r="A5734" s="33"/>
      <c r="B5734" s="34"/>
      <c r="D5734" s="33"/>
      <c r="E5734" s="33"/>
      <c r="F5734" s="33"/>
      <c r="BD5734" s="32"/>
      <c r="BE5734" s="32"/>
      <c r="BF5734" s="32"/>
      <c r="BG5734" s="32"/>
      <c r="BH5734" s="32"/>
      <c r="BI5734" s="32"/>
      <c r="BJ5734" s="32"/>
      <c r="BK5734" s="32"/>
      <c r="BL5734" s="32"/>
      <c r="BM5734" s="32"/>
      <c r="BN5734" s="32"/>
      <c r="BO5734" s="32"/>
    </row>
    <row r="5735" spans="1:67" x14ac:dyDescent="0.25">
      <c r="A5735" s="33"/>
      <c r="B5735" s="34"/>
      <c r="D5735" s="33"/>
      <c r="E5735" s="33"/>
      <c r="F5735" s="33"/>
      <c r="BD5735" s="32"/>
      <c r="BE5735" s="32"/>
      <c r="BF5735" s="32"/>
      <c r="BG5735" s="32"/>
      <c r="BH5735" s="32"/>
      <c r="BI5735" s="32"/>
      <c r="BJ5735" s="32"/>
      <c r="BK5735" s="32"/>
      <c r="BL5735" s="32"/>
      <c r="BM5735" s="32"/>
      <c r="BN5735" s="32"/>
      <c r="BO5735" s="32"/>
    </row>
    <row r="5736" spans="1:67" x14ac:dyDescent="0.25">
      <c r="A5736" s="33"/>
      <c r="B5736" s="34"/>
      <c r="D5736" s="33"/>
      <c r="E5736" s="33"/>
      <c r="F5736" s="33"/>
      <c r="BD5736" s="32"/>
      <c r="BE5736" s="32"/>
      <c r="BF5736" s="32"/>
      <c r="BG5736" s="32"/>
      <c r="BH5736" s="32"/>
      <c r="BI5736" s="32"/>
      <c r="BJ5736" s="32"/>
      <c r="BK5736" s="32"/>
      <c r="BL5736" s="32"/>
      <c r="BM5736" s="32"/>
      <c r="BN5736" s="32"/>
      <c r="BO5736" s="32"/>
    </row>
    <row r="5737" spans="1:67" x14ac:dyDescent="0.25">
      <c r="A5737" s="33"/>
      <c r="B5737" s="34"/>
      <c r="D5737" s="33"/>
      <c r="E5737" s="33"/>
      <c r="F5737" s="33"/>
      <c r="BD5737" s="32"/>
      <c r="BE5737" s="32"/>
      <c r="BF5737" s="32"/>
      <c r="BG5737" s="32"/>
      <c r="BH5737" s="32"/>
      <c r="BI5737" s="32"/>
      <c r="BJ5737" s="32"/>
      <c r="BK5737" s="32"/>
      <c r="BL5737" s="32"/>
      <c r="BM5737" s="32"/>
      <c r="BN5737" s="32"/>
      <c r="BO5737" s="32"/>
    </row>
    <row r="5738" spans="1:67" x14ac:dyDescent="0.25">
      <c r="A5738" s="33"/>
      <c r="B5738" s="34"/>
      <c r="D5738" s="33"/>
      <c r="E5738" s="33"/>
      <c r="F5738" s="33"/>
      <c r="BD5738" s="32"/>
      <c r="BE5738" s="32"/>
      <c r="BF5738" s="32"/>
      <c r="BG5738" s="32"/>
      <c r="BH5738" s="32"/>
      <c r="BI5738" s="32"/>
      <c r="BJ5738" s="32"/>
      <c r="BK5738" s="32"/>
      <c r="BL5738" s="32"/>
      <c r="BM5738" s="32"/>
      <c r="BN5738" s="32"/>
      <c r="BO5738" s="32"/>
    </row>
    <row r="5739" spans="1:67" x14ac:dyDescent="0.25">
      <c r="A5739" s="33"/>
      <c r="B5739" s="34"/>
      <c r="D5739" s="33"/>
      <c r="E5739" s="33"/>
      <c r="F5739" s="33"/>
      <c r="BD5739" s="32"/>
      <c r="BE5739" s="32"/>
      <c r="BF5739" s="32"/>
      <c r="BG5739" s="32"/>
      <c r="BH5739" s="32"/>
      <c r="BI5739" s="32"/>
      <c r="BJ5739" s="32"/>
      <c r="BK5739" s="32"/>
      <c r="BL5739" s="32"/>
      <c r="BM5739" s="32"/>
      <c r="BN5739" s="32"/>
      <c r="BO5739" s="32"/>
    </row>
    <row r="5740" spans="1:67" x14ac:dyDescent="0.25">
      <c r="A5740" s="33"/>
      <c r="B5740" s="34"/>
      <c r="D5740" s="33"/>
      <c r="E5740" s="33"/>
      <c r="F5740" s="33"/>
      <c r="BD5740" s="32"/>
      <c r="BE5740" s="32"/>
      <c r="BF5740" s="32"/>
      <c r="BG5740" s="32"/>
      <c r="BH5740" s="32"/>
      <c r="BI5740" s="32"/>
      <c r="BJ5740" s="32"/>
      <c r="BK5740" s="32"/>
      <c r="BL5740" s="32"/>
      <c r="BM5740" s="32"/>
      <c r="BN5740" s="32"/>
      <c r="BO5740" s="32"/>
    </row>
    <row r="5741" spans="1:67" x14ac:dyDescent="0.25">
      <c r="A5741" s="33"/>
      <c r="B5741" s="34"/>
      <c r="D5741" s="33"/>
      <c r="E5741" s="33"/>
      <c r="F5741" s="33"/>
      <c r="BD5741" s="32"/>
      <c r="BE5741" s="32"/>
      <c r="BF5741" s="32"/>
      <c r="BG5741" s="32"/>
      <c r="BH5741" s="32"/>
      <c r="BI5741" s="32"/>
      <c r="BJ5741" s="32"/>
      <c r="BK5741" s="32"/>
      <c r="BL5741" s="32"/>
      <c r="BM5741" s="32"/>
      <c r="BN5741" s="32"/>
      <c r="BO5741" s="32"/>
    </row>
    <row r="5742" spans="1:67" x14ac:dyDescent="0.25">
      <c r="A5742" s="33"/>
      <c r="B5742" s="34"/>
      <c r="D5742" s="33"/>
      <c r="E5742" s="33"/>
      <c r="F5742" s="33"/>
      <c r="BD5742" s="32"/>
      <c r="BE5742" s="32"/>
      <c r="BF5742" s="32"/>
      <c r="BG5742" s="32"/>
      <c r="BH5742" s="32"/>
      <c r="BI5742" s="32"/>
      <c r="BJ5742" s="32"/>
      <c r="BK5742" s="32"/>
      <c r="BL5742" s="32"/>
      <c r="BM5742" s="32"/>
      <c r="BN5742" s="32"/>
      <c r="BO5742" s="32"/>
    </row>
    <row r="5743" spans="1:67" x14ac:dyDescent="0.25">
      <c r="A5743" s="33"/>
      <c r="B5743" s="34"/>
      <c r="D5743" s="33"/>
      <c r="E5743" s="33"/>
      <c r="F5743" s="33"/>
      <c r="BD5743" s="32"/>
      <c r="BE5743" s="32"/>
      <c r="BF5743" s="32"/>
      <c r="BG5743" s="32"/>
      <c r="BH5743" s="32"/>
      <c r="BI5743" s="32"/>
      <c r="BJ5743" s="32"/>
      <c r="BK5743" s="32"/>
      <c r="BL5743" s="32"/>
      <c r="BM5743" s="32"/>
      <c r="BN5743" s="32"/>
      <c r="BO5743" s="32"/>
    </row>
    <row r="5744" spans="1:67" x14ac:dyDescent="0.25">
      <c r="A5744" s="33"/>
      <c r="B5744" s="34"/>
      <c r="D5744" s="33"/>
      <c r="E5744" s="33"/>
      <c r="F5744" s="33"/>
      <c r="BD5744" s="32"/>
      <c r="BE5744" s="32"/>
      <c r="BF5744" s="32"/>
      <c r="BG5744" s="32"/>
      <c r="BH5744" s="32"/>
      <c r="BI5744" s="32"/>
      <c r="BJ5744" s="32"/>
      <c r="BK5744" s="32"/>
      <c r="BL5744" s="32"/>
      <c r="BM5744" s="32"/>
      <c r="BN5744" s="32"/>
      <c r="BO5744" s="32"/>
    </row>
    <row r="5745" spans="1:67" x14ac:dyDescent="0.25">
      <c r="A5745" s="33"/>
      <c r="B5745" s="34"/>
      <c r="D5745" s="33"/>
      <c r="E5745" s="33"/>
      <c r="F5745" s="33"/>
      <c r="BD5745" s="32"/>
      <c r="BE5745" s="32"/>
      <c r="BF5745" s="32"/>
      <c r="BG5745" s="32"/>
      <c r="BH5745" s="32"/>
      <c r="BI5745" s="32"/>
      <c r="BJ5745" s="32"/>
      <c r="BK5745" s="32"/>
      <c r="BL5745" s="32"/>
      <c r="BM5745" s="32"/>
      <c r="BN5745" s="32"/>
      <c r="BO5745" s="32"/>
    </row>
    <row r="5746" spans="1:67" x14ac:dyDescent="0.25">
      <c r="A5746" s="33"/>
      <c r="B5746" s="34"/>
      <c r="D5746" s="33"/>
      <c r="E5746" s="33"/>
      <c r="F5746" s="33"/>
      <c r="BD5746" s="32"/>
      <c r="BE5746" s="32"/>
      <c r="BF5746" s="32"/>
      <c r="BG5746" s="32"/>
      <c r="BH5746" s="32"/>
      <c r="BI5746" s="32"/>
      <c r="BJ5746" s="32"/>
      <c r="BK5746" s="32"/>
      <c r="BL5746" s="32"/>
      <c r="BM5746" s="32"/>
      <c r="BN5746" s="32"/>
      <c r="BO5746" s="32"/>
    </row>
    <row r="5747" spans="1:67" x14ac:dyDescent="0.25">
      <c r="A5747" s="33"/>
      <c r="B5747" s="34"/>
      <c r="D5747" s="33"/>
      <c r="E5747" s="33"/>
      <c r="F5747" s="33"/>
      <c r="BD5747" s="32"/>
      <c r="BE5747" s="32"/>
      <c r="BF5747" s="32"/>
      <c r="BG5747" s="32"/>
      <c r="BH5747" s="32"/>
      <c r="BI5747" s="32"/>
      <c r="BJ5747" s="32"/>
      <c r="BK5747" s="32"/>
      <c r="BL5747" s="32"/>
      <c r="BM5747" s="32"/>
      <c r="BN5747" s="32"/>
      <c r="BO5747" s="32"/>
    </row>
    <row r="5748" spans="1:67" x14ac:dyDescent="0.25">
      <c r="A5748" s="33"/>
      <c r="B5748" s="34"/>
      <c r="D5748" s="33"/>
      <c r="E5748" s="33"/>
      <c r="F5748" s="33"/>
      <c r="BD5748" s="32"/>
      <c r="BE5748" s="32"/>
      <c r="BF5748" s="32"/>
      <c r="BG5748" s="32"/>
      <c r="BH5748" s="32"/>
      <c r="BI5748" s="32"/>
      <c r="BJ5748" s="32"/>
      <c r="BK5748" s="32"/>
      <c r="BL5748" s="32"/>
      <c r="BM5748" s="32"/>
      <c r="BN5748" s="32"/>
      <c r="BO5748" s="32"/>
    </row>
    <row r="5749" spans="1:67" x14ac:dyDescent="0.25">
      <c r="A5749" s="33"/>
      <c r="B5749" s="34"/>
      <c r="D5749" s="33"/>
      <c r="E5749" s="33"/>
      <c r="F5749" s="33"/>
      <c r="BD5749" s="32"/>
      <c r="BE5749" s="32"/>
      <c r="BF5749" s="32"/>
      <c r="BG5749" s="32"/>
      <c r="BH5749" s="32"/>
      <c r="BI5749" s="32"/>
      <c r="BJ5749" s="32"/>
      <c r="BK5749" s="32"/>
      <c r="BL5749" s="32"/>
      <c r="BM5749" s="32"/>
      <c r="BN5749" s="32"/>
      <c r="BO5749" s="32"/>
    </row>
    <row r="5750" spans="1:67" x14ac:dyDescent="0.25">
      <c r="A5750" s="33"/>
      <c r="B5750" s="34"/>
      <c r="D5750" s="33"/>
      <c r="E5750" s="33"/>
      <c r="F5750" s="33"/>
      <c r="BD5750" s="32"/>
      <c r="BE5750" s="32"/>
      <c r="BF5750" s="32"/>
      <c r="BG5750" s="32"/>
      <c r="BH5750" s="32"/>
      <c r="BI5750" s="32"/>
      <c r="BJ5750" s="32"/>
      <c r="BK5750" s="32"/>
      <c r="BL5750" s="32"/>
      <c r="BM5750" s="32"/>
      <c r="BN5750" s="32"/>
      <c r="BO5750" s="32"/>
    </row>
    <row r="5751" spans="1:67" x14ac:dyDescent="0.25">
      <c r="A5751" s="33"/>
      <c r="B5751" s="34"/>
      <c r="D5751" s="33"/>
      <c r="E5751" s="33"/>
      <c r="F5751" s="33"/>
      <c r="BD5751" s="32"/>
      <c r="BE5751" s="32"/>
      <c r="BF5751" s="32"/>
      <c r="BG5751" s="32"/>
      <c r="BH5751" s="32"/>
      <c r="BI5751" s="32"/>
      <c r="BJ5751" s="32"/>
      <c r="BK5751" s="32"/>
      <c r="BL5751" s="32"/>
      <c r="BM5751" s="32"/>
      <c r="BN5751" s="32"/>
      <c r="BO5751" s="32"/>
    </row>
    <row r="5752" spans="1:67" x14ac:dyDescent="0.25">
      <c r="A5752" s="33"/>
      <c r="B5752" s="34"/>
      <c r="D5752" s="33"/>
      <c r="E5752" s="33"/>
      <c r="F5752" s="33"/>
      <c r="BD5752" s="32"/>
      <c r="BE5752" s="32"/>
      <c r="BF5752" s="32"/>
      <c r="BG5752" s="32"/>
      <c r="BH5752" s="32"/>
      <c r="BI5752" s="32"/>
      <c r="BJ5752" s="32"/>
      <c r="BK5752" s="32"/>
      <c r="BL5752" s="32"/>
      <c r="BM5752" s="32"/>
      <c r="BN5752" s="32"/>
      <c r="BO5752" s="32"/>
    </row>
    <row r="5753" spans="1:67" x14ac:dyDescent="0.25">
      <c r="A5753" s="33"/>
      <c r="B5753" s="34"/>
      <c r="D5753" s="33"/>
      <c r="E5753" s="33"/>
      <c r="F5753" s="33"/>
      <c r="BD5753" s="32"/>
      <c r="BE5753" s="32"/>
      <c r="BF5753" s="32"/>
      <c r="BG5753" s="32"/>
      <c r="BH5753" s="32"/>
      <c r="BI5753" s="32"/>
      <c r="BJ5753" s="32"/>
      <c r="BK5753" s="32"/>
      <c r="BL5753" s="32"/>
      <c r="BM5753" s="32"/>
      <c r="BN5753" s="32"/>
      <c r="BO5753" s="32"/>
    </row>
    <row r="5754" spans="1:67" x14ac:dyDescent="0.25">
      <c r="A5754" s="33"/>
      <c r="B5754" s="34"/>
      <c r="D5754" s="33"/>
      <c r="E5754" s="33"/>
      <c r="F5754" s="33"/>
      <c r="BD5754" s="32"/>
      <c r="BE5754" s="32"/>
      <c r="BF5754" s="32"/>
      <c r="BG5754" s="32"/>
      <c r="BH5754" s="32"/>
      <c r="BI5754" s="32"/>
      <c r="BJ5754" s="32"/>
      <c r="BK5754" s="32"/>
      <c r="BL5754" s="32"/>
      <c r="BM5754" s="32"/>
      <c r="BN5754" s="32"/>
      <c r="BO5754" s="32"/>
    </row>
    <row r="5755" spans="1:67" x14ac:dyDescent="0.25">
      <c r="A5755" s="33"/>
      <c r="B5755" s="34"/>
      <c r="D5755" s="33"/>
      <c r="E5755" s="33"/>
      <c r="F5755" s="33"/>
      <c r="BD5755" s="32"/>
      <c r="BE5755" s="32"/>
      <c r="BF5755" s="32"/>
      <c r="BG5755" s="32"/>
      <c r="BH5755" s="32"/>
      <c r="BI5755" s="32"/>
      <c r="BJ5755" s="32"/>
      <c r="BK5755" s="32"/>
      <c r="BL5755" s="32"/>
      <c r="BM5755" s="32"/>
      <c r="BN5755" s="32"/>
      <c r="BO5755" s="32"/>
    </row>
    <row r="5756" spans="1:67" x14ac:dyDescent="0.25">
      <c r="A5756" s="33"/>
      <c r="B5756" s="34"/>
      <c r="D5756" s="33"/>
      <c r="E5756" s="33"/>
      <c r="F5756" s="33"/>
      <c r="BD5756" s="32"/>
      <c r="BE5756" s="32"/>
      <c r="BF5756" s="32"/>
      <c r="BG5756" s="32"/>
      <c r="BH5756" s="32"/>
      <c r="BI5756" s="32"/>
      <c r="BJ5756" s="32"/>
      <c r="BK5756" s="32"/>
      <c r="BL5756" s="32"/>
      <c r="BM5756" s="32"/>
      <c r="BN5756" s="32"/>
      <c r="BO5756" s="32"/>
    </row>
    <row r="5757" spans="1:67" x14ac:dyDescent="0.25">
      <c r="A5757" s="33"/>
      <c r="B5757" s="34"/>
      <c r="D5757" s="33"/>
      <c r="E5757" s="33"/>
      <c r="F5757" s="33"/>
      <c r="BD5757" s="32"/>
      <c r="BE5757" s="32"/>
      <c r="BF5757" s="32"/>
      <c r="BG5757" s="32"/>
      <c r="BH5757" s="32"/>
      <c r="BI5757" s="32"/>
      <c r="BJ5757" s="32"/>
      <c r="BK5757" s="32"/>
      <c r="BL5757" s="32"/>
      <c r="BM5757" s="32"/>
      <c r="BN5757" s="32"/>
      <c r="BO5757" s="32"/>
    </row>
    <row r="5758" spans="1:67" x14ac:dyDescent="0.25">
      <c r="A5758" s="33"/>
      <c r="B5758" s="34"/>
      <c r="D5758" s="33"/>
      <c r="E5758" s="33"/>
      <c r="F5758" s="33"/>
      <c r="BD5758" s="32"/>
      <c r="BE5758" s="32"/>
      <c r="BF5758" s="32"/>
      <c r="BG5758" s="32"/>
      <c r="BH5758" s="32"/>
      <c r="BI5758" s="32"/>
      <c r="BJ5758" s="32"/>
      <c r="BK5758" s="32"/>
      <c r="BL5758" s="32"/>
      <c r="BM5758" s="32"/>
      <c r="BN5758" s="32"/>
      <c r="BO5758" s="32"/>
    </row>
    <row r="5759" spans="1:67" x14ac:dyDescent="0.25">
      <c r="A5759" s="33"/>
      <c r="B5759" s="34"/>
      <c r="D5759" s="33"/>
      <c r="E5759" s="33"/>
      <c r="F5759" s="33"/>
      <c r="BD5759" s="32"/>
      <c r="BE5759" s="32"/>
      <c r="BF5759" s="32"/>
      <c r="BG5759" s="32"/>
      <c r="BH5759" s="32"/>
      <c r="BI5759" s="32"/>
      <c r="BJ5759" s="32"/>
      <c r="BK5759" s="32"/>
      <c r="BL5759" s="32"/>
      <c r="BM5759" s="32"/>
      <c r="BN5759" s="32"/>
      <c r="BO5759" s="32"/>
    </row>
    <row r="5760" spans="1:67" x14ac:dyDescent="0.25">
      <c r="A5760" s="33"/>
      <c r="B5760" s="34"/>
      <c r="D5760" s="33"/>
      <c r="E5760" s="33"/>
      <c r="F5760" s="33"/>
      <c r="BD5760" s="32"/>
      <c r="BE5760" s="32"/>
      <c r="BF5760" s="32"/>
      <c r="BG5760" s="32"/>
      <c r="BH5760" s="32"/>
      <c r="BI5760" s="32"/>
      <c r="BJ5760" s="32"/>
      <c r="BK5760" s="32"/>
      <c r="BL5760" s="32"/>
      <c r="BM5760" s="32"/>
      <c r="BN5760" s="32"/>
      <c r="BO5760" s="32"/>
    </row>
    <row r="5761" spans="1:67" x14ac:dyDescent="0.25">
      <c r="A5761" s="33"/>
      <c r="B5761" s="34"/>
      <c r="D5761" s="33"/>
      <c r="E5761" s="33"/>
      <c r="F5761" s="33"/>
      <c r="BD5761" s="32"/>
      <c r="BE5761" s="32"/>
      <c r="BF5761" s="32"/>
      <c r="BG5761" s="32"/>
      <c r="BH5761" s="32"/>
      <c r="BI5761" s="32"/>
      <c r="BJ5761" s="32"/>
      <c r="BK5761" s="32"/>
      <c r="BL5761" s="32"/>
      <c r="BM5761" s="32"/>
      <c r="BN5761" s="32"/>
      <c r="BO5761" s="32"/>
    </row>
    <row r="5762" spans="1:67" x14ac:dyDescent="0.25">
      <c r="A5762" s="33"/>
      <c r="B5762" s="34"/>
      <c r="D5762" s="33"/>
      <c r="E5762" s="33"/>
      <c r="F5762" s="33"/>
      <c r="BD5762" s="32"/>
      <c r="BE5762" s="32"/>
      <c r="BF5762" s="32"/>
      <c r="BG5762" s="32"/>
      <c r="BH5762" s="32"/>
      <c r="BI5762" s="32"/>
      <c r="BJ5762" s="32"/>
      <c r="BK5762" s="32"/>
      <c r="BL5762" s="32"/>
      <c r="BM5762" s="32"/>
      <c r="BN5762" s="32"/>
      <c r="BO5762" s="32"/>
    </row>
    <row r="5763" spans="1:67" x14ac:dyDescent="0.25">
      <c r="A5763" s="33"/>
      <c r="B5763" s="34"/>
      <c r="D5763" s="33"/>
      <c r="E5763" s="33"/>
      <c r="F5763" s="33"/>
      <c r="BD5763" s="32"/>
      <c r="BE5763" s="32"/>
      <c r="BF5763" s="32"/>
      <c r="BG5763" s="32"/>
      <c r="BH5763" s="32"/>
      <c r="BI5763" s="32"/>
      <c r="BJ5763" s="32"/>
      <c r="BK5763" s="32"/>
      <c r="BL5763" s="32"/>
      <c r="BM5763" s="32"/>
      <c r="BN5763" s="32"/>
      <c r="BO5763" s="32"/>
    </row>
    <row r="5764" spans="1:67" x14ac:dyDescent="0.25">
      <c r="A5764" s="33"/>
      <c r="B5764" s="34"/>
      <c r="D5764" s="33"/>
      <c r="E5764" s="33"/>
      <c r="F5764" s="33"/>
      <c r="BD5764" s="32"/>
      <c r="BE5764" s="32"/>
      <c r="BF5764" s="32"/>
      <c r="BG5764" s="32"/>
      <c r="BH5764" s="32"/>
      <c r="BI5764" s="32"/>
      <c r="BJ5764" s="32"/>
      <c r="BK5764" s="32"/>
      <c r="BL5764" s="32"/>
      <c r="BM5764" s="32"/>
      <c r="BN5764" s="32"/>
      <c r="BO5764" s="32"/>
    </row>
    <row r="5765" spans="1:67" x14ac:dyDescent="0.25">
      <c r="A5765" s="33"/>
      <c r="B5765" s="34"/>
      <c r="D5765" s="33"/>
      <c r="E5765" s="33"/>
      <c r="F5765" s="33"/>
      <c r="BD5765" s="32"/>
      <c r="BE5765" s="32"/>
      <c r="BF5765" s="32"/>
      <c r="BG5765" s="32"/>
      <c r="BH5765" s="32"/>
      <c r="BI5765" s="32"/>
      <c r="BJ5765" s="32"/>
      <c r="BK5765" s="32"/>
      <c r="BL5765" s="32"/>
      <c r="BM5765" s="32"/>
      <c r="BN5765" s="32"/>
      <c r="BO5765" s="32"/>
    </row>
    <row r="5766" spans="1:67" x14ac:dyDescent="0.25">
      <c r="A5766" s="33"/>
      <c r="B5766" s="34"/>
      <c r="D5766" s="33"/>
      <c r="E5766" s="33"/>
      <c r="F5766" s="33"/>
      <c r="BD5766" s="32"/>
      <c r="BE5766" s="32"/>
      <c r="BF5766" s="32"/>
      <c r="BG5766" s="32"/>
      <c r="BH5766" s="32"/>
      <c r="BI5766" s="32"/>
      <c r="BJ5766" s="32"/>
      <c r="BK5766" s="32"/>
      <c r="BL5766" s="32"/>
      <c r="BM5766" s="32"/>
      <c r="BN5766" s="32"/>
      <c r="BO5766" s="32"/>
    </row>
    <row r="5767" spans="1:67" x14ac:dyDescent="0.25">
      <c r="A5767" s="33"/>
      <c r="B5767" s="34"/>
      <c r="D5767" s="33"/>
      <c r="E5767" s="33"/>
      <c r="F5767" s="33"/>
      <c r="BD5767" s="32"/>
      <c r="BE5767" s="32"/>
      <c r="BF5767" s="32"/>
      <c r="BG5767" s="32"/>
      <c r="BH5767" s="32"/>
      <c r="BI5767" s="32"/>
      <c r="BJ5767" s="32"/>
      <c r="BK5767" s="32"/>
      <c r="BL5767" s="32"/>
      <c r="BM5767" s="32"/>
      <c r="BN5767" s="32"/>
      <c r="BO5767" s="32"/>
    </row>
    <row r="5768" spans="1:67" x14ac:dyDescent="0.25">
      <c r="A5768" s="33"/>
      <c r="B5768" s="34"/>
      <c r="D5768" s="33"/>
      <c r="E5768" s="33"/>
      <c r="F5768" s="33"/>
      <c r="BD5768" s="32"/>
      <c r="BE5768" s="32"/>
      <c r="BF5768" s="32"/>
      <c r="BG5768" s="32"/>
      <c r="BH5768" s="32"/>
      <c r="BI5768" s="32"/>
      <c r="BJ5768" s="32"/>
      <c r="BK5768" s="32"/>
      <c r="BL5768" s="32"/>
      <c r="BM5768" s="32"/>
      <c r="BN5768" s="32"/>
      <c r="BO5768" s="32"/>
    </row>
    <row r="5769" spans="1:67" x14ac:dyDescent="0.25">
      <c r="A5769" s="33"/>
      <c r="B5769" s="34"/>
      <c r="D5769" s="33"/>
      <c r="E5769" s="33"/>
      <c r="F5769" s="33"/>
      <c r="BD5769" s="32"/>
      <c r="BE5769" s="32"/>
      <c r="BF5769" s="32"/>
      <c r="BG5769" s="32"/>
      <c r="BH5769" s="32"/>
      <c r="BI5769" s="32"/>
      <c r="BJ5769" s="32"/>
      <c r="BK5769" s="32"/>
      <c r="BL5769" s="32"/>
      <c r="BM5769" s="32"/>
      <c r="BN5769" s="32"/>
      <c r="BO5769" s="32"/>
    </row>
    <row r="5770" spans="1:67" x14ac:dyDescent="0.25">
      <c r="A5770" s="33"/>
      <c r="B5770" s="34"/>
      <c r="D5770" s="33"/>
      <c r="E5770" s="33"/>
      <c r="F5770" s="33"/>
      <c r="BD5770" s="32"/>
      <c r="BE5770" s="32"/>
      <c r="BF5770" s="32"/>
      <c r="BG5770" s="32"/>
      <c r="BH5770" s="32"/>
      <c r="BI5770" s="32"/>
      <c r="BJ5770" s="32"/>
      <c r="BK5770" s="32"/>
      <c r="BL5770" s="32"/>
      <c r="BM5770" s="32"/>
      <c r="BN5770" s="32"/>
      <c r="BO5770" s="32"/>
    </row>
    <row r="5771" spans="1:67" x14ac:dyDescent="0.25">
      <c r="A5771" s="33"/>
      <c r="B5771" s="34"/>
      <c r="D5771" s="33"/>
      <c r="E5771" s="33"/>
      <c r="F5771" s="33"/>
      <c r="BD5771" s="32"/>
      <c r="BE5771" s="32"/>
      <c r="BF5771" s="32"/>
      <c r="BG5771" s="32"/>
      <c r="BH5771" s="32"/>
      <c r="BI5771" s="32"/>
      <c r="BJ5771" s="32"/>
      <c r="BK5771" s="32"/>
      <c r="BL5771" s="32"/>
      <c r="BM5771" s="32"/>
      <c r="BN5771" s="32"/>
      <c r="BO5771" s="32"/>
    </row>
    <row r="5772" spans="1:67" x14ac:dyDescent="0.25">
      <c r="A5772" s="33"/>
      <c r="B5772" s="34"/>
      <c r="D5772" s="33"/>
      <c r="E5772" s="33"/>
      <c r="F5772" s="33"/>
      <c r="BD5772" s="32"/>
      <c r="BE5772" s="32"/>
      <c r="BF5772" s="32"/>
      <c r="BG5772" s="32"/>
      <c r="BH5772" s="32"/>
      <c r="BI5772" s="32"/>
      <c r="BJ5772" s="32"/>
      <c r="BK5772" s="32"/>
      <c r="BL5772" s="32"/>
      <c r="BM5772" s="32"/>
      <c r="BN5772" s="32"/>
      <c r="BO5772" s="32"/>
    </row>
    <row r="5773" spans="1:67" x14ac:dyDescent="0.25">
      <c r="A5773" s="33"/>
      <c r="B5773" s="34"/>
      <c r="D5773" s="33"/>
      <c r="E5773" s="33"/>
      <c r="F5773" s="33"/>
      <c r="BD5773" s="32"/>
      <c r="BE5773" s="32"/>
      <c r="BF5773" s="32"/>
      <c r="BG5773" s="32"/>
      <c r="BH5773" s="32"/>
      <c r="BI5773" s="32"/>
      <c r="BJ5773" s="32"/>
      <c r="BK5773" s="32"/>
      <c r="BL5773" s="32"/>
      <c r="BM5773" s="32"/>
      <c r="BN5773" s="32"/>
      <c r="BO5773" s="32"/>
    </row>
    <row r="5774" spans="1:67" x14ac:dyDescent="0.25">
      <c r="A5774" s="33"/>
      <c r="B5774" s="34"/>
      <c r="D5774" s="33"/>
      <c r="E5774" s="33"/>
      <c r="F5774" s="33"/>
      <c r="BD5774" s="32"/>
      <c r="BE5774" s="32"/>
      <c r="BF5774" s="32"/>
      <c r="BG5774" s="32"/>
      <c r="BH5774" s="32"/>
      <c r="BI5774" s="32"/>
      <c r="BJ5774" s="32"/>
      <c r="BK5774" s="32"/>
      <c r="BL5774" s="32"/>
      <c r="BM5774" s="32"/>
      <c r="BN5774" s="32"/>
      <c r="BO5774" s="32"/>
    </row>
    <row r="5775" spans="1:67" x14ac:dyDescent="0.25">
      <c r="A5775" s="33"/>
      <c r="B5775" s="34"/>
      <c r="D5775" s="33"/>
      <c r="E5775" s="33"/>
      <c r="F5775" s="33"/>
      <c r="BD5775" s="32"/>
      <c r="BE5775" s="32"/>
      <c r="BF5775" s="32"/>
      <c r="BG5775" s="32"/>
      <c r="BH5775" s="32"/>
      <c r="BI5775" s="32"/>
      <c r="BJ5775" s="32"/>
      <c r="BK5775" s="32"/>
      <c r="BL5775" s="32"/>
      <c r="BM5775" s="32"/>
      <c r="BN5775" s="32"/>
      <c r="BO5775" s="32"/>
    </row>
    <row r="5776" spans="1:67" x14ac:dyDescent="0.25">
      <c r="A5776" s="33"/>
      <c r="B5776" s="34"/>
      <c r="D5776" s="33"/>
      <c r="E5776" s="33"/>
      <c r="F5776" s="33"/>
      <c r="BD5776" s="32"/>
      <c r="BE5776" s="32"/>
      <c r="BF5776" s="32"/>
      <c r="BG5776" s="32"/>
      <c r="BH5776" s="32"/>
      <c r="BI5776" s="32"/>
      <c r="BJ5776" s="32"/>
      <c r="BK5776" s="32"/>
      <c r="BL5776" s="32"/>
      <c r="BM5776" s="32"/>
      <c r="BN5776" s="32"/>
      <c r="BO5776" s="32"/>
    </row>
    <row r="5777" spans="1:67" x14ac:dyDescent="0.25">
      <c r="A5777" s="33"/>
      <c r="B5777" s="34"/>
      <c r="D5777" s="33"/>
      <c r="E5777" s="33"/>
      <c r="F5777" s="33"/>
      <c r="BD5777" s="32"/>
      <c r="BE5777" s="32"/>
      <c r="BF5777" s="32"/>
      <c r="BG5777" s="32"/>
      <c r="BH5777" s="32"/>
      <c r="BI5777" s="32"/>
      <c r="BJ5777" s="32"/>
      <c r="BK5777" s="32"/>
      <c r="BL5777" s="32"/>
      <c r="BM5777" s="32"/>
      <c r="BN5777" s="32"/>
      <c r="BO5777" s="32"/>
    </row>
    <row r="5778" spans="1:67" x14ac:dyDescent="0.25">
      <c r="A5778" s="33"/>
      <c r="B5778" s="34"/>
      <c r="D5778" s="33"/>
      <c r="E5778" s="33"/>
      <c r="F5778" s="33"/>
      <c r="BD5778" s="32"/>
      <c r="BE5778" s="32"/>
      <c r="BF5778" s="32"/>
      <c r="BG5778" s="32"/>
      <c r="BH5778" s="32"/>
      <c r="BI5778" s="32"/>
      <c r="BJ5778" s="32"/>
      <c r="BK5778" s="32"/>
      <c r="BL5778" s="32"/>
      <c r="BM5778" s="32"/>
      <c r="BN5778" s="32"/>
      <c r="BO5778" s="32"/>
    </row>
    <row r="5779" spans="1:67" x14ac:dyDescent="0.25">
      <c r="A5779" s="33"/>
      <c r="B5779" s="34"/>
      <c r="D5779" s="33"/>
      <c r="E5779" s="33"/>
      <c r="F5779" s="33"/>
      <c r="BD5779" s="32"/>
      <c r="BE5779" s="32"/>
      <c r="BF5779" s="32"/>
      <c r="BG5779" s="32"/>
      <c r="BH5779" s="32"/>
      <c r="BI5779" s="32"/>
      <c r="BJ5779" s="32"/>
      <c r="BK5779" s="32"/>
      <c r="BL5779" s="32"/>
      <c r="BM5779" s="32"/>
      <c r="BN5779" s="32"/>
      <c r="BO5779" s="32"/>
    </row>
    <row r="5780" spans="1:67" x14ac:dyDescent="0.25">
      <c r="A5780" s="33"/>
      <c r="B5780" s="34"/>
      <c r="D5780" s="33"/>
      <c r="E5780" s="33"/>
      <c r="F5780" s="33"/>
      <c r="BD5780" s="32"/>
      <c r="BE5780" s="32"/>
      <c r="BF5780" s="32"/>
      <c r="BG5780" s="32"/>
      <c r="BH5780" s="32"/>
      <c r="BI5780" s="32"/>
      <c r="BJ5780" s="32"/>
      <c r="BK5780" s="32"/>
      <c r="BL5780" s="32"/>
      <c r="BM5780" s="32"/>
      <c r="BN5780" s="32"/>
      <c r="BO5780" s="32"/>
    </row>
    <row r="5781" spans="1:67" x14ac:dyDescent="0.25">
      <c r="A5781" s="33"/>
      <c r="B5781" s="34"/>
      <c r="D5781" s="33"/>
      <c r="E5781" s="33"/>
      <c r="F5781" s="33"/>
      <c r="BD5781" s="32"/>
      <c r="BE5781" s="32"/>
      <c r="BF5781" s="32"/>
      <c r="BG5781" s="32"/>
      <c r="BH5781" s="32"/>
      <c r="BI5781" s="32"/>
      <c r="BJ5781" s="32"/>
      <c r="BK5781" s="32"/>
      <c r="BL5781" s="32"/>
      <c r="BM5781" s="32"/>
      <c r="BN5781" s="32"/>
      <c r="BO5781" s="32"/>
    </row>
    <row r="5782" spans="1:67" x14ac:dyDescent="0.25">
      <c r="A5782" s="33"/>
      <c r="B5782" s="34"/>
      <c r="D5782" s="33"/>
      <c r="E5782" s="33"/>
      <c r="F5782" s="33"/>
      <c r="BD5782" s="32"/>
      <c r="BE5782" s="32"/>
      <c r="BF5782" s="32"/>
      <c r="BG5782" s="32"/>
      <c r="BH5782" s="32"/>
      <c r="BI5782" s="32"/>
      <c r="BJ5782" s="32"/>
      <c r="BK5782" s="32"/>
      <c r="BL5782" s="32"/>
      <c r="BM5782" s="32"/>
      <c r="BN5782" s="32"/>
      <c r="BO5782" s="32"/>
    </row>
    <row r="5783" spans="1:67" x14ac:dyDescent="0.25">
      <c r="A5783" s="33"/>
      <c r="B5783" s="34"/>
      <c r="D5783" s="33"/>
      <c r="E5783" s="33"/>
      <c r="F5783" s="33"/>
      <c r="BD5783" s="32"/>
      <c r="BE5783" s="32"/>
      <c r="BF5783" s="32"/>
      <c r="BG5783" s="32"/>
      <c r="BH5783" s="32"/>
      <c r="BI5783" s="32"/>
      <c r="BJ5783" s="32"/>
      <c r="BK5783" s="32"/>
      <c r="BL5783" s="32"/>
      <c r="BM5783" s="32"/>
      <c r="BN5783" s="32"/>
      <c r="BO5783" s="32"/>
    </row>
    <row r="5784" spans="1:67" x14ac:dyDescent="0.25">
      <c r="A5784" s="33"/>
      <c r="B5784" s="34"/>
      <c r="D5784" s="33"/>
      <c r="E5784" s="33"/>
      <c r="F5784" s="33"/>
      <c r="BD5784" s="32"/>
      <c r="BE5784" s="32"/>
      <c r="BF5784" s="32"/>
      <c r="BG5784" s="32"/>
      <c r="BH5784" s="32"/>
      <c r="BI5784" s="32"/>
      <c r="BJ5784" s="32"/>
      <c r="BK5784" s="32"/>
      <c r="BL5784" s="32"/>
      <c r="BM5784" s="32"/>
      <c r="BN5784" s="32"/>
      <c r="BO5784" s="32"/>
    </row>
    <row r="5785" spans="1:67" x14ac:dyDescent="0.25">
      <c r="A5785" s="33"/>
      <c r="B5785" s="34"/>
      <c r="D5785" s="33"/>
      <c r="E5785" s="33"/>
      <c r="F5785" s="33"/>
      <c r="BD5785" s="32"/>
      <c r="BE5785" s="32"/>
      <c r="BF5785" s="32"/>
      <c r="BG5785" s="32"/>
      <c r="BH5785" s="32"/>
      <c r="BI5785" s="32"/>
      <c r="BJ5785" s="32"/>
      <c r="BK5785" s="32"/>
      <c r="BL5785" s="32"/>
      <c r="BM5785" s="32"/>
      <c r="BN5785" s="32"/>
      <c r="BO5785" s="32"/>
    </row>
    <row r="5786" spans="1:67" x14ac:dyDescent="0.25">
      <c r="A5786" s="33"/>
      <c r="B5786" s="34"/>
      <c r="D5786" s="33"/>
      <c r="E5786" s="33"/>
      <c r="F5786" s="33"/>
      <c r="BD5786" s="32"/>
      <c r="BE5786" s="32"/>
      <c r="BF5786" s="32"/>
      <c r="BG5786" s="32"/>
      <c r="BH5786" s="32"/>
      <c r="BI5786" s="32"/>
      <c r="BJ5786" s="32"/>
      <c r="BK5786" s="32"/>
      <c r="BL5786" s="32"/>
      <c r="BM5786" s="32"/>
      <c r="BN5786" s="32"/>
      <c r="BO5786" s="32"/>
    </row>
    <row r="5787" spans="1:67" x14ac:dyDescent="0.25">
      <c r="A5787" s="33"/>
      <c r="B5787" s="34"/>
      <c r="D5787" s="33"/>
      <c r="E5787" s="33"/>
      <c r="F5787" s="33"/>
      <c r="BD5787" s="32"/>
      <c r="BE5787" s="32"/>
      <c r="BF5787" s="32"/>
      <c r="BG5787" s="32"/>
      <c r="BH5787" s="32"/>
      <c r="BI5787" s="32"/>
      <c r="BJ5787" s="32"/>
      <c r="BK5787" s="32"/>
      <c r="BL5787" s="32"/>
      <c r="BM5787" s="32"/>
      <c r="BN5787" s="32"/>
      <c r="BO5787" s="32"/>
    </row>
    <row r="5788" spans="1:67" x14ac:dyDescent="0.25">
      <c r="A5788" s="33"/>
      <c r="B5788" s="34"/>
      <c r="D5788" s="33"/>
      <c r="E5788" s="33"/>
      <c r="F5788" s="33"/>
      <c r="BD5788" s="32"/>
      <c r="BE5788" s="32"/>
      <c r="BF5788" s="32"/>
      <c r="BG5788" s="32"/>
      <c r="BH5788" s="32"/>
      <c r="BI5788" s="32"/>
      <c r="BJ5788" s="32"/>
      <c r="BK5788" s="32"/>
      <c r="BL5788" s="32"/>
      <c r="BM5788" s="32"/>
      <c r="BN5788" s="32"/>
      <c r="BO5788" s="32"/>
    </row>
    <row r="5789" spans="1:67" x14ac:dyDescent="0.25">
      <c r="A5789" s="33"/>
      <c r="B5789" s="34"/>
      <c r="D5789" s="33"/>
      <c r="E5789" s="33"/>
      <c r="F5789" s="33"/>
      <c r="BD5789" s="32"/>
      <c r="BE5789" s="32"/>
      <c r="BF5789" s="32"/>
      <c r="BG5789" s="32"/>
      <c r="BH5789" s="32"/>
      <c r="BI5789" s="32"/>
      <c r="BJ5789" s="32"/>
      <c r="BK5789" s="32"/>
      <c r="BL5789" s="32"/>
      <c r="BM5789" s="32"/>
      <c r="BN5789" s="32"/>
      <c r="BO5789" s="32"/>
    </row>
    <row r="5790" spans="1:67" x14ac:dyDescent="0.25">
      <c r="A5790" s="33"/>
      <c r="B5790" s="34"/>
      <c r="D5790" s="33"/>
      <c r="E5790" s="33"/>
      <c r="F5790" s="33"/>
      <c r="BD5790" s="32"/>
      <c r="BE5790" s="32"/>
      <c r="BF5790" s="32"/>
      <c r="BG5790" s="32"/>
      <c r="BH5790" s="32"/>
      <c r="BI5790" s="32"/>
      <c r="BJ5790" s="32"/>
      <c r="BK5790" s="32"/>
      <c r="BL5790" s="32"/>
      <c r="BM5790" s="32"/>
      <c r="BN5790" s="32"/>
      <c r="BO5790" s="32"/>
    </row>
    <row r="5791" spans="1:67" x14ac:dyDescent="0.25">
      <c r="A5791" s="33"/>
      <c r="B5791" s="34"/>
      <c r="D5791" s="33"/>
      <c r="E5791" s="33"/>
      <c r="F5791" s="33"/>
      <c r="BD5791" s="32"/>
      <c r="BE5791" s="32"/>
      <c r="BF5791" s="32"/>
      <c r="BG5791" s="32"/>
      <c r="BH5791" s="32"/>
      <c r="BI5791" s="32"/>
      <c r="BJ5791" s="32"/>
      <c r="BK5791" s="32"/>
      <c r="BL5791" s="32"/>
      <c r="BM5791" s="32"/>
      <c r="BN5791" s="32"/>
      <c r="BO5791" s="32"/>
    </row>
    <row r="5792" spans="1:67" x14ac:dyDescent="0.25">
      <c r="A5792" s="33"/>
      <c r="B5792" s="34"/>
      <c r="D5792" s="33"/>
      <c r="E5792" s="33"/>
      <c r="F5792" s="33"/>
      <c r="BD5792" s="32"/>
      <c r="BE5792" s="32"/>
      <c r="BF5792" s="32"/>
      <c r="BG5792" s="32"/>
      <c r="BH5792" s="32"/>
      <c r="BI5792" s="32"/>
      <c r="BJ5792" s="32"/>
      <c r="BK5792" s="32"/>
      <c r="BL5792" s="32"/>
      <c r="BM5792" s="32"/>
      <c r="BN5792" s="32"/>
      <c r="BO5792" s="32"/>
    </row>
    <row r="5793" spans="1:67" x14ac:dyDescent="0.25">
      <c r="A5793" s="33"/>
      <c r="B5793" s="34"/>
      <c r="D5793" s="33"/>
      <c r="E5793" s="33"/>
      <c r="F5793" s="33"/>
      <c r="BD5793" s="32"/>
      <c r="BE5793" s="32"/>
      <c r="BF5793" s="32"/>
      <c r="BG5793" s="32"/>
      <c r="BH5793" s="32"/>
      <c r="BI5793" s="32"/>
      <c r="BJ5793" s="32"/>
      <c r="BK5793" s="32"/>
      <c r="BL5793" s="32"/>
      <c r="BM5793" s="32"/>
      <c r="BN5793" s="32"/>
      <c r="BO5793" s="32"/>
    </row>
    <row r="5794" spans="1:67" x14ac:dyDescent="0.25">
      <c r="A5794" s="33"/>
      <c r="B5794" s="34"/>
      <c r="D5794" s="33"/>
      <c r="E5794" s="33"/>
      <c r="F5794" s="33"/>
      <c r="BD5794" s="32"/>
      <c r="BE5794" s="32"/>
      <c r="BF5794" s="32"/>
      <c r="BG5794" s="32"/>
      <c r="BH5794" s="32"/>
      <c r="BI5794" s="32"/>
      <c r="BJ5794" s="32"/>
      <c r="BK5794" s="32"/>
      <c r="BL5794" s="32"/>
      <c r="BM5794" s="32"/>
      <c r="BN5794" s="32"/>
      <c r="BO5794" s="32"/>
    </row>
    <row r="5795" spans="1:67" x14ac:dyDescent="0.25">
      <c r="A5795" s="33"/>
      <c r="B5795" s="34"/>
      <c r="D5795" s="33"/>
      <c r="E5795" s="33"/>
      <c r="F5795" s="33"/>
      <c r="BD5795" s="32"/>
      <c r="BE5795" s="32"/>
      <c r="BF5795" s="32"/>
      <c r="BG5795" s="32"/>
      <c r="BH5795" s="32"/>
      <c r="BI5795" s="32"/>
      <c r="BJ5795" s="32"/>
      <c r="BK5795" s="32"/>
      <c r="BL5795" s="32"/>
      <c r="BM5795" s="32"/>
      <c r="BN5795" s="32"/>
      <c r="BO5795" s="32"/>
    </row>
    <row r="5796" spans="1:67" x14ac:dyDescent="0.25">
      <c r="A5796" s="33"/>
      <c r="B5796" s="34"/>
      <c r="D5796" s="33"/>
      <c r="E5796" s="33"/>
      <c r="F5796" s="33"/>
      <c r="BD5796" s="32"/>
      <c r="BE5796" s="32"/>
      <c r="BF5796" s="32"/>
      <c r="BG5796" s="32"/>
      <c r="BH5796" s="32"/>
      <c r="BI5796" s="32"/>
      <c r="BJ5796" s="32"/>
      <c r="BK5796" s="32"/>
      <c r="BL5796" s="32"/>
      <c r="BM5796" s="32"/>
      <c r="BN5796" s="32"/>
      <c r="BO5796" s="32"/>
    </row>
    <row r="5797" spans="1:67" x14ac:dyDescent="0.25">
      <c r="A5797" s="33"/>
      <c r="B5797" s="34"/>
      <c r="D5797" s="33"/>
      <c r="E5797" s="33"/>
      <c r="F5797" s="33"/>
      <c r="BD5797" s="32"/>
      <c r="BE5797" s="32"/>
      <c r="BF5797" s="32"/>
      <c r="BG5797" s="32"/>
      <c r="BH5797" s="32"/>
      <c r="BI5797" s="32"/>
      <c r="BJ5797" s="32"/>
      <c r="BK5797" s="32"/>
      <c r="BL5797" s="32"/>
      <c r="BM5797" s="32"/>
      <c r="BN5797" s="32"/>
      <c r="BO5797" s="32"/>
    </row>
    <row r="5798" spans="1:67" x14ac:dyDescent="0.25">
      <c r="A5798" s="33"/>
      <c r="B5798" s="34"/>
      <c r="D5798" s="33"/>
      <c r="E5798" s="33"/>
      <c r="F5798" s="33"/>
      <c r="BD5798" s="32"/>
      <c r="BE5798" s="32"/>
      <c r="BF5798" s="32"/>
      <c r="BG5798" s="32"/>
      <c r="BH5798" s="32"/>
      <c r="BI5798" s="32"/>
      <c r="BJ5798" s="32"/>
      <c r="BK5798" s="32"/>
      <c r="BL5798" s="32"/>
      <c r="BM5798" s="32"/>
      <c r="BN5798" s="32"/>
      <c r="BO5798" s="32"/>
    </row>
    <row r="5799" spans="1:67" x14ac:dyDescent="0.25">
      <c r="A5799" s="33"/>
      <c r="B5799" s="34"/>
      <c r="D5799" s="33"/>
      <c r="E5799" s="33"/>
      <c r="F5799" s="33"/>
      <c r="BD5799" s="32"/>
      <c r="BE5799" s="32"/>
      <c r="BF5799" s="32"/>
      <c r="BG5799" s="32"/>
      <c r="BH5799" s="32"/>
      <c r="BI5799" s="32"/>
      <c r="BJ5799" s="32"/>
      <c r="BK5799" s="32"/>
      <c r="BL5799" s="32"/>
      <c r="BM5799" s="32"/>
      <c r="BN5799" s="32"/>
      <c r="BO5799" s="32"/>
    </row>
    <row r="5800" spans="1:67" x14ac:dyDescent="0.25">
      <c r="A5800" s="33"/>
      <c r="B5800" s="34"/>
      <c r="D5800" s="33"/>
      <c r="E5800" s="33"/>
      <c r="F5800" s="33"/>
      <c r="BD5800" s="32"/>
      <c r="BE5800" s="32"/>
      <c r="BF5800" s="32"/>
      <c r="BG5800" s="32"/>
      <c r="BH5800" s="32"/>
      <c r="BI5800" s="32"/>
      <c r="BJ5800" s="32"/>
      <c r="BK5800" s="32"/>
      <c r="BL5800" s="32"/>
      <c r="BM5800" s="32"/>
      <c r="BN5800" s="32"/>
      <c r="BO5800" s="32"/>
    </row>
    <row r="5801" spans="1:67" x14ac:dyDescent="0.25">
      <c r="A5801" s="33"/>
      <c r="B5801" s="34"/>
      <c r="D5801" s="33"/>
      <c r="E5801" s="33"/>
      <c r="F5801" s="33"/>
      <c r="BD5801" s="32"/>
      <c r="BE5801" s="32"/>
      <c r="BF5801" s="32"/>
      <c r="BG5801" s="32"/>
      <c r="BH5801" s="32"/>
      <c r="BI5801" s="32"/>
      <c r="BJ5801" s="32"/>
      <c r="BK5801" s="32"/>
      <c r="BL5801" s="32"/>
      <c r="BM5801" s="32"/>
      <c r="BN5801" s="32"/>
      <c r="BO5801" s="32"/>
    </row>
    <row r="5802" spans="1:67" x14ac:dyDescent="0.25">
      <c r="A5802" s="33"/>
      <c r="B5802" s="34"/>
      <c r="D5802" s="33"/>
      <c r="E5802" s="33"/>
      <c r="F5802" s="33"/>
      <c r="BD5802" s="32"/>
      <c r="BE5802" s="32"/>
      <c r="BF5802" s="32"/>
      <c r="BG5802" s="32"/>
      <c r="BH5802" s="32"/>
      <c r="BI5802" s="32"/>
      <c r="BJ5802" s="32"/>
      <c r="BK5802" s="32"/>
      <c r="BL5802" s="32"/>
      <c r="BM5802" s="32"/>
      <c r="BN5802" s="32"/>
      <c r="BO5802" s="32"/>
    </row>
    <row r="5803" spans="1:67" x14ac:dyDescent="0.25">
      <c r="A5803" s="33"/>
      <c r="B5803" s="34"/>
      <c r="D5803" s="33"/>
      <c r="E5803" s="33"/>
      <c r="F5803" s="33"/>
      <c r="BD5803" s="32"/>
      <c r="BE5803" s="32"/>
      <c r="BF5803" s="32"/>
      <c r="BG5803" s="32"/>
      <c r="BH5803" s="32"/>
      <c r="BI5803" s="32"/>
      <c r="BJ5803" s="32"/>
      <c r="BK5803" s="32"/>
      <c r="BL5803" s="32"/>
      <c r="BM5803" s="32"/>
      <c r="BN5803" s="32"/>
      <c r="BO5803" s="32"/>
    </row>
    <row r="5804" spans="1:67" x14ac:dyDescent="0.25">
      <c r="A5804" s="33"/>
      <c r="B5804" s="34"/>
      <c r="D5804" s="33"/>
      <c r="E5804" s="33"/>
      <c r="F5804" s="33"/>
      <c r="BD5804" s="32"/>
      <c r="BE5804" s="32"/>
      <c r="BF5804" s="32"/>
      <c r="BG5804" s="32"/>
      <c r="BH5804" s="32"/>
      <c r="BI5804" s="32"/>
      <c r="BJ5804" s="32"/>
      <c r="BK5804" s="32"/>
      <c r="BL5804" s="32"/>
      <c r="BM5804" s="32"/>
      <c r="BN5804" s="32"/>
      <c r="BO5804" s="32"/>
    </row>
    <row r="5805" spans="1:67" x14ac:dyDescent="0.25">
      <c r="A5805" s="33"/>
      <c r="B5805" s="34"/>
      <c r="D5805" s="33"/>
      <c r="E5805" s="33"/>
      <c r="F5805" s="33"/>
      <c r="BD5805" s="32"/>
      <c r="BE5805" s="32"/>
      <c r="BF5805" s="32"/>
      <c r="BG5805" s="32"/>
      <c r="BH5805" s="32"/>
      <c r="BI5805" s="32"/>
      <c r="BJ5805" s="32"/>
      <c r="BK5805" s="32"/>
      <c r="BL5805" s="32"/>
      <c r="BM5805" s="32"/>
      <c r="BN5805" s="32"/>
      <c r="BO5805" s="32"/>
    </row>
    <row r="5806" spans="1:67" x14ac:dyDescent="0.25">
      <c r="A5806" s="33"/>
      <c r="B5806" s="34"/>
      <c r="D5806" s="33"/>
      <c r="E5806" s="33"/>
      <c r="F5806" s="33"/>
      <c r="BD5806" s="32"/>
      <c r="BE5806" s="32"/>
      <c r="BF5806" s="32"/>
      <c r="BG5806" s="32"/>
      <c r="BH5806" s="32"/>
      <c r="BI5806" s="32"/>
      <c r="BJ5806" s="32"/>
      <c r="BK5806" s="32"/>
      <c r="BL5806" s="32"/>
      <c r="BM5806" s="32"/>
      <c r="BN5806" s="32"/>
      <c r="BO5806" s="32"/>
    </row>
    <row r="5807" spans="1:67" x14ac:dyDescent="0.25">
      <c r="A5807" s="33"/>
      <c r="B5807" s="34"/>
      <c r="D5807" s="33"/>
      <c r="E5807" s="33"/>
      <c r="F5807" s="33"/>
      <c r="BD5807" s="32"/>
      <c r="BE5807" s="32"/>
      <c r="BF5807" s="32"/>
      <c r="BG5807" s="32"/>
      <c r="BH5807" s="32"/>
      <c r="BI5807" s="32"/>
      <c r="BJ5807" s="32"/>
      <c r="BK5807" s="32"/>
      <c r="BL5807" s="32"/>
      <c r="BM5807" s="32"/>
      <c r="BN5807" s="32"/>
      <c r="BO5807" s="32"/>
    </row>
    <row r="5808" spans="1:67" x14ac:dyDescent="0.25">
      <c r="A5808" s="33"/>
      <c r="B5808" s="34"/>
      <c r="D5808" s="33"/>
      <c r="E5808" s="33"/>
      <c r="F5808" s="33"/>
      <c r="BD5808" s="32"/>
      <c r="BE5808" s="32"/>
      <c r="BF5808" s="32"/>
      <c r="BG5808" s="32"/>
      <c r="BH5808" s="32"/>
      <c r="BI5808" s="32"/>
      <c r="BJ5808" s="32"/>
      <c r="BK5808" s="32"/>
      <c r="BL5808" s="32"/>
      <c r="BM5808" s="32"/>
      <c r="BN5808" s="32"/>
      <c r="BO5808" s="32"/>
    </row>
    <row r="5809" spans="1:67" x14ac:dyDescent="0.25">
      <c r="A5809" s="33"/>
      <c r="B5809" s="34"/>
      <c r="D5809" s="33"/>
      <c r="E5809" s="33"/>
      <c r="F5809" s="33"/>
      <c r="BD5809" s="32"/>
      <c r="BE5809" s="32"/>
      <c r="BF5809" s="32"/>
      <c r="BG5809" s="32"/>
      <c r="BH5809" s="32"/>
      <c r="BI5809" s="32"/>
      <c r="BJ5809" s="32"/>
      <c r="BK5809" s="32"/>
      <c r="BL5809" s="32"/>
      <c r="BM5809" s="32"/>
      <c r="BN5809" s="32"/>
      <c r="BO5809" s="32"/>
    </row>
    <row r="5810" spans="1:67" x14ac:dyDescent="0.25">
      <c r="A5810" s="33"/>
      <c r="B5810" s="34"/>
      <c r="D5810" s="33"/>
      <c r="E5810" s="33"/>
      <c r="F5810" s="33"/>
      <c r="BD5810" s="32"/>
      <c r="BE5810" s="32"/>
      <c r="BF5810" s="32"/>
      <c r="BG5810" s="32"/>
      <c r="BH5810" s="32"/>
      <c r="BI5810" s="32"/>
      <c r="BJ5810" s="32"/>
      <c r="BK5810" s="32"/>
      <c r="BL5810" s="32"/>
      <c r="BM5810" s="32"/>
      <c r="BN5810" s="32"/>
      <c r="BO5810" s="32"/>
    </row>
    <row r="5811" spans="1:67" x14ac:dyDescent="0.25">
      <c r="A5811" s="33"/>
      <c r="B5811" s="34"/>
      <c r="D5811" s="33"/>
      <c r="E5811" s="33"/>
      <c r="F5811" s="33"/>
      <c r="BD5811" s="32"/>
      <c r="BE5811" s="32"/>
      <c r="BF5811" s="32"/>
      <c r="BG5811" s="32"/>
      <c r="BH5811" s="32"/>
      <c r="BI5811" s="32"/>
      <c r="BJ5811" s="32"/>
      <c r="BK5811" s="32"/>
      <c r="BL5811" s="32"/>
      <c r="BM5811" s="32"/>
      <c r="BN5811" s="32"/>
      <c r="BO5811" s="32"/>
    </row>
    <row r="5812" spans="1:67" x14ac:dyDescent="0.25">
      <c r="A5812" s="33"/>
      <c r="B5812" s="34"/>
      <c r="D5812" s="33"/>
      <c r="E5812" s="33"/>
      <c r="F5812" s="33"/>
      <c r="BD5812" s="32"/>
      <c r="BE5812" s="32"/>
      <c r="BF5812" s="32"/>
      <c r="BG5812" s="32"/>
      <c r="BH5812" s="32"/>
      <c r="BI5812" s="32"/>
      <c r="BJ5812" s="32"/>
      <c r="BK5812" s="32"/>
      <c r="BL5812" s="32"/>
      <c r="BM5812" s="32"/>
      <c r="BN5812" s="32"/>
      <c r="BO5812" s="32"/>
    </row>
    <row r="5813" spans="1:67" x14ac:dyDescent="0.25">
      <c r="A5813" s="33"/>
      <c r="B5813" s="34"/>
      <c r="D5813" s="33"/>
      <c r="E5813" s="33"/>
      <c r="F5813" s="33"/>
      <c r="BD5813" s="32"/>
      <c r="BE5813" s="32"/>
      <c r="BF5813" s="32"/>
      <c r="BG5813" s="32"/>
      <c r="BH5813" s="32"/>
      <c r="BI5813" s="32"/>
      <c r="BJ5813" s="32"/>
      <c r="BK5813" s="32"/>
      <c r="BL5813" s="32"/>
      <c r="BM5813" s="32"/>
      <c r="BN5813" s="32"/>
      <c r="BO5813" s="32"/>
    </row>
    <row r="5814" spans="1:67" x14ac:dyDescent="0.25">
      <c r="A5814" s="33"/>
      <c r="B5814" s="34"/>
      <c r="D5814" s="33"/>
      <c r="E5814" s="33"/>
      <c r="F5814" s="33"/>
      <c r="BD5814" s="32"/>
      <c r="BE5814" s="32"/>
      <c r="BF5814" s="32"/>
      <c r="BG5814" s="32"/>
      <c r="BH5814" s="32"/>
      <c r="BI5814" s="32"/>
      <c r="BJ5814" s="32"/>
      <c r="BK5814" s="32"/>
      <c r="BL5814" s="32"/>
      <c r="BM5814" s="32"/>
      <c r="BN5814" s="32"/>
      <c r="BO5814" s="32"/>
    </row>
    <row r="5815" spans="1:67" x14ac:dyDescent="0.25">
      <c r="A5815" s="33"/>
      <c r="B5815" s="34"/>
      <c r="D5815" s="33"/>
      <c r="E5815" s="33"/>
      <c r="F5815" s="33"/>
      <c r="BD5815" s="32"/>
      <c r="BE5815" s="32"/>
      <c r="BF5815" s="32"/>
      <c r="BG5815" s="32"/>
      <c r="BH5815" s="32"/>
      <c r="BI5815" s="32"/>
      <c r="BJ5815" s="32"/>
      <c r="BK5815" s="32"/>
      <c r="BL5815" s="32"/>
      <c r="BM5815" s="32"/>
      <c r="BN5815" s="32"/>
      <c r="BO5815" s="32"/>
    </row>
    <row r="5816" spans="1:67" x14ac:dyDescent="0.25">
      <c r="A5816" s="33"/>
      <c r="B5816" s="34"/>
      <c r="D5816" s="33"/>
      <c r="E5816" s="33"/>
      <c r="F5816" s="33"/>
      <c r="BD5816" s="32"/>
      <c r="BE5816" s="32"/>
      <c r="BF5816" s="32"/>
      <c r="BG5816" s="32"/>
      <c r="BH5816" s="32"/>
      <c r="BI5816" s="32"/>
      <c r="BJ5816" s="32"/>
      <c r="BK5816" s="32"/>
      <c r="BL5816" s="32"/>
      <c r="BM5816" s="32"/>
      <c r="BN5816" s="32"/>
      <c r="BO5816" s="32"/>
    </row>
    <row r="5817" spans="1:67" x14ac:dyDescent="0.25">
      <c r="A5817" s="33"/>
      <c r="B5817" s="34"/>
      <c r="D5817" s="33"/>
      <c r="E5817" s="33"/>
      <c r="F5817" s="33"/>
      <c r="BD5817" s="32"/>
      <c r="BE5817" s="32"/>
      <c r="BF5817" s="32"/>
      <c r="BG5817" s="32"/>
      <c r="BH5817" s="32"/>
      <c r="BI5817" s="32"/>
      <c r="BJ5817" s="32"/>
      <c r="BK5817" s="32"/>
      <c r="BL5817" s="32"/>
      <c r="BM5817" s="32"/>
      <c r="BN5817" s="32"/>
      <c r="BO5817" s="32"/>
    </row>
    <row r="5818" spans="1:67" x14ac:dyDescent="0.25">
      <c r="A5818" s="33"/>
      <c r="B5818" s="34"/>
      <c r="D5818" s="33"/>
      <c r="E5818" s="33"/>
      <c r="F5818" s="33"/>
      <c r="BD5818" s="32"/>
      <c r="BE5818" s="32"/>
      <c r="BF5818" s="32"/>
      <c r="BG5818" s="32"/>
      <c r="BH5818" s="32"/>
      <c r="BI5818" s="32"/>
      <c r="BJ5818" s="32"/>
      <c r="BK5818" s="32"/>
      <c r="BL5818" s="32"/>
      <c r="BM5818" s="32"/>
      <c r="BN5818" s="32"/>
      <c r="BO5818" s="32"/>
    </row>
    <row r="5819" spans="1:67" x14ac:dyDescent="0.25">
      <c r="A5819" s="33"/>
      <c r="B5819" s="34"/>
      <c r="D5819" s="33"/>
      <c r="E5819" s="33"/>
      <c r="F5819" s="33"/>
      <c r="BD5819" s="32"/>
      <c r="BE5819" s="32"/>
      <c r="BF5819" s="32"/>
      <c r="BG5819" s="32"/>
      <c r="BH5819" s="32"/>
      <c r="BI5819" s="32"/>
      <c r="BJ5819" s="32"/>
      <c r="BK5819" s="32"/>
      <c r="BL5819" s="32"/>
      <c r="BM5819" s="32"/>
      <c r="BN5819" s="32"/>
      <c r="BO5819" s="32"/>
    </row>
    <row r="5820" spans="1:67" x14ac:dyDescent="0.25">
      <c r="A5820" s="33"/>
      <c r="B5820" s="34"/>
      <c r="D5820" s="33"/>
      <c r="E5820" s="33"/>
      <c r="F5820" s="33"/>
      <c r="BD5820" s="32"/>
      <c r="BE5820" s="32"/>
      <c r="BF5820" s="32"/>
      <c r="BG5820" s="32"/>
      <c r="BH5820" s="32"/>
      <c r="BI5820" s="32"/>
      <c r="BJ5820" s="32"/>
      <c r="BK5820" s="32"/>
      <c r="BL5820" s="32"/>
      <c r="BM5820" s="32"/>
      <c r="BN5820" s="32"/>
      <c r="BO5820" s="32"/>
    </row>
    <row r="5821" spans="1:67" x14ac:dyDescent="0.25">
      <c r="A5821" s="33"/>
      <c r="B5821" s="34"/>
      <c r="D5821" s="33"/>
      <c r="E5821" s="33"/>
      <c r="F5821" s="33"/>
      <c r="BD5821" s="32"/>
      <c r="BE5821" s="32"/>
      <c r="BF5821" s="32"/>
      <c r="BG5821" s="32"/>
      <c r="BH5821" s="32"/>
      <c r="BI5821" s="32"/>
      <c r="BJ5821" s="32"/>
      <c r="BK5821" s="32"/>
      <c r="BL5821" s="32"/>
      <c r="BM5821" s="32"/>
      <c r="BN5821" s="32"/>
      <c r="BO5821" s="32"/>
    </row>
    <row r="5822" spans="1:67" x14ac:dyDescent="0.25">
      <c r="A5822" s="33"/>
      <c r="B5822" s="34"/>
      <c r="D5822" s="33"/>
      <c r="E5822" s="33"/>
      <c r="F5822" s="33"/>
      <c r="BD5822" s="32"/>
      <c r="BE5822" s="32"/>
      <c r="BF5822" s="32"/>
      <c r="BG5822" s="32"/>
      <c r="BH5822" s="32"/>
      <c r="BI5822" s="32"/>
      <c r="BJ5822" s="32"/>
      <c r="BK5822" s="32"/>
      <c r="BL5822" s="32"/>
      <c r="BM5822" s="32"/>
      <c r="BN5822" s="32"/>
      <c r="BO5822" s="32"/>
    </row>
    <row r="5823" spans="1:67" x14ac:dyDescent="0.25">
      <c r="A5823" s="33"/>
      <c r="B5823" s="34"/>
      <c r="D5823" s="33"/>
      <c r="E5823" s="33"/>
      <c r="F5823" s="33"/>
      <c r="BD5823" s="32"/>
      <c r="BE5823" s="32"/>
      <c r="BF5823" s="32"/>
      <c r="BG5823" s="32"/>
      <c r="BH5823" s="32"/>
      <c r="BI5823" s="32"/>
      <c r="BJ5823" s="32"/>
      <c r="BK5823" s="32"/>
      <c r="BL5823" s="32"/>
      <c r="BM5823" s="32"/>
      <c r="BN5823" s="32"/>
      <c r="BO5823" s="32"/>
    </row>
    <row r="5824" spans="1:67" x14ac:dyDescent="0.25">
      <c r="A5824" s="33"/>
      <c r="B5824" s="34"/>
      <c r="D5824" s="33"/>
      <c r="E5824" s="33"/>
      <c r="F5824" s="33"/>
      <c r="BD5824" s="32"/>
      <c r="BE5824" s="32"/>
      <c r="BF5824" s="32"/>
      <c r="BG5824" s="32"/>
      <c r="BH5824" s="32"/>
      <c r="BI5824" s="32"/>
      <c r="BJ5824" s="32"/>
      <c r="BK5824" s="32"/>
      <c r="BL5824" s="32"/>
      <c r="BM5824" s="32"/>
      <c r="BN5824" s="32"/>
      <c r="BO5824" s="32"/>
    </row>
    <row r="5825" spans="1:67" x14ac:dyDescent="0.25">
      <c r="A5825" s="33"/>
      <c r="B5825" s="34"/>
      <c r="D5825" s="33"/>
      <c r="E5825" s="33"/>
      <c r="F5825" s="33"/>
      <c r="BD5825" s="32"/>
      <c r="BE5825" s="32"/>
      <c r="BF5825" s="32"/>
      <c r="BG5825" s="32"/>
      <c r="BH5825" s="32"/>
      <c r="BI5825" s="32"/>
      <c r="BJ5825" s="32"/>
      <c r="BK5825" s="32"/>
      <c r="BL5825" s="32"/>
      <c r="BM5825" s="32"/>
      <c r="BN5825" s="32"/>
      <c r="BO5825" s="32"/>
    </row>
    <row r="5826" spans="1:67" x14ac:dyDescent="0.25">
      <c r="A5826" s="33"/>
      <c r="B5826" s="34"/>
      <c r="D5826" s="33"/>
      <c r="E5826" s="33"/>
      <c r="F5826" s="33"/>
      <c r="BD5826" s="32"/>
      <c r="BE5826" s="32"/>
      <c r="BF5826" s="32"/>
      <c r="BG5826" s="32"/>
      <c r="BH5826" s="32"/>
      <c r="BI5826" s="32"/>
      <c r="BJ5826" s="32"/>
      <c r="BK5826" s="32"/>
      <c r="BL5826" s="32"/>
      <c r="BM5826" s="32"/>
      <c r="BN5826" s="32"/>
      <c r="BO5826" s="32"/>
    </row>
    <row r="5827" spans="1:67" x14ac:dyDescent="0.25">
      <c r="A5827" s="33"/>
      <c r="B5827" s="34"/>
      <c r="D5827" s="33"/>
      <c r="E5827" s="33"/>
      <c r="F5827" s="33"/>
      <c r="BD5827" s="32"/>
      <c r="BE5827" s="32"/>
      <c r="BF5827" s="32"/>
      <c r="BG5827" s="32"/>
      <c r="BH5827" s="32"/>
      <c r="BI5827" s="32"/>
      <c r="BJ5827" s="32"/>
      <c r="BK5827" s="32"/>
      <c r="BL5827" s="32"/>
      <c r="BM5827" s="32"/>
      <c r="BN5827" s="32"/>
      <c r="BO5827" s="32"/>
    </row>
    <row r="5828" spans="1:67" x14ac:dyDescent="0.25">
      <c r="A5828" s="33"/>
      <c r="B5828" s="34"/>
      <c r="D5828" s="33"/>
      <c r="E5828" s="33"/>
      <c r="F5828" s="33"/>
      <c r="BD5828" s="32"/>
      <c r="BE5828" s="32"/>
      <c r="BF5828" s="32"/>
      <c r="BG5828" s="32"/>
      <c r="BH5828" s="32"/>
      <c r="BI5828" s="32"/>
      <c r="BJ5828" s="32"/>
      <c r="BK5828" s="32"/>
      <c r="BL5828" s="32"/>
      <c r="BM5828" s="32"/>
      <c r="BN5828" s="32"/>
      <c r="BO5828" s="32"/>
    </row>
    <row r="5829" spans="1:67" x14ac:dyDescent="0.25">
      <c r="A5829" s="33"/>
      <c r="B5829" s="34"/>
      <c r="D5829" s="33"/>
      <c r="E5829" s="33"/>
      <c r="F5829" s="33"/>
      <c r="BD5829" s="32"/>
      <c r="BE5829" s="32"/>
      <c r="BF5829" s="32"/>
      <c r="BG5829" s="32"/>
      <c r="BH5829" s="32"/>
      <c r="BI5829" s="32"/>
      <c r="BJ5829" s="32"/>
      <c r="BK5829" s="32"/>
      <c r="BL5829" s="32"/>
      <c r="BM5829" s="32"/>
      <c r="BN5829" s="32"/>
      <c r="BO5829" s="32"/>
    </row>
    <row r="5830" spans="1:67" x14ac:dyDescent="0.25">
      <c r="A5830" s="33"/>
      <c r="B5830" s="34"/>
      <c r="D5830" s="33"/>
      <c r="E5830" s="33"/>
      <c r="F5830" s="33"/>
      <c r="BD5830" s="32"/>
      <c r="BE5830" s="32"/>
      <c r="BF5830" s="32"/>
      <c r="BG5830" s="32"/>
      <c r="BH5830" s="32"/>
      <c r="BI5830" s="32"/>
      <c r="BJ5830" s="32"/>
      <c r="BK5830" s="32"/>
      <c r="BL5830" s="32"/>
      <c r="BM5830" s="32"/>
      <c r="BN5830" s="32"/>
      <c r="BO5830" s="32"/>
    </row>
    <row r="5831" spans="1:67" x14ac:dyDescent="0.25">
      <c r="A5831" s="33"/>
      <c r="B5831" s="34"/>
      <c r="D5831" s="33"/>
      <c r="E5831" s="33"/>
      <c r="F5831" s="33"/>
      <c r="BD5831" s="32"/>
      <c r="BE5831" s="32"/>
      <c r="BF5831" s="32"/>
      <c r="BG5831" s="32"/>
      <c r="BH5831" s="32"/>
      <c r="BI5831" s="32"/>
      <c r="BJ5831" s="32"/>
      <c r="BK5831" s="32"/>
      <c r="BL5831" s="32"/>
      <c r="BM5831" s="32"/>
      <c r="BN5831" s="32"/>
      <c r="BO5831" s="32"/>
    </row>
    <row r="5832" spans="1:67" x14ac:dyDescent="0.25">
      <c r="A5832" s="33"/>
      <c r="B5832" s="34"/>
      <c r="D5832" s="33"/>
      <c r="E5832" s="33"/>
      <c r="F5832" s="33"/>
      <c r="BD5832" s="32"/>
      <c r="BE5832" s="32"/>
      <c r="BF5832" s="32"/>
      <c r="BG5832" s="32"/>
      <c r="BH5832" s="32"/>
      <c r="BI5832" s="32"/>
      <c r="BJ5832" s="32"/>
      <c r="BK5832" s="32"/>
      <c r="BL5832" s="32"/>
      <c r="BM5832" s="32"/>
      <c r="BN5832" s="32"/>
      <c r="BO5832" s="32"/>
    </row>
    <row r="5833" spans="1:67" x14ac:dyDescent="0.25">
      <c r="A5833" s="33"/>
      <c r="B5833" s="34"/>
      <c r="D5833" s="33"/>
      <c r="E5833" s="33"/>
      <c r="F5833" s="33"/>
      <c r="BD5833" s="32"/>
      <c r="BE5833" s="32"/>
      <c r="BF5833" s="32"/>
      <c r="BG5833" s="32"/>
      <c r="BH5833" s="32"/>
      <c r="BI5833" s="32"/>
      <c r="BJ5833" s="32"/>
      <c r="BK5833" s="32"/>
      <c r="BL5833" s="32"/>
      <c r="BM5833" s="32"/>
      <c r="BN5833" s="32"/>
      <c r="BO5833" s="32"/>
    </row>
    <row r="5834" spans="1:67" x14ac:dyDescent="0.25">
      <c r="A5834" s="33"/>
      <c r="B5834" s="34"/>
      <c r="D5834" s="33"/>
      <c r="E5834" s="33"/>
      <c r="F5834" s="33"/>
      <c r="BD5834" s="32"/>
      <c r="BE5834" s="32"/>
      <c r="BF5834" s="32"/>
      <c r="BG5834" s="32"/>
      <c r="BH5834" s="32"/>
      <c r="BI5834" s="32"/>
      <c r="BJ5834" s="32"/>
      <c r="BK5834" s="32"/>
      <c r="BL5834" s="32"/>
      <c r="BM5834" s="32"/>
      <c r="BN5834" s="32"/>
      <c r="BO5834" s="32"/>
    </row>
    <row r="5835" spans="1:67" x14ac:dyDescent="0.25">
      <c r="A5835" s="33"/>
      <c r="B5835" s="34"/>
      <c r="D5835" s="33"/>
      <c r="E5835" s="33"/>
      <c r="F5835" s="33"/>
      <c r="BD5835" s="32"/>
      <c r="BE5835" s="32"/>
      <c r="BF5835" s="32"/>
      <c r="BG5835" s="32"/>
      <c r="BH5835" s="32"/>
      <c r="BI5835" s="32"/>
      <c r="BJ5835" s="32"/>
      <c r="BK5835" s="32"/>
      <c r="BL5835" s="32"/>
      <c r="BM5835" s="32"/>
      <c r="BN5835" s="32"/>
      <c r="BO5835" s="32"/>
    </row>
    <row r="5836" spans="1:67" x14ac:dyDescent="0.25">
      <c r="A5836" s="33"/>
      <c r="B5836" s="34"/>
      <c r="D5836" s="33"/>
      <c r="E5836" s="33"/>
      <c r="F5836" s="33"/>
      <c r="BD5836" s="32"/>
      <c r="BE5836" s="32"/>
      <c r="BF5836" s="32"/>
      <c r="BG5836" s="32"/>
      <c r="BH5836" s="32"/>
      <c r="BI5836" s="32"/>
      <c r="BJ5836" s="32"/>
      <c r="BK5836" s="32"/>
      <c r="BL5836" s="32"/>
      <c r="BM5836" s="32"/>
      <c r="BN5836" s="32"/>
      <c r="BO5836" s="32"/>
    </row>
    <row r="5837" spans="1:67" x14ac:dyDescent="0.25">
      <c r="A5837" s="33"/>
      <c r="B5837" s="34"/>
      <c r="D5837" s="33"/>
      <c r="E5837" s="33"/>
      <c r="F5837" s="33"/>
      <c r="BD5837" s="32"/>
      <c r="BE5837" s="32"/>
      <c r="BF5837" s="32"/>
      <c r="BG5837" s="32"/>
      <c r="BH5837" s="32"/>
      <c r="BI5837" s="32"/>
      <c r="BJ5837" s="32"/>
      <c r="BK5837" s="32"/>
      <c r="BL5837" s="32"/>
      <c r="BM5837" s="32"/>
      <c r="BN5837" s="32"/>
      <c r="BO5837" s="32"/>
    </row>
    <row r="5838" spans="1:67" x14ac:dyDescent="0.25">
      <c r="A5838" s="33"/>
      <c r="B5838" s="34"/>
      <c r="D5838" s="33"/>
      <c r="E5838" s="33"/>
      <c r="F5838" s="33"/>
      <c r="BD5838" s="32"/>
      <c r="BE5838" s="32"/>
      <c r="BF5838" s="32"/>
      <c r="BG5838" s="32"/>
      <c r="BH5838" s="32"/>
      <c r="BI5838" s="32"/>
      <c r="BJ5838" s="32"/>
      <c r="BK5838" s="32"/>
      <c r="BL5838" s="32"/>
      <c r="BM5838" s="32"/>
      <c r="BN5838" s="32"/>
      <c r="BO5838" s="32"/>
    </row>
    <row r="5839" spans="1:67" x14ac:dyDescent="0.25">
      <c r="A5839" s="33"/>
      <c r="B5839" s="34"/>
      <c r="D5839" s="33"/>
      <c r="E5839" s="33"/>
      <c r="F5839" s="33"/>
      <c r="BD5839" s="32"/>
      <c r="BE5839" s="32"/>
      <c r="BF5839" s="32"/>
      <c r="BG5839" s="32"/>
      <c r="BH5839" s="32"/>
      <c r="BI5839" s="32"/>
      <c r="BJ5839" s="32"/>
      <c r="BK5839" s="32"/>
      <c r="BL5839" s="32"/>
      <c r="BM5839" s="32"/>
      <c r="BN5839" s="32"/>
      <c r="BO5839" s="32"/>
    </row>
    <row r="5840" spans="1:67" x14ac:dyDescent="0.25">
      <c r="A5840" s="33"/>
      <c r="B5840" s="34"/>
      <c r="D5840" s="33"/>
      <c r="E5840" s="33"/>
      <c r="F5840" s="33"/>
      <c r="BD5840" s="32"/>
      <c r="BE5840" s="32"/>
      <c r="BF5840" s="32"/>
      <c r="BG5840" s="32"/>
      <c r="BH5840" s="32"/>
      <c r="BI5840" s="32"/>
      <c r="BJ5840" s="32"/>
      <c r="BK5840" s="32"/>
      <c r="BL5840" s="32"/>
      <c r="BM5840" s="32"/>
      <c r="BN5840" s="32"/>
      <c r="BO5840" s="32"/>
    </row>
    <row r="5841" spans="1:67" x14ac:dyDescent="0.25">
      <c r="A5841" s="33"/>
      <c r="B5841" s="34"/>
      <c r="D5841" s="33"/>
      <c r="E5841" s="33"/>
      <c r="F5841" s="33"/>
      <c r="BD5841" s="32"/>
      <c r="BE5841" s="32"/>
      <c r="BF5841" s="32"/>
      <c r="BG5841" s="32"/>
      <c r="BH5841" s="32"/>
      <c r="BI5841" s="32"/>
      <c r="BJ5841" s="32"/>
      <c r="BK5841" s="32"/>
      <c r="BL5841" s="32"/>
      <c r="BM5841" s="32"/>
      <c r="BN5841" s="32"/>
      <c r="BO5841" s="32"/>
    </row>
    <row r="5842" spans="1:67" x14ac:dyDescent="0.25">
      <c r="A5842" s="33"/>
      <c r="B5842" s="34"/>
      <c r="D5842" s="33"/>
      <c r="E5842" s="33"/>
      <c r="F5842" s="33"/>
      <c r="BD5842" s="32"/>
      <c r="BE5842" s="32"/>
      <c r="BF5842" s="32"/>
      <c r="BG5842" s="32"/>
      <c r="BH5842" s="32"/>
      <c r="BI5842" s="32"/>
      <c r="BJ5842" s="32"/>
      <c r="BK5842" s="32"/>
      <c r="BL5842" s="32"/>
      <c r="BM5842" s="32"/>
      <c r="BN5842" s="32"/>
      <c r="BO5842" s="32"/>
    </row>
    <row r="5843" spans="1:67" x14ac:dyDescent="0.25">
      <c r="A5843" s="33"/>
      <c r="B5843" s="34"/>
      <c r="D5843" s="33"/>
      <c r="E5843" s="33"/>
      <c r="F5843" s="33"/>
      <c r="BD5843" s="32"/>
      <c r="BE5843" s="32"/>
      <c r="BF5843" s="32"/>
      <c r="BG5843" s="32"/>
      <c r="BH5843" s="32"/>
      <c r="BI5843" s="32"/>
      <c r="BJ5843" s="32"/>
      <c r="BK5843" s="32"/>
      <c r="BL5843" s="32"/>
      <c r="BM5843" s="32"/>
      <c r="BN5843" s="32"/>
      <c r="BO5843" s="32"/>
    </row>
    <row r="5844" spans="1:67" x14ac:dyDescent="0.25">
      <c r="A5844" s="33"/>
      <c r="B5844" s="34"/>
      <c r="D5844" s="33"/>
      <c r="E5844" s="33"/>
      <c r="F5844" s="33"/>
      <c r="BD5844" s="32"/>
      <c r="BE5844" s="32"/>
      <c r="BF5844" s="32"/>
      <c r="BG5844" s="32"/>
      <c r="BH5844" s="32"/>
      <c r="BI5844" s="32"/>
      <c r="BJ5844" s="32"/>
      <c r="BK5844" s="32"/>
      <c r="BL5844" s="32"/>
      <c r="BM5844" s="32"/>
      <c r="BN5844" s="32"/>
      <c r="BO5844" s="32"/>
    </row>
    <row r="5845" spans="1:67" x14ac:dyDescent="0.25">
      <c r="A5845" s="33"/>
      <c r="B5845" s="34"/>
      <c r="D5845" s="33"/>
      <c r="E5845" s="33"/>
      <c r="F5845" s="33"/>
      <c r="BD5845" s="32"/>
      <c r="BE5845" s="32"/>
      <c r="BF5845" s="32"/>
      <c r="BG5845" s="32"/>
      <c r="BH5845" s="32"/>
      <c r="BI5845" s="32"/>
      <c r="BJ5845" s="32"/>
      <c r="BK5845" s="32"/>
      <c r="BL5845" s="32"/>
      <c r="BM5845" s="32"/>
      <c r="BN5845" s="32"/>
      <c r="BO5845" s="32"/>
    </row>
    <row r="5846" spans="1:67" x14ac:dyDescent="0.25">
      <c r="A5846" s="33"/>
      <c r="B5846" s="34"/>
      <c r="D5846" s="33"/>
      <c r="E5846" s="33"/>
      <c r="F5846" s="33"/>
      <c r="BD5846" s="32"/>
      <c r="BE5846" s="32"/>
      <c r="BF5846" s="32"/>
      <c r="BG5846" s="32"/>
      <c r="BH5846" s="32"/>
      <c r="BI5846" s="32"/>
      <c r="BJ5846" s="32"/>
      <c r="BK5846" s="32"/>
      <c r="BL5846" s="32"/>
      <c r="BM5846" s="32"/>
      <c r="BN5846" s="32"/>
      <c r="BO5846" s="32"/>
    </row>
    <row r="5847" spans="1:67" x14ac:dyDescent="0.25">
      <c r="A5847" s="33"/>
      <c r="B5847" s="34"/>
      <c r="D5847" s="33"/>
      <c r="E5847" s="33"/>
      <c r="F5847" s="33"/>
      <c r="BD5847" s="32"/>
      <c r="BE5847" s="32"/>
      <c r="BF5847" s="32"/>
      <c r="BG5847" s="32"/>
      <c r="BH5847" s="32"/>
      <c r="BI5847" s="32"/>
      <c r="BJ5847" s="32"/>
      <c r="BK5847" s="32"/>
      <c r="BL5847" s="32"/>
      <c r="BM5847" s="32"/>
      <c r="BN5847" s="32"/>
      <c r="BO5847" s="32"/>
    </row>
    <row r="5848" spans="1:67" x14ac:dyDescent="0.25">
      <c r="A5848" s="33"/>
      <c r="B5848" s="34"/>
      <c r="D5848" s="33"/>
      <c r="E5848" s="33"/>
      <c r="F5848" s="33"/>
      <c r="BD5848" s="32"/>
      <c r="BE5848" s="32"/>
      <c r="BF5848" s="32"/>
      <c r="BG5848" s="32"/>
      <c r="BH5848" s="32"/>
      <c r="BI5848" s="32"/>
      <c r="BJ5848" s="32"/>
      <c r="BK5848" s="32"/>
      <c r="BL5848" s="32"/>
      <c r="BM5848" s="32"/>
      <c r="BN5848" s="32"/>
      <c r="BO5848" s="32"/>
    </row>
    <row r="5849" spans="1:67" x14ac:dyDescent="0.25">
      <c r="A5849" s="33"/>
      <c r="B5849" s="34"/>
      <c r="D5849" s="33"/>
      <c r="E5849" s="33"/>
      <c r="F5849" s="33"/>
      <c r="BD5849" s="32"/>
      <c r="BE5849" s="32"/>
      <c r="BF5849" s="32"/>
      <c r="BG5849" s="32"/>
      <c r="BH5849" s="32"/>
      <c r="BI5849" s="32"/>
      <c r="BJ5849" s="32"/>
      <c r="BK5849" s="32"/>
      <c r="BL5849" s="32"/>
      <c r="BM5849" s="32"/>
      <c r="BN5849" s="32"/>
      <c r="BO5849" s="32"/>
    </row>
    <row r="5850" spans="1:67" x14ac:dyDescent="0.25">
      <c r="A5850" s="33"/>
      <c r="B5850" s="34"/>
      <c r="D5850" s="33"/>
      <c r="E5850" s="33"/>
      <c r="F5850" s="33"/>
      <c r="BD5850" s="32"/>
      <c r="BE5850" s="32"/>
      <c r="BF5850" s="32"/>
      <c r="BG5850" s="32"/>
      <c r="BH5850" s="32"/>
      <c r="BI5850" s="32"/>
      <c r="BJ5850" s="32"/>
      <c r="BK5850" s="32"/>
      <c r="BL5850" s="32"/>
      <c r="BM5850" s="32"/>
      <c r="BN5850" s="32"/>
      <c r="BO5850" s="32"/>
    </row>
    <row r="5851" spans="1:67" x14ac:dyDescent="0.25">
      <c r="A5851" s="33"/>
      <c r="B5851" s="34"/>
      <c r="D5851" s="33"/>
      <c r="E5851" s="33"/>
      <c r="F5851" s="33"/>
      <c r="BD5851" s="32"/>
      <c r="BE5851" s="32"/>
      <c r="BF5851" s="32"/>
      <c r="BG5851" s="32"/>
      <c r="BH5851" s="32"/>
      <c r="BI5851" s="32"/>
      <c r="BJ5851" s="32"/>
      <c r="BK5851" s="32"/>
      <c r="BL5851" s="32"/>
      <c r="BM5851" s="32"/>
      <c r="BN5851" s="32"/>
      <c r="BO5851" s="32"/>
    </row>
    <row r="5852" spans="1:67" x14ac:dyDescent="0.25">
      <c r="A5852" s="33"/>
      <c r="B5852" s="34"/>
      <c r="D5852" s="33"/>
      <c r="E5852" s="33"/>
      <c r="F5852" s="33"/>
      <c r="BD5852" s="32"/>
      <c r="BE5852" s="32"/>
      <c r="BF5852" s="32"/>
      <c r="BG5852" s="32"/>
      <c r="BH5852" s="32"/>
      <c r="BI5852" s="32"/>
      <c r="BJ5852" s="32"/>
      <c r="BK5852" s="32"/>
      <c r="BL5852" s="32"/>
      <c r="BM5852" s="32"/>
      <c r="BN5852" s="32"/>
      <c r="BO5852" s="32"/>
    </row>
    <row r="5853" spans="1:67" x14ac:dyDescent="0.25">
      <c r="A5853" s="33"/>
      <c r="B5853" s="34"/>
      <c r="D5853" s="33"/>
      <c r="E5853" s="33"/>
      <c r="F5853" s="33"/>
      <c r="BD5853" s="32"/>
      <c r="BE5853" s="32"/>
      <c r="BF5853" s="32"/>
      <c r="BG5853" s="32"/>
      <c r="BH5853" s="32"/>
      <c r="BI5853" s="32"/>
      <c r="BJ5853" s="32"/>
      <c r="BK5853" s="32"/>
      <c r="BL5853" s="32"/>
      <c r="BM5853" s="32"/>
      <c r="BN5853" s="32"/>
      <c r="BO5853" s="32"/>
    </row>
    <row r="5854" spans="1:67" x14ac:dyDescent="0.25">
      <c r="A5854" s="33"/>
      <c r="B5854" s="34"/>
      <c r="D5854" s="33"/>
      <c r="E5854" s="33"/>
      <c r="F5854" s="33"/>
      <c r="BD5854" s="32"/>
      <c r="BE5854" s="32"/>
      <c r="BF5854" s="32"/>
      <c r="BG5854" s="32"/>
      <c r="BH5854" s="32"/>
      <c r="BI5854" s="32"/>
      <c r="BJ5854" s="32"/>
      <c r="BK5854" s="32"/>
      <c r="BL5854" s="32"/>
      <c r="BM5854" s="32"/>
      <c r="BN5854" s="32"/>
      <c r="BO5854" s="32"/>
    </row>
    <row r="5855" spans="1:67" x14ac:dyDescent="0.25">
      <c r="A5855" s="33"/>
      <c r="B5855" s="34"/>
      <c r="D5855" s="33"/>
      <c r="E5855" s="33"/>
      <c r="F5855" s="33"/>
      <c r="BD5855" s="32"/>
      <c r="BE5855" s="32"/>
      <c r="BF5855" s="32"/>
      <c r="BG5855" s="32"/>
      <c r="BH5855" s="32"/>
      <c r="BI5855" s="32"/>
      <c r="BJ5855" s="32"/>
      <c r="BK5855" s="32"/>
      <c r="BL5855" s="32"/>
      <c r="BM5855" s="32"/>
      <c r="BN5855" s="32"/>
      <c r="BO5855" s="32"/>
    </row>
    <row r="5856" spans="1:67" x14ac:dyDescent="0.25">
      <c r="A5856" s="33"/>
      <c r="B5856" s="34"/>
      <c r="D5856" s="33"/>
      <c r="E5856" s="33"/>
      <c r="F5856" s="33"/>
      <c r="BD5856" s="32"/>
      <c r="BE5856" s="32"/>
      <c r="BF5856" s="32"/>
      <c r="BG5856" s="32"/>
      <c r="BH5856" s="32"/>
      <c r="BI5856" s="32"/>
      <c r="BJ5856" s="32"/>
      <c r="BK5856" s="32"/>
      <c r="BL5856" s="32"/>
      <c r="BM5856" s="32"/>
      <c r="BN5856" s="32"/>
      <c r="BO5856" s="32"/>
    </row>
    <row r="5857" spans="1:67" x14ac:dyDescent="0.25">
      <c r="A5857" s="33"/>
      <c r="B5857" s="34"/>
      <c r="D5857" s="33"/>
      <c r="E5857" s="33"/>
      <c r="F5857" s="33"/>
      <c r="BD5857" s="32"/>
      <c r="BE5857" s="32"/>
      <c r="BF5857" s="32"/>
      <c r="BG5857" s="32"/>
      <c r="BH5857" s="32"/>
      <c r="BI5857" s="32"/>
      <c r="BJ5857" s="32"/>
      <c r="BK5857" s="32"/>
      <c r="BL5857" s="32"/>
      <c r="BM5857" s="32"/>
      <c r="BN5857" s="32"/>
      <c r="BO5857" s="32"/>
    </row>
    <row r="5858" spans="1:67" x14ac:dyDescent="0.25">
      <c r="A5858" s="33"/>
      <c r="B5858" s="34"/>
      <c r="D5858" s="33"/>
      <c r="E5858" s="33"/>
      <c r="F5858" s="33"/>
      <c r="BD5858" s="32"/>
      <c r="BE5858" s="32"/>
      <c r="BF5858" s="32"/>
      <c r="BG5858" s="32"/>
      <c r="BH5858" s="32"/>
      <c r="BI5858" s="32"/>
      <c r="BJ5858" s="32"/>
      <c r="BK5858" s="32"/>
      <c r="BL5858" s="32"/>
      <c r="BM5858" s="32"/>
      <c r="BN5858" s="32"/>
      <c r="BO5858" s="32"/>
    </row>
    <row r="5859" spans="1:67" x14ac:dyDescent="0.25">
      <c r="A5859" s="33"/>
      <c r="B5859" s="34"/>
      <c r="D5859" s="33"/>
      <c r="E5859" s="33"/>
      <c r="F5859" s="33"/>
      <c r="BD5859" s="32"/>
      <c r="BE5859" s="32"/>
      <c r="BF5859" s="32"/>
      <c r="BG5859" s="32"/>
      <c r="BH5859" s="32"/>
      <c r="BI5859" s="32"/>
      <c r="BJ5859" s="32"/>
      <c r="BK5859" s="32"/>
      <c r="BL5859" s="32"/>
      <c r="BM5859" s="32"/>
      <c r="BN5859" s="32"/>
      <c r="BO5859" s="32"/>
    </row>
    <row r="5860" spans="1:67" x14ac:dyDescent="0.25">
      <c r="A5860" s="33"/>
      <c r="B5860" s="34"/>
      <c r="D5860" s="33"/>
      <c r="E5860" s="33"/>
      <c r="F5860" s="33"/>
      <c r="BD5860" s="32"/>
      <c r="BE5860" s="32"/>
      <c r="BF5860" s="32"/>
      <c r="BG5860" s="32"/>
      <c r="BH5860" s="32"/>
      <c r="BI5860" s="32"/>
      <c r="BJ5860" s="32"/>
      <c r="BK5860" s="32"/>
      <c r="BL5860" s="32"/>
      <c r="BM5860" s="32"/>
      <c r="BN5860" s="32"/>
      <c r="BO5860" s="32"/>
    </row>
    <row r="5861" spans="1:67" x14ac:dyDescent="0.25">
      <c r="A5861" s="33"/>
      <c r="B5861" s="34"/>
      <c r="D5861" s="33"/>
      <c r="E5861" s="33"/>
      <c r="F5861" s="33"/>
      <c r="BD5861" s="32"/>
      <c r="BE5861" s="32"/>
      <c r="BF5861" s="32"/>
      <c r="BG5861" s="32"/>
      <c r="BH5861" s="32"/>
      <c r="BI5861" s="32"/>
      <c r="BJ5861" s="32"/>
      <c r="BK5861" s="32"/>
      <c r="BL5861" s="32"/>
      <c r="BM5861" s="32"/>
      <c r="BN5861" s="32"/>
      <c r="BO5861" s="32"/>
    </row>
    <row r="5862" spans="1:67" x14ac:dyDescent="0.25">
      <c r="A5862" s="33"/>
      <c r="B5862" s="34"/>
      <c r="D5862" s="33"/>
      <c r="E5862" s="33"/>
      <c r="F5862" s="33"/>
      <c r="BD5862" s="32"/>
      <c r="BE5862" s="32"/>
      <c r="BF5862" s="32"/>
      <c r="BG5862" s="32"/>
      <c r="BH5862" s="32"/>
      <c r="BI5862" s="32"/>
      <c r="BJ5862" s="32"/>
      <c r="BK5862" s="32"/>
      <c r="BL5862" s="32"/>
      <c r="BM5862" s="32"/>
      <c r="BN5862" s="32"/>
      <c r="BO5862" s="32"/>
    </row>
    <row r="5863" spans="1:67" x14ac:dyDescent="0.25">
      <c r="A5863" s="33"/>
      <c r="B5863" s="34"/>
      <c r="D5863" s="33"/>
      <c r="E5863" s="33"/>
      <c r="F5863" s="33"/>
      <c r="BD5863" s="32"/>
      <c r="BE5863" s="32"/>
      <c r="BF5863" s="32"/>
      <c r="BG5863" s="32"/>
      <c r="BH5863" s="32"/>
      <c r="BI5863" s="32"/>
      <c r="BJ5863" s="32"/>
      <c r="BK5863" s="32"/>
      <c r="BL5863" s="32"/>
      <c r="BM5863" s="32"/>
      <c r="BN5863" s="32"/>
      <c r="BO5863" s="32"/>
    </row>
    <row r="5864" spans="1:67" x14ac:dyDescent="0.25">
      <c r="A5864" s="33"/>
      <c r="B5864" s="34"/>
      <c r="D5864" s="33"/>
      <c r="E5864" s="33"/>
      <c r="F5864" s="33"/>
      <c r="BD5864" s="32"/>
      <c r="BE5864" s="32"/>
      <c r="BF5864" s="32"/>
      <c r="BG5864" s="32"/>
      <c r="BH5864" s="32"/>
      <c r="BI5864" s="32"/>
      <c r="BJ5864" s="32"/>
      <c r="BK5864" s="32"/>
      <c r="BL5864" s="32"/>
      <c r="BM5864" s="32"/>
      <c r="BN5864" s="32"/>
      <c r="BO5864" s="32"/>
    </row>
    <row r="5865" spans="1:67" x14ac:dyDescent="0.25">
      <c r="A5865" s="33"/>
      <c r="B5865" s="34"/>
      <c r="D5865" s="33"/>
      <c r="E5865" s="33"/>
      <c r="F5865" s="33"/>
      <c r="BD5865" s="32"/>
      <c r="BE5865" s="32"/>
      <c r="BF5865" s="32"/>
      <c r="BG5865" s="32"/>
      <c r="BH5865" s="32"/>
      <c r="BI5865" s="32"/>
      <c r="BJ5865" s="32"/>
      <c r="BK5865" s="32"/>
      <c r="BL5865" s="32"/>
      <c r="BM5865" s="32"/>
      <c r="BN5865" s="32"/>
      <c r="BO5865" s="32"/>
    </row>
    <row r="5866" spans="1:67" x14ac:dyDescent="0.25">
      <c r="A5866" s="33"/>
      <c r="B5866" s="34"/>
      <c r="D5866" s="33"/>
      <c r="E5866" s="33"/>
      <c r="F5866" s="33"/>
      <c r="BD5866" s="32"/>
      <c r="BE5866" s="32"/>
      <c r="BF5866" s="32"/>
      <c r="BG5866" s="32"/>
      <c r="BH5866" s="32"/>
      <c r="BI5866" s="32"/>
      <c r="BJ5866" s="32"/>
      <c r="BK5866" s="32"/>
      <c r="BL5866" s="32"/>
      <c r="BM5866" s="32"/>
      <c r="BN5866" s="32"/>
      <c r="BO5866" s="32"/>
    </row>
    <row r="5867" spans="1:67" x14ac:dyDescent="0.25">
      <c r="A5867" s="33"/>
      <c r="B5867" s="34"/>
      <c r="D5867" s="33"/>
      <c r="E5867" s="33"/>
      <c r="F5867" s="33"/>
      <c r="BD5867" s="32"/>
      <c r="BE5867" s="32"/>
      <c r="BF5867" s="32"/>
      <c r="BG5867" s="32"/>
      <c r="BH5867" s="32"/>
      <c r="BI5867" s="32"/>
      <c r="BJ5867" s="32"/>
      <c r="BK5867" s="32"/>
      <c r="BL5867" s="32"/>
      <c r="BM5867" s="32"/>
      <c r="BN5867" s="32"/>
      <c r="BO5867" s="32"/>
    </row>
    <row r="5868" spans="1:67" x14ac:dyDescent="0.25">
      <c r="A5868" s="33"/>
      <c r="B5868" s="34"/>
      <c r="D5868" s="33"/>
      <c r="E5868" s="33"/>
      <c r="F5868" s="33"/>
      <c r="BD5868" s="32"/>
      <c r="BE5868" s="32"/>
      <c r="BF5868" s="32"/>
      <c r="BG5868" s="32"/>
      <c r="BH5868" s="32"/>
      <c r="BI5868" s="32"/>
      <c r="BJ5868" s="32"/>
      <c r="BK5868" s="32"/>
      <c r="BL5868" s="32"/>
      <c r="BM5868" s="32"/>
      <c r="BN5868" s="32"/>
      <c r="BO5868" s="32"/>
    </row>
    <row r="5869" spans="1:67" x14ac:dyDescent="0.25">
      <c r="A5869" s="33"/>
      <c r="B5869" s="34"/>
      <c r="D5869" s="33"/>
      <c r="E5869" s="33"/>
      <c r="F5869" s="33"/>
      <c r="BD5869" s="32"/>
      <c r="BE5869" s="32"/>
      <c r="BF5869" s="32"/>
      <c r="BG5869" s="32"/>
      <c r="BH5869" s="32"/>
      <c r="BI5869" s="32"/>
      <c r="BJ5869" s="32"/>
      <c r="BK5869" s="32"/>
      <c r="BL5869" s="32"/>
      <c r="BM5869" s="32"/>
      <c r="BN5869" s="32"/>
      <c r="BO5869" s="32"/>
    </row>
    <row r="5870" spans="1:67" x14ac:dyDescent="0.25">
      <c r="A5870" s="33"/>
      <c r="B5870" s="34"/>
      <c r="D5870" s="33"/>
      <c r="E5870" s="33"/>
      <c r="F5870" s="33"/>
      <c r="BD5870" s="32"/>
      <c r="BE5870" s="32"/>
      <c r="BF5870" s="32"/>
      <c r="BG5870" s="32"/>
      <c r="BH5870" s="32"/>
      <c r="BI5870" s="32"/>
      <c r="BJ5870" s="32"/>
      <c r="BK5870" s="32"/>
      <c r="BL5870" s="32"/>
      <c r="BM5870" s="32"/>
      <c r="BN5870" s="32"/>
      <c r="BO5870" s="32"/>
    </row>
    <row r="5871" spans="1:67" x14ac:dyDescent="0.25">
      <c r="A5871" s="33"/>
      <c r="B5871" s="34"/>
      <c r="D5871" s="33"/>
      <c r="E5871" s="33"/>
      <c r="F5871" s="33"/>
      <c r="BD5871" s="32"/>
      <c r="BE5871" s="32"/>
      <c r="BF5871" s="32"/>
      <c r="BG5871" s="32"/>
      <c r="BH5871" s="32"/>
      <c r="BI5871" s="32"/>
      <c r="BJ5871" s="32"/>
      <c r="BK5871" s="32"/>
      <c r="BL5871" s="32"/>
      <c r="BM5871" s="32"/>
      <c r="BN5871" s="32"/>
      <c r="BO5871" s="32"/>
    </row>
    <row r="5872" spans="1:67" x14ac:dyDescent="0.25">
      <c r="A5872" s="33"/>
      <c r="B5872" s="34"/>
      <c r="D5872" s="33"/>
      <c r="E5872" s="33"/>
      <c r="F5872" s="33"/>
      <c r="BD5872" s="32"/>
      <c r="BE5872" s="32"/>
      <c r="BF5872" s="32"/>
      <c r="BG5872" s="32"/>
      <c r="BH5872" s="32"/>
      <c r="BI5872" s="32"/>
      <c r="BJ5872" s="32"/>
      <c r="BK5872" s="32"/>
      <c r="BL5872" s="32"/>
      <c r="BM5872" s="32"/>
      <c r="BN5872" s="32"/>
      <c r="BO5872" s="32"/>
    </row>
    <row r="5873" spans="1:67" x14ac:dyDescent="0.25">
      <c r="A5873" s="33"/>
      <c r="B5873" s="34"/>
      <c r="D5873" s="33"/>
      <c r="E5873" s="33"/>
      <c r="F5873" s="33"/>
      <c r="BD5873" s="32"/>
      <c r="BE5873" s="32"/>
      <c r="BF5873" s="32"/>
      <c r="BG5873" s="32"/>
      <c r="BH5873" s="32"/>
      <c r="BI5873" s="32"/>
      <c r="BJ5873" s="32"/>
      <c r="BK5873" s="32"/>
      <c r="BL5873" s="32"/>
      <c r="BM5873" s="32"/>
      <c r="BN5873" s="32"/>
      <c r="BO5873" s="32"/>
    </row>
    <row r="5874" spans="1:67" x14ac:dyDescent="0.25">
      <c r="A5874" s="33"/>
      <c r="B5874" s="34"/>
      <c r="D5874" s="33"/>
      <c r="E5874" s="33"/>
      <c r="F5874" s="33"/>
      <c r="BD5874" s="32"/>
      <c r="BE5874" s="32"/>
      <c r="BF5874" s="32"/>
      <c r="BG5874" s="32"/>
      <c r="BH5874" s="32"/>
      <c r="BI5874" s="32"/>
      <c r="BJ5874" s="32"/>
      <c r="BK5874" s="32"/>
      <c r="BL5874" s="32"/>
      <c r="BM5874" s="32"/>
      <c r="BN5874" s="32"/>
      <c r="BO5874" s="32"/>
    </row>
    <row r="5875" spans="1:67" x14ac:dyDescent="0.25">
      <c r="A5875" s="33"/>
      <c r="B5875" s="34"/>
      <c r="D5875" s="33"/>
      <c r="E5875" s="33"/>
      <c r="F5875" s="33"/>
      <c r="BD5875" s="32"/>
      <c r="BE5875" s="32"/>
      <c r="BF5875" s="32"/>
      <c r="BG5875" s="32"/>
      <c r="BH5875" s="32"/>
      <c r="BI5875" s="32"/>
      <c r="BJ5875" s="32"/>
      <c r="BK5875" s="32"/>
      <c r="BL5875" s="32"/>
      <c r="BM5875" s="32"/>
      <c r="BN5875" s="32"/>
      <c r="BO5875" s="32"/>
    </row>
    <row r="5876" spans="1:67" x14ac:dyDescent="0.25">
      <c r="A5876" s="33"/>
      <c r="B5876" s="34"/>
      <c r="D5876" s="33"/>
      <c r="E5876" s="33"/>
      <c r="F5876" s="33"/>
      <c r="BD5876" s="32"/>
      <c r="BE5876" s="32"/>
      <c r="BF5876" s="32"/>
      <c r="BG5876" s="32"/>
      <c r="BH5876" s="32"/>
      <c r="BI5876" s="32"/>
      <c r="BJ5876" s="32"/>
      <c r="BK5876" s="32"/>
      <c r="BL5876" s="32"/>
      <c r="BM5876" s="32"/>
      <c r="BN5876" s="32"/>
      <c r="BO5876" s="32"/>
    </row>
    <row r="5877" spans="1:67" x14ac:dyDescent="0.25">
      <c r="A5877" s="33"/>
      <c r="B5877" s="34"/>
      <c r="D5877" s="33"/>
      <c r="E5877" s="33"/>
      <c r="F5877" s="33"/>
      <c r="BD5877" s="32"/>
      <c r="BE5877" s="32"/>
      <c r="BF5877" s="32"/>
      <c r="BG5877" s="32"/>
      <c r="BH5877" s="32"/>
      <c r="BI5877" s="32"/>
      <c r="BJ5877" s="32"/>
      <c r="BK5877" s="32"/>
      <c r="BL5877" s="32"/>
      <c r="BM5877" s="32"/>
      <c r="BN5877" s="32"/>
      <c r="BO5877" s="32"/>
    </row>
    <row r="5878" spans="1:67" x14ac:dyDescent="0.25">
      <c r="A5878" s="33"/>
      <c r="B5878" s="34"/>
      <c r="D5878" s="33"/>
      <c r="E5878" s="33"/>
      <c r="F5878" s="33"/>
      <c r="BD5878" s="32"/>
      <c r="BE5878" s="32"/>
      <c r="BF5878" s="32"/>
      <c r="BG5878" s="32"/>
      <c r="BH5878" s="32"/>
      <c r="BI5878" s="32"/>
      <c r="BJ5878" s="32"/>
      <c r="BK5878" s="32"/>
      <c r="BL5878" s="32"/>
      <c r="BM5878" s="32"/>
      <c r="BN5878" s="32"/>
      <c r="BO5878" s="32"/>
    </row>
    <row r="5879" spans="1:67" x14ac:dyDescent="0.25">
      <c r="A5879" s="33"/>
      <c r="B5879" s="34"/>
      <c r="D5879" s="33"/>
      <c r="E5879" s="33"/>
      <c r="F5879" s="33"/>
      <c r="BD5879" s="32"/>
      <c r="BE5879" s="32"/>
      <c r="BF5879" s="32"/>
      <c r="BG5879" s="32"/>
      <c r="BH5879" s="32"/>
      <c r="BI5879" s="32"/>
      <c r="BJ5879" s="32"/>
      <c r="BK5879" s="32"/>
      <c r="BL5879" s="32"/>
      <c r="BM5879" s="32"/>
      <c r="BN5879" s="32"/>
      <c r="BO5879" s="32"/>
    </row>
    <row r="5880" spans="1:67" x14ac:dyDescent="0.25">
      <c r="A5880" s="33"/>
      <c r="B5880" s="34"/>
      <c r="D5880" s="33"/>
      <c r="E5880" s="33"/>
      <c r="F5880" s="33"/>
      <c r="BD5880" s="32"/>
      <c r="BE5880" s="32"/>
      <c r="BF5880" s="32"/>
      <c r="BG5880" s="32"/>
      <c r="BH5880" s="32"/>
      <c r="BI5880" s="32"/>
      <c r="BJ5880" s="32"/>
      <c r="BK5880" s="32"/>
      <c r="BL5880" s="32"/>
      <c r="BM5880" s="32"/>
      <c r="BN5880" s="32"/>
      <c r="BO5880" s="32"/>
    </row>
    <row r="5881" spans="1:67" x14ac:dyDescent="0.25">
      <c r="A5881" s="33"/>
      <c r="B5881" s="34"/>
      <c r="D5881" s="33"/>
      <c r="E5881" s="33"/>
      <c r="F5881" s="33"/>
      <c r="BD5881" s="32"/>
      <c r="BE5881" s="32"/>
      <c r="BF5881" s="32"/>
      <c r="BG5881" s="32"/>
      <c r="BH5881" s="32"/>
      <c r="BI5881" s="32"/>
      <c r="BJ5881" s="32"/>
      <c r="BK5881" s="32"/>
      <c r="BL5881" s="32"/>
      <c r="BM5881" s="32"/>
      <c r="BN5881" s="32"/>
      <c r="BO5881" s="32"/>
    </row>
    <row r="5882" spans="1:67" x14ac:dyDescent="0.25">
      <c r="A5882" s="33"/>
      <c r="B5882" s="34"/>
      <c r="D5882" s="33"/>
      <c r="E5882" s="33"/>
      <c r="F5882" s="33"/>
      <c r="BD5882" s="32"/>
      <c r="BE5882" s="32"/>
      <c r="BF5882" s="32"/>
      <c r="BG5882" s="32"/>
      <c r="BH5882" s="32"/>
      <c r="BI5882" s="32"/>
      <c r="BJ5882" s="32"/>
      <c r="BK5882" s="32"/>
      <c r="BL5882" s="32"/>
      <c r="BM5882" s="32"/>
      <c r="BN5882" s="32"/>
      <c r="BO5882" s="32"/>
    </row>
    <row r="5883" spans="1:67" x14ac:dyDescent="0.25">
      <c r="A5883" s="33"/>
      <c r="B5883" s="34"/>
      <c r="D5883" s="33"/>
      <c r="E5883" s="33"/>
      <c r="F5883" s="33"/>
      <c r="BD5883" s="32"/>
      <c r="BE5883" s="32"/>
      <c r="BF5883" s="32"/>
      <c r="BG5883" s="32"/>
      <c r="BH5883" s="32"/>
      <c r="BI5883" s="32"/>
      <c r="BJ5883" s="32"/>
      <c r="BK5883" s="32"/>
      <c r="BL5883" s="32"/>
      <c r="BM5883" s="32"/>
      <c r="BN5883" s="32"/>
      <c r="BO5883" s="32"/>
    </row>
    <row r="5884" spans="1:67" x14ac:dyDescent="0.25">
      <c r="A5884" s="33"/>
      <c r="B5884" s="34"/>
      <c r="D5884" s="33"/>
      <c r="E5884" s="33"/>
      <c r="F5884" s="33"/>
      <c r="BD5884" s="32"/>
      <c r="BE5884" s="32"/>
      <c r="BF5884" s="32"/>
      <c r="BG5884" s="32"/>
      <c r="BH5884" s="32"/>
      <c r="BI5884" s="32"/>
      <c r="BJ5884" s="32"/>
      <c r="BK5884" s="32"/>
      <c r="BL5884" s="32"/>
      <c r="BM5884" s="32"/>
      <c r="BN5884" s="32"/>
      <c r="BO5884" s="32"/>
    </row>
    <row r="5885" spans="1:67" x14ac:dyDescent="0.25">
      <c r="A5885" s="33"/>
      <c r="B5885" s="34"/>
      <c r="D5885" s="33"/>
      <c r="E5885" s="33"/>
      <c r="F5885" s="33"/>
      <c r="BD5885" s="32"/>
      <c r="BE5885" s="32"/>
      <c r="BF5885" s="32"/>
      <c r="BG5885" s="32"/>
      <c r="BH5885" s="32"/>
      <c r="BI5885" s="32"/>
      <c r="BJ5885" s="32"/>
      <c r="BK5885" s="32"/>
      <c r="BL5885" s="32"/>
      <c r="BM5885" s="32"/>
      <c r="BN5885" s="32"/>
      <c r="BO5885" s="32"/>
    </row>
    <row r="5886" spans="1:67" x14ac:dyDescent="0.25">
      <c r="A5886" s="33"/>
      <c r="B5886" s="34"/>
      <c r="D5886" s="33"/>
      <c r="E5886" s="33"/>
      <c r="F5886" s="33"/>
      <c r="BD5886" s="32"/>
      <c r="BE5886" s="32"/>
      <c r="BF5886" s="32"/>
      <c r="BG5886" s="32"/>
      <c r="BH5886" s="32"/>
      <c r="BI5886" s="32"/>
      <c r="BJ5886" s="32"/>
      <c r="BK5886" s="32"/>
      <c r="BL5886" s="32"/>
      <c r="BM5886" s="32"/>
      <c r="BN5886" s="32"/>
      <c r="BO5886" s="32"/>
    </row>
    <row r="5887" spans="1:67" x14ac:dyDescent="0.25">
      <c r="A5887" s="33"/>
      <c r="B5887" s="34"/>
      <c r="D5887" s="33"/>
      <c r="E5887" s="33"/>
      <c r="F5887" s="33"/>
      <c r="BD5887" s="32"/>
      <c r="BE5887" s="32"/>
      <c r="BF5887" s="32"/>
      <c r="BG5887" s="32"/>
      <c r="BH5887" s="32"/>
      <c r="BI5887" s="32"/>
      <c r="BJ5887" s="32"/>
      <c r="BK5887" s="32"/>
      <c r="BL5887" s="32"/>
      <c r="BM5887" s="32"/>
      <c r="BN5887" s="32"/>
      <c r="BO5887" s="32"/>
    </row>
    <row r="5888" spans="1:67" x14ac:dyDescent="0.25">
      <c r="A5888" s="33"/>
      <c r="B5888" s="34"/>
      <c r="D5888" s="33"/>
      <c r="E5888" s="33"/>
      <c r="F5888" s="33"/>
      <c r="BD5888" s="32"/>
      <c r="BE5888" s="32"/>
      <c r="BF5888" s="32"/>
      <c r="BG5888" s="32"/>
      <c r="BH5888" s="32"/>
      <c r="BI5888" s="32"/>
      <c r="BJ5888" s="32"/>
      <c r="BK5888" s="32"/>
      <c r="BL5888" s="32"/>
      <c r="BM5888" s="32"/>
      <c r="BN5888" s="32"/>
      <c r="BO5888" s="32"/>
    </row>
    <row r="5889" spans="1:67" x14ac:dyDescent="0.25">
      <c r="A5889" s="33"/>
      <c r="B5889" s="34"/>
      <c r="D5889" s="33"/>
      <c r="E5889" s="33"/>
      <c r="F5889" s="33"/>
      <c r="BD5889" s="32"/>
      <c r="BE5889" s="32"/>
      <c r="BF5889" s="32"/>
      <c r="BG5889" s="32"/>
      <c r="BH5889" s="32"/>
      <c r="BI5889" s="32"/>
      <c r="BJ5889" s="32"/>
      <c r="BK5889" s="32"/>
      <c r="BL5889" s="32"/>
      <c r="BM5889" s="32"/>
      <c r="BN5889" s="32"/>
      <c r="BO5889" s="32"/>
    </row>
    <row r="5890" spans="1:67" x14ac:dyDescent="0.25">
      <c r="A5890" s="33"/>
      <c r="B5890" s="34"/>
      <c r="D5890" s="33"/>
      <c r="E5890" s="33"/>
      <c r="F5890" s="33"/>
      <c r="BD5890" s="32"/>
      <c r="BE5890" s="32"/>
      <c r="BF5890" s="32"/>
      <c r="BG5890" s="32"/>
      <c r="BH5890" s="32"/>
      <c r="BI5890" s="32"/>
      <c r="BJ5890" s="32"/>
      <c r="BK5890" s="32"/>
      <c r="BL5890" s="32"/>
      <c r="BM5890" s="32"/>
      <c r="BN5890" s="32"/>
      <c r="BO5890" s="32"/>
    </row>
    <row r="5891" spans="1:67" x14ac:dyDescent="0.25">
      <c r="A5891" s="33"/>
      <c r="B5891" s="34"/>
      <c r="D5891" s="33"/>
      <c r="E5891" s="33"/>
      <c r="F5891" s="33"/>
      <c r="BD5891" s="32"/>
      <c r="BE5891" s="32"/>
      <c r="BF5891" s="32"/>
      <c r="BG5891" s="32"/>
      <c r="BH5891" s="32"/>
      <c r="BI5891" s="32"/>
      <c r="BJ5891" s="32"/>
      <c r="BK5891" s="32"/>
      <c r="BL5891" s="32"/>
      <c r="BM5891" s="32"/>
      <c r="BN5891" s="32"/>
      <c r="BO5891" s="32"/>
    </row>
    <row r="5892" spans="1:67" x14ac:dyDescent="0.25">
      <c r="A5892" s="33"/>
      <c r="B5892" s="34"/>
      <c r="D5892" s="33"/>
      <c r="E5892" s="33"/>
      <c r="F5892" s="33"/>
      <c r="BD5892" s="32"/>
      <c r="BE5892" s="32"/>
      <c r="BF5892" s="32"/>
      <c r="BG5892" s="32"/>
      <c r="BH5892" s="32"/>
      <c r="BI5892" s="32"/>
      <c r="BJ5892" s="32"/>
      <c r="BK5892" s="32"/>
      <c r="BL5892" s="32"/>
      <c r="BM5892" s="32"/>
      <c r="BN5892" s="32"/>
      <c r="BO5892" s="32"/>
    </row>
    <row r="5893" spans="1:67" x14ac:dyDescent="0.25">
      <c r="A5893" s="33"/>
      <c r="B5893" s="34"/>
      <c r="D5893" s="33"/>
      <c r="E5893" s="33"/>
      <c r="F5893" s="33"/>
      <c r="BD5893" s="32"/>
      <c r="BE5893" s="32"/>
      <c r="BF5893" s="32"/>
      <c r="BG5893" s="32"/>
      <c r="BH5893" s="32"/>
      <c r="BI5893" s="32"/>
      <c r="BJ5893" s="32"/>
      <c r="BK5893" s="32"/>
      <c r="BL5893" s="32"/>
      <c r="BM5893" s="32"/>
      <c r="BN5893" s="32"/>
      <c r="BO5893" s="32"/>
    </row>
    <row r="5894" spans="1:67" x14ac:dyDescent="0.25">
      <c r="A5894" s="33"/>
      <c r="B5894" s="34"/>
      <c r="D5894" s="33"/>
      <c r="E5894" s="33"/>
      <c r="F5894" s="33"/>
      <c r="BD5894" s="32"/>
      <c r="BE5894" s="32"/>
      <c r="BF5894" s="32"/>
      <c r="BG5894" s="32"/>
      <c r="BH5894" s="32"/>
      <c r="BI5894" s="32"/>
      <c r="BJ5894" s="32"/>
      <c r="BK5894" s="32"/>
      <c r="BL5894" s="32"/>
      <c r="BM5894" s="32"/>
      <c r="BN5894" s="32"/>
      <c r="BO5894" s="32"/>
    </row>
    <row r="5895" spans="1:67" x14ac:dyDescent="0.25">
      <c r="A5895" s="33"/>
      <c r="B5895" s="34"/>
      <c r="D5895" s="33"/>
      <c r="E5895" s="33"/>
      <c r="F5895" s="33"/>
      <c r="BD5895" s="32"/>
      <c r="BE5895" s="32"/>
      <c r="BF5895" s="32"/>
      <c r="BG5895" s="32"/>
      <c r="BH5895" s="32"/>
      <c r="BI5895" s="32"/>
      <c r="BJ5895" s="32"/>
      <c r="BK5895" s="32"/>
      <c r="BL5895" s="32"/>
      <c r="BM5895" s="32"/>
      <c r="BN5895" s="32"/>
      <c r="BO5895" s="32"/>
    </row>
    <row r="5896" spans="1:67" x14ac:dyDescent="0.25">
      <c r="A5896" s="33"/>
      <c r="B5896" s="34"/>
      <c r="D5896" s="33"/>
      <c r="E5896" s="33"/>
      <c r="F5896" s="33"/>
      <c r="BD5896" s="32"/>
      <c r="BE5896" s="32"/>
      <c r="BF5896" s="32"/>
      <c r="BG5896" s="32"/>
      <c r="BH5896" s="32"/>
      <c r="BI5896" s="32"/>
      <c r="BJ5896" s="32"/>
      <c r="BK5896" s="32"/>
      <c r="BL5896" s="32"/>
      <c r="BM5896" s="32"/>
      <c r="BN5896" s="32"/>
      <c r="BO5896" s="32"/>
    </row>
    <row r="5897" spans="1:67" x14ac:dyDescent="0.25">
      <c r="A5897" s="33"/>
      <c r="B5897" s="34"/>
      <c r="D5897" s="33"/>
      <c r="E5897" s="33"/>
      <c r="F5897" s="33"/>
      <c r="BD5897" s="32"/>
      <c r="BE5897" s="32"/>
      <c r="BF5897" s="32"/>
      <c r="BG5897" s="32"/>
      <c r="BH5897" s="32"/>
      <c r="BI5897" s="32"/>
      <c r="BJ5897" s="32"/>
      <c r="BK5897" s="32"/>
      <c r="BL5897" s="32"/>
      <c r="BM5897" s="32"/>
      <c r="BN5897" s="32"/>
      <c r="BO5897" s="32"/>
    </row>
    <row r="5898" spans="1:67" x14ac:dyDescent="0.25">
      <c r="A5898" s="33"/>
      <c r="B5898" s="34"/>
      <c r="D5898" s="33"/>
      <c r="E5898" s="33"/>
      <c r="F5898" s="33"/>
      <c r="BD5898" s="32"/>
      <c r="BE5898" s="32"/>
      <c r="BF5898" s="32"/>
      <c r="BG5898" s="32"/>
      <c r="BH5898" s="32"/>
      <c r="BI5898" s="32"/>
      <c r="BJ5898" s="32"/>
      <c r="BK5898" s="32"/>
      <c r="BL5898" s="32"/>
      <c r="BM5898" s="32"/>
      <c r="BN5898" s="32"/>
      <c r="BO5898" s="32"/>
    </row>
    <row r="5899" spans="1:67" x14ac:dyDescent="0.25">
      <c r="A5899" s="33"/>
      <c r="B5899" s="34"/>
      <c r="D5899" s="33"/>
      <c r="E5899" s="33"/>
      <c r="F5899" s="33"/>
      <c r="BD5899" s="32"/>
      <c r="BE5899" s="32"/>
      <c r="BF5899" s="32"/>
      <c r="BG5899" s="32"/>
      <c r="BH5899" s="32"/>
      <c r="BI5899" s="32"/>
      <c r="BJ5899" s="32"/>
      <c r="BK5899" s="32"/>
      <c r="BL5899" s="32"/>
      <c r="BM5899" s="32"/>
      <c r="BN5899" s="32"/>
      <c r="BO5899" s="32"/>
    </row>
    <row r="5900" spans="1:67" x14ac:dyDescent="0.25">
      <c r="A5900" s="33"/>
      <c r="B5900" s="34"/>
      <c r="D5900" s="33"/>
      <c r="E5900" s="33"/>
      <c r="F5900" s="33"/>
      <c r="BD5900" s="32"/>
      <c r="BE5900" s="32"/>
      <c r="BF5900" s="32"/>
      <c r="BG5900" s="32"/>
      <c r="BH5900" s="32"/>
      <c r="BI5900" s="32"/>
      <c r="BJ5900" s="32"/>
      <c r="BK5900" s="32"/>
      <c r="BL5900" s="32"/>
      <c r="BM5900" s="32"/>
      <c r="BN5900" s="32"/>
      <c r="BO5900" s="32"/>
    </row>
    <row r="5901" spans="1:67" x14ac:dyDescent="0.25">
      <c r="A5901" s="33"/>
      <c r="B5901" s="34"/>
      <c r="D5901" s="33"/>
      <c r="E5901" s="33"/>
      <c r="F5901" s="33"/>
      <c r="BD5901" s="32"/>
      <c r="BE5901" s="32"/>
      <c r="BF5901" s="32"/>
      <c r="BG5901" s="32"/>
      <c r="BH5901" s="32"/>
      <c r="BI5901" s="32"/>
      <c r="BJ5901" s="32"/>
      <c r="BK5901" s="32"/>
      <c r="BL5901" s="32"/>
      <c r="BM5901" s="32"/>
      <c r="BN5901" s="32"/>
      <c r="BO5901" s="32"/>
    </row>
    <row r="5902" spans="1:67" x14ac:dyDescent="0.25">
      <c r="A5902" s="33"/>
      <c r="B5902" s="34"/>
      <c r="D5902" s="33"/>
      <c r="E5902" s="33"/>
      <c r="F5902" s="33"/>
      <c r="BD5902" s="32"/>
      <c r="BE5902" s="32"/>
      <c r="BF5902" s="32"/>
      <c r="BG5902" s="32"/>
      <c r="BH5902" s="32"/>
      <c r="BI5902" s="32"/>
      <c r="BJ5902" s="32"/>
      <c r="BK5902" s="32"/>
      <c r="BL5902" s="32"/>
      <c r="BM5902" s="32"/>
      <c r="BN5902" s="32"/>
      <c r="BO5902" s="32"/>
    </row>
    <row r="5903" spans="1:67" x14ac:dyDescent="0.25">
      <c r="A5903" s="33"/>
      <c r="B5903" s="34"/>
      <c r="D5903" s="33"/>
      <c r="E5903" s="33"/>
      <c r="F5903" s="33"/>
      <c r="BD5903" s="32"/>
      <c r="BE5903" s="32"/>
      <c r="BF5903" s="32"/>
      <c r="BG5903" s="32"/>
      <c r="BH5903" s="32"/>
      <c r="BI5903" s="32"/>
      <c r="BJ5903" s="32"/>
      <c r="BK5903" s="32"/>
      <c r="BL5903" s="32"/>
      <c r="BM5903" s="32"/>
      <c r="BN5903" s="32"/>
      <c r="BO5903" s="32"/>
    </row>
    <row r="5904" spans="1:67" x14ac:dyDescent="0.25">
      <c r="A5904" s="33"/>
      <c r="B5904" s="34"/>
      <c r="D5904" s="33"/>
      <c r="E5904" s="33"/>
      <c r="F5904" s="33"/>
      <c r="BD5904" s="32"/>
      <c r="BE5904" s="32"/>
      <c r="BF5904" s="32"/>
      <c r="BG5904" s="32"/>
      <c r="BH5904" s="32"/>
      <c r="BI5904" s="32"/>
      <c r="BJ5904" s="32"/>
      <c r="BK5904" s="32"/>
      <c r="BL5904" s="32"/>
      <c r="BM5904" s="32"/>
      <c r="BN5904" s="32"/>
      <c r="BO5904" s="32"/>
    </row>
    <row r="5905" spans="1:67" x14ac:dyDescent="0.25">
      <c r="A5905" s="33"/>
      <c r="B5905" s="34"/>
      <c r="D5905" s="33"/>
      <c r="E5905" s="33"/>
      <c r="F5905" s="33"/>
      <c r="BD5905" s="32"/>
      <c r="BE5905" s="32"/>
      <c r="BF5905" s="32"/>
      <c r="BG5905" s="32"/>
      <c r="BH5905" s="32"/>
      <c r="BI5905" s="32"/>
      <c r="BJ5905" s="32"/>
      <c r="BK5905" s="32"/>
      <c r="BL5905" s="32"/>
      <c r="BM5905" s="32"/>
      <c r="BN5905" s="32"/>
      <c r="BO5905" s="32"/>
    </row>
    <row r="5906" spans="1:67" x14ac:dyDescent="0.25">
      <c r="A5906" s="33"/>
      <c r="B5906" s="34"/>
      <c r="D5906" s="33"/>
      <c r="E5906" s="33"/>
      <c r="F5906" s="33"/>
      <c r="BD5906" s="32"/>
      <c r="BE5906" s="32"/>
      <c r="BF5906" s="32"/>
      <c r="BG5906" s="32"/>
      <c r="BH5906" s="32"/>
      <c r="BI5906" s="32"/>
      <c r="BJ5906" s="32"/>
      <c r="BK5906" s="32"/>
      <c r="BL5906" s="32"/>
      <c r="BM5906" s="32"/>
      <c r="BN5906" s="32"/>
      <c r="BO5906" s="32"/>
    </row>
    <row r="5907" spans="1:67" x14ac:dyDescent="0.25">
      <c r="A5907" s="33"/>
      <c r="B5907" s="34"/>
      <c r="D5907" s="33"/>
      <c r="E5907" s="33"/>
      <c r="F5907" s="33"/>
      <c r="BD5907" s="32"/>
      <c r="BE5907" s="32"/>
      <c r="BF5907" s="32"/>
      <c r="BG5907" s="32"/>
      <c r="BH5907" s="32"/>
      <c r="BI5907" s="32"/>
      <c r="BJ5907" s="32"/>
      <c r="BK5907" s="32"/>
      <c r="BL5907" s="32"/>
      <c r="BM5907" s="32"/>
      <c r="BN5907" s="32"/>
      <c r="BO5907" s="32"/>
    </row>
    <row r="5908" spans="1:67" x14ac:dyDescent="0.25">
      <c r="A5908" s="33"/>
      <c r="B5908" s="34"/>
      <c r="D5908" s="33"/>
      <c r="E5908" s="33"/>
      <c r="F5908" s="33"/>
      <c r="BD5908" s="32"/>
      <c r="BE5908" s="32"/>
      <c r="BF5908" s="32"/>
      <c r="BG5908" s="32"/>
      <c r="BH5908" s="32"/>
      <c r="BI5908" s="32"/>
      <c r="BJ5908" s="32"/>
      <c r="BK5908" s="32"/>
      <c r="BL5908" s="32"/>
      <c r="BM5908" s="32"/>
      <c r="BN5908" s="32"/>
      <c r="BO5908" s="32"/>
    </row>
    <row r="5909" spans="1:67" x14ac:dyDescent="0.25">
      <c r="A5909" s="33"/>
      <c r="B5909" s="34"/>
      <c r="D5909" s="33"/>
      <c r="E5909" s="33"/>
      <c r="F5909" s="33"/>
      <c r="BD5909" s="32"/>
      <c r="BE5909" s="32"/>
      <c r="BF5909" s="32"/>
      <c r="BG5909" s="32"/>
      <c r="BH5909" s="32"/>
      <c r="BI5909" s="32"/>
      <c r="BJ5909" s="32"/>
      <c r="BK5909" s="32"/>
      <c r="BL5909" s="32"/>
      <c r="BM5909" s="32"/>
      <c r="BN5909" s="32"/>
      <c r="BO5909" s="32"/>
    </row>
    <row r="5910" spans="1:67" x14ac:dyDescent="0.25">
      <c r="A5910" s="33"/>
      <c r="B5910" s="34"/>
      <c r="D5910" s="33"/>
      <c r="E5910" s="33"/>
      <c r="F5910" s="33"/>
      <c r="BD5910" s="32"/>
      <c r="BE5910" s="32"/>
      <c r="BF5910" s="32"/>
      <c r="BG5910" s="32"/>
      <c r="BH5910" s="32"/>
      <c r="BI5910" s="32"/>
      <c r="BJ5910" s="32"/>
      <c r="BK5910" s="32"/>
      <c r="BL5910" s="32"/>
      <c r="BM5910" s="32"/>
      <c r="BN5910" s="32"/>
      <c r="BO5910" s="32"/>
    </row>
    <row r="5911" spans="1:67" x14ac:dyDescent="0.25">
      <c r="A5911" s="33"/>
      <c r="B5911" s="34"/>
      <c r="D5911" s="33"/>
      <c r="E5911" s="33"/>
      <c r="F5911" s="33"/>
      <c r="BD5911" s="32"/>
      <c r="BE5911" s="32"/>
      <c r="BF5911" s="32"/>
      <c r="BG5911" s="32"/>
      <c r="BH5911" s="32"/>
      <c r="BI5911" s="32"/>
      <c r="BJ5911" s="32"/>
      <c r="BK5911" s="32"/>
      <c r="BL5911" s="32"/>
      <c r="BM5911" s="32"/>
      <c r="BN5911" s="32"/>
      <c r="BO5911" s="32"/>
    </row>
    <row r="5912" spans="1:67" x14ac:dyDescent="0.25">
      <c r="A5912" s="33"/>
      <c r="B5912" s="34"/>
      <c r="D5912" s="33"/>
      <c r="E5912" s="33"/>
      <c r="F5912" s="33"/>
      <c r="BD5912" s="32"/>
      <c r="BE5912" s="32"/>
      <c r="BF5912" s="32"/>
      <c r="BG5912" s="32"/>
      <c r="BH5912" s="32"/>
      <c r="BI5912" s="32"/>
      <c r="BJ5912" s="32"/>
      <c r="BK5912" s="32"/>
      <c r="BL5912" s="32"/>
      <c r="BM5912" s="32"/>
      <c r="BN5912" s="32"/>
      <c r="BO5912" s="32"/>
    </row>
    <row r="5913" spans="1:67" x14ac:dyDescent="0.25">
      <c r="A5913" s="33"/>
      <c r="B5913" s="34"/>
      <c r="D5913" s="33"/>
      <c r="E5913" s="33"/>
      <c r="F5913" s="33"/>
      <c r="BD5913" s="32"/>
      <c r="BE5913" s="32"/>
      <c r="BF5913" s="32"/>
      <c r="BG5913" s="32"/>
      <c r="BH5913" s="32"/>
      <c r="BI5913" s="32"/>
      <c r="BJ5913" s="32"/>
      <c r="BK5913" s="32"/>
      <c r="BL5913" s="32"/>
      <c r="BM5913" s="32"/>
      <c r="BN5913" s="32"/>
      <c r="BO5913" s="32"/>
    </row>
    <row r="5914" spans="1:67" x14ac:dyDescent="0.25">
      <c r="A5914" s="33"/>
      <c r="B5914" s="34"/>
      <c r="D5914" s="33"/>
      <c r="E5914" s="33"/>
      <c r="F5914" s="33"/>
      <c r="BD5914" s="32"/>
      <c r="BE5914" s="32"/>
      <c r="BF5914" s="32"/>
      <c r="BG5914" s="32"/>
      <c r="BH5914" s="32"/>
      <c r="BI5914" s="32"/>
      <c r="BJ5914" s="32"/>
      <c r="BK5914" s="32"/>
      <c r="BL5914" s="32"/>
      <c r="BM5914" s="32"/>
      <c r="BN5914" s="32"/>
      <c r="BO5914" s="32"/>
    </row>
    <row r="5915" spans="1:67" x14ac:dyDescent="0.25">
      <c r="A5915" s="33"/>
      <c r="B5915" s="34"/>
      <c r="D5915" s="33"/>
      <c r="E5915" s="33"/>
      <c r="F5915" s="33"/>
      <c r="BD5915" s="32"/>
      <c r="BE5915" s="32"/>
      <c r="BF5915" s="32"/>
      <c r="BG5915" s="32"/>
      <c r="BH5915" s="32"/>
      <c r="BI5915" s="32"/>
      <c r="BJ5915" s="32"/>
      <c r="BK5915" s="32"/>
      <c r="BL5915" s="32"/>
      <c r="BM5915" s="32"/>
      <c r="BN5915" s="32"/>
      <c r="BO5915" s="32"/>
    </row>
    <row r="5916" spans="1:67" x14ac:dyDescent="0.25">
      <c r="A5916" s="33"/>
      <c r="B5916" s="34"/>
      <c r="D5916" s="33"/>
      <c r="E5916" s="33"/>
      <c r="F5916" s="33"/>
      <c r="BD5916" s="32"/>
      <c r="BE5916" s="32"/>
      <c r="BF5916" s="32"/>
      <c r="BG5916" s="32"/>
      <c r="BH5916" s="32"/>
      <c r="BI5916" s="32"/>
      <c r="BJ5916" s="32"/>
      <c r="BK5916" s="32"/>
      <c r="BL5916" s="32"/>
      <c r="BM5916" s="32"/>
      <c r="BN5916" s="32"/>
      <c r="BO5916" s="32"/>
    </row>
    <row r="5917" spans="1:67" x14ac:dyDescent="0.25">
      <c r="A5917" s="33"/>
      <c r="B5917" s="34"/>
      <c r="D5917" s="33"/>
      <c r="E5917" s="33"/>
      <c r="F5917" s="33"/>
      <c r="BD5917" s="32"/>
      <c r="BE5917" s="32"/>
      <c r="BF5917" s="32"/>
      <c r="BG5917" s="32"/>
      <c r="BH5917" s="32"/>
      <c r="BI5917" s="32"/>
      <c r="BJ5917" s="32"/>
      <c r="BK5917" s="32"/>
      <c r="BL5917" s="32"/>
      <c r="BM5917" s="32"/>
      <c r="BN5917" s="32"/>
      <c r="BO5917" s="32"/>
    </row>
    <row r="5918" spans="1:67" x14ac:dyDescent="0.25">
      <c r="A5918" s="33"/>
      <c r="B5918" s="34"/>
      <c r="D5918" s="33"/>
      <c r="E5918" s="33"/>
      <c r="F5918" s="33"/>
      <c r="BD5918" s="32"/>
      <c r="BE5918" s="32"/>
      <c r="BF5918" s="32"/>
      <c r="BG5918" s="32"/>
      <c r="BH5918" s="32"/>
      <c r="BI5918" s="32"/>
      <c r="BJ5918" s="32"/>
      <c r="BK5918" s="32"/>
      <c r="BL5918" s="32"/>
      <c r="BM5918" s="32"/>
      <c r="BN5918" s="32"/>
      <c r="BO5918" s="32"/>
    </row>
    <row r="5919" spans="1:67" x14ac:dyDescent="0.25">
      <c r="A5919" s="33"/>
      <c r="B5919" s="34"/>
      <c r="D5919" s="33"/>
      <c r="E5919" s="33"/>
      <c r="F5919" s="33"/>
      <c r="BD5919" s="32"/>
      <c r="BE5919" s="32"/>
      <c r="BF5919" s="32"/>
      <c r="BG5919" s="32"/>
      <c r="BH5919" s="32"/>
      <c r="BI5919" s="32"/>
      <c r="BJ5919" s="32"/>
      <c r="BK5919" s="32"/>
      <c r="BL5919" s="32"/>
      <c r="BM5919" s="32"/>
      <c r="BN5919" s="32"/>
      <c r="BO5919" s="32"/>
    </row>
    <row r="5920" spans="1:67" x14ac:dyDescent="0.25">
      <c r="A5920" s="33"/>
      <c r="B5920" s="34"/>
      <c r="D5920" s="33"/>
      <c r="E5920" s="33"/>
      <c r="F5920" s="33"/>
      <c r="BD5920" s="32"/>
      <c r="BE5920" s="32"/>
      <c r="BF5920" s="32"/>
      <c r="BG5920" s="32"/>
      <c r="BH5920" s="32"/>
      <c r="BI5920" s="32"/>
      <c r="BJ5920" s="32"/>
      <c r="BK5920" s="32"/>
      <c r="BL5920" s="32"/>
      <c r="BM5920" s="32"/>
      <c r="BN5920" s="32"/>
      <c r="BO5920" s="32"/>
    </row>
    <row r="5921" spans="1:67" x14ac:dyDescent="0.25">
      <c r="A5921" s="33"/>
      <c r="B5921" s="34"/>
      <c r="D5921" s="33"/>
      <c r="E5921" s="33"/>
      <c r="F5921" s="33"/>
      <c r="BD5921" s="32"/>
      <c r="BE5921" s="32"/>
      <c r="BF5921" s="32"/>
      <c r="BG5921" s="32"/>
      <c r="BH5921" s="32"/>
      <c r="BI5921" s="32"/>
      <c r="BJ5921" s="32"/>
      <c r="BK5921" s="32"/>
      <c r="BL5921" s="32"/>
      <c r="BM5921" s="32"/>
      <c r="BN5921" s="32"/>
      <c r="BO5921" s="32"/>
    </row>
    <row r="5922" spans="1:67" x14ac:dyDescent="0.25">
      <c r="A5922" s="33"/>
      <c r="B5922" s="34"/>
      <c r="D5922" s="33"/>
      <c r="E5922" s="33"/>
      <c r="F5922" s="33"/>
      <c r="BD5922" s="32"/>
      <c r="BE5922" s="32"/>
      <c r="BF5922" s="32"/>
      <c r="BG5922" s="32"/>
      <c r="BH5922" s="32"/>
      <c r="BI5922" s="32"/>
      <c r="BJ5922" s="32"/>
      <c r="BK5922" s="32"/>
      <c r="BL5922" s="32"/>
      <c r="BM5922" s="32"/>
      <c r="BN5922" s="32"/>
      <c r="BO5922" s="32"/>
    </row>
    <row r="5923" spans="1:67" x14ac:dyDescent="0.25">
      <c r="A5923" s="33"/>
      <c r="B5923" s="34"/>
      <c r="D5923" s="33"/>
      <c r="E5923" s="33"/>
      <c r="F5923" s="33"/>
      <c r="BD5923" s="32"/>
      <c r="BE5923" s="32"/>
      <c r="BF5923" s="32"/>
      <c r="BG5923" s="32"/>
      <c r="BH5923" s="32"/>
      <c r="BI5923" s="32"/>
      <c r="BJ5923" s="32"/>
      <c r="BK5923" s="32"/>
      <c r="BL5923" s="32"/>
      <c r="BM5923" s="32"/>
      <c r="BN5923" s="32"/>
      <c r="BO5923" s="32"/>
    </row>
    <row r="5924" spans="1:67" x14ac:dyDescent="0.25">
      <c r="A5924" s="33"/>
      <c r="B5924" s="34"/>
      <c r="D5924" s="33"/>
      <c r="E5924" s="33"/>
      <c r="F5924" s="33"/>
      <c r="BD5924" s="32"/>
      <c r="BE5924" s="32"/>
      <c r="BF5924" s="32"/>
      <c r="BG5924" s="32"/>
      <c r="BH5924" s="32"/>
      <c r="BI5924" s="32"/>
      <c r="BJ5924" s="32"/>
      <c r="BK5924" s="32"/>
      <c r="BL5924" s="32"/>
      <c r="BM5924" s="32"/>
      <c r="BN5924" s="32"/>
      <c r="BO5924" s="32"/>
    </row>
    <row r="5925" spans="1:67" x14ac:dyDescent="0.25">
      <c r="A5925" s="33"/>
      <c r="B5925" s="34"/>
      <c r="D5925" s="33"/>
      <c r="E5925" s="33"/>
      <c r="F5925" s="33"/>
      <c r="BD5925" s="32"/>
      <c r="BE5925" s="32"/>
      <c r="BF5925" s="32"/>
      <c r="BG5925" s="32"/>
      <c r="BH5925" s="32"/>
      <c r="BI5925" s="32"/>
      <c r="BJ5925" s="32"/>
      <c r="BK5925" s="32"/>
      <c r="BL5925" s="32"/>
      <c r="BM5925" s="32"/>
      <c r="BN5925" s="32"/>
      <c r="BO5925" s="32"/>
    </row>
    <row r="5926" spans="1:67" x14ac:dyDescent="0.25">
      <c r="A5926" s="33"/>
      <c r="B5926" s="34"/>
      <c r="D5926" s="33"/>
      <c r="E5926" s="33"/>
      <c r="F5926" s="33"/>
      <c r="BD5926" s="32"/>
      <c r="BE5926" s="32"/>
      <c r="BF5926" s="32"/>
      <c r="BG5926" s="32"/>
      <c r="BH5926" s="32"/>
      <c r="BI5926" s="32"/>
      <c r="BJ5926" s="32"/>
      <c r="BK5926" s="32"/>
      <c r="BL5926" s="32"/>
      <c r="BM5926" s="32"/>
      <c r="BN5926" s="32"/>
      <c r="BO5926" s="32"/>
    </row>
    <row r="5927" spans="1:67" x14ac:dyDescent="0.25">
      <c r="A5927" s="33"/>
      <c r="B5927" s="34"/>
      <c r="D5927" s="33"/>
      <c r="E5927" s="33"/>
      <c r="F5927" s="33"/>
      <c r="BD5927" s="32"/>
      <c r="BE5927" s="32"/>
      <c r="BF5927" s="32"/>
      <c r="BG5927" s="32"/>
      <c r="BH5927" s="32"/>
      <c r="BI5927" s="32"/>
      <c r="BJ5927" s="32"/>
      <c r="BK5927" s="32"/>
      <c r="BL5927" s="32"/>
      <c r="BM5927" s="32"/>
      <c r="BN5927" s="32"/>
      <c r="BO5927" s="32"/>
    </row>
    <row r="5928" spans="1:67" x14ac:dyDescent="0.25">
      <c r="A5928" s="33"/>
      <c r="B5928" s="34"/>
      <c r="D5928" s="33"/>
      <c r="E5928" s="33"/>
      <c r="F5928" s="33"/>
      <c r="BD5928" s="32"/>
      <c r="BE5928" s="32"/>
      <c r="BF5928" s="32"/>
      <c r="BG5928" s="32"/>
      <c r="BH5928" s="32"/>
      <c r="BI5928" s="32"/>
      <c r="BJ5928" s="32"/>
      <c r="BK5928" s="32"/>
      <c r="BL5928" s="32"/>
      <c r="BM5928" s="32"/>
      <c r="BN5928" s="32"/>
      <c r="BO5928" s="32"/>
    </row>
    <row r="5929" spans="1:67" x14ac:dyDescent="0.25">
      <c r="A5929" s="33"/>
      <c r="B5929" s="34"/>
      <c r="D5929" s="33"/>
      <c r="E5929" s="33"/>
      <c r="F5929" s="33"/>
      <c r="BD5929" s="32"/>
      <c r="BE5929" s="32"/>
      <c r="BF5929" s="32"/>
      <c r="BG5929" s="32"/>
      <c r="BH5929" s="32"/>
      <c r="BI5929" s="32"/>
      <c r="BJ5929" s="32"/>
      <c r="BK5929" s="32"/>
      <c r="BL5929" s="32"/>
      <c r="BM5929" s="32"/>
      <c r="BN5929" s="32"/>
      <c r="BO5929" s="32"/>
    </row>
    <row r="5930" spans="1:67" x14ac:dyDescent="0.25">
      <c r="A5930" s="33"/>
      <c r="B5930" s="34"/>
      <c r="D5930" s="33"/>
      <c r="E5930" s="33"/>
      <c r="F5930" s="33"/>
      <c r="BD5930" s="32"/>
      <c r="BE5930" s="32"/>
      <c r="BF5930" s="32"/>
      <c r="BG5930" s="32"/>
      <c r="BH5930" s="32"/>
      <c r="BI5930" s="32"/>
      <c r="BJ5930" s="32"/>
      <c r="BK5930" s="32"/>
      <c r="BL5930" s="32"/>
      <c r="BM5930" s="32"/>
      <c r="BN5930" s="32"/>
      <c r="BO5930" s="32"/>
    </row>
    <row r="5931" spans="1:67" x14ac:dyDescent="0.25">
      <c r="A5931" s="33"/>
      <c r="B5931" s="34"/>
      <c r="D5931" s="33"/>
      <c r="E5931" s="33"/>
      <c r="F5931" s="33"/>
      <c r="BD5931" s="32"/>
      <c r="BE5931" s="32"/>
      <c r="BF5931" s="32"/>
      <c r="BG5931" s="32"/>
      <c r="BH5931" s="32"/>
      <c r="BI5931" s="32"/>
      <c r="BJ5931" s="32"/>
      <c r="BK5931" s="32"/>
      <c r="BL5931" s="32"/>
      <c r="BM5931" s="32"/>
      <c r="BN5931" s="32"/>
      <c r="BO5931" s="32"/>
    </row>
    <row r="5932" spans="1:67" x14ac:dyDescent="0.25">
      <c r="A5932" s="33"/>
      <c r="B5932" s="34"/>
      <c r="D5932" s="33"/>
      <c r="E5932" s="33"/>
      <c r="F5932" s="33"/>
      <c r="BD5932" s="32"/>
      <c r="BE5932" s="32"/>
      <c r="BF5932" s="32"/>
      <c r="BG5932" s="32"/>
      <c r="BH5932" s="32"/>
      <c r="BI5932" s="32"/>
      <c r="BJ5932" s="32"/>
      <c r="BK5932" s="32"/>
      <c r="BL5932" s="32"/>
      <c r="BM5932" s="32"/>
      <c r="BN5932" s="32"/>
      <c r="BO5932" s="32"/>
    </row>
    <row r="5933" spans="1:67" x14ac:dyDescent="0.25">
      <c r="A5933" s="33"/>
      <c r="B5933" s="34"/>
      <c r="D5933" s="33"/>
      <c r="E5933" s="33"/>
      <c r="F5933" s="33"/>
      <c r="BD5933" s="32"/>
      <c r="BE5933" s="32"/>
      <c r="BF5933" s="32"/>
      <c r="BG5933" s="32"/>
      <c r="BH5933" s="32"/>
      <c r="BI5933" s="32"/>
      <c r="BJ5933" s="32"/>
      <c r="BK5933" s="32"/>
      <c r="BL5933" s="32"/>
      <c r="BM5933" s="32"/>
      <c r="BN5933" s="32"/>
      <c r="BO5933" s="32"/>
    </row>
    <row r="5934" spans="1:67" x14ac:dyDescent="0.25">
      <c r="A5934" s="33"/>
      <c r="B5934" s="34"/>
      <c r="D5934" s="33"/>
      <c r="E5934" s="33"/>
      <c r="F5934" s="33"/>
      <c r="BD5934" s="32"/>
      <c r="BE5934" s="32"/>
      <c r="BF5934" s="32"/>
      <c r="BG5934" s="32"/>
      <c r="BH5934" s="32"/>
      <c r="BI5934" s="32"/>
      <c r="BJ5934" s="32"/>
      <c r="BK5934" s="32"/>
      <c r="BL5934" s="32"/>
      <c r="BM5934" s="32"/>
      <c r="BN5934" s="32"/>
      <c r="BO5934" s="32"/>
    </row>
    <row r="5935" spans="1:67" x14ac:dyDescent="0.25">
      <c r="A5935" s="33"/>
      <c r="B5935" s="34"/>
      <c r="D5935" s="33"/>
      <c r="E5935" s="33"/>
      <c r="F5935" s="33"/>
      <c r="BD5935" s="32"/>
      <c r="BE5935" s="32"/>
      <c r="BF5935" s="32"/>
      <c r="BG5935" s="32"/>
      <c r="BH5935" s="32"/>
      <c r="BI5935" s="32"/>
      <c r="BJ5935" s="32"/>
      <c r="BK5935" s="32"/>
      <c r="BL5935" s="32"/>
      <c r="BM5935" s="32"/>
      <c r="BN5935" s="32"/>
      <c r="BO5935" s="32"/>
    </row>
    <row r="5936" spans="1:67" x14ac:dyDescent="0.25">
      <c r="A5936" s="33"/>
      <c r="B5936" s="34"/>
      <c r="D5936" s="33"/>
      <c r="E5936" s="33"/>
      <c r="F5936" s="33"/>
      <c r="BD5936" s="32"/>
      <c r="BE5936" s="32"/>
      <c r="BF5936" s="32"/>
      <c r="BG5936" s="32"/>
      <c r="BH5936" s="32"/>
      <c r="BI5936" s="32"/>
      <c r="BJ5936" s="32"/>
      <c r="BK5936" s="32"/>
      <c r="BL5936" s="32"/>
      <c r="BM5936" s="32"/>
      <c r="BN5936" s="32"/>
      <c r="BO5936" s="32"/>
    </row>
    <row r="5937" spans="1:67" x14ac:dyDescent="0.25">
      <c r="A5937" s="33"/>
      <c r="B5937" s="34"/>
      <c r="D5937" s="33"/>
      <c r="E5937" s="33"/>
      <c r="F5937" s="33"/>
      <c r="BD5937" s="32"/>
      <c r="BE5937" s="32"/>
      <c r="BF5937" s="32"/>
      <c r="BG5937" s="32"/>
      <c r="BH5937" s="32"/>
      <c r="BI5937" s="32"/>
      <c r="BJ5937" s="32"/>
      <c r="BK5937" s="32"/>
      <c r="BL5937" s="32"/>
      <c r="BM5937" s="32"/>
      <c r="BN5937" s="32"/>
      <c r="BO5937" s="32"/>
    </row>
    <row r="5938" spans="1:67" x14ac:dyDescent="0.25">
      <c r="A5938" s="33"/>
      <c r="B5938" s="34"/>
      <c r="D5938" s="33"/>
      <c r="E5938" s="33"/>
      <c r="F5938" s="33"/>
      <c r="BD5938" s="32"/>
      <c r="BE5938" s="32"/>
      <c r="BF5938" s="32"/>
      <c r="BG5938" s="32"/>
      <c r="BH5938" s="32"/>
      <c r="BI5938" s="32"/>
      <c r="BJ5938" s="32"/>
      <c r="BK5938" s="32"/>
      <c r="BL5938" s="32"/>
      <c r="BM5938" s="32"/>
      <c r="BN5938" s="32"/>
      <c r="BO5938" s="32"/>
    </row>
    <row r="5939" spans="1:67" x14ac:dyDescent="0.25">
      <c r="A5939" s="33"/>
      <c r="B5939" s="34"/>
      <c r="D5939" s="33"/>
      <c r="E5939" s="33"/>
      <c r="F5939" s="33"/>
      <c r="BD5939" s="32"/>
      <c r="BE5939" s="32"/>
      <c r="BF5939" s="32"/>
      <c r="BG5939" s="32"/>
      <c r="BH5939" s="32"/>
      <c r="BI5939" s="32"/>
      <c r="BJ5939" s="32"/>
      <c r="BK5939" s="32"/>
      <c r="BL5939" s="32"/>
      <c r="BM5939" s="32"/>
      <c r="BN5939" s="32"/>
      <c r="BO5939" s="32"/>
    </row>
    <row r="5940" spans="1:67" x14ac:dyDescent="0.25">
      <c r="A5940" s="33"/>
      <c r="B5940" s="34"/>
      <c r="D5940" s="33"/>
      <c r="E5940" s="33"/>
      <c r="F5940" s="33"/>
      <c r="BD5940" s="32"/>
      <c r="BE5940" s="32"/>
      <c r="BF5940" s="32"/>
      <c r="BG5940" s="32"/>
      <c r="BH5940" s="32"/>
      <c r="BI5940" s="32"/>
      <c r="BJ5940" s="32"/>
      <c r="BK5940" s="32"/>
      <c r="BL5940" s="32"/>
      <c r="BM5940" s="32"/>
      <c r="BN5940" s="32"/>
      <c r="BO5940" s="32"/>
    </row>
    <row r="5941" spans="1:67" x14ac:dyDescent="0.25">
      <c r="A5941" s="33"/>
      <c r="B5941" s="34"/>
      <c r="D5941" s="33"/>
      <c r="E5941" s="33"/>
      <c r="F5941" s="33"/>
      <c r="BD5941" s="32"/>
      <c r="BE5941" s="32"/>
      <c r="BF5941" s="32"/>
      <c r="BG5941" s="32"/>
      <c r="BH5941" s="32"/>
      <c r="BI5941" s="32"/>
      <c r="BJ5941" s="32"/>
      <c r="BK5941" s="32"/>
      <c r="BL5941" s="32"/>
      <c r="BM5941" s="32"/>
      <c r="BN5941" s="32"/>
      <c r="BO5941" s="32"/>
    </row>
    <row r="5942" spans="1:67" x14ac:dyDescent="0.25">
      <c r="A5942" s="33"/>
      <c r="B5942" s="34"/>
      <c r="D5942" s="33"/>
      <c r="E5942" s="33"/>
      <c r="F5942" s="33"/>
      <c r="BD5942" s="32"/>
      <c r="BE5942" s="32"/>
      <c r="BF5942" s="32"/>
      <c r="BG5942" s="32"/>
      <c r="BH5942" s="32"/>
      <c r="BI5942" s="32"/>
      <c r="BJ5942" s="32"/>
      <c r="BK5942" s="32"/>
      <c r="BL5942" s="32"/>
      <c r="BM5942" s="32"/>
      <c r="BN5942" s="32"/>
      <c r="BO5942" s="32"/>
    </row>
    <row r="5943" spans="1:67" x14ac:dyDescent="0.25">
      <c r="A5943" s="33"/>
      <c r="B5943" s="34"/>
      <c r="D5943" s="33"/>
      <c r="E5943" s="33"/>
      <c r="F5943" s="33"/>
      <c r="BD5943" s="32"/>
      <c r="BE5943" s="32"/>
      <c r="BF5943" s="32"/>
      <c r="BG5943" s="32"/>
      <c r="BH5943" s="32"/>
      <c r="BI5943" s="32"/>
      <c r="BJ5943" s="32"/>
      <c r="BK5943" s="32"/>
      <c r="BL5943" s="32"/>
      <c r="BM5943" s="32"/>
      <c r="BN5943" s="32"/>
      <c r="BO5943" s="32"/>
    </row>
    <row r="5944" spans="1:67" x14ac:dyDescent="0.25">
      <c r="A5944" s="33"/>
      <c r="B5944" s="34"/>
      <c r="D5944" s="33"/>
      <c r="E5944" s="33"/>
      <c r="F5944" s="33"/>
      <c r="BD5944" s="32"/>
      <c r="BE5944" s="32"/>
      <c r="BF5944" s="32"/>
      <c r="BG5944" s="32"/>
      <c r="BH5944" s="32"/>
      <c r="BI5944" s="32"/>
      <c r="BJ5944" s="32"/>
      <c r="BK5944" s="32"/>
      <c r="BL5944" s="32"/>
      <c r="BM5944" s="32"/>
      <c r="BN5944" s="32"/>
      <c r="BO5944" s="32"/>
    </row>
    <row r="5945" spans="1:67" x14ac:dyDescent="0.25">
      <c r="A5945" s="33"/>
      <c r="B5945" s="34"/>
      <c r="D5945" s="33"/>
      <c r="E5945" s="33"/>
      <c r="F5945" s="33"/>
      <c r="BD5945" s="32"/>
      <c r="BE5945" s="32"/>
      <c r="BF5945" s="32"/>
      <c r="BG5945" s="32"/>
      <c r="BH5945" s="32"/>
      <c r="BI5945" s="32"/>
      <c r="BJ5945" s="32"/>
      <c r="BK5945" s="32"/>
      <c r="BL5945" s="32"/>
      <c r="BM5945" s="32"/>
      <c r="BN5945" s="32"/>
      <c r="BO5945" s="32"/>
    </row>
    <row r="5946" spans="1:67" x14ac:dyDescent="0.25">
      <c r="A5946" s="33"/>
      <c r="B5946" s="34"/>
      <c r="D5946" s="33"/>
      <c r="E5946" s="33"/>
      <c r="F5946" s="33"/>
      <c r="BD5946" s="32"/>
      <c r="BE5946" s="32"/>
      <c r="BF5946" s="32"/>
      <c r="BG5946" s="32"/>
      <c r="BH5946" s="32"/>
      <c r="BI5946" s="32"/>
      <c r="BJ5946" s="32"/>
      <c r="BK5946" s="32"/>
      <c r="BL5946" s="32"/>
      <c r="BM5946" s="32"/>
      <c r="BN5946" s="32"/>
      <c r="BO5946" s="32"/>
    </row>
    <row r="5947" spans="1:67" x14ac:dyDescent="0.25">
      <c r="A5947" s="33"/>
      <c r="B5947" s="34"/>
      <c r="D5947" s="33"/>
      <c r="E5947" s="33"/>
      <c r="F5947" s="33"/>
      <c r="BD5947" s="32"/>
      <c r="BE5947" s="32"/>
      <c r="BF5947" s="32"/>
      <c r="BG5947" s="32"/>
      <c r="BH5947" s="32"/>
      <c r="BI5947" s="32"/>
      <c r="BJ5947" s="32"/>
      <c r="BK5947" s="32"/>
      <c r="BL5947" s="32"/>
      <c r="BM5947" s="32"/>
      <c r="BN5947" s="32"/>
      <c r="BO5947" s="32"/>
    </row>
    <row r="5948" spans="1:67" x14ac:dyDescent="0.25">
      <c r="A5948" s="33"/>
      <c r="B5948" s="34"/>
      <c r="D5948" s="33"/>
      <c r="E5948" s="33"/>
      <c r="F5948" s="33"/>
      <c r="BD5948" s="32"/>
      <c r="BE5948" s="32"/>
      <c r="BF5948" s="32"/>
      <c r="BG5948" s="32"/>
      <c r="BH5948" s="32"/>
      <c r="BI5948" s="32"/>
      <c r="BJ5948" s="32"/>
      <c r="BK5948" s="32"/>
      <c r="BL5948" s="32"/>
      <c r="BM5948" s="32"/>
      <c r="BN5948" s="32"/>
      <c r="BO5948" s="32"/>
    </row>
    <row r="5949" spans="1:67" x14ac:dyDescent="0.25">
      <c r="A5949" s="33"/>
      <c r="B5949" s="34"/>
      <c r="D5949" s="33"/>
      <c r="E5949" s="33"/>
      <c r="F5949" s="33"/>
      <c r="BD5949" s="32"/>
      <c r="BE5949" s="32"/>
      <c r="BF5949" s="32"/>
      <c r="BG5949" s="32"/>
      <c r="BH5949" s="32"/>
      <c r="BI5949" s="32"/>
      <c r="BJ5949" s="32"/>
      <c r="BK5949" s="32"/>
      <c r="BL5949" s="32"/>
      <c r="BM5949" s="32"/>
      <c r="BN5949" s="32"/>
      <c r="BO5949" s="32"/>
    </row>
    <row r="5950" spans="1:67" x14ac:dyDescent="0.25">
      <c r="A5950" s="33"/>
      <c r="B5950" s="34"/>
      <c r="D5950" s="33"/>
      <c r="E5950" s="33"/>
      <c r="F5950" s="33"/>
      <c r="BD5950" s="32"/>
      <c r="BE5950" s="32"/>
      <c r="BF5950" s="32"/>
      <c r="BG5950" s="32"/>
      <c r="BH5950" s="32"/>
      <c r="BI5950" s="32"/>
      <c r="BJ5950" s="32"/>
      <c r="BK5950" s="32"/>
      <c r="BL5950" s="32"/>
      <c r="BM5950" s="32"/>
      <c r="BN5950" s="32"/>
      <c r="BO5950" s="32"/>
    </row>
    <row r="5951" spans="1:67" x14ac:dyDescent="0.25">
      <c r="A5951" s="33"/>
      <c r="B5951" s="34"/>
      <c r="D5951" s="33"/>
      <c r="E5951" s="33"/>
      <c r="F5951" s="33"/>
      <c r="BD5951" s="32"/>
      <c r="BE5951" s="32"/>
      <c r="BF5951" s="32"/>
      <c r="BG5951" s="32"/>
      <c r="BH5951" s="32"/>
      <c r="BI5951" s="32"/>
      <c r="BJ5951" s="32"/>
      <c r="BK5951" s="32"/>
      <c r="BL5951" s="32"/>
      <c r="BM5951" s="32"/>
      <c r="BN5951" s="32"/>
      <c r="BO5951" s="32"/>
    </row>
    <row r="5952" spans="1:67" x14ac:dyDescent="0.25">
      <c r="A5952" s="33"/>
      <c r="B5952" s="34"/>
      <c r="D5952" s="33"/>
      <c r="E5952" s="33"/>
      <c r="F5952" s="33"/>
      <c r="BD5952" s="32"/>
      <c r="BE5952" s="32"/>
      <c r="BF5952" s="32"/>
      <c r="BG5952" s="32"/>
      <c r="BH5952" s="32"/>
      <c r="BI5952" s="32"/>
      <c r="BJ5952" s="32"/>
      <c r="BK5952" s="32"/>
      <c r="BL5952" s="32"/>
      <c r="BM5952" s="32"/>
      <c r="BN5952" s="32"/>
      <c r="BO5952" s="32"/>
    </row>
    <row r="5953" spans="1:67" x14ac:dyDescent="0.25">
      <c r="A5953" s="33"/>
      <c r="B5953" s="34"/>
      <c r="D5953" s="33"/>
      <c r="E5953" s="33"/>
      <c r="F5953" s="33"/>
      <c r="BD5953" s="32"/>
      <c r="BE5953" s="32"/>
      <c r="BF5953" s="32"/>
      <c r="BG5953" s="32"/>
      <c r="BH5953" s="32"/>
      <c r="BI5953" s="32"/>
      <c r="BJ5953" s="32"/>
      <c r="BK5953" s="32"/>
      <c r="BL5953" s="32"/>
      <c r="BM5953" s="32"/>
      <c r="BN5953" s="32"/>
      <c r="BO5953" s="32"/>
    </row>
    <row r="5954" spans="1:67" x14ac:dyDescent="0.25">
      <c r="A5954" s="33"/>
      <c r="B5954" s="34"/>
      <c r="D5954" s="33"/>
      <c r="E5954" s="33"/>
      <c r="F5954" s="33"/>
      <c r="BD5954" s="32"/>
      <c r="BE5954" s="32"/>
      <c r="BF5954" s="32"/>
      <c r="BG5954" s="32"/>
      <c r="BH5954" s="32"/>
      <c r="BI5954" s="32"/>
      <c r="BJ5954" s="32"/>
      <c r="BK5954" s="32"/>
      <c r="BL5954" s="32"/>
      <c r="BM5954" s="32"/>
      <c r="BN5954" s="32"/>
      <c r="BO5954" s="32"/>
    </row>
    <row r="5955" spans="1:67" x14ac:dyDescent="0.25">
      <c r="A5955" s="33"/>
      <c r="B5955" s="34"/>
      <c r="D5955" s="33"/>
      <c r="E5955" s="33"/>
      <c r="F5955" s="33"/>
      <c r="BD5955" s="32"/>
      <c r="BE5955" s="32"/>
      <c r="BF5955" s="32"/>
      <c r="BG5955" s="32"/>
      <c r="BH5955" s="32"/>
      <c r="BI5955" s="32"/>
      <c r="BJ5955" s="32"/>
      <c r="BK5955" s="32"/>
      <c r="BL5955" s="32"/>
      <c r="BM5955" s="32"/>
      <c r="BN5955" s="32"/>
      <c r="BO5955" s="32"/>
    </row>
    <row r="5956" spans="1:67" x14ac:dyDescent="0.25">
      <c r="A5956" s="33"/>
      <c r="B5956" s="34"/>
      <c r="D5956" s="33"/>
      <c r="E5956" s="33"/>
      <c r="F5956" s="33"/>
      <c r="BD5956" s="32"/>
      <c r="BE5956" s="32"/>
      <c r="BF5956" s="32"/>
      <c r="BG5956" s="32"/>
      <c r="BH5956" s="32"/>
      <c r="BI5956" s="32"/>
      <c r="BJ5956" s="32"/>
      <c r="BK5956" s="32"/>
      <c r="BL5956" s="32"/>
      <c r="BM5956" s="32"/>
      <c r="BN5956" s="32"/>
      <c r="BO5956" s="32"/>
    </row>
    <row r="5957" spans="1:67" x14ac:dyDescent="0.25">
      <c r="A5957" s="33"/>
      <c r="B5957" s="34"/>
      <c r="D5957" s="33"/>
      <c r="E5957" s="33"/>
      <c r="F5957" s="33"/>
      <c r="BD5957" s="32"/>
      <c r="BE5957" s="32"/>
      <c r="BF5957" s="32"/>
      <c r="BG5957" s="32"/>
      <c r="BH5957" s="32"/>
      <c r="BI5957" s="32"/>
      <c r="BJ5957" s="32"/>
      <c r="BK5957" s="32"/>
      <c r="BL5957" s="32"/>
      <c r="BM5957" s="32"/>
      <c r="BN5957" s="32"/>
      <c r="BO5957" s="32"/>
    </row>
    <row r="5958" spans="1:67" x14ac:dyDescent="0.25">
      <c r="A5958" s="33"/>
      <c r="B5958" s="34"/>
      <c r="D5958" s="33"/>
      <c r="E5958" s="33"/>
      <c r="F5958" s="33"/>
      <c r="BD5958" s="32"/>
      <c r="BE5958" s="32"/>
      <c r="BF5958" s="32"/>
      <c r="BG5958" s="32"/>
      <c r="BH5958" s="32"/>
      <c r="BI5958" s="32"/>
      <c r="BJ5958" s="32"/>
      <c r="BK5958" s="32"/>
      <c r="BL5958" s="32"/>
      <c r="BM5958" s="32"/>
      <c r="BN5958" s="32"/>
      <c r="BO5958" s="32"/>
    </row>
    <row r="5959" spans="1:67" x14ac:dyDescent="0.25">
      <c r="A5959" s="33"/>
      <c r="B5959" s="34"/>
      <c r="D5959" s="33"/>
      <c r="E5959" s="33"/>
      <c r="F5959" s="33"/>
      <c r="BD5959" s="32"/>
      <c r="BE5959" s="32"/>
      <c r="BF5959" s="32"/>
      <c r="BG5959" s="32"/>
      <c r="BH5959" s="32"/>
      <c r="BI5959" s="32"/>
      <c r="BJ5959" s="32"/>
      <c r="BK5959" s="32"/>
      <c r="BL5959" s="32"/>
      <c r="BM5959" s="32"/>
      <c r="BN5959" s="32"/>
      <c r="BO5959" s="32"/>
    </row>
    <row r="5960" spans="1:67" x14ac:dyDescent="0.25">
      <c r="A5960" s="33"/>
      <c r="B5960" s="34"/>
      <c r="D5960" s="33"/>
      <c r="E5960" s="33"/>
      <c r="F5960" s="33"/>
      <c r="BD5960" s="32"/>
      <c r="BE5960" s="32"/>
      <c r="BF5960" s="32"/>
      <c r="BG5960" s="32"/>
      <c r="BH5960" s="32"/>
      <c r="BI5960" s="32"/>
      <c r="BJ5960" s="32"/>
      <c r="BK5960" s="32"/>
      <c r="BL5960" s="32"/>
      <c r="BM5960" s="32"/>
      <c r="BN5960" s="32"/>
      <c r="BO5960" s="32"/>
    </row>
    <row r="5961" spans="1:67" x14ac:dyDescent="0.25">
      <c r="A5961" s="33"/>
      <c r="B5961" s="34"/>
      <c r="D5961" s="33"/>
      <c r="E5961" s="33"/>
      <c r="F5961" s="33"/>
      <c r="BD5961" s="32"/>
      <c r="BE5961" s="32"/>
      <c r="BF5961" s="32"/>
      <c r="BG5961" s="32"/>
      <c r="BH5961" s="32"/>
      <c r="BI5961" s="32"/>
      <c r="BJ5961" s="32"/>
      <c r="BK5961" s="32"/>
      <c r="BL5961" s="32"/>
      <c r="BM5961" s="32"/>
      <c r="BN5961" s="32"/>
      <c r="BO5961" s="32"/>
    </row>
    <row r="5962" spans="1:67" x14ac:dyDescent="0.25">
      <c r="A5962" s="33"/>
      <c r="B5962" s="34"/>
      <c r="D5962" s="33"/>
      <c r="E5962" s="33"/>
      <c r="F5962" s="33"/>
      <c r="BD5962" s="32"/>
      <c r="BE5962" s="32"/>
      <c r="BF5962" s="32"/>
      <c r="BG5962" s="32"/>
      <c r="BH5962" s="32"/>
      <c r="BI5962" s="32"/>
      <c r="BJ5962" s="32"/>
      <c r="BK5962" s="32"/>
      <c r="BL5962" s="32"/>
      <c r="BM5962" s="32"/>
      <c r="BN5962" s="32"/>
      <c r="BO5962" s="32"/>
    </row>
    <row r="5963" spans="1:67" x14ac:dyDescent="0.25">
      <c r="A5963" s="33"/>
      <c r="B5963" s="34"/>
      <c r="D5963" s="33"/>
      <c r="E5963" s="33"/>
      <c r="F5963" s="33"/>
      <c r="BD5963" s="32"/>
      <c r="BE5963" s="32"/>
      <c r="BF5963" s="32"/>
      <c r="BG5963" s="32"/>
      <c r="BH5963" s="32"/>
      <c r="BI5963" s="32"/>
      <c r="BJ5963" s="32"/>
      <c r="BK5963" s="32"/>
      <c r="BL5963" s="32"/>
      <c r="BM5963" s="32"/>
      <c r="BN5963" s="32"/>
      <c r="BO5963" s="32"/>
    </row>
    <row r="5964" spans="1:67" x14ac:dyDescent="0.25">
      <c r="A5964" s="33"/>
      <c r="B5964" s="34"/>
      <c r="D5964" s="33"/>
      <c r="E5964" s="33"/>
      <c r="F5964" s="33"/>
      <c r="BD5964" s="32"/>
      <c r="BE5964" s="32"/>
      <c r="BF5964" s="32"/>
      <c r="BG5964" s="32"/>
      <c r="BH5964" s="32"/>
      <c r="BI5964" s="32"/>
      <c r="BJ5964" s="32"/>
      <c r="BK5964" s="32"/>
      <c r="BL5964" s="32"/>
      <c r="BM5964" s="32"/>
      <c r="BN5964" s="32"/>
      <c r="BO5964" s="32"/>
    </row>
    <row r="5965" spans="1:67" x14ac:dyDescent="0.25">
      <c r="A5965" s="33"/>
      <c r="B5965" s="34"/>
      <c r="D5965" s="33"/>
      <c r="E5965" s="33"/>
      <c r="F5965" s="33"/>
      <c r="BD5965" s="32"/>
      <c r="BE5965" s="32"/>
      <c r="BF5965" s="32"/>
      <c r="BG5965" s="32"/>
      <c r="BH5965" s="32"/>
      <c r="BI5965" s="32"/>
      <c r="BJ5965" s="32"/>
      <c r="BK5965" s="32"/>
      <c r="BL5965" s="32"/>
      <c r="BM5965" s="32"/>
      <c r="BN5965" s="32"/>
      <c r="BO5965" s="32"/>
    </row>
    <row r="5966" spans="1:67" x14ac:dyDescent="0.25">
      <c r="A5966" s="33"/>
      <c r="B5966" s="34"/>
      <c r="D5966" s="33"/>
      <c r="E5966" s="33"/>
      <c r="F5966" s="33"/>
      <c r="BD5966" s="32"/>
      <c r="BE5966" s="32"/>
      <c r="BF5966" s="32"/>
      <c r="BG5966" s="32"/>
      <c r="BH5966" s="32"/>
      <c r="BI5966" s="32"/>
      <c r="BJ5966" s="32"/>
      <c r="BK5966" s="32"/>
      <c r="BL5966" s="32"/>
      <c r="BM5966" s="32"/>
      <c r="BN5966" s="32"/>
      <c r="BO5966" s="32"/>
    </row>
    <row r="5967" spans="1:67" x14ac:dyDescent="0.25">
      <c r="A5967" s="33"/>
      <c r="B5967" s="34"/>
      <c r="D5967" s="33"/>
      <c r="E5967" s="33"/>
      <c r="F5967" s="33"/>
      <c r="BD5967" s="32"/>
      <c r="BE5967" s="32"/>
      <c r="BF5967" s="32"/>
      <c r="BG5967" s="32"/>
      <c r="BH5967" s="32"/>
      <c r="BI5967" s="32"/>
      <c r="BJ5967" s="32"/>
      <c r="BK5967" s="32"/>
      <c r="BL5967" s="32"/>
      <c r="BM5967" s="32"/>
      <c r="BN5967" s="32"/>
      <c r="BO5967" s="32"/>
    </row>
    <row r="5968" spans="1:67" x14ac:dyDescent="0.25">
      <c r="A5968" s="33"/>
      <c r="B5968" s="34"/>
      <c r="D5968" s="33"/>
      <c r="E5968" s="33"/>
      <c r="F5968" s="33"/>
      <c r="BD5968" s="32"/>
      <c r="BE5968" s="32"/>
      <c r="BF5968" s="32"/>
      <c r="BG5968" s="32"/>
      <c r="BH5968" s="32"/>
      <c r="BI5968" s="32"/>
      <c r="BJ5968" s="32"/>
      <c r="BK5968" s="32"/>
      <c r="BL5968" s="32"/>
      <c r="BM5968" s="32"/>
      <c r="BN5968" s="32"/>
      <c r="BO5968" s="32"/>
    </row>
    <row r="5969" spans="1:67" x14ac:dyDescent="0.25">
      <c r="A5969" s="33"/>
      <c r="B5969" s="34"/>
      <c r="D5969" s="33"/>
      <c r="E5969" s="33"/>
      <c r="F5969" s="33"/>
      <c r="BD5969" s="32"/>
      <c r="BE5969" s="32"/>
      <c r="BF5969" s="32"/>
      <c r="BG5969" s="32"/>
      <c r="BH5969" s="32"/>
      <c r="BI5969" s="32"/>
      <c r="BJ5969" s="32"/>
      <c r="BK5969" s="32"/>
      <c r="BL5969" s="32"/>
      <c r="BM5969" s="32"/>
      <c r="BN5969" s="32"/>
      <c r="BO5969" s="32"/>
    </row>
    <row r="5970" spans="1:67" x14ac:dyDescent="0.25">
      <c r="A5970" s="33"/>
      <c r="B5970" s="34"/>
      <c r="D5970" s="33"/>
      <c r="E5970" s="33"/>
      <c r="F5970" s="33"/>
      <c r="BD5970" s="32"/>
      <c r="BE5970" s="32"/>
      <c r="BF5970" s="32"/>
      <c r="BG5970" s="32"/>
      <c r="BH5970" s="32"/>
      <c r="BI5970" s="32"/>
      <c r="BJ5970" s="32"/>
      <c r="BK5970" s="32"/>
      <c r="BL5970" s="32"/>
      <c r="BM5970" s="32"/>
      <c r="BN5970" s="32"/>
      <c r="BO5970" s="32"/>
    </row>
    <row r="5971" spans="1:67" x14ac:dyDescent="0.25">
      <c r="A5971" s="33"/>
      <c r="B5971" s="34"/>
      <c r="D5971" s="33"/>
      <c r="E5971" s="33"/>
      <c r="F5971" s="33"/>
      <c r="BD5971" s="32"/>
      <c r="BE5971" s="32"/>
      <c r="BF5971" s="32"/>
      <c r="BG5971" s="32"/>
      <c r="BH5971" s="32"/>
      <c r="BI5971" s="32"/>
      <c r="BJ5971" s="32"/>
      <c r="BK5971" s="32"/>
      <c r="BL5971" s="32"/>
      <c r="BM5971" s="32"/>
      <c r="BN5971" s="32"/>
      <c r="BO5971" s="32"/>
    </row>
    <row r="5972" spans="1:67" x14ac:dyDescent="0.25">
      <c r="A5972" s="33"/>
      <c r="B5972" s="34"/>
      <c r="D5972" s="33"/>
      <c r="E5972" s="33"/>
      <c r="F5972" s="33"/>
      <c r="BD5972" s="32"/>
      <c r="BE5972" s="32"/>
      <c r="BF5972" s="32"/>
      <c r="BG5972" s="32"/>
      <c r="BH5972" s="32"/>
      <c r="BI5972" s="32"/>
      <c r="BJ5972" s="32"/>
      <c r="BK5972" s="32"/>
      <c r="BL5972" s="32"/>
      <c r="BM5972" s="32"/>
      <c r="BN5972" s="32"/>
      <c r="BO5972" s="32"/>
    </row>
    <row r="5973" spans="1:67" x14ac:dyDescent="0.25">
      <c r="A5973" s="33"/>
      <c r="B5973" s="34"/>
      <c r="D5973" s="33"/>
      <c r="E5973" s="33"/>
      <c r="F5973" s="33"/>
      <c r="BD5973" s="32"/>
      <c r="BE5973" s="32"/>
      <c r="BF5973" s="32"/>
      <c r="BG5973" s="32"/>
      <c r="BH5973" s="32"/>
      <c r="BI5973" s="32"/>
      <c r="BJ5973" s="32"/>
      <c r="BK5973" s="32"/>
      <c r="BL5973" s="32"/>
      <c r="BM5973" s="32"/>
      <c r="BN5973" s="32"/>
      <c r="BO5973" s="32"/>
    </row>
    <row r="5974" spans="1:67" x14ac:dyDescent="0.25">
      <c r="A5974" s="33"/>
      <c r="B5974" s="34"/>
      <c r="D5974" s="33"/>
      <c r="E5974" s="33"/>
      <c r="F5974" s="33"/>
      <c r="BD5974" s="32"/>
      <c r="BE5974" s="32"/>
      <c r="BF5974" s="32"/>
      <c r="BG5974" s="32"/>
      <c r="BH5974" s="32"/>
      <c r="BI5974" s="32"/>
      <c r="BJ5974" s="32"/>
      <c r="BK5974" s="32"/>
      <c r="BL5974" s="32"/>
      <c r="BM5974" s="32"/>
      <c r="BN5974" s="32"/>
      <c r="BO5974" s="32"/>
    </row>
    <row r="5975" spans="1:67" x14ac:dyDescent="0.25">
      <c r="A5975" s="33"/>
      <c r="B5975" s="34"/>
      <c r="D5975" s="33"/>
      <c r="E5975" s="33"/>
      <c r="F5975" s="33"/>
      <c r="BD5975" s="32"/>
      <c r="BE5975" s="32"/>
      <c r="BF5975" s="32"/>
      <c r="BG5975" s="32"/>
      <c r="BH5975" s="32"/>
      <c r="BI5975" s="32"/>
      <c r="BJ5975" s="32"/>
      <c r="BK5975" s="32"/>
      <c r="BL5975" s="32"/>
      <c r="BM5975" s="32"/>
      <c r="BN5975" s="32"/>
      <c r="BO5975" s="32"/>
    </row>
    <row r="5976" spans="1:67" x14ac:dyDescent="0.25">
      <c r="A5976" s="33"/>
      <c r="B5976" s="34"/>
      <c r="D5976" s="33"/>
      <c r="E5976" s="33"/>
      <c r="F5976" s="33"/>
      <c r="BD5976" s="32"/>
      <c r="BE5976" s="32"/>
      <c r="BF5976" s="32"/>
      <c r="BG5976" s="32"/>
      <c r="BH5976" s="32"/>
      <c r="BI5976" s="32"/>
      <c r="BJ5976" s="32"/>
      <c r="BK5976" s="32"/>
      <c r="BL5976" s="32"/>
      <c r="BM5976" s="32"/>
      <c r="BN5976" s="32"/>
      <c r="BO5976" s="32"/>
    </row>
    <row r="5977" spans="1:67" x14ac:dyDescent="0.25">
      <c r="A5977" s="33"/>
      <c r="B5977" s="34"/>
      <c r="D5977" s="33"/>
      <c r="E5977" s="33"/>
      <c r="F5977" s="33"/>
      <c r="BD5977" s="32"/>
      <c r="BE5977" s="32"/>
      <c r="BF5977" s="32"/>
      <c r="BG5977" s="32"/>
      <c r="BH5977" s="32"/>
      <c r="BI5977" s="32"/>
      <c r="BJ5977" s="32"/>
      <c r="BK5977" s="32"/>
      <c r="BL5977" s="32"/>
      <c r="BM5977" s="32"/>
      <c r="BN5977" s="32"/>
      <c r="BO5977" s="32"/>
    </row>
    <row r="5978" spans="1:67" x14ac:dyDescent="0.25">
      <c r="A5978" s="33"/>
      <c r="B5978" s="34"/>
      <c r="D5978" s="33"/>
      <c r="E5978" s="33"/>
      <c r="F5978" s="33"/>
      <c r="BD5978" s="32"/>
      <c r="BE5978" s="32"/>
      <c r="BF5978" s="32"/>
      <c r="BG5978" s="32"/>
      <c r="BH5978" s="32"/>
      <c r="BI5978" s="32"/>
      <c r="BJ5978" s="32"/>
      <c r="BK5978" s="32"/>
      <c r="BL5978" s="32"/>
      <c r="BM5978" s="32"/>
      <c r="BN5978" s="32"/>
      <c r="BO5978" s="32"/>
    </row>
    <row r="5979" spans="1:67" x14ac:dyDescent="0.25">
      <c r="A5979" s="33"/>
      <c r="B5979" s="34"/>
      <c r="D5979" s="33"/>
      <c r="E5979" s="33"/>
      <c r="F5979" s="33"/>
      <c r="BD5979" s="32"/>
      <c r="BE5979" s="32"/>
      <c r="BF5979" s="32"/>
      <c r="BG5979" s="32"/>
      <c r="BH5979" s="32"/>
      <c r="BI5979" s="32"/>
      <c r="BJ5979" s="32"/>
      <c r="BK5979" s="32"/>
      <c r="BL5979" s="32"/>
      <c r="BM5979" s="32"/>
      <c r="BN5979" s="32"/>
      <c r="BO5979" s="32"/>
    </row>
    <row r="5980" spans="1:67" x14ac:dyDescent="0.25">
      <c r="A5980" s="33"/>
      <c r="B5980" s="34"/>
      <c r="D5980" s="33"/>
      <c r="E5980" s="33"/>
      <c r="F5980" s="33"/>
      <c r="BD5980" s="32"/>
      <c r="BE5980" s="32"/>
      <c r="BF5980" s="32"/>
      <c r="BG5980" s="32"/>
      <c r="BH5980" s="32"/>
      <c r="BI5980" s="32"/>
      <c r="BJ5980" s="32"/>
      <c r="BK5980" s="32"/>
      <c r="BL5980" s="32"/>
      <c r="BM5980" s="32"/>
      <c r="BN5980" s="32"/>
      <c r="BO5980" s="32"/>
    </row>
    <row r="5981" spans="1:67" x14ac:dyDescent="0.25">
      <c r="A5981" s="33"/>
      <c r="B5981" s="34"/>
      <c r="D5981" s="33"/>
      <c r="E5981" s="33"/>
      <c r="F5981" s="33"/>
      <c r="BD5981" s="32"/>
      <c r="BE5981" s="32"/>
      <c r="BF5981" s="32"/>
      <c r="BG5981" s="32"/>
      <c r="BH5981" s="32"/>
      <c r="BI5981" s="32"/>
      <c r="BJ5981" s="32"/>
      <c r="BK5981" s="32"/>
      <c r="BL5981" s="32"/>
      <c r="BM5981" s="32"/>
      <c r="BN5981" s="32"/>
      <c r="BO5981" s="32"/>
    </row>
    <row r="5982" spans="1:67" x14ac:dyDescent="0.25">
      <c r="A5982" s="33"/>
      <c r="B5982" s="34"/>
      <c r="D5982" s="33"/>
      <c r="E5982" s="33"/>
      <c r="F5982" s="33"/>
      <c r="BD5982" s="32"/>
      <c r="BE5982" s="32"/>
      <c r="BF5982" s="32"/>
      <c r="BG5982" s="32"/>
      <c r="BH5982" s="32"/>
      <c r="BI5982" s="32"/>
      <c r="BJ5982" s="32"/>
      <c r="BK5982" s="32"/>
      <c r="BL5982" s="32"/>
      <c r="BM5982" s="32"/>
      <c r="BN5982" s="32"/>
      <c r="BO5982" s="32"/>
    </row>
    <row r="5983" spans="1:67" x14ac:dyDescent="0.25">
      <c r="A5983" s="33"/>
      <c r="B5983" s="34"/>
      <c r="D5983" s="33"/>
      <c r="E5983" s="33"/>
      <c r="F5983" s="33"/>
      <c r="BD5983" s="32"/>
      <c r="BE5983" s="32"/>
      <c r="BF5983" s="32"/>
      <c r="BG5983" s="32"/>
      <c r="BH5983" s="32"/>
      <c r="BI5983" s="32"/>
      <c r="BJ5983" s="32"/>
      <c r="BK5983" s="32"/>
      <c r="BL5983" s="32"/>
      <c r="BM5983" s="32"/>
      <c r="BN5983" s="32"/>
      <c r="BO5983" s="32"/>
    </row>
    <row r="5984" spans="1:67" x14ac:dyDescent="0.25">
      <c r="A5984" s="33"/>
      <c r="B5984" s="34"/>
      <c r="D5984" s="33"/>
      <c r="E5984" s="33"/>
      <c r="F5984" s="33"/>
      <c r="BD5984" s="32"/>
      <c r="BE5984" s="32"/>
      <c r="BF5984" s="32"/>
      <c r="BG5984" s="32"/>
      <c r="BH5984" s="32"/>
      <c r="BI5984" s="32"/>
      <c r="BJ5984" s="32"/>
      <c r="BK5984" s="32"/>
      <c r="BL5984" s="32"/>
      <c r="BM5984" s="32"/>
      <c r="BN5984" s="32"/>
      <c r="BO5984" s="32"/>
    </row>
    <row r="5985" spans="1:67" x14ac:dyDescent="0.25">
      <c r="A5985" s="33"/>
      <c r="B5985" s="34"/>
      <c r="D5985" s="33"/>
      <c r="E5985" s="33"/>
      <c r="F5985" s="33"/>
      <c r="BD5985" s="32"/>
      <c r="BE5985" s="32"/>
      <c r="BF5985" s="32"/>
      <c r="BG5985" s="32"/>
      <c r="BH5985" s="32"/>
      <c r="BI5985" s="32"/>
      <c r="BJ5985" s="32"/>
      <c r="BK5985" s="32"/>
      <c r="BL5985" s="32"/>
      <c r="BM5985" s="32"/>
      <c r="BN5985" s="32"/>
      <c r="BO5985" s="32"/>
    </row>
    <row r="5986" spans="1:67" x14ac:dyDescent="0.25">
      <c r="A5986" s="33"/>
      <c r="B5986" s="34"/>
      <c r="D5986" s="33"/>
      <c r="E5986" s="33"/>
      <c r="F5986" s="33"/>
      <c r="BD5986" s="32"/>
      <c r="BE5986" s="32"/>
      <c r="BF5986" s="32"/>
      <c r="BG5986" s="32"/>
      <c r="BH5986" s="32"/>
      <c r="BI5986" s="32"/>
      <c r="BJ5986" s="32"/>
      <c r="BK5986" s="32"/>
      <c r="BL5986" s="32"/>
      <c r="BM5986" s="32"/>
      <c r="BN5986" s="32"/>
      <c r="BO5986" s="32"/>
    </row>
    <row r="5987" spans="1:67" x14ac:dyDescent="0.25">
      <c r="A5987" s="33"/>
      <c r="B5987" s="34"/>
      <c r="D5987" s="33"/>
      <c r="E5987" s="33"/>
      <c r="F5987" s="33"/>
      <c r="BD5987" s="32"/>
      <c r="BE5987" s="32"/>
      <c r="BF5987" s="32"/>
      <c r="BG5987" s="32"/>
      <c r="BH5987" s="32"/>
      <c r="BI5987" s="32"/>
      <c r="BJ5987" s="32"/>
      <c r="BK5987" s="32"/>
      <c r="BL5987" s="32"/>
      <c r="BM5987" s="32"/>
      <c r="BN5987" s="32"/>
      <c r="BO5987" s="32"/>
    </row>
    <row r="5988" spans="1:67" x14ac:dyDescent="0.25">
      <c r="A5988" s="33"/>
      <c r="B5988" s="34"/>
      <c r="D5988" s="33"/>
      <c r="E5988" s="33"/>
      <c r="F5988" s="33"/>
      <c r="BD5988" s="32"/>
      <c r="BE5988" s="32"/>
      <c r="BF5988" s="32"/>
      <c r="BG5988" s="32"/>
      <c r="BH5988" s="32"/>
      <c r="BI5988" s="32"/>
      <c r="BJ5988" s="32"/>
      <c r="BK5988" s="32"/>
      <c r="BL5988" s="32"/>
      <c r="BM5988" s="32"/>
      <c r="BN5988" s="32"/>
      <c r="BO5988" s="32"/>
    </row>
    <row r="5989" spans="1:67" x14ac:dyDescent="0.25">
      <c r="A5989" s="33"/>
      <c r="B5989" s="34"/>
      <c r="D5989" s="33"/>
      <c r="E5989" s="33"/>
      <c r="F5989" s="33"/>
      <c r="BD5989" s="32"/>
      <c r="BE5989" s="32"/>
      <c r="BF5989" s="32"/>
      <c r="BG5989" s="32"/>
      <c r="BH5989" s="32"/>
      <c r="BI5989" s="32"/>
      <c r="BJ5989" s="32"/>
      <c r="BK5989" s="32"/>
      <c r="BL5989" s="32"/>
      <c r="BM5989" s="32"/>
      <c r="BN5989" s="32"/>
      <c r="BO5989" s="32"/>
    </row>
    <row r="5990" spans="1:67" x14ac:dyDescent="0.25">
      <c r="A5990" s="33"/>
      <c r="B5990" s="34"/>
      <c r="D5990" s="33"/>
      <c r="E5990" s="33"/>
      <c r="F5990" s="33"/>
      <c r="BD5990" s="32"/>
      <c r="BE5990" s="32"/>
      <c r="BF5990" s="32"/>
      <c r="BG5990" s="32"/>
      <c r="BH5990" s="32"/>
      <c r="BI5990" s="32"/>
      <c r="BJ5990" s="32"/>
      <c r="BK5990" s="32"/>
      <c r="BL5990" s="32"/>
      <c r="BM5990" s="32"/>
      <c r="BN5990" s="32"/>
      <c r="BO5990" s="32"/>
    </row>
    <row r="5991" spans="1:67" x14ac:dyDescent="0.25">
      <c r="A5991" s="33"/>
      <c r="B5991" s="34"/>
      <c r="D5991" s="33"/>
      <c r="E5991" s="33"/>
      <c r="F5991" s="33"/>
      <c r="BD5991" s="32"/>
      <c r="BE5991" s="32"/>
      <c r="BF5991" s="32"/>
      <c r="BG5991" s="32"/>
      <c r="BH5991" s="32"/>
      <c r="BI5991" s="32"/>
      <c r="BJ5991" s="32"/>
      <c r="BK5991" s="32"/>
      <c r="BL5991" s="32"/>
      <c r="BM5991" s="32"/>
      <c r="BN5991" s="32"/>
      <c r="BO5991" s="32"/>
    </row>
    <row r="5992" spans="1:67" x14ac:dyDescent="0.25">
      <c r="A5992" s="33"/>
      <c r="B5992" s="34"/>
      <c r="D5992" s="33"/>
      <c r="E5992" s="33"/>
      <c r="F5992" s="33"/>
      <c r="BD5992" s="32"/>
      <c r="BE5992" s="32"/>
      <c r="BF5992" s="32"/>
      <c r="BG5992" s="32"/>
      <c r="BH5992" s="32"/>
      <c r="BI5992" s="32"/>
      <c r="BJ5992" s="32"/>
      <c r="BK5992" s="32"/>
      <c r="BL5992" s="32"/>
      <c r="BM5992" s="32"/>
      <c r="BN5992" s="32"/>
      <c r="BO5992" s="32"/>
    </row>
    <row r="5993" spans="1:67" x14ac:dyDescent="0.25">
      <c r="A5993" s="33"/>
      <c r="B5993" s="34"/>
      <c r="D5993" s="33"/>
      <c r="E5993" s="33"/>
      <c r="F5993" s="33"/>
      <c r="BD5993" s="32"/>
      <c r="BE5993" s="32"/>
      <c r="BF5993" s="32"/>
      <c r="BG5993" s="32"/>
      <c r="BH5993" s="32"/>
      <c r="BI5993" s="32"/>
      <c r="BJ5993" s="32"/>
      <c r="BK5993" s="32"/>
      <c r="BL5993" s="32"/>
      <c r="BM5993" s="32"/>
      <c r="BN5993" s="32"/>
      <c r="BO5993" s="32"/>
    </row>
    <row r="5994" spans="1:67" x14ac:dyDescent="0.25">
      <c r="A5994" s="33"/>
      <c r="B5994" s="34"/>
      <c r="D5994" s="33"/>
      <c r="E5994" s="33"/>
      <c r="F5994" s="33"/>
      <c r="BD5994" s="32"/>
      <c r="BE5994" s="32"/>
      <c r="BF5994" s="32"/>
      <c r="BG5994" s="32"/>
      <c r="BH5994" s="32"/>
      <c r="BI5994" s="32"/>
      <c r="BJ5994" s="32"/>
      <c r="BK5994" s="32"/>
      <c r="BL5994" s="32"/>
      <c r="BM5994" s="32"/>
      <c r="BN5994" s="32"/>
      <c r="BO5994" s="32"/>
    </row>
    <row r="5995" spans="1:67" x14ac:dyDescent="0.25">
      <c r="A5995" s="33"/>
      <c r="B5995" s="34"/>
      <c r="D5995" s="33"/>
      <c r="E5995" s="33"/>
      <c r="F5995" s="33"/>
      <c r="BD5995" s="32"/>
      <c r="BE5995" s="32"/>
      <c r="BF5995" s="32"/>
      <c r="BG5995" s="32"/>
      <c r="BH5995" s="32"/>
      <c r="BI5995" s="32"/>
      <c r="BJ5995" s="32"/>
      <c r="BK5995" s="32"/>
      <c r="BL5995" s="32"/>
      <c r="BM5995" s="32"/>
      <c r="BN5995" s="32"/>
      <c r="BO5995" s="32"/>
    </row>
    <row r="5996" spans="1:67" x14ac:dyDescent="0.25">
      <c r="A5996" s="33"/>
      <c r="B5996" s="34"/>
      <c r="D5996" s="33"/>
      <c r="E5996" s="33"/>
      <c r="F5996" s="33"/>
      <c r="BD5996" s="32"/>
      <c r="BE5996" s="32"/>
      <c r="BF5996" s="32"/>
      <c r="BG5996" s="32"/>
      <c r="BH5996" s="32"/>
      <c r="BI5996" s="32"/>
      <c r="BJ5996" s="32"/>
      <c r="BK5996" s="32"/>
      <c r="BL5996" s="32"/>
      <c r="BM5996" s="32"/>
      <c r="BN5996" s="32"/>
      <c r="BO5996" s="32"/>
    </row>
    <row r="5997" spans="1:67" x14ac:dyDescent="0.25">
      <c r="A5997" s="33"/>
      <c r="B5997" s="34"/>
      <c r="D5997" s="33"/>
      <c r="E5997" s="33"/>
      <c r="F5997" s="33"/>
      <c r="BD5997" s="32"/>
      <c r="BE5997" s="32"/>
      <c r="BF5997" s="32"/>
      <c r="BG5997" s="32"/>
      <c r="BH5997" s="32"/>
      <c r="BI5997" s="32"/>
      <c r="BJ5997" s="32"/>
      <c r="BK5997" s="32"/>
      <c r="BL5997" s="32"/>
      <c r="BM5997" s="32"/>
      <c r="BN5997" s="32"/>
      <c r="BO5997" s="32"/>
    </row>
    <row r="5998" spans="1:67" x14ac:dyDescent="0.25">
      <c r="A5998" s="33"/>
      <c r="B5998" s="34"/>
      <c r="D5998" s="33"/>
      <c r="E5998" s="33"/>
      <c r="F5998" s="33"/>
      <c r="BD5998" s="32"/>
      <c r="BE5998" s="32"/>
      <c r="BF5998" s="32"/>
      <c r="BG5998" s="32"/>
      <c r="BH5998" s="32"/>
      <c r="BI5998" s="32"/>
      <c r="BJ5998" s="32"/>
      <c r="BK5998" s="32"/>
      <c r="BL5998" s="32"/>
      <c r="BM5998" s="32"/>
      <c r="BN5998" s="32"/>
      <c r="BO5998" s="32"/>
    </row>
    <row r="5999" spans="1:67" x14ac:dyDescent="0.25">
      <c r="A5999" s="33"/>
      <c r="B5999" s="34"/>
      <c r="D5999" s="33"/>
      <c r="E5999" s="33"/>
      <c r="F5999" s="33"/>
      <c r="BD5999" s="32"/>
      <c r="BE5999" s="32"/>
      <c r="BF5999" s="32"/>
      <c r="BG5999" s="32"/>
      <c r="BH5999" s="32"/>
      <c r="BI5999" s="32"/>
      <c r="BJ5999" s="32"/>
      <c r="BK5999" s="32"/>
      <c r="BL5999" s="32"/>
      <c r="BM5999" s="32"/>
      <c r="BN5999" s="32"/>
      <c r="BO5999" s="32"/>
    </row>
    <row r="6000" spans="1:67" x14ac:dyDescent="0.25">
      <c r="A6000" s="33"/>
      <c r="B6000" s="34"/>
      <c r="D6000" s="33"/>
      <c r="E6000" s="33"/>
      <c r="F6000" s="33"/>
      <c r="BD6000" s="32"/>
      <c r="BE6000" s="32"/>
      <c r="BF6000" s="32"/>
      <c r="BG6000" s="32"/>
      <c r="BH6000" s="32"/>
      <c r="BI6000" s="32"/>
      <c r="BJ6000" s="32"/>
      <c r="BK6000" s="32"/>
      <c r="BL6000" s="32"/>
      <c r="BM6000" s="32"/>
      <c r="BN6000" s="32"/>
      <c r="BO6000" s="32"/>
    </row>
    <row r="6001" spans="1:67" x14ac:dyDescent="0.25">
      <c r="A6001" s="33"/>
      <c r="B6001" s="34"/>
      <c r="D6001" s="33"/>
      <c r="E6001" s="33"/>
      <c r="F6001" s="33"/>
      <c r="BD6001" s="32"/>
      <c r="BE6001" s="32"/>
      <c r="BF6001" s="32"/>
      <c r="BG6001" s="32"/>
      <c r="BH6001" s="32"/>
      <c r="BI6001" s="32"/>
      <c r="BJ6001" s="32"/>
      <c r="BK6001" s="32"/>
      <c r="BL6001" s="32"/>
      <c r="BM6001" s="32"/>
      <c r="BN6001" s="32"/>
      <c r="BO6001" s="32"/>
    </row>
    <row r="6002" spans="1:67" x14ac:dyDescent="0.25">
      <c r="A6002" s="33"/>
      <c r="B6002" s="34"/>
      <c r="D6002" s="33"/>
      <c r="E6002" s="33"/>
      <c r="F6002" s="33"/>
      <c r="BD6002" s="32"/>
      <c r="BE6002" s="32"/>
      <c r="BF6002" s="32"/>
      <c r="BG6002" s="32"/>
      <c r="BH6002" s="32"/>
      <c r="BI6002" s="32"/>
      <c r="BJ6002" s="32"/>
      <c r="BK6002" s="32"/>
      <c r="BL6002" s="32"/>
      <c r="BM6002" s="32"/>
      <c r="BN6002" s="32"/>
      <c r="BO6002" s="32"/>
    </row>
    <row r="6003" spans="1:67" x14ac:dyDescent="0.25">
      <c r="A6003" s="33"/>
      <c r="B6003" s="34"/>
      <c r="D6003" s="33"/>
      <c r="E6003" s="33"/>
      <c r="F6003" s="33"/>
      <c r="BD6003" s="32"/>
      <c r="BE6003" s="32"/>
      <c r="BF6003" s="32"/>
      <c r="BG6003" s="32"/>
      <c r="BH6003" s="32"/>
      <c r="BI6003" s="32"/>
      <c r="BJ6003" s="32"/>
      <c r="BK6003" s="32"/>
      <c r="BL6003" s="32"/>
      <c r="BM6003" s="32"/>
      <c r="BN6003" s="32"/>
      <c r="BO6003" s="32"/>
    </row>
    <row r="6004" spans="1:67" x14ac:dyDescent="0.25">
      <c r="A6004" s="33"/>
      <c r="B6004" s="34"/>
      <c r="D6004" s="33"/>
      <c r="E6004" s="33"/>
      <c r="F6004" s="33"/>
      <c r="BD6004" s="32"/>
      <c r="BE6004" s="32"/>
      <c r="BF6004" s="32"/>
      <c r="BG6004" s="32"/>
      <c r="BH6004" s="32"/>
      <c r="BI6004" s="32"/>
      <c r="BJ6004" s="32"/>
      <c r="BK6004" s="32"/>
      <c r="BL6004" s="32"/>
      <c r="BM6004" s="32"/>
      <c r="BN6004" s="32"/>
      <c r="BO6004" s="32"/>
    </row>
    <row r="6005" spans="1:67" x14ac:dyDescent="0.25">
      <c r="A6005" s="33"/>
      <c r="B6005" s="34"/>
      <c r="D6005" s="33"/>
      <c r="E6005" s="33"/>
      <c r="F6005" s="33"/>
      <c r="BD6005" s="32"/>
      <c r="BE6005" s="32"/>
      <c r="BF6005" s="32"/>
      <c r="BG6005" s="32"/>
      <c r="BH6005" s="32"/>
      <c r="BI6005" s="32"/>
      <c r="BJ6005" s="32"/>
      <c r="BK6005" s="32"/>
      <c r="BL6005" s="32"/>
      <c r="BM6005" s="32"/>
      <c r="BN6005" s="32"/>
      <c r="BO6005" s="32"/>
    </row>
    <row r="6006" spans="1:67" x14ac:dyDescent="0.25">
      <c r="A6006" s="33"/>
      <c r="B6006" s="34"/>
      <c r="D6006" s="33"/>
      <c r="E6006" s="33"/>
      <c r="F6006" s="33"/>
      <c r="BD6006" s="32"/>
      <c r="BE6006" s="32"/>
      <c r="BF6006" s="32"/>
      <c r="BG6006" s="32"/>
      <c r="BH6006" s="32"/>
      <c r="BI6006" s="32"/>
      <c r="BJ6006" s="32"/>
      <c r="BK6006" s="32"/>
      <c r="BL6006" s="32"/>
      <c r="BM6006" s="32"/>
      <c r="BN6006" s="32"/>
      <c r="BO6006" s="32"/>
    </row>
    <row r="6007" spans="1:67" x14ac:dyDescent="0.25">
      <c r="A6007" s="33"/>
      <c r="B6007" s="34"/>
      <c r="D6007" s="33"/>
      <c r="E6007" s="33"/>
      <c r="F6007" s="33"/>
      <c r="BD6007" s="32"/>
      <c r="BE6007" s="32"/>
      <c r="BF6007" s="32"/>
      <c r="BG6007" s="32"/>
      <c r="BH6007" s="32"/>
      <c r="BI6007" s="32"/>
      <c r="BJ6007" s="32"/>
      <c r="BK6007" s="32"/>
      <c r="BL6007" s="32"/>
      <c r="BM6007" s="32"/>
      <c r="BN6007" s="32"/>
      <c r="BO6007" s="32"/>
    </row>
    <row r="6008" spans="1:67" x14ac:dyDescent="0.25">
      <c r="A6008" s="33"/>
      <c r="B6008" s="34"/>
      <c r="D6008" s="33"/>
      <c r="E6008" s="33"/>
      <c r="F6008" s="33"/>
      <c r="BD6008" s="32"/>
      <c r="BE6008" s="32"/>
      <c r="BF6008" s="32"/>
      <c r="BG6008" s="32"/>
      <c r="BH6008" s="32"/>
      <c r="BI6008" s="32"/>
      <c r="BJ6008" s="32"/>
      <c r="BK6008" s="32"/>
      <c r="BL6008" s="32"/>
      <c r="BM6008" s="32"/>
      <c r="BN6008" s="32"/>
      <c r="BO6008" s="32"/>
    </row>
    <row r="6009" spans="1:67" x14ac:dyDescent="0.25">
      <c r="A6009" s="33"/>
      <c r="B6009" s="34"/>
      <c r="D6009" s="33"/>
      <c r="E6009" s="33"/>
      <c r="F6009" s="33"/>
      <c r="BD6009" s="32"/>
      <c r="BE6009" s="32"/>
      <c r="BF6009" s="32"/>
      <c r="BG6009" s="32"/>
      <c r="BH6009" s="32"/>
      <c r="BI6009" s="32"/>
      <c r="BJ6009" s="32"/>
      <c r="BK6009" s="32"/>
      <c r="BL6009" s="32"/>
      <c r="BM6009" s="32"/>
      <c r="BN6009" s="32"/>
      <c r="BO6009" s="32"/>
    </row>
    <row r="6010" spans="1:67" x14ac:dyDescent="0.25">
      <c r="A6010" s="33"/>
      <c r="B6010" s="34"/>
      <c r="D6010" s="33"/>
      <c r="E6010" s="33"/>
      <c r="F6010" s="33"/>
      <c r="BD6010" s="32"/>
      <c r="BE6010" s="32"/>
      <c r="BF6010" s="32"/>
      <c r="BG6010" s="32"/>
      <c r="BH6010" s="32"/>
      <c r="BI6010" s="32"/>
      <c r="BJ6010" s="32"/>
      <c r="BK6010" s="32"/>
      <c r="BL6010" s="32"/>
      <c r="BM6010" s="32"/>
      <c r="BN6010" s="32"/>
      <c r="BO6010" s="32"/>
    </row>
    <row r="6011" spans="1:67" x14ac:dyDescent="0.25">
      <c r="A6011" s="33"/>
      <c r="B6011" s="34"/>
      <c r="D6011" s="33"/>
      <c r="E6011" s="33"/>
      <c r="F6011" s="33"/>
      <c r="BD6011" s="32"/>
      <c r="BE6011" s="32"/>
      <c r="BF6011" s="32"/>
      <c r="BG6011" s="32"/>
      <c r="BH6011" s="32"/>
      <c r="BI6011" s="32"/>
      <c r="BJ6011" s="32"/>
      <c r="BK6011" s="32"/>
      <c r="BL6011" s="32"/>
      <c r="BM6011" s="32"/>
      <c r="BN6011" s="32"/>
      <c r="BO6011" s="32"/>
    </row>
    <row r="6012" spans="1:67" x14ac:dyDescent="0.25">
      <c r="A6012" s="33"/>
      <c r="B6012" s="34"/>
      <c r="D6012" s="33"/>
      <c r="E6012" s="33"/>
      <c r="F6012" s="33"/>
      <c r="BD6012" s="32"/>
      <c r="BE6012" s="32"/>
      <c r="BF6012" s="32"/>
      <c r="BG6012" s="32"/>
      <c r="BH6012" s="32"/>
      <c r="BI6012" s="32"/>
      <c r="BJ6012" s="32"/>
      <c r="BK6012" s="32"/>
      <c r="BL6012" s="32"/>
      <c r="BM6012" s="32"/>
      <c r="BN6012" s="32"/>
      <c r="BO6012" s="32"/>
    </row>
    <row r="6013" spans="1:67" x14ac:dyDescent="0.25">
      <c r="A6013" s="33"/>
      <c r="B6013" s="34"/>
      <c r="D6013" s="33"/>
      <c r="E6013" s="33"/>
      <c r="F6013" s="33"/>
      <c r="BD6013" s="32"/>
      <c r="BE6013" s="32"/>
      <c r="BF6013" s="32"/>
      <c r="BG6013" s="32"/>
      <c r="BH6013" s="32"/>
      <c r="BI6013" s="32"/>
      <c r="BJ6013" s="32"/>
      <c r="BK6013" s="32"/>
      <c r="BL6013" s="32"/>
      <c r="BM6013" s="32"/>
      <c r="BN6013" s="32"/>
      <c r="BO6013" s="32"/>
    </row>
    <row r="6014" spans="1:67" x14ac:dyDescent="0.25">
      <c r="A6014" s="33"/>
      <c r="B6014" s="34"/>
      <c r="D6014" s="33"/>
      <c r="E6014" s="33"/>
      <c r="F6014" s="33"/>
      <c r="BD6014" s="32"/>
      <c r="BE6014" s="32"/>
      <c r="BF6014" s="32"/>
      <c r="BG6014" s="32"/>
      <c r="BH6014" s="32"/>
      <c r="BI6014" s="32"/>
      <c r="BJ6014" s="32"/>
      <c r="BK6014" s="32"/>
      <c r="BL6014" s="32"/>
      <c r="BM6014" s="32"/>
      <c r="BN6014" s="32"/>
      <c r="BO6014" s="32"/>
    </row>
    <row r="6015" spans="1:67" x14ac:dyDescent="0.25">
      <c r="A6015" s="33"/>
      <c r="B6015" s="34"/>
      <c r="D6015" s="33"/>
      <c r="E6015" s="33"/>
      <c r="F6015" s="33"/>
      <c r="BD6015" s="32"/>
      <c r="BE6015" s="32"/>
      <c r="BF6015" s="32"/>
      <c r="BG6015" s="32"/>
      <c r="BH6015" s="32"/>
      <c r="BI6015" s="32"/>
      <c r="BJ6015" s="32"/>
      <c r="BK6015" s="32"/>
      <c r="BL6015" s="32"/>
      <c r="BM6015" s="32"/>
      <c r="BN6015" s="32"/>
      <c r="BO6015" s="32"/>
    </row>
    <row r="6016" spans="1:67" x14ac:dyDescent="0.25">
      <c r="A6016" s="33"/>
      <c r="B6016" s="34"/>
      <c r="D6016" s="33"/>
      <c r="E6016" s="33"/>
      <c r="F6016" s="33"/>
      <c r="BD6016" s="32"/>
      <c r="BE6016" s="32"/>
      <c r="BF6016" s="32"/>
      <c r="BG6016" s="32"/>
      <c r="BH6016" s="32"/>
      <c r="BI6016" s="32"/>
      <c r="BJ6016" s="32"/>
      <c r="BK6016" s="32"/>
      <c r="BL6016" s="32"/>
      <c r="BM6016" s="32"/>
      <c r="BN6016" s="32"/>
      <c r="BO6016" s="32"/>
    </row>
    <row r="6017" spans="1:67" x14ac:dyDescent="0.25">
      <c r="A6017" s="33"/>
      <c r="B6017" s="34"/>
      <c r="D6017" s="33"/>
      <c r="E6017" s="33"/>
      <c r="F6017" s="33"/>
      <c r="BD6017" s="32"/>
      <c r="BE6017" s="32"/>
      <c r="BF6017" s="32"/>
      <c r="BG6017" s="32"/>
      <c r="BH6017" s="32"/>
      <c r="BI6017" s="32"/>
      <c r="BJ6017" s="32"/>
      <c r="BK6017" s="32"/>
      <c r="BL6017" s="32"/>
      <c r="BM6017" s="32"/>
      <c r="BN6017" s="32"/>
      <c r="BO6017" s="32"/>
    </row>
    <row r="6018" spans="1:67" x14ac:dyDescent="0.25">
      <c r="A6018" s="33"/>
      <c r="B6018" s="34"/>
      <c r="D6018" s="33"/>
      <c r="E6018" s="33"/>
      <c r="F6018" s="33"/>
      <c r="BD6018" s="32"/>
      <c r="BE6018" s="32"/>
      <c r="BF6018" s="32"/>
      <c r="BG6018" s="32"/>
      <c r="BH6018" s="32"/>
      <c r="BI6018" s="32"/>
      <c r="BJ6018" s="32"/>
      <c r="BK6018" s="32"/>
      <c r="BL6018" s="32"/>
      <c r="BM6018" s="32"/>
      <c r="BN6018" s="32"/>
      <c r="BO6018" s="32"/>
    </row>
    <row r="6019" spans="1:67" x14ac:dyDescent="0.25">
      <c r="A6019" s="33"/>
      <c r="B6019" s="34"/>
      <c r="D6019" s="33"/>
      <c r="E6019" s="33"/>
      <c r="F6019" s="33"/>
      <c r="BD6019" s="32"/>
      <c r="BE6019" s="32"/>
      <c r="BF6019" s="32"/>
      <c r="BG6019" s="32"/>
      <c r="BH6019" s="32"/>
      <c r="BI6019" s="32"/>
      <c r="BJ6019" s="32"/>
      <c r="BK6019" s="32"/>
      <c r="BL6019" s="32"/>
      <c r="BM6019" s="32"/>
      <c r="BN6019" s="32"/>
      <c r="BO6019" s="32"/>
    </row>
    <row r="6020" spans="1:67" x14ac:dyDescent="0.25">
      <c r="A6020" s="33"/>
      <c r="B6020" s="34"/>
      <c r="D6020" s="33"/>
      <c r="E6020" s="33"/>
      <c r="F6020" s="33"/>
      <c r="BD6020" s="32"/>
      <c r="BE6020" s="32"/>
      <c r="BF6020" s="32"/>
      <c r="BG6020" s="32"/>
      <c r="BH6020" s="32"/>
      <c r="BI6020" s="32"/>
      <c r="BJ6020" s="32"/>
      <c r="BK6020" s="32"/>
      <c r="BL6020" s="32"/>
      <c r="BM6020" s="32"/>
      <c r="BN6020" s="32"/>
      <c r="BO6020" s="32"/>
    </row>
    <row r="6021" spans="1:67" x14ac:dyDescent="0.25">
      <c r="A6021" s="33"/>
      <c r="B6021" s="34"/>
      <c r="D6021" s="33"/>
      <c r="E6021" s="33"/>
      <c r="F6021" s="33"/>
      <c r="BD6021" s="32"/>
      <c r="BE6021" s="32"/>
      <c r="BF6021" s="32"/>
      <c r="BG6021" s="32"/>
      <c r="BH6021" s="32"/>
      <c r="BI6021" s="32"/>
      <c r="BJ6021" s="32"/>
      <c r="BK6021" s="32"/>
      <c r="BL6021" s="32"/>
      <c r="BM6021" s="32"/>
      <c r="BN6021" s="32"/>
      <c r="BO6021" s="32"/>
    </row>
    <row r="6022" spans="1:67" x14ac:dyDescent="0.25">
      <c r="A6022" s="33"/>
      <c r="B6022" s="34"/>
      <c r="D6022" s="33"/>
      <c r="E6022" s="33"/>
      <c r="F6022" s="33"/>
      <c r="BD6022" s="32"/>
      <c r="BE6022" s="32"/>
      <c r="BF6022" s="32"/>
      <c r="BG6022" s="32"/>
      <c r="BH6022" s="32"/>
      <c r="BI6022" s="32"/>
      <c r="BJ6022" s="32"/>
      <c r="BK6022" s="32"/>
      <c r="BL6022" s="32"/>
      <c r="BM6022" s="32"/>
      <c r="BN6022" s="32"/>
      <c r="BO6022" s="32"/>
    </row>
    <row r="6023" spans="1:67" x14ac:dyDescent="0.25">
      <c r="A6023" s="33"/>
      <c r="B6023" s="34"/>
      <c r="D6023" s="33"/>
      <c r="E6023" s="33"/>
      <c r="F6023" s="33"/>
      <c r="BD6023" s="32"/>
      <c r="BE6023" s="32"/>
      <c r="BF6023" s="32"/>
      <c r="BG6023" s="32"/>
      <c r="BH6023" s="32"/>
      <c r="BI6023" s="32"/>
      <c r="BJ6023" s="32"/>
      <c r="BK6023" s="32"/>
      <c r="BL6023" s="32"/>
      <c r="BM6023" s="32"/>
      <c r="BN6023" s="32"/>
      <c r="BO6023" s="32"/>
    </row>
    <row r="6024" spans="1:67" x14ac:dyDescent="0.25">
      <c r="A6024" s="33"/>
      <c r="B6024" s="34"/>
      <c r="D6024" s="33"/>
      <c r="E6024" s="33"/>
      <c r="F6024" s="33"/>
      <c r="BD6024" s="32"/>
      <c r="BE6024" s="32"/>
      <c r="BF6024" s="32"/>
      <c r="BG6024" s="32"/>
      <c r="BH6024" s="32"/>
      <c r="BI6024" s="32"/>
      <c r="BJ6024" s="32"/>
      <c r="BK6024" s="32"/>
      <c r="BL6024" s="32"/>
      <c r="BM6024" s="32"/>
      <c r="BN6024" s="32"/>
      <c r="BO6024" s="32"/>
    </row>
    <row r="6025" spans="1:67" x14ac:dyDescent="0.25">
      <c r="A6025" s="33"/>
      <c r="B6025" s="34"/>
      <c r="D6025" s="33"/>
      <c r="E6025" s="33"/>
      <c r="F6025" s="33"/>
      <c r="BD6025" s="32"/>
      <c r="BE6025" s="32"/>
      <c r="BF6025" s="32"/>
      <c r="BG6025" s="32"/>
      <c r="BH6025" s="32"/>
      <c r="BI6025" s="32"/>
      <c r="BJ6025" s="32"/>
      <c r="BK6025" s="32"/>
      <c r="BL6025" s="32"/>
      <c r="BM6025" s="32"/>
      <c r="BN6025" s="32"/>
      <c r="BO6025" s="32"/>
    </row>
    <row r="6026" spans="1:67" x14ac:dyDescent="0.25">
      <c r="A6026" s="33"/>
      <c r="B6026" s="34"/>
      <c r="D6026" s="33"/>
      <c r="E6026" s="33"/>
      <c r="F6026" s="33"/>
      <c r="BD6026" s="32"/>
      <c r="BE6026" s="32"/>
      <c r="BF6026" s="32"/>
      <c r="BG6026" s="32"/>
      <c r="BH6026" s="32"/>
      <c r="BI6026" s="32"/>
      <c r="BJ6026" s="32"/>
      <c r="BK6026" s="32"/>
      <c r="BL6026" s="32"/>
      <c r="BM6026" s="32"/>
      <c r="BN6026" s="32"/>
      <c r="BO6026" s="32"/>
    </row>
    <row r="6027" spans="1:67" x14ac:dyDescent="0.25">
      <c r="A6027" s="33"/>
      <c r="B6027" s="34"/>
      <c r="D6027" s="33"/>
      <c r="E6027" s="33"/>
      <c r="F6027" s="33"/>
      <c r="BD6027" s="32"/>
      <c r="BE6027" s="32"/>
      <c r="BF6027" s="32"/>
      <c r="BG6027" s="32"/>
      <c r="BH6027" s="32"/>
      <c r="BI6027" s="32"/>
      <c r="BJ6027" s="32"/>
      <c r="BK6027" s="32"/>
      <c r="BL6027" s="32"/>
      <c r="BM6027" s="32"/>
      <c r="BN6027" s="32"/>
      <c r="BO6027" s="32"/>
    </row>
    <row r="6028" spans="1:67" x14ac:dyDescent="0.25">
      <c r="A6028" s="33"/>
      <c r="B6028" s="34"/>
      <c r="D6028" s="33"/>
      <c r="E6028" s="33"/>
      <c r="F6028" s="33"/>
      <c r="BD6028" s="32"/>
      <c r="BE6028" s="32"/>
      <c r="BF6028" s="32"/>
      <c r="BG6028" s="32"/>
      <c r="BH6028" s="32"/>
      <c r="BI6028" s="32"/>
      <c r="BJ6028" s="32"/>
      <c r="BK6028" s="32"/>
      <c r="BL6028" s="32"/>
      <c r="BM6028" s="32"/>
      <c r="BN6028" s="32"/>
      <c r="BO6028" s="32"/>
    </row>
    <row r="6029" spans="1:67" x14ac:dyDescent="0.25">
      <c r="A6029" s="33"/>
      <c r="B6029" s="34"/>
      <c r="D6029" s="33"/>
      <c r="E6029" s="33"/>
      <c r="F6029" s="33"/>
      <c r="BD6029" s="32"/>
      <c r="BE6029" s="32"/>
      <c r="BF6029" s="32"/>
      <c r="BG6029" s="32"/>
      <c r="BH6029" s="32"/>
      <c r="BI6029" s="32"/>
      <c r="BJ6029" s="32"/>
      <c r="BK6029" s="32"/>
      <c r="BL6029" s="32"/>
      <c r="BM6029" s="32"/>
      <c r="BN6029" s="32"/>
      <c r="BO6029" s="32"/>
    </row>
    <row r="6030" spans="1:67" x14ac:dyDescent="0.25">
      <c r="A6030" s="33"/>
      <c r="B6030" s="34"/>
      <c r="D6030" s="33"/>
      <c r="E6030" s="33"/>
      <c r="F6030" s="33"/>
      <c r="BD6030" s="32"/>
      <c r="BE6030" s="32"/>
      <c r="BF6030" s="32"/>
      <c r="BG6030" s="32"/>
      <c r="BH6030" s="32"/>
      <c r="BI6030" s="32"/>
      <c r="BJ6030" s="32"/>
      <c r="BK6030" s="32"/>
      <c r="BL6030" s="32"/>
      <c r="BM6030" s="32"/>
      <c r="BN6030" s="32"/>
      <c r="BO6030" s="32"/>
    </row>
    <row r="6031" spans="1:67" x14ac:dyDescent="0.25">
      <c r="A6031" s="33"/>
      <c r="B6031" s="34"/>
      <c r="D6031" s="33"/>
      <c r="E6031" s="33"/>
      <c r="F6031" s="33"/>
      <c r="BD6031" s="32"/>
      <c r="BE6031" s="32"/>
      <c r="BF6031" s="32"/>
      <c r="BG6031" s="32"/>
      <c r="BH6031" s="32"/>
      <c r="BI6031" s="32"/>
      <c r="BJ6031" s="32"/>
      <c r="BK6031" s="32"/>
      <c r="BL6031" s="32"/>
      <c r="BM6031" s="32"/>
      <c r="BN6031" s="32"/>
      <c r="BO6031" s="32"/>
    </row>
    <row r="6032" spans="1:67" x14ac:dyDescent="0.25">
      <c r="A6032" s="33"/>
      <c r="B6032" s="34"/>
      <c r="D6032" s="33"/>
      <c r="E6032" s="33"/>
      <c r="F6032" s="33"/>
      <c r="BD6032" s="32"/>
      <c r="BE6032" s="32"/>
      <c r="BF6032" s="32"/>
      <c r="BG6032" s="32"/>
      <c r="BH6032" s="32"/>
      <c r="BI6032" s="32"/>
      <c r="BJ6032" s="32"/>
      <c r="BK6032" s="32"/>
      <c r="BL6032" s="32"/>
      <c r="BM6032" s="32"/>
      <c r="BN6032" s="32"/>
      <c r="BO6032" s="32"/>
    </row>
    <row r="6033" spans="1:67" x14ac:dyDescent="0.25">
      <c r="A6033" s="33"/>
      <c r="B6033" s="34"/>
      <c r="D6033" s="33"/>
      <c r="E6033" s="33"/>
      <c r="F6033" s="33"/>
      <c r="BD6033" s="32"/>
      <c r="BE6033" s="32"/>
      <c r="BF6033" s="32"/>
      <c r="BG6033" s="32"/>
      <c r="BH6033" s="32"/>
      <c r="BI6033" s="32"/>
      <c r="BJ6033" s="32"/>
      <c r="BK6033" s="32"/>
      <c r="BL6033" s="32"/>
      <c r="BM6033" s="32"/>
      <c r="BN6033" s="32"/>
      <c r="BO6033" s="32"/>
    </row>
    <row r="6034" spans="1:67" x14ac:dyDescent="0.25">
      <c r="A6034" s="33"/>
      <c r="B6034" s="34"/>
      <c r="D6034" s="33"/>
      <c r="E6034" s="33"/>
      <c r="F6034" s="33"/>
      <c r="BD6034" s="32"/>
      <c r="BE6034" s="32"/>
      <c r="BF6034" s="32"/>
      <c r="BG6034" s="32"/>
      <c r="BH6034" s="32"/>
      <c r="BI6034" s="32"/>
      <c r="BJ6034" s="32"/>
      <c r="BK6034" s="32"/>
      <c r="BL6034" s="32"/>
      <c r="BM6034" s="32"/>
      <c r="BN6034" s="32"/>
      <c r="BO6034" s="32"/>
    </row>
    <row r="6035" spans="1:67" x14ac:dyDescent="0.25">
      <c r="A6035" s="33"/>
      <c r="B6035" s="34"/>
      <c r="D6035" s="33"/>
      <c r="E6035" s="33"/>
      <c r="F6035" s="33"/>
      <c r="BD6035" s="32"/>
      <c r="BE6035" s="32"/>
      <c r="BF6035" s="32"/>
      <c r="BG6035" s="32"/>
      <c r="BH6035" s="32"/>
      <c r="BI6035" s="32"/>
      <c r="BJ6035" s="32"/>
      <c r="BK6035" s="32"/>
      <c r="BL6035" s="32"/>
      <c r="BM6035" s="32"/>
      <c r="BN6035" s="32"/>
      <c r="BO6035" s="32"/>
    </row>
    <row r="6036" spans="1:67" x14ac:dyDescent="0.25">
      <c r="A6036" s="33"/>
      <c r="B6036" s="34"/>
      <c r="D6036" s="33"/>
      <c r="E6036" s="33"/>
      <c r="F6036" s="33"/>
      <c r="BD6036" s="32"/>
      <c r="BE6036" s="32"/>
      <c r="BF6036" s="32"/>
      <c r="BG6036" s="32"/>
      <c r="BH6036" s="32"/>
      <c r="BI6036" s="32"/>
      <c r="BJ6036" s="32"/>
      <c r="BK6036" s="32"/>
      <c r="BL6036" s="32"/>
      <c r="BM6036" s="32"/>
      <c r="BN6036" s="32"/>
      <c r="BO6036" s="32"/>
    </row>
    <row r="6037" spans="1:67" x14ac:dyDescent="0.25">
      <c r="A6037" s="33"/>
      <c r="B6037" s="34"/>
      <c r="D6037" s="33"/>
      <c r="E6037" s="33"/>
      <c r="F6037" s="33"/>
      <c r="BD6037" s="32"/>
      <c r="BE6037" s="32"/>
      <c r="BF6037" s="32"/>
      <c r="BG6037" s="32"/>
      <c r="BH6037" s="32"/>
      <c r="BI6037" s="32"/>
      <c r="BJ6037" s="32"/>
      <c r="BK6037" s="32"/>
      <c r="BL6037" s="32"/>
      <c r="BM6037" s="32"/>
      <c r="BN6037" s="32"/>
      <c r="BO6037" s="32"/>
    </row>
    <row r="6038" spans="1:67" x14ac:dyDescent="0.25">
      <c r="A6038" s="33"/>
      <c r="B6038" s="34"/>
      <c r="D6038" s="33"/>
      <c r="E6038" s="33"/>
      <c r="F6038" s="33"/>
      <c r="BD6038" s="32"/>
      <c r="BE6038" s="32"/>
      <c r="BF6038" s="32"/>
      <c r="BG6038" s="32"/>
      <c r="BH6038" s="32"/>
      <c r="BI6038" s="32"/>
      <c r="BJ6038" s="32"/>
      <c r="BK6038" s="32"/>
      <c r="BL6038" s="32"/>
      <c r="BM6038" s="32"/>
      <c r="BN6038" s="32"/>
      <c r="BO6038" s="32"/>
    </row>
    <row r="6039" spans="1:67" x14ac:dyDescent="0.25">
      <c r="A6039" s="33"/>
      <c r="B6039" s="34"/>
      <c r="D6039" s="33"/>
      <c r="E6039" s="33"/>
      <c r="F6039" s="33"/>
      <c r="BD6039" s="32"/>
      <c r="BE6039" s="32"/>
      <c r="BF6039" s="32"/>
      <c r="BG6039" s="32"/>
      <c r="BH6039" s="32"/>
      <c r="BI6039" s="32"/>
      <c r="BJ6039" s="32"/>
      <c r="BK6039" s="32"/>
      <c r="BL6039" s="32"/>
      <c r="BM6039" s="32"/>
      <c r="BN6039" s="32"/>
      <c r="BO6039" s="32"/>
    </row>
    <row r="6040" spans="1:67" x14ac:dyDescent="0.25">
      <c r="A6040" s="33"/>
      <c r="B6040" s="34"/>
      <c r="D6040" s="33"/>
      <c r="E6040" s="33"/>
      <c r="F6040" s="33"/>
      <c r="BD6040" s="32"/>
      <c r="BE6040" s="32"/>
      <c r="BF6040" s="32"/>
      <c r="BG6040" s="32"/>
      <c r="BH6040" s="32"/>
      <c r="BI6040" s="32"/>
      <c r="BJ6040" s="32"/>
      <c r="BK6040" s="32"/>
      <c r="BL6040" s="32"/>
      <c r="BM6040" s="32"/>
      <c r="BN6040" s="32"/>
      <c r="BO6040" s="32"/>
    </row>
    <row r="6041" spans="1:67" x14ac:dyDescent="0.25">
      <c r="A6041" s="33"/>
      <c r="B6041" s="34"/>
      <c r="D6041" s="33"/>
      <c r="E6041" s="33"/>
      <c r="F6041" s="33"/>
      <c r="BD6041" s="32"/>
      <c r="BE6041" s="32"/>
      <c r="BF6041" s="32"/>
      <c r="BG6041" s="32"/>
      <c r="BH6041" s="32"/>
      <c r="BI6041" s="32"/>
      <c r="BJ6041" s="32"/>
      <c r="BK6041" s="32"/>
      <c r="BL6041" s="32"/>
      <c r="BM6041" s="32"/>
      <c r="BN6041" s="32"/>
      <c r="BO6041" s="32"/>
    </row>
    <row r="6042" spans="1:67" x14ac:dyDescent="0.25">
      <c r="A6042" s="33"/>
      <c r="B6042" s="34"/>
      <c r="D6042" s="33"/>
      <c r="E6042" s="33"/>
      <c r="F6042" s="33"/>
      <c r="BD6042" s="32"/>
      <c r="BE6042" s="32"/>
      <c r="BF6042" s="32"/>
      <c r="BG6042" s="32"/>
      <c r="BH6042" s="32"/>
      <c r="BI6042" s="32"/>
      <c r="BJ6042" s="32"/>
      <c r="BK6042" s="32"/>
      <c r="BL6042" s="32"/>
      <c r="BM6042" s="32"/>
      <c r="BN6042" s="32"/>
      <c r="BO6042" s="32"/>
    </row>
    <row r="6043" spans="1:67" x14ac:dyDescent="0.25">
      <c r="A6043" s="33"/>
      <c r="B6043" s="34"/>
      <c r="D6043" s="33"/>
      <c r="E6043" s="33"/>
      <c r="F6043" s="33"/>
      <c r="BD6043" s="32"/>
      <c r="BE6043" s="32"/>
      <c r="BF6043" s="32"/>
      <c r="BG6043" s="32"/>
      <c r="BH6043" s="32"/>
      <c r="BI6043" s="32"/>
      <c r="BJ6043" s="32"/>
      <c r="BK6043" s="32"/>
      <c r="BL6043" s="32"/>
      <c r="BM6043" s="32"/>
      <c r="BN6043" s="32"/>
      <c r="BO6043" s="32"/>
    </row>
    <row r="6044" spans="1:67" x14ac:dyDescent="0.25">
      <c r="A6044" s="33"/>
      <c r="B6044" s="34"/>
      <c r="D6044" s="33"/>
      <c r="E6044" s="33"/>
      <c r="F6044" s="33"/>
      <c r="BD6044" s="32"/>
      <c r="BE6044" s="32"/>
      <c r="BF6044" s="32"/>
      <c r="BG6044" s="32"/>
      <c r="BH6044" s="32"/>
      <c r="BI6044" s="32"/>
      <c r="BJ6044" s="32"/>
      <c r="BK6044" s="32"/>
      <c r="BL6044" s="32"/>
      <c r="BM6044" s="32"/>
      <c r="BN6044" s="32"/>
      <c r="BO6044" s="32"/>
    </row>
    <row r="6045" spans="1:67" x14ac:dyDescent="0.25">
      <c r="A6045" s="33"/>
      <c r="B6045" s="34"/>
      <c r="D6045" s="33"/>
      <c r="E6045" s="33"/>
      <c r="F6045" s="33"/>
      <c r="BD6045" s="32"/>
      <c r="BE6045" s="32"/>
      <c r="BF6045" s="32"/>
      <c r="BG6045" s="32"/>
      <c r="BH6045" s="32"/>
      <c r="BI6045" s="32"/>
      <c r="BJ6045" s="32"/>
      <c r="BK6045" s="32"/>
      <c r="BL6045" s="32"/>
      <c r="BM6045" s="32"/>
      <c r="BN6045" s="32"/>
      <c r="BO6045" s="32"/>
    </row>
    <row r="6046" spans="1:67" x14ac:dyDescent="0.25">
      <c r="A6046" s="33"/>
      <c r="B6046" s="34"/>
      <c r="D6046" s="33"/>
      <c r="E6046" s="33"/>
      <c r="F6046" s="33"/>
      <c r="BD6046" s="32"/>
      <c r="BE6046" s="32"/>
      <c r="BF6046" s="32"/>
      <c r="BG6046" s="32"/>
      <c r="BH6046" s="32"/>
      <c r="BI6046" s="32"/>
      <c r="BJ6046" s="32"/>
      <c r="BK6046" s="32"/>
      <c r="BL6046" s="32"/>
      <c r="BM6046" s="32"/>
      <c r="BN6046" s="32"/>
      <c r="BO6046" s="32"/>
    </row>
    <row r="6047" spans="1:67" x14ac:dyDescent="0.25">
      <c r="A6047" s="33"/>
      <c r="B6047" s="34"/>
      <c r="D6047" s="33"/>
      <c r="E6047" s="33"/>
      <c r="F6047" s="33"/>
      <c r="BD6047" s="32"/>
      <c r="BE6047" s="32"/>
      <c r="BF6047" s="32"/>
      <c r="BG6047" s="32"/>
      <c r="BH6047" s="32"/>
      <c r="BI6047" s="32"/>
      <c r="BJ6047" s="32"/>
      <c r="BK6047" s="32"/>
      <c r="BL6047" s="32"/>
      <c r="BM6047" s="32"/>
      <c r="BN6047" s="32"/>
      <c r="BO6047" s="32"/>
    </row>
    <row r="6048" spans="1:67" x14ac:dyDescent="0.25">
      <c r="A6048" s="33"/>
      <c r="B6048" s="34"/>
      <c r="D6048" s="33"/>
      <c r="E6048" s="33"/>
      <c r="F6048" s="33"/>
      <c r="BD6048" s="32"/>
      <c r="BE6048" s="32"/>
      <c r="BF6048" s="32"/>
      <c r="BG6048" s="32"/>
      <c r="BH6048" s="32"/>
      <c r="BI6048" s="32"/>
      <c r="BJ6048" s="32"/>
      <c r="BK6048" s="32"/>
      <c r="BL6048" s="32"/>
      <c r="BM6048" s="32"/>
      <c r="BN6048" s="32"/>
      <c r="BO6048" s="32"/>
    </row>
    <row r="6049" spans="1:67" x14ac:dyDescent="0.25">
      <c r="A6049" s="33"/>
      <c r="B6049" s="34"/>
      <c r="D6049" s="33"/>
      <c r="E6049" s="33"/>
      <c r="F6049" s="33"/>
      <c r="BD6049" s="32"/>
      <c r="BE6049" s="32"/>
      <c r="BF6049" s="32"/>
      <c r="BG6049" s="32"/>
      <c r="BH6049" s="32"/>
      <c r="BI6049" s="32"/>
      <c r="BJ6049" s="32"/>
      <c r="BK6049" s="32"/>
      <c r="BL6049" s="32"/>
      <c r="BM6049" s="32"/>
      <c r="BN6049" s="32"/>
      <c r="BO6049" s="32"/>
    </row>
    <row r="6050" spans="1:67" x14ac:dyDescent="0.25">
      <c r="A6050" s="33"/>
      <c r="B6050" s="34"/>
      <c r="D6050" s="33"/>
      <c r="E6050" s="33"/>
      <c r="F6050" s="33"/>
      <c r="BD6050" s="32"/>
      <c r="BE6050" s="32"/>
      <c r="BF6050" s="32"/>
      <c r="BG6050" s="32"/>
      <c r="BH6050" s="32"/>
      <c r="BI6050" s="32"/>
      <c r="BJ6050" s="32"/>
      <c r="BK6050" s="32"/>
      <c r="BL6050" s="32"/>
      <c r="BM6050" s="32"/>
      <c r="BN6050" s="32"/>
      <c r="BO6050" s="32"/>
    </row>
    <row r="6051" spans="1:67" x14ac:dyDescent="0.25">
      <c r="A6051" s="33"/>
      <c r="B6051" s="34"/>
      <c r="D6051" s="33"/>
      <c r="E6051" s="33"/>
      <c r="F6051" s="33"/>
      <c r="BD6051" s="32"/>
      <c r="BE6051" s="32"/>
      <c r="BF6051" s="32"/>
      <c r="BG6051" s="32"/>
      <c r="BH6051" s="32"/>
      <c r="BI6051" s="32"/>
      <c r="BJ6051" s="32"/>
      <c r="BK6051" s="32"/>
      <c r="BL6051" s="32"/>
      <c r="BM6051" s="32"/>
      <c r="BN6051" s="32"/>
      <c r="BO6051" s="32"/>
    </row>
    <row r="6052" spans="1:67" x14ac:dyDescent="0.25">
      <c r="A6052" s="33"/>
      <c r="B6052" s="34"/>
      <c r="D6052" s="33"/>
      <c r="E6052" s="33"/>
      <c r="F6052" s="33"/>
      <c r="BD6052" s="32"/>
      <c r="BE6052" s="32"/>
      <c r="BF6052" s="32"/>
      <c r="BG6052" s="32"/>
      <c r="BH6052" s="32"/>
      <c r="BI6052" s="32"/>
      <c r="BJ6052" s="32"/>
      <c r="BK6052" s="32"/>
      <c r="BL6052" s="32"/>
      <c r="BM6052" s="32"/>
      <c r="BN6052" s="32"/>
      <c r="BO6052" s="32"/>
    </row>
    <row r="6053" spans="1:67" x14ac:dyDescent="0.25">
      <c r="A6053" s="33"/>
      <c r="B6053" s="34"/>
      <c r="D6053" s="33"/>
      <c r="E6053" s="33"/>
      <c r="F6053" s="33"/>
      <c r="BD6053" s="32"/>
      <c r="BE6053" s="32"/>
      <c r="BF6053" s="32"/>
      <c r="BG6053" s="32"/>
      <c r="BH6053" s="32"/>
      <c r="BI6053" s="32"/>
      <c r="BJ6053" s="32"/>
      <c r="BK6053" s="32"/>
      <c r="BL6053" s="32"/>
      <c r="BM6053" s="32"/>
      <c r="BN6053" s="32"/>
      <c r="BO6053" s="32"/>
    </row>
    <row r="6054" spans="1:67" x14ac:dyDescent="0.25">
      <c r="A6054" s="33"/>
      <c r="B6054" s="34"/>
      <c r="D6054" s="33"/>
      <c r="E6054" s="33"/>
      <c r="F6054" s="33"/>
      <c r="BD6054" s="32"/>
      <c r="BE6054" s="32"/>
      <c r="BF6054" s="32"/>
      <c r="BG6054" s="32"/>
      <c r="BH6054" s="32"/>
      <c r="BI6054" s="32"/>
      <c r="BJ6054" s="32"/>
      <c r="BK6054" s="32"/>
      <c r="BL6054" s="32"/>
      <c r="BM6054" s="32"/>
      <c r="BN6054" s="32"/>
      <c r="BO6054" s="32"/>
    </row>
    <row r="6055" spans="1:67" x14ac:dyDescent="0.25">
      <c r="A6055" s="33"/>
      <c r="B6055" s="34"/>
      <c r="D6055" s="33"/>
      <c r="E6055" s="33"/>
      <c r="F6055" s="33"/>
      <c r="BD6055" s="32"/>
      <c r="BE6055" s="32"/>
      <c r="BF6055" s="32"/>
      <c r="BG6055" s="32"/>
      <c r="BH6055" s="32"/>
      <c r="BI6055" s="32"/>
      <c r="BJ6055" s="32"/>
      <c r="BK6055" s="32"/>
      <c r="BL6055" s="32"/>
      <c r="BM6055" s="32"/>
      <c r="BN6055" s="32"/>
      <c r="BO6055" s="32"/>
    </row>
    <row r="6056" spans="1:67" x14ac:dyDescent="0.25">
      <c r="A6056" s="33"/>
      <c r="B6056" s="34"/>
      <c r="D6056" s="33"/>
      <c r="E6056" s="33"/>
      <c r="F6056" s="33"/>
      <c r="BD6056" s="32"/>
      <c r="BE6056" s="32"/>
      <c r="BF6056" s="32"/>
      <c r="BG6056" s="32"/>
      <c r="BH6056" s="32"/>
      <c r="BI6056" s="32"/>
      <c r="BJ6056" s="32"/>
      <c r="BK6056" s="32"/>
      <c r="BL6056" s="32"/>
      <c r="BM6056" s="32"/>
      <c r="BN6056" s="32"/>
      <c r="BO6056" s="32"/>
    </row>
    <row r="6057" spans="1:67" x14ac:dyDescent="0.25">
      <c r="A6057" s="33"/>
      <c r="B6057" s="34"/>
      <c r="D6057" s="33"/>
      <c r="E6057" s="33"/>
      <c r="F6057" s="33"/>
      <c r="BD6057" s="32"/>
      <c r="BE6057" s="32"/>
      <c r="BF6057" s="32"/>
      <c r="BG6057" s="32"/>
      <c r="BH6057" s="32"/>
      <c r="BI6057" s="32"/>
      <c r="BJ6057" s="32"/>
      <c r="BK6057" s="32"/>
      <c r="BL6057" s="32"/>
      <c r="BM6057" s="32"/>
      <c r="BN6057" s="32"/>
      <c r="BO6057" s="32"/>
    </row>
    <row r="6058" spans="1:67" x14ac:dyDescent="0.25">
      <c r="A6058" s="33"/>
      <c r="B6058" s="34"/>
      <c r="D6058" s="33"/>
      <c r="E6058" s="33"/>
      <c r="F6058" s="33"/>
      <c r="BD6058" s="32"/>
      <c r="BE6058" s="32"/>
      <c r="BF6058" s="32"/>
      <c r="BG6058" s="32"/>
      <c r="BH6058" s="32"/>
      <c r="BI6058" s="32"/>
      <c r="BJ6058" s="32"/>
      <c r="BK6058" s="32"/>
      <c r="BL6058" s="32"/>
      <c r="BM6058" s="32"/>
      <c r="BN6058" s="32"/>
      <c r="BO6058" s="32"/>
    </row>
    <row r="6059" spans="1:67" x14ac:dyDescent="0.25">
      <c r="A6059" s="33"/>
      <c r="B6059" s="34"/>
      <c r="D6059" s="33"/>
      <c r="E6059" s="33"/>
      <c r="F6059" s="33"/>
      <c r="BD6059" s="32"/>
      <c r="BE6059" s="32"/>
      <c r="BF6059" s="32"/>
      <c r="BG6059" s="32"/>
      <c r="BH6059" s="32"/>
      <c r="BI6059" s="32"/>
      <c r="BJ6059" s="32"/>
      <c r="BK6059" s="32"/>
      <c r="BL6059" s="32"/>
      <c r="BM6059" s="32"/>
      <c r="BN6059" s="32"/>
      <c r="BO6059" s="32"/>
    </row>
    <row r="6060" spans="1:67" x14ac:dyDescent="0.25">
      <c r="A6060" s="33"/>
      <c r="B6060" s="34"/>
      <c r="D6060" s="33"/>
      <c r="E6060" s="33"/>
      <c r="F6060" s="33"/>
      <c r="BD6060" s="32"/>
      <c r="BE6060" s="32"/>
      <c r="BF6060" s="32"/>
      <c r="BG6060" s="32"/>
      <c r="BH6060" s="32"/>
      <c r="BI6060" s="32"/>
      <c r="BJ6060" s="32"/>
      <c r="BK6060" s="32"/>
      <c r="BL6060" s="32"/>
      <c r="BM6060" s="32"/>
      <c r="BN6060" s="32"/>
      <c r="BO6060" s="32"/>
    </row>
    <row r="6061" spans="1:67" x14ac:dyDescent="0.25">
      <c r="A6061" s="33"/>
      <c r="B6061" s="34"/>
      <c r="D6061" s="33"/>
      <c r="E6061" s="33"/>
      <c r="F6061" s="33"/>
      <c r="BD6061" s="32"/>
      <c r="BE6061" s="32"/>
      <c r="BF6061" s="32"/>
      <c r="BG6061" s="32"/>
      <c r="BH6061" s="32"/>
      <c r="BI6061" s="32"/>
      <c r="BJ6061" s="32"/>
      <c r="BK6061" s="32"/>
      <c r="BL6061" s="32"/>
      <c r="BM6061" s="32"/>
      <c r="BN6061" s="32"/>
      <c r="BO6061" s="32"/>
    </row>
    <row r="6062" spans="1:67" x14ac:dyDescent="0.25">
      <c r="A6062" s="33"/>
      <c r="B6062" s="34"/>
      <c r="D6062" s="33"/>
      <c r="E6062" s="33"/>
      <c r="F6062" s="33"/>
      <c r="BD6062" s="32"/>
      <c r="BE6062" s="32"/>
      <c r="BF6062" s="32"/>
      <c r="BG6062" s="32"/>
      <c r="BH6062" s="32"/>
      <c r="BI6062" s="32"/>
      <c r="BJ6062" s="32"/>
      <c r="BK6062" s="32"/>
      <c r="BL6062" s="32"/>
      <c r="BM6062" s="32"/>
      <c r="BN6062" s="32"/>
      <c r="BO6062" s="32"/>
    </row>
    <row r="6063" spans="1:67" x14ac:dyDescent="0.25">
      <c r="A6063" s="33"/>
      <c r="B6063" s="34"/>
      <c r="D6063" s="33"/>
      <c r="E6063" s="33"/>
      <c r="F6063" s="33"/>
      <c r="BD6063" s="32"/>
      <c r="BE6063" s="32"/>
      <c r="BF6063" s="32"/>
      <c r="BG6063" s="32"/>
      <c r="BH6063" s="32"/>
      <c r="BI6063" s="32"/>
      <c r="BJ6063" s="32"/>
      <c r="BK6063" s="32"/>
      <c r="BL6063" s="32"/>
      <c r="BM6063" s="32"/>
      <c r="BN6063" s="32"/>
      <c r="BO6063" s="32"/>
    </row>
    <row r="6064" spans="1:67" x14ac:dyDescent="0.25">
      <c r="A6064" s="33"/>
      <c r="B6064" s="34"/>
      <c r="D6064" s="33"/>
      <c r="E6064" s="33"/>
      <c r="F6064" s="33"/>
      <c r="BD6064" s="32"/>
      <c r="BE6064" s="32"/>
      <c r="BF6064" s="32"/>
      <c r="BG6064" s="32"/>
      <c r="BH6064" s="32"/>
      <c r="BI6064" s="32"/>
      <c r="BJ6064" s="32"/>
      <c r="BK6064" s="32"/>
      <c r="BL6064" s="32"/>
      <c r="BM6064" s="32"/>
      <c r="BN6064" s="32"/>
      <c r="BO6064" s="32"/>
    </row>
    <row r="6065" spans="1:67" x14ac:dyDescent="0.25">
      <c r="A6065" s="33"/>
      <c r="B6065" s="34"/>
      <c r="D6065" s="33"/>
      <c r="E6065" s="33"/>
      <c r="F6065" s="33"/>
      <c r="BD6065" s="32"/>
      <c r="BE6065" s="32"/>
      <c r="BF6065" s="32"/>
      <c r="BG6065" s="32"/>
      <c r="BH6065" s="32"/>
      <c r="BI6065" s="32"/>
      <c r="BJ6065" s="32"/>
      <c r="BK6065" s="32"/>
      <c r="BL6065" s="32"/>
      <c r="BM6065" s="32"/>
      <c r="BN6065" s="32"/>
      <c r="BO6065" s="32"/>
    </row>
    <row r="6066" spans="1:67" x14ac:dyDescent="0.25">
      <c r="A6066" s="33"/>
      <c r="B6066" s="34"/>
      <c r="D6066" s="33"/>
      <c r="E6066" s="33"/>
      <c r="F6066" s="33"/>
      <c r="BD6066" s="32"/>
      <c r="BE6066" s="32"/>
      <c r="BF6066" s="32"/>
      <c r="BG6066" s="32"/>
      <c r="BH6066" s="32"/>
      <c r="BI6066" s="32"/>
      <c r="BJ6066" s="32"/>
      <c r="BK6066" s="32"/>
      <c r="BL6066" s="32"/>
      <c r="BM6066" s="32"/>
      <c r="BN6066" s="32"/>
      <c r="BO6066" s="32"/>
    </row>
    <row r="6067" spans="1:67" x14ac:dyDescent="0.25">
      <c r="A6067" s="33"/>
      <c r="B6067" s="34"/>
      <c r="D6067" s="33"/>
      <c r="E6067" s="33"/>
      <c r="F6067" s="33"/>
      <c r="BD6067" s="32"/>
      <c r="BE6067" s="32"/>
      <c r="BF6067" s="32"/>
      <c r="BG6067" s="32"/>
      <c r="BH6067" s="32"/>
      <c r="BI6067" s="32"/>
      <c r="BJ6067" s="32"/>
      <c r="BK6067" s="32"/>
      <c r="BL6067" s="32"/>
      <c r="BM6067" s="32"/>
      <c r="BN6067" s="32"/>
      <c r="BO6067" s="32"/>
    </row>
    <row r="6068" spans="1:67" x14ac:dyDescent="0.25">
      <c r="A6068" s="33"/>
      <c r="B6068" s="34"/>
      <c r="D6068" s="33"/>
      <c r="E6068" s="33"/>
      <c r="F6068" s="33"/>
      <c r="BD6068" s="32"/>
      <c r="BE6068" s="32"/>
      <c r="BF6068" s="32"/>
      <c r="BG6068" s="32"/>
      <c r="BH6068" s="32"/>
      <c r="BI6068" s="32"/>
      <c r="BJ6068" s="32"/>
      <c r="BK6068" s="32"/>
      <c r="BL6068" s="32"/>
      <c r="BM6068" s="32"/>
      <c r="BN6068" s="32"/>
      <c r="BO6068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showGridLines="0" zoomScaleNormal="100" workbookViewId="0">
      <pane xSplit="8" ySplit="1" topLeftCell="XEW2" activePane="bottomRight" state="frozen"/>
      <selection pane="topRight" activeCell="I1" sqref="I1"/>
      <selection pane="bottomLeft" activeCell="A2" sqref="A2"/>
      <selection pane="bottomRight" activeCell="A11" sqref="A11"/>
    </sheetView>
  </sheetViews>
  <sheetFormatPr defaultColWidth="10.5703125" defaultRowHeight="15" x14ac:dyDescent="0.25"/>
  <cols>
    <col min="1" max="8" width="12.7109375" customWidth="1"/>
    <col min="581" max="591" width="9.140625" customWidth="1"/>
  </cols>
  <sheetData>
    <row r="1" spans="1:8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8" x14ac:dyDescent="0.25">
      <c r="A2" s="25"/>
      <c r="B2" s="25"/>
      <c r="C2" s="25"/>
      <c r="D2" s="25"/>
      <c r="E2" s="25"/>
      <c r="F2" s="25"/>
      <c r="G2" s="25"/>
      <c r="H2" s="25"/>
    </row>
    <row r="3" spans="1:8" x14ac:dyDescent="0.25">
      <c r="A3" s="26"/>
      <c r="B3" s="26"/>
      <c r="C3" s="26"/>
      <c r="D3" s="26"/>
      <c r="E3" s="26"/>
      <c r="F3" s="26"/>
      <c r="G3" s="26"/>
      <c r="H3" s="26"/>
    </row>
    <row r="4" spans="1:8" x14ac:dyDescent="0.25">
      <c r="A4" s="26"/>
      <c r="B4" s="26"/>
      <c r="C4" s="26"/>
      <c r="D4" s="26"/>
      <c r="E4" s="26"/>
      <c r="F4" s="26"/>
      <c r="G4" s="26"/>
      <c r="H4" s="26"/>
    </row>
    <row r="5" spans="1:8" x14ac:dyDescent="0.25">
      <c r="A5" s="26"/>
      <c r="B5" s="26"/>
      <c r="C5" s="26"/>
      <c r="D5" s="26"/>
      <c r="E5" s="26"/>
      <c r="F5" s="26"/>
      <c r="G5" s="26"/>
      <c r="H5" s="26"/>
    </row>
    <row r="6" spans="1:8" x14ac:dyDescent="0.25">
      <c r="A6" s="26"/>
      <c r="B6" s="26"/>
      <c r="C6" s="26"/>
      <c r="D6" s="26"/>
      <c r="E6" s="26"/>
      <c r="F6" s="26"/>
      <c r="G6" s="26"/>
      <c r="H6" s="26"/>
    </row>
    <row r="7" spans="1:8" x14ac:dyDescent="0.25">
      <c r="A7" s="26"/>
      <c r="B7" s="26"/>
      <c r="C7" s="26"/>
      <c r="D7" s="26"/>
      <c r="E7" s="26"/>
      <c r="F7" s="26"/>
      <c r="G7" s="26"/>
      <c r="H7" s="26"/>
    </row>
    <row r="8" spans="1:8" x14ac:dyDescent="0.25">
      <c r="A8" s="26"/>
      <c r="B8" s="26"/>
      <c r="C8" s="26"/>
      <c r="D8" s="26"/>
      <c r="E8" s="26"/>
      <c r="F8" s="26"/>
      <c r="G8" s="26"/>
      <c r="H8" s="26"/>
    </row>
    <row r="9" spans="1:8" x14ac:dyDescent="0.25">
      <c r="A9" s="26"/>
      <c r="B9" s="26"/>
      <c r="C9" s="26"/>
      <c r="D9" s="26"/>
      <c r="E9" s="26"/>
      <c r="F9" s="26"/>
      <c r="G9" s="26"/>
      <c r="H9" s="26"/>
    </row>
    <row r="10" spans="1:8" x14ac:dyDescent="0.25">
      <c r="A10" s="26"/>
      <c r="B10" s="26"/>
      <c r="C10" s="26"/>
      <c r="D10" s="26"/>
      <c r="E10" s="26"/>
      <c r="F10" s="26"/>
      <c r="G10" s="26"/>
      <c r="H10" s="26"/>
    </row>
    <row r="11" spans="1:8" x14ac:dyDescent="0.25">
      <c r="A11" s="26"/>
      <c r="B11" s="26"/>
      <c r="C11" s="26"/>
      <c r="D11" s="26"/>
      <c r="E11" s="26"/>
      <c r="F11" s="26"/>
      <c r="G11" s="26"/>
      <c r="H11" s="26"/>
    </row>
    <row r="12" spans="1:8" x14ac:dyDescent="0.25">
      <c r="A12" s="26"/>
      <c r="B12" s="26"/>
      <c r="C12" s="26"/>
      <c r="D12" s="26"/>
      <c r="E12" s="26"/>
      <c r="F12" s="26"/>
      <c r="G12" s="26"/>
      <c r="H12" s="26"/>
    </row>
    <row r="13" spans="1:8" x14ac:dyDescent="0.25">
      <c r="A13" s="26"/>
      <c r="B13" s="26"/>
      <c r="C13" s="26"/>
      <c r="D13" s="26"/>
      <c r="E13" s="26"/>
      <c r="F13" s="26"/>
      <c r="G13" s="26"/>
      <c r="H13" s="26"/>
    </row>
    <row r="14" spans="1:8" x14ac:dyDescent="0.25">
      <c r="A14" s="26"/>
      <c r="B14" s="26"/>
      <c r="C14" s="26"/>
      <c r="D14" s="26"/>
      <c r="E14" s="26"/>
      <c r="F14" s="26"/>
      <c r="G14" s="26"/>
      <c r="H14" s="26"/>
    </row>
    <row r="15" spans="1:8" x14ac:dyDescent="0.25">
      <c r="A15" s="26"/>
      <c r="B15" s="26"/>
      <c r="C15" s="26"/>
      <c r="D15" s="26"/>
      <c r="E15" s="26"/>
      <c r="F15" s="26"/>
      <c r="G15" s="26"/>
      <c r="H15" s="26"/>
    </row>
    <row r="16" spans="1:8" x14ac:dyDescent="0.25">
      <c r="A16" s="26"/>
      <c r="B16" s="26"/>
      <c r="C16" s="26"/>
      <c r="D16" s="26"/>
      <c r="E16" s="26"/>
      <c r="F16" s="26"/>
      <c r="G16" s="26"/>
      <c r="H16" s="26"/>
    </row>
    <row r="17" spans="1:8" x14ac:dyDescent="0.25">
      <c r="A17" s="26"/>
      <c r="B17" s="26"/>
      <c r="C17" s="26"/>
      <c r="D17" s="26"/>
      <c r="E17" s="26"/>
      <c r="F17" s="26"/>
      <c r="G17" s="26"/>
      <c r="H17" s="26"/>
    </row>
    <row r="18" spans="1:8" x14ac:dyDescent="0.25">
      <c r="A18" s="26"/>
      <c r="B18" s="26"/>
      <c r="C18" s="26"/>
      <c r="D18" s="26"/>
      <c r="E18" s="26"/>
      <c r="F18" s="26"/>
      <c r="G18" s="26"/>
      <c r="H18" s="26"/>
    </row>
    <row r="19" spans="1:8" x14ac:dyDescent="0.25">
      <c r="A19" s="26"/>
      <c r="B19" s="26"/>
      <c r="C19" s="26"/>
      <c r="D19" s="26"/>
      <c r="E19" s="26"/>
      <c r="F19" s="26"/>
      <c r="G19" s="26"/>
      <c r="H19" s="26"/>
    </row>
    <row r="20" spans="1:8" x14ac:dyDescent="0.25">
      <c r="A20" s="26"/>
      <c r="B20" s="26"/>
      <c r="C20" s="26"/>
      <c r="D20" s="26"/>
      <c r="E20" s="26"/>
      <c r="F20" s="26"/>
      <c r="G20" s="26"/>
      <c r="H20" s="26"/>
    </row>
    <row r="21" spans="1:8" x14ac:dyDescent="0.25">
      <c r="A21" s="26"/>
      <c r="B21" s="26"/>
      <c r="C21" s="26"/>
      <c r="D21" s="26"/>
      <c r="E21" s="26"/>
      <c r="F21" s="26"/>
      <c r="G21" s="26"/>
      <c r="H21" s="26"/>
    </row>
    <row r="22" spans="1:8" x14ac:dyDescent="0.25">
      <c r="A22" s="26"/>
      <c r="B22" s="26"/>
      <c r="C22" s="26"/>
      <c r="D22" s="26"/>
      <c r="E22" s="26"/>
      <c r="F22" s="26"/>
      <c r="G22" s="26"/>
      <c r="H22" s="26"/>
    </row>
    <row r="23" spans="1:8" x14ac:dyDescent="0.25">
      <c r="A23" s="26"/>
      <c r="B23" s="26"/>
      <c r="C23" s="26"/>
      <c r="D23" s="26"/>
      <c r="E23" s="26"/>
      <c r="F23" s="26"/>
      <c r="G23" s="26"/>
      <c r="H23" s="26"/>
    </row>
    <row r="24" spans="1:8" x14ac:dyDescent="0.25">
      <c r="A24" s="26"/>
      <c r="B24" s="26"/>
      <c r="C24" s="26"/>
      <c r="D24" s="26"/>
      <c r="E24" s="26"/>
      <c r="F24" s="26"/>
      <c r="G24" s="26"/>
      <c r="H24" s="26"/>
    </row>
    <row r="25" spans="1:8" x14ac:dyDescent="0.25">
      <c r="A25" s="26"/>
      <c r="B25" s="26"/>
      <c r="C25" s="26"/>
      <c r="D25" s="26"/>
      <c r="E25" s="26"/>
      <c r="F25" s="26"/>
      <c r="G25" s="26"/>
      <c r="H25" s="26"/>
    </row>
    <row r="26" spans="1:8" x14ac:dyDescent="0.25">
      <c r="A26" s="26"/>
      <c r="B26" s="26"/>
      <c r="C26" s="26"/>
      <c r="D26" s="26"/>
      <c r="E26" s="26"/>
      <c r="F26" s="26"/>
      <c r="G26" s="26"/>
      <c r="H26" s="26"/>
    </row>
    <row r="27" spans="1:8" x14ac:dyDescent="0.25">
      <c r="A27" s="26"/>
      <c r="B27" s="26"/>
      <c r="C27" s="26"/>
      <c r="D27" s="26"/>
      <c r="E27" s="26"/>
      <c r="F27" s="26"/>
      <c r="G27" s="26"/>
      <c r="H27" s="26"/>
    </row>
    <row r="28" spans="1:8" x14ac:dyDescent="0.25">
      <c r="A28" s="26"/>
      <c r="B28" s="26"/>
      <c r="C28" s="26"/>
      <c r="D28" s="26"/>
      <c r="E28" s="26"/>
      <c r="F28" s="26"/>
      <c r="G28" s="26"/>
      <c r="H28" s="26"/>
    </row>
    <row r="29" spans="1:8" x14ac:dyDescent="0.25">
      <c r="A29" s="26"/>
      <c r="B29" s="26"/>
      <c r="C29" s="26"/>
      <c r="D29" s="26"/>
      <c r="E29" s="26"/>
      <c r="F29" s="26"/>
      <c r="G29" s="26"/>
      <c r="H29" s="26"/>
    </row>
    <row r="30" spans="1:8" x14ac:dyDescent="0.25">
      <c r="A30" s="26"/>
      <c r="B30" s="26"/>
      <c r="C30" s="26"/>
      <c r="D30" s="26"/>
      <c r="E30" s="26"/>
      <c r="F30" s="26"/>
      <c r="G30" s="26"/>
      <c r="H30" s="26"/>
    </row>
    <row r="31" spans="1:8" x14ac:dyDescent="0.25">
      <c r="A31" s="26"/>
      <c r="B31" s="26"/>
      <c r="C31" s="26"/>
      <c r="D31" s="26"/>
      <c r="E31" s="26"/>
      <c r="F31" s="26"/>
      <c r="G31" s="26"/>
      <c r="H31" s="26"/>
    </row>
    <row r="32" spans="1:8" x14ac:dyDescent="0.25">
      <c r="A32" s="26"/>
      <c r="B32" s="26"/>
      <c r="C32" s="26"/>
      <c r="D32" s="26"/>
      <c r="E32" s="26"/>
      <c r="F32" s="26"/>
      <c r="G32" s="26"/>
      <c r="H32" s="26"/>
    </row>
    <row r="33" spans="1:8" x14ac:dyDescent="0.25">
      <c r="A33" s="26"/>
      <c r="B33" s="26"/>
      <c r="C33" s="26"/>
      <c r="D33" s="26"/>
      <c r="E33" s="26"/>
      <c r="F33" s="26"/>
      <c r="G33" s="26"/>
      <c r="H33" s="26"/>
    </row>
    <row r="34" spans="1:8" x14ac:dyDescent="0.25">
      <c r="A34" s="26"/>
      <c r="B34" s="26"/>
      <c r="C34" s="26"/>
      <c r="D34" s="26"/>
      <c r="E34" s="26"/>
      <c r="F34" s="26"/>
      <c r="G34" s="26"/>
      <c r="H34" s="26"/>
    </row>
    <row r="35" spans="1:8" x14ac:dyDescent="0.25">
      <c r="A35" s="26"/>
      <c r="B35" s="26"/>
      <c r="C35" s="26"/>
      <c r="D35" s="26"/>
      <c r="E35" s="26"/>
      <c r="F35" s="26"/>
      <c r="G35" s="26"/>
      <c r="H35" s="26"/>
    </row>
    <row r="36" spans="1:8" x14ac:dyDescent="0.25">
      <c r="A36" s="26"/>
      <c r="B36" s="26"/>
      <c r="C36" s="26"/>
      <c r="D36" s="26"/>
      <c r="E36" s="26"/>
      <c r="F36" s="26"/>
      <c r="G36" s="26"/>
      <c r="H36" s="26"/>
    </row>
    <row r="37" spans="1:8" x14ac:dyDescent="0.25">
      <c r="A37" s="26"/>
      <c r="B37" s="26"/>
      <c r="C37" s="26"/>
      <c r="D37" s="26"/>
      <c r="E37" s="26"/>
      <c r="F37" s="26"/>
      <c r="G37" s="26"/>
      <c r="H37" s="26"/>
    </row>
    <row r="38" spans="1:8" x14ac:dyDescent="0.25">
      <c r="A38" s="26"/>
      <c r="B38" s="26"/>
      <c r="C38" s="26"/>
      <c r="D38" s="26"/>
      <c r="E38" s="26"/>
      <c r="F38" s="26"/>
      <c r="G38" s="26"/>
      <c r="H38" s="26"/>
    </row>
    <row r="39" spans="1:8" x14ac:dyDescent="0.25">
      <c r="A39" s="26"/>
      <c r="B39" s="26"/>
      <c r="C39" s="26"/>
      <c r="D39" s="26"/>
      <c r="E39" s="26"/>
      <c r="F39" s="26"/>
      <c r="G39" s="26"/>
      <c r="H39" s="26"/>
    </row>
    <row r="40" spans="1:8" x14ac:dyDescent="0.25">
      <c r="A40" s="26"/>
      <c r="B40" s="26"/>
      <c r="C40" s="26"/>
      <c r="D40" s="26"/>
      <c r="E40" s="26"/>
      <c r="F40" s="26"/>
      <c r="G40" s="26"/>
      <c r="H40" s="26"/>
    </row>
    <row r="41" spans="1:8" x14ac:dyDescent="0.25">
      <c r="A41" s="26"/>
      <c r="B41" s="26"/>
      <c r="C41" s="26"/>
      <c r="D41" s="26"/>
      <c r="E41" s="26"/>
      <c r="F41" s="26"/>
      <c r="G41" s="26"/>
      <c r="H41" s="26"/>
    </row>
    <row r="42" spans="1:8" x14ac:dyDescent="0.25">
      <c r="A42" s="26"/>
      <c r="B42" s="26"/>
      <c r="C42" s="26"/>
      <c r="D42" s="26"/>
      <c r="E42" s="26"/>
      <c r="F42" s="26"/>
      <c r="G42" s="26"/>
      <c r="H42" s="26"/>
    </row>
    <row r="43" spans="1:8" x14ac:dyDescent="0.25">
      <c r="A43" s="26"/>
      <c r="B43" s="26"/>
      <c r="C43" s="26"/>
      <c r="D43" s="26"/>
      <c r="E43" s="26"/>
      <c r="F43" s="26"/>
      <c r="G43" s="26"/>
      <c r="H43" s="26"/>
    </row>
    <row r="44" spans="1:8" x14ac:dyDescent="0.25">
      <c r="A44" s="26"/>
      <c r="B44" s="26"/>
      <c r="C44" s="26"/>
      <c r="D44" s="26"/>
      <c r="E44" s="26"/>
      <c r="F44" s="26"/>
      <c r="G44" s="26"/>
      <c r="H44" s="26"/>
    </row>
    <row r="45" spans="1:8" x14ac:dyDescent="0.25">
      <c r="A45" s="26"/>
      <c r="B45" s="26"/>
      <c r="C45" s="26"/>
      <c r="D45" s="26"/>
      <c r="E45" s="26"/>
      <c r="F45" s="26"/>
      <c r="G45" s="26"/>
      <c r="H45" s="26"/>
    </row>
    <row r="46" spans="1:8" x14ac:dyDescent="0.25">
      <c r="A46" s="26"/>
      <c r="B46" s="26"/>
      <c r="C46" s="26"/>
      <c r="D46" s="26"/>
      <c r="E46" s="26"/>
      <c r="F46" s="26"/>
      <c r="G46" s="26"/>
      <c r="H46" s="26"/>
    </row>
    <row r="47" spans="1:8" x14ac:dyDescent="0.25">
      <c r="A47" s="26"/>
      <c r="B47" s="26"/>
      <c r="C47" s="26"/>
      <c r="D47" s="26"/>
      <c r="E47" s="26"/>
      <c r="F47" s="26"/>
      <c r="G47" s="26"/>
      <c r="H47" s="26"/>
    </row>
    <row r="48" spans="1:8" x14ac:dyDescent="0.25">
      <c r="A48" s="26"/>
      <c r="B48" s="26"/>
      <c r="C48" s="26"/>
      <c r="D48" s="26"/>
      <c r="E48" s="26"/>
      <c r="F48" s="26"/>
      <c r="G48" s="26"/>
      <c r="H48" s="26"/>
    </row>
    <row r="49" spans="1:8" x14ac:dyDescent="0.25">
      <c r="A49" s="26"/>
      <c r="B49" s="26"/>
      <c r="C49" s="26"/>
      <c r="D49" s="26"/>
      <c r="E49" s="26"/>
      <c r="F49" s="26"/>
      <c r="G49" s="26"/>
      <c r="H49" s="26"/>
    </row>
    <row r="50" spans="1:8" x14ac:dyDescent="0.25">
      <c r="A50" s="26"/>
      <c r="B50" s="26"/>
      <c r="C50" s="26"/>
      <c r="D50" s="26"/>
      <c r="E50" s="26"/>
      <c r="F50" s="26"/>
      <c r="G50" s="26"/>
      <c r="H50" s="26"/>
    </row>
    <row r="51" spans="1:8" x14ac:dyDescent="0.25">
      <c r="A51" s="26"/>
      <c r="B51" s="26"/>
      <c r="C51" s="26"/>
      <c r="D51" s="26"/>
      <c r="E51" s="26"/>
      <c r="F51" s="26"/>
      <c r="G51" s="26"/>
      <c r="H51" s="26"/>
    </row>
    <row r="52" spans="1:8" x14ac:dyDescent="0.25">
      <c r="A52" s="26"/>
      <c r="B52" s="26"/>
      <c r="C52" s="26"/>
      <c r="D52" s="26"/>
      <c r="E52" s="26"/>
      <c r="F52" s="26"/>
      <c r="G52" s="26"/>
      <c r="H52" s="26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  <row r="56" spans="1:8" x14ac:dyDescent="0.25">
      <c r="A56" s="26"/>
      <c r="B56" s="26"/>
      <c r="C56" s="26"/>
      <c r="D56" s="26"/>
      <c r="E56" s="26"/>
      <c r="F56" s="26"/>
      <c r="G56" s="26"/>
      <c r="H56" s="26"/>
    </row>
    <row r="57" spans="1:8" x14ac:dyDescent="0.25">
      <c r="A57" s="26"/>
      <c r="B57" s="26"/>
      <c r="C57" s="26"/>
      <c r="D57" s="26"/>
      <c r="E57" s="26"/>
      <c r="F57" s="26"/>
      <c r="G57" s="26"/>
      <c r="H57" s="26"/>
    </row>
    <row r="58" spans="1:8" x14ac:dyDescent="0.25">
      <c r="A58" s="26"/>
      <c r="B58" s="26"/>
      <c r="C58" s="26"/>
      <c r="D58" s="26"/>
      <c r="E58" s="26"/>
      <c r="F58" s="26"/>
      <c r="G58" s="26"/>
      <c r="H58" s="26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</sheetData>
  <phoneticPr fontId="7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X738"/>
  <sheetViews>
    <sheetView zoomScale="80" zoomScaleNormal="80" workbookViewId="0">
      <selection activeCell="A86" sqref="A86"/>
    </sheetView>
  </sheetViews>
  <sheetFormatPr defaultColWidth="10.5703125" defaultRowHeight="15" x14ac:dyDescent="0.25"/>
  <cols>
    <col min="1" max="1" width="33.5703125" customWidth="1"/>
    <col min="3" max="3" width="16.5703125" customWidth="1"/>
    <col min="4" max="4" width="17.28515625" customWidth="1"/>
    <col min="5" max="5" width="13.28515625" customWidth="1"/>
    <col min="6" max="7" width="11.5703125" customWidth="1"/>
    <col min="9" max="9" width="8.42578125" customWidth="1"/>
    <col min="10" max="10" width="30.140625" customWidth="1"/>
    <col min="11" max="14" width="14.140625" customWidth="1"/>
  </cols>
  <sheetData>
    <row r="2" spans="1:206" x14ac:dyDescent="0.25">
      <c r="A2" s="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</row>
    <row r="3" spans="1:206" x14ac:dyDescent="0.25">
      <c r="A3" s="3" t="str">
        <f>CONCATENATE(Table14[[#This Row],[Zona]],Table14[[#This Row],[Marca]],Table14[[#This Row],[Codigo]])</f>
        <v>ALTAS CUMBRESGrido4000000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>
        <v>4000000</v>
      </c>
      <c r="J3" t="s">
        <v>33</v>
      </c>
      <c r="K3">
        <v>0</v>
      </c>
      <c r="L3">
        <v>0</v>
      </c>
      <c r="M3">
        <v>150</v>
      </c>
      <c r="N3">
        <v>0</v>
      </c>
      <c r="O3">
        <v>300</v>
      </c>
      <c r="P3">
        <v>0</v>
      </c>
      <c r="Q3">
        <v>0</v>
      </c>
      <c r="R3">
        <v>150</v>
      </c>
      <c r="S3">
        <v>150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</row>
    <row r="4" spans="1:206" x14ac:dyDescent="0.25">
      <c r="A4" s="3" t="str">
        <f>CONCATENATE(Table14[[#This Row],[Zona]],Table14[[#This Row],[Marca]],Table14[[#This Row],[Codigo]])</f>
        <v>ALTAS CUMBRESGrido4000002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>
        <v>4000002</v>
      </c>
      <c r="J4" t="s">
        <v>34</v>
      </c>
      <c r="K4">
        <v>0</v>
      </c>
      <c r="L4">
        <v>0</v>
      </c>
      <c r="M4">
        <v>150</v>
      </c>
      <c r="N4">
        <v>150</v>
      </c>
      <c r="O4">
        <v>600</v>
      </c>
      <c r="P4">
        <v>0</v>
      </c>
      <c r="Q4">
        <v>0</v>
      </c>
      <c r="R4">
        <v>0</v>
      </c>
      <c r="S4">
        <v>0</v>
      </c>
    </row>
    <row r="5" spans="1:206" x14ac:dyDescent="0.25">
      <c r="A5" s="3" t="str">
        <f>CONCATENATE(Table14[[#This Row],[Zona]],Table14[[#This Row],[Marca]],Table14[[#This Row],[Codigo]])</f>
        <v>ALTAS CUMBRESGrido4000003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>
        <v>4000003</v>
      </c>
      <c r="J5" t="s">
        <v>35</v>
      </c>
      <c r="K5">
        <v>0</v>
      </c>
      <c r="L5">
        <v>0</v>
      </c>
      <c r="M5">
        <v>150</v>
      </c>
      <c r="N5">
        <v>0</v>
      </c>
      <c r="O5">
        <v>450</v>
      </c>
      <c r="P5">
        <v>0</v>
      </c>
      <c r="Q5">
        <v>0</v>
      </c>
      <c r="R5">
        <v>0</v>
      </c>
      <c r="S5">
        <v>150</v>
      </c>
    </row>
    <row r="6" spans="1:206" x14ac:dyDescent="0.25">
      <c r="A6" s="3" t="str">
        <f>CONCATENATE(Table14[[#This Row],[Zona]],Table14[[#This Row],[Marca]],Table14[[#This Row],[Codigo]])</f>
        <v>ALTAS CUMBRESGrido4000004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>
        <v>4000004</v>
      </c>
      <c r="J6" t="s">
        <v>36</v>
      </c>
      <c r="K6">
        <v>0</v>
      </c>
      <c r="L6">
        <v>0</v>
      </c>
      <c r="M6">
        <v>150</v>
      </c>
      <c r="N6">
        <v>0</v>
      </c>
      <c r="O6">
        <v>300</v>
      </c>
      <c r="P6">
        <v>0</v>
      </c>
      <c r="Q6">
        <v>0</v>
      </c>
      <c r="R6">
        <v>150</v>
      </c>
      <c r="S6">
        <v>0</v>
      </c>
    </row>
    <row r="7" spans="1:206" x14ac:dyDescent="0.25">
      <c r="A7" s="3" t="str">
        <f>CONCATENATE(Table14[[#This Row],[Zona]],Table14[[#This Row],[Marca]],Table14[[#This Row],[Codigo]])</f>
        <v>ALTAS CUMBRESGrido4000005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>
        <v>4000005</v>
      </c>
      <c r="J7" t="s">
        <v>37</v>
      </c>
      <c r="K7">
        <v>0</v>
      </c>
      <c r="L7">
        <v>0</v>
      </c>
      <c r="M7">
        <v>0</v>
      </c>
      <c r="N7">
        <v>150</v>
      </c>
      <c r="O7">
        <v>450</v>
      </c>
      <c r="P7">
        <v>0</v>
      </c>
      <c r="Q7">
        <v>0</v>
      </c>
      <c r="R7">
        <v>0</v>
      </c>
      <c r="S7">
        <v>150</v>
      </c>
    </row>
    <row r="8" spans="1:206" x14ac:dyDescent="0.25">
      <c r="A8" s="3" t="str">
        <f>CONCATENATE(Table14[[#This Row],[Zona]],Table14[[#This Row],[Marca]],Table14[[#This Row],[Codigo]])</f>
        <v>ALTAS CUMBRESGrido4000006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>
        <v>4000006</v>
      </c>
      <c r="J8" t="s">
        <v>38</v>
      </c>
      <c r="K8">
        <v>0</v>
      </c>
      <c r="L8">
        <v>0</v>
      </c>
      <c r="M8">
        <v>150</v>
      </c>
      <c r="N8">
        <v>150</v>
      </c>
      <c r="O8">
        <v>450</v>
      </c>
      <c r="P8">
        <v>0</v>
      </c>
      <c r="Q8">
        <v>0</v>
      </c>
      <c r="R8">
        <v>0</v>
      </c>
      <c r="S8">
        <v>300</v>
      </c>
    </row>
    <row r="9" spans="1:206" x14ac:dyDescent="0.25">
      <c r="A9" s="3" t="str">
        <f>CONCATENATE(Table14[[#This Row],[Zona]],Table14[[#This Row],[Marca]],Table14[[#This Row],[Codigo]])</f>
        <v>ALTAS CUMBRESGrido4000007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>
        <v>4000007</v>
      </c>
      <c r="J9" t="s">
        <v>39</v>
      </c>
      <c r="K9">
        <v>0</v>
      </c>
      <c r="L9">
        <v>0</v>
      </c>
      <c r="M9">
        <v>150</v>
      </c>
      <c r="N9">
        <v>150</v>
      </c>
      <c r="O9">
        <v>1050</v>
      </c>
      <c r="P9">
        <v>0</v>
      </c>
      <c r="Q9">
        <v>0</v>
      </c>
      <c r="R9">
        <v>0</v>
      </c>
      <c r="S9">
        <v>300</v>
      </c>
    </row>
    <row r="10" spans="1:206" x14ac:dyDescent="0.25">
      <c r="A10" s="3" t="str">
        <f>CONCATENATE(Table14[[#This Row],[Zona]],Table14[[#This Row],[Marca]],Table14[[#This Row],[Codigo]])</f>
        <v>ALTAS CUMBRESGrido4000008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>
        <v>4000008</v>
      </c>
      <c r="J10" t="s">
        <v>40</v>
      </c>
      <c r="K10">
        <v>0</v>
      </c>
      <c r="L10">
        <v>0</v>
      </c>
      <c r="M10">
        <v>0</v>
      </c>
      <c r="N10">
        <v>150</v>
      </c>
      <c r="O10">
        <v>750</v>
      </c>
      <c r="P10">
        <v>0</v>
      </c>
      <c r="Q10">
        <v>0</v>
      </c>
      <c r="R10">
        <v>0</v>
      </c>
      <c r="S10">
        <v>0</v>
      </c>
    </row>
    <row r="11" spans="1:206" x14ac:dyDescent="0.25">
      <c r="A11" s="3" t="str">
        <f>CONCATENATE(Table14[[#This Row],[Zona]],Table14[[#This Row],[Marca]],Table14[[#This Row],[Codigo]])</f>
        <v>ALTAS CUMBRESGrido4000009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>
        <v>4000009</v>
      </c>
      <c r="J11" t="s">
        <v>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6" x14ac:dyDescent="0.25">
      <c r="A12" s="3" t="str">
        <f>CONCATENATE(Table14[[#This Row],[Zona]],Table14[[#This Row],[Marca]],Table14[[#This Row],[Codigo]])</f>
        <v>ALTAS CUMBRESGrido4000010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>
        <v>4000010</v>
      </c>
      <c r="J12" t="s">
        <v>42</v>
      </c>
      <c r="K12">
        <v>0</v>
      </c>
      <c r="L12">
        <v>0</v>
      </c>
      <c r="M12">
        <v>300</v>
      </c>
      <c r="N12">
        <v>0</v>
      </c>
      <c r="O12">
        <v>750</v>
      </c>
      <c r="P12">
        <v>0</v>
      </c>
      <c r="Q12">
        <v>0</v>
      </c>
      <c r="R12">
        <v>0</v>
      </c>
      <c r="S12">
        <v>0</v>
      </c>
    </row>
    <row r="13" spans="1:206" x14ac:dyDescent="0.25">
      <c r="A13" s="3" t="str">
        <f>CONCATENATE(Table14[[#This Row],[Zona]],Table14[[#This Row],[Marca]],Table14[[#This Row],[Codigo]])</f>
        <v>ALTAS CUMBRESGrido4000011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>
        <v>4000011</v>
      </c>
      <c r="J13" t="s">
        <v>43</v>
      </c>
      <c r="K13">
        <v>0</v>
      </c>
      <c r="L13">
        <v>0</v>
      </c>
      <c r="M13">
        <v>150</v>
      </c>
      <c r="N13">
        <v>0</v>
      </c>
      <c r="O13">
        <v>300</v>
      </c>
      <c r="P13">
        <v>0</v>
      </c>
      <c r="Q13">
        <v>0</v>
      </c>
      <c r="R13">
        <v>150</v>
      </c>
      <c r="S13">
        <v>150</v>
      </c>
    </row>
    <row r="14" spans="1:206" x14ac:dyDescent="0.25">
      <c r="A14" s="3" t="str">
        <f>CONCATENATE(Table14[[#This Row],[Zona]],Table14[[#This Row],[Marca]],Table14[[#This Row],[Codigo]])</f>
        <v>ALTAS CUMBRESGrido4000012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>
        <v>4000012</v>
      </c>
      <c r="J14" t="s">
        <v>44</v>
      </c>
      <c r="K14">
        <v>0</v>
      </c>
      <c r="L14">
        <v>0</v>
      </c>
      <c r="M14">
        <v>300</v>
      </c>
      <c r="N14">
        <v>150</v>
      </c>
      <c r="O14">
        <v>900</v>
      </c>
      <c r="P14">
        <v>0</v>
      </c>
      <c r="Q14">
        <v>0</v>
      </c>
      <c r="R14">
        <v>0</v>
      </c>
      <c r="S14">
        <v>300</v>
      </c>
    </row>
    <row r="15" spans="1:206" x14ac:dyDescent="0.25">
      <c r="A15" s="3" t="str">
        <f>CONCATENATE(Table14[[#This Row],[Zona]],Table14[[#This Row],[Marca]],Table14[[#This Row],[Codigo]])</f>
        <v>ALTAS CUMBRESGrido4000013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>
        <v>4000013</v>
      </c>
      <c r="J15" t="s">
        <v>45</v>
      </c>
      <c r="K15">
        <v>0</v>
      </c>
      <c r="L15">
        <v>0</v>
      </c>
      <c r="M15">
        <v>150</v>
      </c>
      <c r="N15">
        <v>150</v>
      </c>
      <c r="O15">
        <v>750</v>
      </c>
      <c r="P15">
        <v>0</v>
      </c>
      <c r="Q15">
        <v>0</v>
      </c>
      <c r="R15">
        <v>0</v>
      </c>
      <c r="S15">
        <v>300</v>
      </c>
    </row>
    <row r="16" spans="1:206" x14ac:dyDescent="0.25">
      <c r="A16" s="3" t="str">
        <f>CONCATENATE(Table14[[#This Row],[Zona]],Table14[[#This Row],[Marca]],Table14[[#This Row],[Codigo]])</f>
        <v>ALTAS CUMBRESGrido4000014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>
        <v>4000014</v>
      </c>
      <c r="J16" t="s">
        <v>46</v>
      </c>
      <c r="K16">
        <v>0</v>
      </c>
      <c r="L16">
        <v>0</v>
      </c>
      <c r="M16">
        <v>150</v>
      </c>
      <c r="N16">
        <v>150</v>
      </c>
      <c r="O16">
        <v>750</v>
      </c>
      <c r="P16">
        <v>0</v>
      </c>
      <c r="Q16">
        <v>0</v>
      </c>
      <c r="R16">
        <v>0</v>
      </c>
      <c r="S16">
        <v>300</v>
      </c>
    </row>
    <row r="17" spans="1:19" x14ac:dyDescent="0.25">
      <c r="A17" s="3" t="str">
        <f>CONCATENATE(Table14[[#This Row],[Zona]],Table14[[#This Row],[Marca]],Table14[[#This Row],[Codigo]])</f>
        <v>ALTAS CUMBRESGrido4000015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>
        <v>4000015</v>
      </c>
      <c r="J17" t="s">
        <v>47</v>
      </c>
      <c r="K17">
        <v>0</v>
      </c>
      <c r="L17">
        <v>0</v>
      </c>
      <c r="M17">
        <v>150</v>
      </c>
      <c r="N17">
        <v>0</v>
      </c>
      <c r="O17">
        <v>300</v>
      </c>
      <c r="P17">
        <v>0</v>
      </c>
      <c r="Q17">
        <v>0</v>
      </c>
      <c r="R17">
        <v>150</v>
      </c>
      <c r="S17">
        <v>0</v>
      </c>
    </row>
    <row r="18" spans="1:19" x14ac:dyDescent="0.25">
      <c r="A18" s="3" t="str">
        <f>CONCATENATE(Table14[[#This Row],[Zona]],Table14[[#This Row],[Marca]],Table14[[#This Row],[Codigo]])</f>
        <v>ALTAS CUMBRESGrido4000017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>
        <v>4000017</v>
      </c>
      <c r="J18" t="s">
        <v>48</v>
      </c>
      <c r="K18">
        <v>0</v>
      </c>
      <c r="L18">
        <v>0</v>
      </c>
      <c r="M18">
        <v>0</v>
      </c>
      <c r="N18">
        <v>150</v>
      </c>
      <c r="O18">
        <v>750</v>
      </c>
      <c r="P18">
        <v>0</v>
      </c>
      <c r="Q18">
        <v>0</v>
      </c>
      <c r="R18">
        <v>0</v>
      </c>
      <c r="S18">
        <v>300</v>
      </c>
    </row>
    <row r="19" spans="1:19" x14ac:dyDescent="0.25">
      <c r="A19" s="3" t="str">
        <f>CONCATENATE(Table14[[#This Row],[Zona]],Table14[[#This Row],[Marca]],Table14[[#This Row],[Codigo]])</f>
        <v>ALTAS CUMBRESGrido4000019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>
        <v>4000019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v>450</v>
      </c>
      <c r="P19">
        <v>0</v>
      </c>
      <c r="Q19">
        <v>0</v>
      </c>
      <c r="R19">
        <v>0</v>
      </c>
      <c r="S19">
        <v>150</v>
      </c>
    </row>
    <row r="20" spans="1:19" x14ac:dyDescent="0.25">
      <c r="A20" s="3" t="str">
        <f>CONCATENATE(Table14[[#This Row],[Zona]],Table14[[#This Row],[Marca]],Table14[[#This Row],[Codigo]])</f>
        <v>ALTAS CUMBRESGrido4000020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>
        <v>4000020</v>
      </c>
      <c r="J20" t="s">
        <v>50</v>
      </c>
      <c r="K20">
        <v>0</v>
      </c>
      <c r="L20">
        <v>0</v>
      </c>
      <c r="M20">
        <v>300</v>
      </c>
      <c r="N20">
        <v>0</v>
      </c>
      <c r="O20">
        <v>450</v>
      </c>
      <c r="P20">
        <v>0</v>
      </c>
      <c r="Q20">
        <v>0</v>
      </c>
      <c r="R20">
        <v>150</v>
      </c>
      <c r="S20">
        <v>0</v>
      </c>
    </row>
    <row r="21" spans="1:19" x14ac:dyDescent="0.25">
      <c r="A21" s="3" t="str">
        <f>CONCATENATE(Table14[[#This Row],[Zona]],Table14[[#This Row],[Marca]],Table14[[#This Row],[Codigo]])</f>
        <v>ALTAS CUMBRESGrido4000021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>
        <v>4000021</v>
      </c>
      <c r="J21" t="s">
        <v>51</v>
      </c>
      <c r="K21">
        <v>0</v>
      </c>
      <c r="L21">
        <v>0</v>
      </c>
      <c r="M21">
        <v>0</v>
      </c>
      <c r="N21">
        <v>0</v>
      </c>
      <c r="O21">
        <v>300</v>
      </c>
      <c r="P21">
        <v>0</v>
      </c>
      <c r="Q21">
        <v>0</v>
      </c>
      <c r="R21">
        <v>150</v>
      </c>
      <c r="S21">
        <v>150</v>
      </c>
    </row>
    <row r="22" spans="1:19" x14ac:dyDescent="0.25">
      <c r="A22" s="3" t="str">
        <f>CONCATENATE(Table14[[#This Row],[Zona]],Table14[[#This Row],[Marca]],Table14[[#This Row],[Codigo]])</f>
        <v>ALTAS CUMBRESGrido4000022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>
        <v>4000022</v>
      </c>
      <c r="J22" t="s">
        <v>52</v>
      </c>
      <c r="K22">
        <v>0</v>
      </c>
      <c r="L22">
        <v>0</v>
      </c>
      <c r="M22">
        <v>150</v>
      </c>
      <c r="N22">
        <v>0</v>
      </c>
      <c r="O22">
        <v>600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3" t="str">
        <f>CONCATENATE(Table14[[#This Row],[Zona]],Table14[[#This Row],[Marca]],Table14[[#This Row],[Codigo]])</f>
        <v>ALTAS CUMBRESGrido4000023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>
        <v>4000023</v>
      </c>
      <c r="J23" t="s">
        <v>53</v>
      </c>
      <c r="K23">
        <v>0</v>
      </c>
      <c r="L23">
        <v>0</v>
      </c>
      <c r="M23">
        <v>150</v>
      </c>
      <c r="N23">
        <v>0</v>
      </c>
      <c r="O23">
        <v>450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3" t="str">
        <f>CONCATENATE(Table14[[#This Row],[Zona]],Table14[[#This Row],[Marca]],Table14[[#This Row],[Codigo]])</f>
        <v>ALTAS CUMBRESGrido4000024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>
        <v>4000024</v>
      </c>
      <c r="J24" t="s">
        <v>54</v>
      </c>
      <c r="K24">
        <v>0</v>
      </c>
      <c r="L24">
        <v>0</v>
      </c>
      <c r="M24">
        <v>0</v>
      </c>
      <c r="N24">
        <v>0</v>
      </c>
      <c r="O24">
        <v>300</v>
      </c>
      <c r="P24">
        <v>0</v>
      </c>
      <c r="Q24">
        <v>0</v>
      </c>
      <c r="R24">
        <v>0</v>
      </c>
      <c r="S24">
        <v>150</v>
      </c>
    </row>
    <row r="25" spans="1:19" x14ac:dyDescent="0.25">
      <c r="A25" s="3" t="str">
        <f>CONCATENATE(Table14[[#This Row],[Zona]],Table14[[#This Row],[Marca]],Table14[[#This Row],[Codigo]])</f>
        <v>ALTAS CUMBRESGrido4000025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>
        <v>4000025</v>
      </c>
      <c r="J25" t="s">
        <v>55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3" t="str">
        <f>CONCATENATE(Table14[[#This Row],[Zona]],Table14[[#This Row],[Marca]],Table14[[#This Row],[Codigo]])</f>
        <v>ALTAS CUMBRESGrido4000027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>
        <v>4000027</v>
      </c>
      <c r="J26" t="s">
        <v>56</v>
      </c>
      <c r="K26">
        <v>0</v>
      </c>
      <c r="L26">
        <v>0</v>
      </c>
      <c r="M26">
        <v>150</v>
      </c>
      <c r="N26">
        <v>0</v>
      </c>
      <c r="O26">
        <v>150</v>
      </c>
      <c r="P26">
        <v>0</v>
      </c>
      <c r="Q26">
        <v>0</v>
      </c>
      <c r="R26">
        <v>150</v>
      </c>
      <c r="S26">
        <v>0</v>
      </c>
    </row>
    <row r="27" spans="1:19" x14ac:dyDescent="0.25">
      <c r="A27" s="3" t="str">
        <f>CONCATENATE(Table14[[#This Row],[Zona]],Table14[[#This Row],[Marca]],Table14[[#This Row],[Codigo]])</f>
        <v>ALTAS CUMBRESGrido4000029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>
        <v>4000029</v>
      </c>
      <c r="J27" t="s">
        <v>57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3" t="str">
        <f>CONCATENATE(Table14[[#This Row],[Zona]],Table14[[#This Row],[Marca]],Table14[[#This Row],[Codigo]])</f>
        <v>ALTAS CUMBRESGrido4000030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>
        <v>4000030</v>
      </c>
      <c r="J28" t="s">
        <v>58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3" t="str">
        <f>CONCATENATE(Table14[[#This Row],[Zona]],Table14[[#This Row],[Marca]],Table14[[#This Row],[Codigo]])</f>
        <v>ALTAS CUMBRESGrido4000031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>
        <v>4000031</v>
      </c>
      <c r="J29" t="s">
        <v>59</v>
      </c>
      <c r="K29">
        <v>0</v>
      </c>
      <c r="L29">
        <v>0</v>
      </c>
      <c r="M29">
        <v>150</v>
      </c>
      <c r="N29">
        <v>0</v>
      </c>
      <c r="O29">
        <v>300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3" t="str">
        <f>CONCATENATE(Table14[[#This Row],[Zona]],Table14[[#This Row],[Marca]],Table14[[#This Row],[Codigo]])</f>
        <v>ALTAS CUMBRESGrido4000032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>
        <v>4000032</v>
      </c>
      <c r="J30" t="s">
        <v>60</v>
      </c>
      <c r="K30">
        <v>0</v>
      </c>
      <c r="L30">
        <v>0</v>
      </c>
      <c r="M30">
        <v>150</v>
      </c>
      <c r="N30">
        <v>150</v>
      </c>
      <c r="O30">
        <v>450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3" t="str">
        <f>CONCATENATE(Table14[[#This Row],[Zona]],Table14[[#This Row],[Marca]],Table14[[#This Row],[Codigo]])</f>
        <v>ALTAS CUMBRESGrido4000033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>
        <v>4000033</v>
      </c>
      <c r="J31" t="s">
        <v>61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0</v>
      </c>
      <c r="R31">
        <v>0</v>
      </c>
      <c r="S31">
        <v>150</v>
      </c>
    </row>
    <row r="32" spans="1:19" x14ac:dyDescent="0.25">
      <c r="A32" s="3" t="str">
        <f>CONCATENATE(Table14[[#This Row],[Zona]],Table14[[#This Row],[Marca]],Table14[[#This Row],[Codigo]])</f>
        <v>ALTAS CUMBRESGrido4000034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>
        <v>4000034</v>
      </c>
      <c r="J32" t="s">
        <v>62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0</v>
      </c>
      <c r="R32">
        <v>150</v>
      </c>
      <c r="S32">
        <v>150</v>
      </c>
    </row>
    <row r="33" spans="1:19" x14ac:dyDescent="0.25">
      <c r="A33" s="3" t="str">
        <f>CONCATENATE(Table14[[#This Row],[Zona]],Table14[[#This Row],[Marca]],Table14[[#This Row],[Codigo]])</f>
        <v>ALTAS CUMBRESGrido4000035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>
        <v>4000035</v>
      </c>
      <c r="J33" t="s">
        <v>63</v>
      </c>
      <c r="K33">
        <v>0</v>
      </c>
      <c r="L33">
        <v>0</v>
      </c>
      <c r="M33">
        <v>150</v>
      </c>
      <c r="N33">
        <v>150</v>
      </c>
      <c r="O33">
        <v>450</v>
      </c>
      <c r="P33">
        <v>0</v>
      </c>
      <c r="Q33">
        <v>0</v>
      </c>
      <c r="R33">
        <v>0</v>
      </c>
      <c r="S33">
        <v>300</v>
      </c>
    </row>
    <row r="34" spans="1:19" x14ac:dyDescent="0.25">
      <c r="A34" s="3" t="str">
        <f>CONCATENATE(Table14[[#This Row],[Zona]],Table14[[#This Row],[Marca]],Table14[[#This Row],[Codigo]])</f>
        <v>ALTAS CUMBRESGrido4000190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>
        <v>4000190</v>
      </c>
      <c r="J34" t="s">
        <v>64</v>
      </c>
      <c r="K34">
        <v>0</v>
      </c>
      <c r="L34">
        <v>0</v>
      </c>
      <c r="M34">
        <v>150</v>
      </c>
      <c r="N34">
        <v>0</v>
      </c>
      <c r="O34">
        <v>300</v>
      </c>
      <c r="P34">
        <v>0</v>
      </c>
      <c r="Q34">
        <v>0</v>
      </c>
      <c r="R34">
        <v>150</v>
      </c>
      <c r="S34">
        <v>0</v>
      </c>
    </row>
    <row r="35" spans="1:19" x14ac:dyDescent="0.25">
      <c r="A35" s="3" t="str">
        <f>CONCATENATE(Table14[[#This Row],[Zona]],Table14[[#This Row],[Marca]],Table14[[#This Row],[Codigo]])</f>
        <v>ALTAS CUMBRESGrido4000322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>
        <v>4000322</v>
      </c>
      <c r="J35" t="s">
        <v>65</v>
      </c>
      <c r="K35">
        <v>0</v>
      </c>
      <c r="L35">
        <v>0</v>
      </c>
      <c r="M35">
        <v>150</v>
      </c>
      <c r="N35">
        <v>0</v>
      </c>
      <c r="O35">
        <v>0</v>
      </c>
      <c r="P35">
        <v>0</v>
      </c>
      <c r="Q35">
        <v>0</v>
      </c>
      <c r="R35">
        <v>150</v>
      </c>
      <c r="S35">
        <v>0</v>
      </c>
    </row>
    <row r="36" spans="1:19" x14ac:dyDescent="0.25">
      <c r="A36" s="3" t="str">
        <f>CONCATENATE(Table14[[#This Row],[Zona]],Table14[[#This Row],[Marca]],Table14[[#This Row],[Codigo]])</f>
        <v>ALTAS CUMBRESGrido4000323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>
        <v>4000323</v>
      </c>
      <c r="J36" t="s">
        <v>66</v>
      </c>
      <c r="K36">
        <v>0</v>
      </c>
      <c r="L36">
        <v>0</v>
      </c>
      <c r="M36">
        <v>150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3" t="str">
        <f>CONCATENATE(Table14[[#This Row],[Zona]],Table14[[#This Row],[Marca]],Table14[[#This Row],[Codigo]])</f>
        <v>ALTAS CUMBRESGrido4000324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>
        <v>4000324</v>
      </c>
      <c r="J37" t="s">
        <v>67</v>
      </c>
      <c r="K37">
        <v>0</v>
      </c>
      <c r="L37">
        <v>0</v>
      </c>
      <c r="M37">
        <v>150</v>
      </c>
      <c r="N37">
        <v>0</v>
      </c>
      <c r="O37">
        <v>300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3" t="str">
        <f>CONCATENATE(Table14[[#This Row],[Zona]],Table14[[#This Row],[Marca]],Table14[[#This Row],[Codigo]])</f>
        <v>ALTAS CUMBRESGrido4000114</v>
      </c>
      <c r="B38" t="s">
        <v>27</v>
      </c>
      <c r="C38" t="s">
        <v>28</v>
      </c>
      <c r="D38" t="s">
        <v>29</v>
      </c>
      <c r="E38" t="s">
        <v>68</v>
      </c>
      <c r="F38" t="s">
        <v>69</v>
      </c>
      <c r="G38" t="s">
        <v>32</v>
      </c>
      <c r="H38">
        <v>4000114</v>
      </c>
      <c r="J38" t="s">
        <v>70</v>
      </c>
      <c r="K38">
        <v>0</v>
      </c>
      <c r="L38">
        <v>0</v>
      </c>
      <c r="M38">
        <v>168</v>
      </c>
      <c r="N38">
        <v>0</v>
      </c>
      <c r="O38">
        <v>336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3" t="str">
        <f>CONCATENATE(Table14[[#This Row],[Zona]],Table14[[#This Row],[Marca]],Table14[[#This Row],[Codigo]])</f>
        <v>ALTAS CUMBRESGrido4000115</v>
      </c>
      <c r="B39" t="s">
        <v>27</v>
      </c>
      <c r="C39" t="s">
        <v>28</v>
      </c>
      <c r="D39" t="s">
        <v>29</v>
      </c>
      <c r="E39" t="s">
        <v>68</v>
      </c>
      <c r="F39" t="s">
        <v>69</v>
      </c>
      <c r="G39" t="s">
        <v>32</v>
      </c>
      <c r="H39">
        <v>4000115</v>
      </c>
      <c r="J39" t="s">
        <v>71</v>
      </c>
      <c r="K39">
        <v>0</v>
      </c>
      <c r="L39">
        <v>0</v>
      </c>
      <c r="M39">
        <v>143</v>
      </c>
      <c r="N39">
        <v>0</v>
      </c>
      <c r="O39">
        <v>143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3" t="str">
        <f>CONCATENATE(Table14[[#This Row],[Zona]],Table14[[#This Row],[Marca]],Table14[[#This Row],[Codigo]])</f>
        <v>ALTAS CUMBRESGrido4000116</v>
      </c>
      <c r="B40" t="s">
        <v>27</v>
      </c>
      <c r="C40" t="s">
        <v>28</v>
      </c>
      <c r="D40" t="s">
        <v>29</v>
      </c>
      <c r="E40" t="s">
        <v>68</v>
      </c>
      <c r="F40" t="s">
        <v>69</v>
      </c>
      <c r="G40" t="s">
        <v>32</v>
      </c>
      <c r="H40">
        <v>4000116</v>
      </c>
      <c r="J40" t="s">
        <v>72</v>
      </c>
      <c r="K40">
        <v>0</v>
      </c>
      <c r="L40">
        <v>0</v>
      </c>
      <c r="M40">
        <v>560</v>
      </c>
      <c r="N40">
        <v>0</v>
      </c>
      <c r="O40">
        <v>560</v>
      </c>
      <c r="P40">
        <v>0</v>
      </c>
      <c r="Q40">
        <v>0</v>
      </c>
      <c r="R40">
        <v>0</v>
      </c>
      <c r="S40">
        <v>420</v>
      </c>
    </row>
    <row r="41" spans="1:19" x14ac:dyDescent="0.25">
      <c r="A41" s="3" t="str">
        <f>CONCATENATE(Table14[[#This Row],[Zona]],Table14[[#This Row],[Marca]],Table14[[#This Row],[Codigo]])</f>
        <v>ALTAS CUMBRESGrido4000117</v>
      </c>
      <c r="B41" t="s">
        <v>27</v>
      </c>
      <c r="C41" t="s">
        <v>28</v>
      </c>
      <c r="D41" t="s">
        <v>29</v>
      </c>
      <c r="E41" t="s">
        <v>68</v>
      </c>
      <c r="F41" t="s">
        <v>69</v>
      </c>
      <c r="G41" t="s">
        <v>32</v>
      </c>
      <c r="H41">
        <v>4000117</v>
      </c>
      <c r="J41" t="s">
        <v>73</v>
      </c>
      <c r="K41">
        <v>0</v>
      </c>
      <c r="L41">
        <v>0</v>
      </c>
      <c r="M41">
        <v>0</v>
      </c>
      <c r="N41">
        <v>168</v>
      </c>
      <c r="O41">
        <v>168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3" t="str">
        <f>CONCATENATE(Table14[[#This Row],[Zona]],Table14[[#This Row],[Marca]],Table14[[#This Row],[Codigo]])</f>
        <v>ALTAS CUMBRESGrido4000132</v>
      </c>
      <c r="B42" t="s">
        <v>27</v>
      </c>
      <c r="C42" t="s">
        <v>28</v>
      </c>
      <c r="D42" t="s">
        <v>29</v>
      </c>
      <c r="E42" t="s">
        <v>68</v>
      </c>
      <c r="F42" t="s">
        <v>74</v>
      </c>
      <c r="G42" t="s">
        <v>32</v>
      </c>
      <c r="H42">
        <v>4000132</v>
      </c>
      <c r="J42" t="s">
        <v>75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3" t="str">
        <f>CONCATENATE(Table14[[#This Row],[Zona]],Table14[[#This Row],[Marca]],Table14[[#This Row],[Codigo]])</f>
        <v>ALTAS CUMBRESGrido4000133</v>
      </c>
      <c r="B43" t="s">
        <v>27</v>
      </c>
      <c r="C43" t="s">
        <v>28</v>
      </c>
      <c r="D43" t="s">
        <v>29</v>
      </c>
      <c r="E43" t="s">
        <v>68</v>
      </c>
      <c r="F43" t="s">
        <v>74</v>
      </c>
      <c r="G43" t="s">
        <v>32</v>
      </c>
      <c r="H43">
        <v>4000133</v>
      </c>
      <c r="J43" t="s">
        <v>76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3" t="str">
        <f>CONCATENATE(Table14[[#This Row],[Zona]],Table14[[#This Row],[Marca]],Table14[[#This Row],[Codigo]])</f>
        <v>ALTAS CUMBRESGrido4000134</v>
      </c>
      <c r="B44" t="s">
        <v>27</v>
      </c>
      <c r="C44" t="s">
        <v>28</v>
      </c>
      <c r="D44" t="s">
        <v>29</v>
      </c>
      <c r="E44" t="s">
        <v>68</v>
      </c>
      <c r="F44" t="s">
        <v>74</v>
      </c>
      <c r="G44" t="s">
        <v>32</v>
      </c>
      <c r="H44">
        <v>4000134</v>
      </c>
      <c r="J44" t="s">
        <v>77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90</v>
      </c>
    </row>
    <row r="45" spans="1:19" x14ac:dyDescent="0.25">
      <c r="A45" s="3" t="str">
        <f>CONCATENATE(Table14[[#This Row],[Zona]],Table14[[#This Row],[Marca]],Table14[[#This Row],[Codigo]])</f>
        <v>ALTAS CUMBRESGrido4000135</v>
      </c>
      <c r="B45" t="s">
        <v>27</v>
      </c>
      <c r="C45" t="s">
        <v>28</v>
      </c>
      <c r="D45" t="s">
        <v>29</v>
      </c>
      <c r="E45" t="s">
        <v>68</v>
      </c>
      <c r="F45" t="s">
        <v>74</v>
      </c>
      <c r="G45" t="s">
        <v>32</v>
      </c>
      <c r="H45">
        <v>4000135</v>
      </c>
      <c r="J45" t="s">
        <v>78</v>
      </c>
      <c r="K45">
        <v>0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3" t="str">
        <f>CONCATENATE(Table14[[#This Row],[Zona]],Table14[[#This Row],[Marca]],Table14[[#This Row],[Codigo]])</f>
        <v>ALTAS CUMBRESGrido4000105</v>
      </c>
      <c r="B46" t="s">
        <v>27</v>
      </c>
      <c r="C46" t="s">
        <v>28</v>
      </c>
      <c r="D46" t="s">
        <v>29</v>
      </c>
      <c r="E46" t="s">
        <v>68</v>
      </c>
      <c r="F46" t="s">
        <v>79</v>
      </c>
      <c r="G46" t="s">
        <v>32</v>
      </c>
      <c r="H46">
        <v>4000105</v>
      </c>
      <c r="J46" t="s">
        <v>80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120</v>
      </c>
      <c r="S46">
        <v>0</v>
      </c>
    </row>
    <row r="47" spans="1:19" x14ac:dyDescent="0.25">
      <c r="A47" s="3" t="str">
        <f>CONCATENATE(Table14[[#This Row],[Zona]],Table14[[#This Row],[Marca]],Table14[[#This Row],[Codigo]])</f>
        <v>ALTAS CUMBRESGrido4000106</v>
      </c>
      <c r="B47" t="s">
        <v>27</v>
      </c>
      <c r="C47" t="s">
        <v>28</v>
      </c>
      <c r="D47" t="s">
        <v>29</v>
      </c>
      <c r="E47" t="s">
        <v>68</v>
      </c>
      <c r="F47" t="s">
        <v>79</v>
      </c>
      <c r="G47" t="s">
        <v>32</v>
      </c>
      <c r="H47">
        <v>4000106</v>
      </c>
      <c r="J47" t="s">
        <v>81</v>
      </c>
      <c r="K47">
        <v>0</v>
      </c>
      <c r="L47">
        <v>0</v>
      </c>
      <c r="M47">
        <v>0</v>
      </c>
      <c r="N47">
        <v>120</v>
      </c>
      <c r="O47">
        <v>0</v>
      </c>
      <c r="P47">
        <v>0</v>
      </c>
      <c r="Q47">
        <v>0</v>
      </c>
      <c r="R47">
        <v>0</v>
      </c>
      <c r="S47">
        <v>120</v>
      </c>
    </row>
    <row r="48" spans="1:19" x14ac:dyDescent="0.25">
      <c r="A48" s="3" t="str">
        <f>CONCATENATE(Table14[[#This Row],[Zona]],Table14[[#This Row],[Marca]],Table14[[#This Row],[Codigo]])</f>
        <v>ALTAS CUMBRESGrido4000107</v>
      </c>
      <c r="B48" t="s">
        <v>27</v>
      </c>
      <c r="C48" t="s">
        <v>28</v>
      </c>
      <c r="D48" t="s">
        <v>29</v>
      </c>
      <c r="E48" t="s">
        <v>68</v>
      </c>
      <c r="F48" t="s">
        <v>79</v>
      </c>
      <c r="G48" t="s">
        <v>32</v>
      </c>
      <c r="H48">
        <v>4000107</v>
      </c>
      <c r="J48" t="s">
        <v>82</v>
      </c>
      <c r="K48">
        <v>0</v>
      </c>
      <c r="L48">
        <v>0</v>
      </c>
      <c r="M48">
        <v>240</v>
      </c>
      <c r="N48">
        <v>120</v>
      </c>
      <c r="O48">
        <v>0</v>
      </c>
      <c r="P48">
        <v>0</v>
      </c>
      <c r="Q48">
        <v>0</v>
      </c>
      <c r="R48">
        <v>0</v>
      </c>
      <c r="S48">
        <v>240</v>
      </c>
    </row>
    <row r="49" spans="1:19" x14ac:dyDescent="0.25">
      <c r="A49" s="3" t="str">
        <f>CONCATENATE(Table14[[#This Row],[Zona]],Table14[[#This Row],[Marca]],Table14[[#This Row],[Codigo]])</f>
        <v>ALTAS CUMBRESGrido4000108</v>
      </c>
      <c r="B49" t="s">
        <v>27</v>
      </c>
      <c r="C49" t="s">
        <v>28</v>
      </c>
      <c r="D49" t="s">
        <v>29</v>
      </c>
      <c r="E49" t="s">
        <v>68</v>
      </c>
      <c r="F49" t="s">
        <v>79</v>
      </c>
      <c r="G49" t="s">
        <v>32</v>
      </c>
      <c r="H49">
        <v>4000108</v>
      </c>
      <c r="J49" t="s">
        <v>83</v>
      </c>
      <c r="K49">
        <v>0</v>
      </c>
      <c r="L49">
        <v>0</v>
      </c>
      <c r="M49">
        <v>120</v>
      </c>
      <c r="N49">
        <v>0</v>
      </c>
      <c r="O49">
        <v>120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3" t="str">
        <f>CONCATENATE(Table14[[#This Row],[Zona]],Table14[[#This Row],[Marca]],Table14[[#This Row],[Codigo]])</f>
        <v>ALTAS CUMBRESGrido4000109</v>
      </c>
      <c r="B50" t="s">
        <v>27</v>
      </c>
      <c r="C50" t="s">
        <v>28</v>
      </c>
      <c r="D50" t="s">
        <v>29</v>
      </c>
      <c r="E50" t="s">
        <v>68</v>
      </c>
      <c r="F50" t="s">
        <v>79</v>
      </c>
      <c r="G50" t="s">
        <v>32</v>
      </c>
      <c r="H50">
        <v>4000109</v>
      </c>
      <c r="J50" t="s">
        <v>84</v>
      </c>
      <c r="K50">
        <v>0</v>
      </c>
      <c r="L50">
        <v>0</v>
      </c>
      <c r="M50">
        <v>240</v>
      </c>
      <c r="N50">
        <v>0</v>
      </c>
      <c r="O50">
        <v>0</v>
      </c>
      <c r="P50">
        <v>0</v>
      </c>
      <c r="Q50">
        <v>0</v>
      </c>
      <c r="R50">
        <v>0</v>
      </c>
      <c r="S50">
        <v>120</v>
      </c>
    </row>
    <row r="51" spans="1:19" x14ac:dyDescent="0.25">
      <c r="A51" s="3" t="str">
        <f>CONCATENATE(Table14[[#This Row],[Zona]],Table14[[#This Row],[Marca]],Table14[[#This Row],[Codigo]])</f>
        <v>ALTAS CUMBRESGrido4000110</v>
      </c>
      <c r="B51" t="s">
        <v>27</v>
      </c>
      <c r="C51" t="s">
        <v>28</v>
      </c>
      <c r="D51" t="s">
        <v>29</v>
      </c>
      <c r="E51" t="s">
        <v>68</v>
      </c>
      <c r="F51" t="s">
        <v>79</v>
      </c>
      <c r="G51" t="s">
        <v>32</v>
      </c>
      <c r="H51">
        <v>4000110</v>
      </c>
      <c r="J51" t="s">
        <v>85</v>
      </c>
      <c r="K51">
        <v>0</v>
      </c>
      <c r="L51">
        <v>0</v>
      </c>
      <c r="M51">
        <v>0</v>
      </c>
      <c r="N51">
        <v>240</v>
      </c>
      <c r="O51">
        <v>0</v>
      </c>
      <c r="P51">
        <v>0</v>
      </c>
      <c r="Q51">
        <v>0</v>
      </c>
      <c r="R51">
        <v>0</v>
      </c>
      <c r="S51">
        <v>240</v>
      </c>
    </row>
    <row r="52" spans="1:19" x14ac:dyDescent="0.25">
      <c r="A52" s="3" t="str">
        <f>CONCATENATE(Table14[[#This Row],[Zona]],Table14[[#This Row],[Marca]],Table14[[#This Row],[Codigo]])</f>
        <v>ALTAS CUMBRESGrido4000111</v>
      </c>
      <c r="B52" t="s">
        <v>27</v>
      </c>
      <c r="C52" t="s">
        <v>28</v>
      </c>
      <c r="D52" t="s">
        <v>29</v>
      </c>
      <c r="E52" t="s">
        <v>68</v>
      </c>
      <c r="F52" t="s">
        <v>86</v>
      </c>
      <c r="G52" t="s">
        <v>32</v>
      </c>
      <c r="H52">
        <v>4000111</v>
      </c>
      <c r="J52" t="s">
        <v>87</v>
      </c>
      <c r="K52">
        <v>0</v>
      </c>
      <c r="L52">
        <v>0</v>
      </c>
      <c r="M52">
        <v>0</v>
      </c>
      <c r="N52">
        <v>0</v>
      </c>
      <c r="O52">
        <v>143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3" t="str">
        <f>CONCATENATE(Table14[[#This Row],[Zona]],Table14[[#This Row],[Marca]],Table14[[#This Row],[Codigo]])</f>
        <v>ALTAS CUMBRESGrido4000112</v>
      </c>
      <c r="B53" t="s">
        <v>27</v>
      </c>
      <c r="C53" t="s">
        <v>28</v>
      </c>
      <c r="D53" t="s">
        <v>29</v>
      </c>
      <c r="E53" t="s">
        <v>68</v>
      </c>
      <c r="F53" t="s">
        <v>86</v>
      </c>
      <c r="G53" t="s">
        <v>32</v>
      </c>
      <c r="H53">
        <v>4000112</v>
      </c>
      <c r="J53" t="s">
        <v>88</v>
      </c>
      <c r="K53">
        <v>0</v>
      </c>
      <c r="L53">
        <v>0</v>
      </c>
      <c r="M53">
        <v>0</v>
      </c>
      <c r="N53">
        <v>0</v>
      </c>
      <c r="O53">
        <v>143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3" t="str">
        <f>CONCATENATE(Table14[[#This Row],[Zona]],Table14[[#This Row],[Marca]],Table14[[#This Row],[Codigo]])</f>
        <v>ALTAS CUMBRESGrido4000113</v>
      </c>
      <c r="B54" t="s">
        <v>27</v>
      </c>
      <c r="C54" t="s">
        <v>28</v>
      </c>
      <c r="D54" t="s">
        <v>29</v>
      </c>
      <c r="E54" t="s">
        <v>68</v>
      </c>
      <c r="F54" t="s">
        <v>86</v>
      </c>
      <c r="G54" t="s">
        <v>32</v>
      </c>
      <c r="H54">
        <v>4000113</v>
      </c>
      <c r="J54" t="s">
        <v>89</v>
      </c>
      <c r="K54">
        <v>0</v>
      </c>
      <c r="L54">
        <v>0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210</v>
      </c>
    </row>
    <row r="55" spans="1:19" x14ac:dyDescent="0.25">
      <c r="A55" s="3" t="str">
        <f>CONCATENATE(Table14[[#This Row],[Zona]],Table14[[#This Row],[Marca]],Table14[[#This Row],[Codigo]])</f>
        <v>ALTAS CUMBRESGrido4000121</v>
      </c>
      <c r="B55" t="s">
        <v>27</v>
      </c>
      <c r="C55" t="s">
        <v>28</v>
      </c>
      <c r="D55" t="s">
        <v>29</v>
      </c>
      <c r="E55" t="s">
        <v>68</v>
      </c>
      <c r="F55" t="s">
        <v>90</v>
      </c>
      <c r="G55" t="s">
        <v>32</v>
      </c>
      <c r="H55">
        <v>4000121</v>
      </c>
      <c r="J55" t="s">
        <v>91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3" t="str">
        <f>CONCATENATE(Table14[[#This Row],[Zona]],Table14[[#This Row],[Marca]],Table14[[#This Row],[Codigo]])</f>
        <v>ALTAS CUMBRESGrido4000122</v>
      </c>
      <c r="B56" t="s">
        <v>27</v>
      </c>
      <c r="C56" t="s">
        <v>28</v>
      </c>
      <c r="D56" t="s">
        <v>29</v>
      </c>
      <c r="E56" t="s">
        <v>68</v>
      </c>
      <c r="F56" t="s">
        <v>90</v>
      </c>
      <c r="G56" t="s">
        <v>32</v>
      </c>
      <c r="H56">
        <v>4000122</v>
      </c>
      <c r="J56" t="s">
        <v>92</v>
      </c>
      <c r="K56">
        <v>0</v>
      </c>
      <c r="L56">
        <v>0</v>
      </c>
      <c r="M56">
        <v>0</v>
      </c>
      <c r="N56">
        <v>330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3" t="str">
        <f>CONCATENATE(Table14[[#This Row],[Zona]],Table14[[#This Row],[Marca]],Table14[[#This Row],[Codigo]])</f>
        <v>ALTAS CUMBRESGrido4000123</v>
      </c>
      <c r="B57" t="s">
        <v>27</v>
      </c>
      <c r="C57" t="s">
        <v>28</v>
      </c>
      <c r="D57" t="s">
        <v>29</v>
      </c>
      <c r="E57" t="s">
        <v>68</v>
      </c>
      <c r="F57" t="s">
        <v>90</v>
      </c>
      <c r="G57" t="s">
        <v>32</v>
      </c>
      <c r="H57">
        <v>4000123</v>
      </c>
      <c r="J57" t="s">
        <v>93</v>
      </c>
      <c r="K57">
        <v>0</v>
      </c>
      <c r="L57">
        <v>0</v>
      </c>
      <c r="M57">
        <v>0</v>
      </c>
      <c r="N57">
        <v>0</v>
      </c>
      <c r="O57">
        <v>780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3" t="str">
        <f>CONCATENATE(Table14[[#This Row],[Zona]],Table14[[#This Row],[Marca]],Table14[[#This Row],[Codigo]])</f>
        <v>ALTAS CUMBRESGrido4000124</v>
      </c>
      <c r="B58" t="s">
        <v>27</v>
      </c>
      <c r="C58" t="s">
        <v>28</v>
      </c>
      <c r="D58" t="s">
        <v>29</v>
      </c>
      <c r="E58" t="s">
        <v>68</v>
      </c>
      <c r="F58" t="s">
        <v>90</v>
      </c>
      <c r="G58" t="s">
        <v>32</v>
      </c>
      <c r="H58">
        <v>4000124</v>
      </c>
      <c r="J58" t="s">
        <v>94</v>
      </c>
      <c r="K58">
        <v>0</v>
      </c>
      <c r="L58">
        <v>0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195</v>
      </c>
    </row>
    <row r="59" spans="1:19" x14ac:dyDescent="0.25">
      <c r="A59" s="3" t="str">
        <f>CONCATENATE(Table14[[#This Row],[Zona]],Table14[[#This Row],[Marca]],Table14[[#This Row],[Codigo]])</f>
        <v>ALTAS CUMBRESGrido4000125</v>
      </c>
      <c r="B59" t="s">
        <v>27</v>
      </c>
      <c r="C59" t="s">
        <v>28</v>
      </c>
      <c r="D59" t="s">
        <v>29</v>
      </c>
      <c r="E59" t="s">
        <v>68</v>
      </c>
      <c r="F59" t="s">
        <v>90</v>
      </c>
      <c r="G59" t="s">
        <v>32</v>
      </c>
      <c r="H59">
        <v>4000125</v>
      </c>
      <c r="J59" t="s">
        <v>95</v>
      </c>
      <c r="K59">
        <v>0</v>
      </c>
      <c r="L59">
        <v>0</v>
      </c>
      <c r="M59">
        <v>0</v>
      </c>
      <c r="N59">
        <v>0</v>
      </c>
      <c r="O59">
        <v>330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3" t="str">
        <f>CONCATENATE(Table14[[#This Row],[Zona]],Table14[[#This Row],[Marca]],Table14[[#This Row],[Codigo]])</f>
        <v>ALTAS CUMBRESGrido4000126</v>
      </c>
      <c r="B60" t="s">
        <v>27</v>
      </c>
      <c r="C60" t="s">
        <v>28</v>
      </c>
      <c r="D60" t="s">
        <v>29</v>
      </c>
      <c r="E60" t="s">
        <v>68</v>
      </c>
      <c r="F60" t="s">
        <v>90</v>
      </c>
      <c r="G60" t="s">
        <v>32</v>
      </c>
      <c r="H60">
        <v>4000126</v>
      </c>
      <c r="J60" t="s">
        <v>96</v>
      </c>
      <c r="K60">
        <v>0</v>
      </c>
      <c r="L60">
        <v>0</v>
      </c>
      <c r="M60">
        <v>0</v>
      </c>
      <c r="N60">
        <v>0</v>
      </c>
      <c r="O60">
        <v>195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3" t="str">
        <f>CONCATENATE(Table14[[#This Row],[Zona]],Table14[[#This Row],[Marca]],Table14[[#This Row],[Codigo]])</f>
        <v>ALTAS CUMBRESGrido4000127</v>
      </c>
      <c r="B61" t="s">
        <v>27</v>
      </c>
      <c r="C61" t="s">
        <v>28</v>
      </c>
      <c r="D61" t="s">
        <v>29</v>
      </c>
      <c r="E61" t="s">
        <v>68</v>
      </c>
      <c r="F61" t="s">
        <v>90</v>
      </c>
      <c r="G61" t="s">
        <v>32</v>
      </c>
      <c r="H61">
        <v>4000127</v>
      </c>
      <c r="J61" t="s">
        <v>97</v>
      </c>
      <c r="K61">
        <v>0</v>
      </c>
      <c r="L61">
        <v>0</v>
      </c>
      <c r="M61">
        <v>0</v>
      </c>
      <c r="N61">
        <v>0</v>
      </c>
      <c r="O61">
        <v>165</v>
      </c>
      <c r="P61">
        <v>0</v>
      </c>
      <c r="Q61">
        <v>0</v>
      </c>
      <c r="R61">
        <v>165</v>
      </c>
      <c r="S61">
        <v>0</v>
      </c>
    </row>
    <row r="62" spans="1:19" x14ac:dyDescent="0.25">
      <c r="A62" s="3" t="str">
        <f>CONCATENATE(Table14[[#This Row],[Zona]],Table14[[#This Row],[Marca]],Table14[[#This Row],[Codigo]])</f>
        <v>ALTAS CUMBRESGrido4000128</v>
      </c>
      <c r="B62" t="s">
        <v>27</v>
      </c>
      <c r="C62" t="s">
        <v>28</v>
      </c>
      <c r="D62" t="s">
        <v>29</v>
      </c>
      <c r="E62" t="s">
        <v>68</v>
      </c>
      <c r="F62" t="s">
        <v>90</v>
      </c>
      <c r="G62" t="s">
        <v>32</v>
      </c>
      <c r="H62">
        <v>4000128</v>
      </c>
      <c r="J62" t="s">
        <v>98</v>
      </c>
      <c r="K62">
        <v>0</v>
      </c>
      <c r="L62">
        <v>0</v>
      </c>
      <c r="M62">
        <v>330</v>
      </c>
      <c r="N62">
        <v>0</v>
      </c>
      <c r="O62">
        <v>660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3" t="str">
        <f>CONCATENATE(Table14[[#This Row],[Zona]],Table14[[#This Row],[Marca]],Table14[[#This Row],[Codigo]])</f>
        <v>ALTAS CUMBRESGrido4000129</v>
      </c>
      <c r="B63" t="s">
        <v>27</v>
      </c>
      <c r="C63" t="s">
        <v>28</v>
      </c>
      <c r="D63" t="s">
        <v>29</v>
      </c>
      <c r="E63" t="s">
        <v>68</v>
      </c>
      <c r="F63" t="s">
        <v>90</v>
      </c>
      <c r="G63" t="s">
        <v>32</v>
      </c>
      <c r="H63">
        <v>4000129</v>
      </c>
      <c r="J63" t="s">
        <v>99</v>
      </c>
      <c r="K63">
        <v>0</v>
      </c>
      <c r="L63">
        <v>0</v>
      </c>
      <c r="M63">
        <v>165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3" t="str">
        <f>CONCATENATE(Table14[[#This Row],[Zona]],Table14[[#This Row],[Marca]],Table14[[#This Row],[Codigo]])</f>
        <v>ALTAS CUMBRESGrido4000130</v>
      </c>
      <c r="B64" t="s">
        <v>27</v>
      </c>
      <c r="C64" t="s">
        <v>28</v>
      </c>
      <c r="D64" t="s">
        <v>29</v>
      </c>
      <c r="E64" t="s">
        <v>68</v>
      </c>
      <c r="F64" t="s">
        <v>90</v>
      </c>
      <c r="G64" t="s">
        <v>32</v>
      </c>
      <c r="H64">
        <v>4000130</v>
      </c>
      <c r="J64" t="s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3" t="str">
        <f>CONCATENATE(Table14[[#This Row],[Zona]],Table14[[#This Row],[Marca]],Table14[[#This Row],[Codigo]])</f>
        <v>ALTAS CUMBRESGrido4000131</v>
      </c>
      <c r="B65" t="s">
        <v>27</v>
      </c>
      <c r="C65" t="s">
        <v>28</v>
      </c>
      <c r="D65" t="s">
        <v>29</v>
      </c>
      <c r="E65" t="s">
        <v>68</v>
      </c>
      <c r="F65" t="s">
        <v>90</v>
      </c>
      <c r="G65" t="s">
        <v>32</v>
      </c>
      <c r="H65">
        <v>4000131</v>
      </c>
      <c r="J65" t="s">
        <v>101</v>
      </c>
      <c r="K65">
        <v>0</v>
      </c>
      <c r="L65">
        <v>0</v>
      </c>
      <c r="M65">
        <v>165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3" t="str">
        <f>CONCATENATE(Table14[[#This Row],[Zona]],Table14[[#This Row],[Marca]],Table14[[#This Row],[Codigo]])</f>
        <v>ALTAS CUMBRESGrido4000351</v>
      </c>
      <c r="B66" t="s">
        <v>27</v>
      </c>
      <c r="C66" t="s">
        <v>28</v>
      </c>
      <c r="D66" t="s">
        <v>29</v>
      </c>
      <c r="E66" t="s">
        <v>68</v>
      </c>
      <c r="F66" t="s">
        <v>90</v>
      </c>
      <c r="G66" t="s">
        <v>32</v>
      </c>
      <c r="H66">
        <v>4000351</v>
      </c>
      <c r="J66" t="s">
        <v>102</v>
      </c>
      <c r="K66">
        <v>0</v>
      </c>
      <c r="L66">
        <v>0</v>
      </c>
      <c r="M66">
        <v>0</v>
      </c>
      <c r="N66">
        <v>330</v>
      </c>
      <c r="O66">
        <v>0</v>
      </c>
      <c r="P66">
        <v>0</v>
      </c>
      <c r="Q66">
        <v>0</v>
      </c>
      <c r="R66">
        <v>0</v>
      </c>
      <c r="S66">
        <v>195</v>
      </c>
    </row>
    <row r="67" spans="1:19" x14ac:dyDescent="0.25">
      <c r="A67" s="3" t="str">
        <f>CONCATENATE(Table14[[#This Row],[Zona]],Table14[[#This Row],[Marca]],Table14[[#This Row],[Codigo]])</f>
        <v>ALTAS CUMBRESGrido4000352</v>
      </c>
      <c r="B67" t="s">
        <v>27</v>
      </c>
      <c r="C67" t="s">
        <v>28</v>
      </c>
      <c r="D67" t="s">
        <v>29</v>
      </c>
      <c r="E67" t="s">
        <v>68</v>
      </c>
      <c r="F67" t="s">
        <v>90</v>
      </c>
      <c r="G67" t="s">
        <v>32</v>
      </c>
      <c r="H67">
        <v>4000352</v>
      </c>
      <c r="J67" t="s">
        <v>103</v>
      </c>
      <c r="K67">
        <v>0</v>
      </c>
      <c r="L67">
        <v>0</v>
      </c>
      <c r="M67">
        <v>165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3" t="str">
        <f>CONCATENATE(Table14[[#This Row],[Zona]],Table14[[#This Row],[Marca]],Table14[[#This Row],[Codigo]])</f>
        <v>ALTAS CUMBRESGrido4000432</v>
      </c>
      <c r="B68" t="s">
        <v>27</v>
      </c>
      <c r="C68" t="s">
        <v>28</v>
      </c>
      <c r="D68" t="s">
        <v>29</v>
      </c>
      <c r="E68" t="s">
        <v>68</v>
      </c>
      <c r="F68" t="s">
        <v>90</v>
      </c>
      <c r="G68" t="s">
        <v>32</v>
      </c>
      <c r="H68">
        <v>4000432</v>
      </c>
      <c r="J68" t="s">
        <v>104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585</v>
      </c>
    </row>
    <row r="69" spans="1:19" x14ac:dyDescent="0.25">
      <c r="A69" s="3" t="str">
        <f>CONCATENATE(Table14[[#This Row],[Zona]],Table14[[#This Row],[Marca]],Table14[[#This Row],[Codigo]])</f>
        <v>ALTAS CUMBRESGrido4000434</v>
      </c>
      <c r="B69" t="s">
        <v>27</v>
      </c>
      <c r="C69" t="s">
        <v>28</v>
      </c>
      <c r="D69" t="s">
        <v>29</v>
      </c>
      <c r="E69" t="s">
        <v>68</v>
      </c>
      <c r="F69" t="s">
        <v>90</v>
      </c>
      <c r="G69" t="s">
        <v>32</v>
      </c>
      <c r="H69">
        <v>4000434</v>
      </c>
      <c r="J69" t="s">
        <v>105</v>
      </c>
      <c r="K69">
        <v>0</v>
      </c>
      <c r="L69">
        <v>0</v>
      </c>
      <c r="M69">
        <v>165</v>
      </c>
      <c r="N69">
        <v>0</v>
      </c>
      <c r="O69">
        <v>495</v>
      </c>
      <c r="P69">
        <v>0</v>
      </c>
      <c r="Q69">
        <v>0</v>
      </c>
      <c r="R69">
        <v>0</v>
      </c>
      <c r="S69">
        <v>195</v>
      </c>
    </row>
    <row r="70" spans="1:19" x14ac:dyDescent="0.25">
      <c r="A70" s="3" t="str">
        <f>CONCATENATE(Table14[[#This Row],[Zona]],Table14[[#This Row],[Marca]],Table14[[#This Row],[Codigo]])</f>
        <v>ALTAS CUMBRESGrido4000118</v>
      </c>
      <c r="B70" t="s">
        <v>27</v>
      </c>
      <c r="C70" t="s">
        <v>28</v>
      </c>
      <c r="D70" t="s">
        <v>29</v>
      </c>
      <c r="E70" t="s">
        <v>68</v>
      </c>
      <c r="F70" t="s">
        <v>106</v>
      </c>
      <c r="G70" t="s">
        <v>32</v>
      </c>
      <c r="H70">
        <v>4000118</v>
      </c>
      <c r="J70" t="s">
        <v>107</v>
      </c>
      <c r="K70">
        <v>0</v>
      </c>
      <c r="L70">
        <v>0</v>
      </c>
      <c r="M70">
        <v>220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3" t="str">
        <f>CONCATENATE(Table14[[#This Row],[Zona]],Table14[[#This Row],[Marca]],Table14[[#This Row],[Codigo]])</f>
        <v>ALTAS CUMBRESGrido4000119</v>
      </c>
      <c r="B71" t="s">
        <v>27</v>
      </c>
      <c r="C71" t="s">
        <v>28</v>
      </c>
      <c r="D71" t="s">
        <v>29</v>
      </c>
      <c r="E71" t="s">
        <v>68</v>
      </c>
      <c r="F71" t="s">
        <v>106</v>
      </c>
      <c r="G71" t="s">
        <v>32</v>
      </c>
      <c r="H71">
        <v>4000119</v>
      </c>
      <c r="J71" t="s">
        <v>108</v>
      </c>
      <c r="K71">
        <v>0</v>
      </c>
      <c r="L71">
        <v>0</v>
      </c>
      <c r="M71">
        <v>110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3" t="str">
        <f>CONCATENATE(Table14[[#This Row],[Zona]],Table14[[#This Row],[Marca]],Table14[[#This Row],[Codigo]])</f>
        <v>ALTAS CUMBRESGrido4000120</v>
      </c>
      <c r="B72" t="s">
        <v>27</v>
      </c>
      <c r="C72" t="s">
        <v>28</v>
      </c>
      <c r="D72" t="s">
        <v>29</v>
      </c>
      <c r="E72" t="s">
        <v>68</v>
      </c>
      <c r="F72" t="s">
        <v>106</v>
      </c>
      <c r="G72" t="s">
        <v>32</v>
      </c>
      <c r="H72">
        <v>4000120</v>
      </c>
      <c r="J72" t="s">
        <v>109</v>
      </c>
      <c r="K72">
        <v>0</v>
      </c>
      <c r="L72">
        <v>0</v>
      </c>
      <c r="M72">
        <v>220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3" t="str">
        <f>CONCATENATE(Table14[[#This Row],[Zona]],Table14[[#This Row],[Marca]],Table14[[#This Row],[Codigo]])</f>
        <v>ARGENTINAGrido01.01.02.845</v>
      </c>
      <c r="B73" t="s">
        <v>27</v>
      </c>
      <c r="C73" t="s">
        <v>110</v>
      </c>
      <c r="D73" t="s">
        <v>111</v>
      </c>
      <c r="E73" t="s">
        <v>112</v>
      </c>
      <c r="F73" t="s">
        <v>113</v>
      </c>
      <c r="G73" t="s">
        <v>114</v>
      </c>
      <c r="H73" t="s">
        <v>115</v>
      </c>
      <c r="J73" t="s">
        <v>116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3" t="str">
        <f>CONCATENATE(Table14[[#This Row],[Zona]],Table14[[#This Row],[Marca]],Table14[[#This Row],[Codigo]])</f>
        <v>ARGENTINAGrido6000338</v>
      </c>
      <c r="B74" t="s">
        <v>27</v>
      </c>
      <c r="C74" t="s">
        <v>110</v>
      </c>
      <c r="D74" t="s">
        <v>111</v>
      </c>
      <c r="E74" t="s">
        <v>112</v>
      </c>
      <c r="F74" t="s">
        <v>113</v>
      </c>
      <c r="G74" t="s">
        <v>117</v>
      </c>
      <c r="H74">
        <v>6000338</v>
      </c>
      <c r="J74" t="s">
        <v>118</v>
      </c>
      <c r="K74">
        <v>967</v>
      </c>
      <c r="L74">
        <v>230</v>
      </c>
      <c r="M74">
        <v>6</v>
      </c>
      <c r="N74">
        <v>150</v>
      </c>
      <c r="O74">
        <v>459</v>
      </c>
      <c r="P74">
        <v>524</v>
      </c>
      <c r="Q74">
        <v>354</v>
      </c>
      <c r="R74">
        <v>281</v>
      </c>
      <c r="S74">
        <v>278</v>
      </c>
    </row>
    <row r="75" spans="1:19" x14ac:dyDescent="0.25">
      <c r="A75" s="3" t="str">
        <f>CONCATENATE(Table14[[#This Row],[Zona]],Table14[[#This Row],[Marca]],Table14[[#This Row],[Codigo]])</f>
        <v>ARGENTINAGrido6000672</v>
      </c>
      <c r="B75" t="s">
        <v>27</v>
      </c>
      <c r="C75" t="s">
        <v>110</v>
      </c>
      <c r="D75" t="s">
        <v>111</v>
      </c>
      <c r="E75" t="s">
        <v>112</v>
      </c>
      <c r="F75" t="s">
        <v>119</v>
      </c>
      <c r="G75" t="s">
        <v>117</v>
      </c>
      <c r="H75">
        <v>6000672</v>
      </c>
      <c r="J75" t="s">
        <v>120</v>
      </c>
      <c r="K75">
        <v>211</v>
      </c>
      <c r="L75">
        <v>332</v>
      </c>
      <c r="M75">
        <v>1152</v>
      </c>
      <c r="N75">
        <v>1008</v>
      </c>
      <c r="O75">
        <v>744</v>
      </c>
      <c r="P75">
        <v>274</v>
      </c>
      <c r="Q75">
        <v>205</v>
      </c>
      <c r="R75">
        <v>192</v>
      </c>
      <c r="S75">
        <v>199</v>
      </c>
    </row>
    <row r="76" spans="1:19" x14ac:dyDescent="0.25">
      <c r="A76" s="3" t="str">
        <f>CONCATENATE(Table14[[#This Row],[Zona]],Table14[[#This Row],[Marca]],Table14[[#This Row],[Codigo]])</f>
        <v>ARGENTINAGrido6000673</v>
      </c>
      <c r="B76" t="s">
        <v>27</v>
      </c>
      <c r="C76" t="s">
        <v>110</v>
      </c>
      <c r="D76" t="s">
        <v>111</v>
      </c>
      <c r="E76" t="s">
        <v>112</v>
      </c>
      <c r="F76" t="s">
        <v>119</v>
      </c>
      <c r="G76" t="s">
        <v>117</v>
      </c>
      <c r="H76">
        <v>6000673</v>
      </c>
      <c r="J76" t="s">
        <v>121</v>
      </c>
      <c r="K76">
        <v>195</v>
      </c>
      <c r="L76">
        <v>256</v>
      </c>
      <c r="M76">
        <v>357</v>
      </c>
      <c r="N76">
        <v>314</v>
      </c>
      <c r="O76">
        <v>210</v>
      </c>
      <c r="P76">
        <v>261</v>
      </c>
      <c r="Q76">
        <v>311</v>
      </c>
      <c r="R76">
        <v>209</v>
      </c>
      <c r="S76">
        <v>261</v>
      </c>
    </row>
    <row r="77" spans="1:19" x14ac:dyDescent="0.25">
      <c r="A77" s="3" t="str">
        <f>CONCATENATE(Table14[[#This Row],[Zona]],Table14[[#This Row],[Marca]],Table14[[#This Row],[Codigo]])</f>
        <v>ARGENTINAGrido6000667</v>
      </c>
      <c r="B77" t="s">
        <v>27</v>
      </c>
      <c r="C77" t="s">
        <v>110</v>
      </c>
      <c r="D77" t="s">
        <v>111</v>
      </c>
      <c r="E77" t="s">
        <v>112</v>
      </c>
      <c r="F77" t="s">
        <v>122</v>
      </c>
      <c r="G77" t="s">
        <v>117</v>
      </c>
      <c r="H77">
        <v>6000667</v>
      </c>
      <c r="J77" t="s">
        <v>123</v>
      </c>
      <c r="K77">
        <v>31</v>
      </c>
      <c r="L77">
        <v>44</v>
      </c>
      <c r="M77">
        <v>95</v>
      </c>
      <c r="N77">
        <v>56</v>
      </c>
      <c r="O77">
        <v>86</v>
      </c>
      <c r="P77">
        <v>101</v>
      </c>
      <c r="Q77">
        <v>55</v>
      </c>
      <c r="R77">
        <v>157</v>
      </c>
      <c r="S77">
        <v>69</v>
      </c>
    </row>
    <row r="78" spans="1:19" x14ac:dyDescent="0.25">
      <c r="A78" s="3" t="str">
        <f>CONCATENATE(Table14[[#This Row],[Zona]],Table14[[#This Row],[Marca]],Table14[[#This Row],[Codigo]])</f>
        <v>ARGENTINAGrido6000668</v>
      </c>
      <c r="B78" t="s">
        <v>27</v>
      </c>
      <c r="C78" t="s">
        <v>110</v>
      </c>
      <c r="D78" t="s">
        <v>111</v>
      </c>
      <c r="E78" t="s">
        <v>112</v>
      </c>
      <c r="F78" t="s">
        <v>122</v>
      </c>
      <c r="G78" t="s">
        <v>117</v>
      </c>
      <c r="H78">
        <v>6000668</v>
      </c>
      <c r="J78" t="s">
        <v>124</v>
      </c>
      <c r="K78">
        <v>31</v>
      </c>
      <c r="L78">
        <v>53</v>
      </c>
      <c r="M78">
        <v>90</v>
      </c>
      <c r="N78">
        <v>60</v>
      </c>
      <c r="O78">
        <v>91</v>
      </c>
      <c r="P78">
        <v>113</v>
      </c>
      <c r="Q78">
        <v>70</v>
      </c>
      <c r="R78">
        <v>151</v>
      </c>
      <c r="S78">
        <v>76</v>
      </c>
    </row>
    <row r="79" spans="1:19" x14ac:dyDescent="0.25">
      <c r="A79" s="3" t="str">
        <f>CONCATENATE(Table14[[#This Row],[Zona]],Table14[[#This Row],[Marca]],Table14[[#This Row],[Codigo]])</f>
        <v>ARGENTINAGrido01.01.02.846</v>
      </c>
      <c r="B79" t="s">
        <v>27</v>
      </c>
      <c r="C79" t="s">
        <v>110</v>
      </c>
      <c r="D79" t="s">
        <v>111</v>
      </c>
      <c r="E79" t="s">
        <v>112</v>
      </c>
      <c r="F79" t="s">
        <v>125</v>
      </c>
      <c r="G79" t="s">
        <v>114</v>
      </c>
      <c r="H79" t="s">
        <v>126</v>
      </c>
      <c r="J79" t="s">
        <v>127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3" t="str">
        <f>CONCATENATE(Table14[[#This Row],[Zona]],Table14[[#This Row],[Marca]],Table14[[#This Row],[Codigo]])</f>
        <v>ARGENTINAGrido6000339</v>
      </c>
      <c r="B80" t="s">
        <v>27</v>
      </c>
      <c r="C80" t="s">
        <v>110</v>
      </c>
      <c r="D80" t="s">
        <v>111</v>
      </c>
      <c r="E80" t="s">
        <v>112</v>
      </c>
      <c r="F80" t="s">
        <v>125</v>
      </c>
      <c r="G80" t="s">
        <v>117</v>
      </c>
      <c r="H80">
        <v>6000339</v>
      </c>
      <c r="J80" t="s">
        <v>127</v>
      </c>
      <c r="K80">
        <v>522</v>
      </c>
      <c r="L80">
        <v>611</v>
      </c>
      <c r="M80">
        <v>1085</v>
      </c>
      <c r="N80">
        <v>1005</v>
      </c>
      <c r="O80">
        <v>785</v>
      </c>
      <c r="P80">
        <v>87</v>
      </c>
      <c r="Q80">
        <v>824</v>
      </c>
      <c r="R80">
        <v>564</v>
      </c>
      <c r="S80">
        <v>508</v>
      </c>
    </row>
    <row r="81" spans="1:19" x14ac:dyDescent="0.25">
      <c r="A81" s="3" t="str">
        <f>CONCATENATE(Table14[[#This Row],[Zona]],Table14[[#This Row],[Marca]],Table14[[#This Row],[Codigo]])</f>
        <v>ARGENTINAGrido01.01.02.692</v>
      </c>
      <c r="B81" t="s">
        <v>27</v>
      </c>
      <c r="C81" t="s">
        <v>110</v>
      </c>
      <c r="D81" t="s">
        <v>111</v>
      </c>
      <c r="E81" t="s">
        <v>112</v>
      </c>
      <c r="F81" t="s">
        <v>128</v>
      </c>
      <c r="G81" t="s">
        <v>114</v>
      </c>
      <c r="H81" t="s">
        <v>129</v>
      </c>
      <c r="J81" t="s">
        <v>130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3" t="str">
        <f>CONCATENATE(Table14[[#This Row],[Zona]],Table14[[#This Row],[Marca]],Table14[[#This Row],[Codigo]])</f>
        <v>ARGENTINAGrido01.01.02.724</v>
      </c>
      <c r="B82" t="s">
        <v>27</v>
      </c>
      <c r="C82" t="s">
        <v>110</v>
      </c>
      <c r="D82" t="s">
        <v>111</v>
      </c>
      <c r="E82" t="s">
        <v>112</v>
      </c>
      <c r="F82" t="s">
        <v>128</v>
      </c>
      <c r="G82" t="s">
        <v>114</v>
      </c>
      <c r="H82" t="s">
        <v>131</v>
      </c>
      <c r="J82" t="s">
        <v>132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3" t="str">
        <f>CONCATENATE(Table14[[#This Row],[Zona]],Table14[[#This Row],[Marca]],Table14[[#This Row],[Codigo]])</f>
        <v>ARGENTINAGrido01.01.02.790</v>
      </c>
      <c r="B83" t="s">
        <v>27</v>
      </c>
      <c r="C83" t="s">
        <v>110</v>
      </c>
      <c r="D83" t="s">
        <v>111</v>
      </c>
      <c r="E83" t="s">
        <v>112</v>
      </c>
      <c r="F83" t="s">
        <v>128</v>
      </c>
      <c r="G83" t="s">
        <v>114</v>
      </c>
      <c r="H83" t="s">
        <v>133</v>
      </c>
      <c r="J83" t="s">
        <v>134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3" t="str">
        <f>CONCATENATE(Table14[[#This Row],[Zona]],Table14[[#This Row],[Marca]],Table14[[#This Row],[Codigo]])</f>
        <v>ARGENTINAGrido01.01.02.822</v>
      </c>
      <c r="B84" t="s">
        <v>27</v>
      </c>
      <c r="C84" t="s">
        <v>110</v>
      </c>
      <c r="D84" t="s">
        <v>111</v>
      </c>
      <c r="E84" t="s">
        <v>112</v>
      </c>
      <c r="F84" t="s">
        <v>128</v>
      </c>
      <c r="G84" t="s">
        <v>114</v>
      </c>
      <c r="H84" t="s">
        <v>135</v>
      </c>
      <c r="J84" t="s">
        <v>136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3" t="str">
        <f>CONCATENATE(Table14[[#This Row],[Zona]],Table14[[#This Row],[Marca]],Table14[[#This Row],[Codigo]])</f>
        <v>ARGENTINAGrido01.09.13.003</v>
      </c>
      <c r="B85" t="s">
        <v>27</v>
      </c>
      <c r="C85" t="s">
        <v>110</v>
      </c>
      <c r="D85" t="s">
        <v>111</v>
      </c>
      <c r="E85" t="s">
        <v>112</v>
      </c>
      <c r="F85" t="s">
        <v>128</v>
      </c>
      <c r="G85" t="s">
        <v>114</v>
      </c>
      <c r="H85" t="s">
        <v>137</v>
      </c>
      <c r="J85" t="s">
        <v>138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3" t="str">
        <f>CONCATENATE(Table14[[#This Row],[Zona]],Table14[[#This Row],[Marca]],Table14[[#This Row],[Codigo]])</f>
        <v>ARGENTINAGrido01.09.13.004</v>
      </c>
      <c r="B86" t="s">
        <v>27</v>
      </c>
      <c r="C86" t="s">
        <v>110</v>
      </c>
      <c r="D86" t="s">
        <v>111</v>
      </c>
      <c r="E86" t="s">
        <v>112</v>
      </c>
      <c r="F86" t="s">
        <v>128</v>
      </c>
      <c r="G86" t="s">
        <v>114</v>
      </c>
      <c r="H86" t="s">
        <v>139</v>
      </c>
      <c r="J86" t="s">
        <v>136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3" t="str">
        <f>CONCATENATE(Table14[[#This Row],[Zona]],Table14[[#This Row],[Marca]],Table14[[#This Row],[Codigo]])</f>
        <v>ARGENTINAGrido6000337</v>
      </c>
      <c r="B87" t="s">
        <v>27</v>
      </c>
      <c r="C87" t="s">
        <v>110</v>
      </c>
      <c r="D87" t="s">
        <v>111</v>
      </c>
      <c r="E87" t="s">
        <v>112</v>
      </c>
      <c r="F87" t="s">
        <v>128</v>
      </c>
      <c r="G87" t="s">
        <v>117</v>
      </c>
      <c r="H87">
        <v>6000337</v>
      </c>
      <c r="J87" t="s">
        <v>140</v>
      </c>
      <c r="K87">
        <v>734</v>
      </c>
      <c r="L87">
        <v>1094</v>
      </c>
      <c r="M87">
        <v>1188</v>
      </c>
      <c r="N87">
        <v>1098</v>
      </c>
      <c r="O87">
        <v>1027</v>
      </c>
      <c r="P87">
        <v>1132</v>
      </c>
      <c r="Q87">
        <v>1021</v>
      </c>
      <c r="R87">
        <v>908</v>
      </c>
      <c r="S87">
        <v>681</v>
      </c>
    </row>
    <row r="88" spans="1:19" x14ac:dyDescent="0.25">
      <c r="A88" s="3" t="str">
        <f>CONCATENATE(Table14[[#This Row],[Zona]],Table14[[#This Row],[Marca]],Table14[[#This Row],[Codigo]])</f>
        <v>ARGENTINAGrido6000340</v>
      </c>
      <c r="B88" t="s">
        <v>27</v>
      </c>
      <c r="C88" t="s">
        <v>110</v>
      </c>
      <c r="D88" t="s">
        <v>111</v>
      </c>
      <c r="E88" t="s">
        <v>112</v>
      </c>
      <c r="F88" t="s">
        <v>128</v>
      </c>
      <c r="G88" t="s">
        <v>117</v>
      </c>
      <c r="H88">
        <v>6000340</v>
      </c>
      <c r="J88" t="s">
        <v>141</v>
      </c>
      <c r="K88">
        <v>120</v>
      </c>
      <c r="L88">
        <v>184</v>
      </c>
      <c r="M88">
        <v>605</v>
      </c>
      <c r="N88">
        <v>398</v>
      </c>
      <c r="O88">
        <v>173</v>
      </c>
      <c r="P88">
        <v>261</v>
      </c>
      <c r="Q88">
        <v>183</v>
      </c>
      <c r="R88">
        <v>214</v>
      </c>
      <c r="S88">
        <v>119</v>
      </c>
    </row>
    <row r="89" spans="1:19" x14ac:dyDescent="0.25">
      <c r="A89" s="3" t="str">
        <f>CONCATENATE(Table14[[#This Row],[Zona]],Table14[[#This Row],[Marca]],Table14[[#This Row],[Codigo]])</f>
        <v>ARGENTINAGrido6000666</v>
      </c>
      <c r="B89" t="s">
        <v>27</v>
      </c>
      <c r="C89" t="s">
        <v>110</v>
      </c>
      <c r="D89" t="s">
        <v>111</v>
      </c>
      <c r="E89" t="s">
        <v>112</v>
      </c>
      <c r="F89" t="s">
        <v>128</v>
      </c>
      <c r="G89" t="s">
        <v>117</v>
      </c>
      <c r="H89">
        <v>6000666</v>
      </c>
      <c r="J89" t="s">
        <v>142</v>
      </c>
      <c r="K89">
        <v>152</v>
      </c>
      <c r="L89">
        <v>233</v>
      </c>
      <c r="M89">
        <v>1132</v>
      </c>
      <c r="N89">
        <v>1181</v>
      </c>
      <c r="O89">
        <v>622</v>
      </c>
      <c r="P89">
        <v>157</v>
      </c>
      <c r="Q89">
        <v>128</v>
      </c>
      <c r="R89">
        <v>142</v>
      </c>
      <c r="S89">
        <v>84</v>
      </c>
    </row>
    <row r="90" spans="1:19" x14ac:dyDescent="0.25">
      <c r="A90" s="3" t="str">
        <f>CONCATENATE(Table14[[#This Row],[Zona]],Table14[[#This Row],[Marca]],Table14[[#This Row],[Codigo]])</f>
        <v>ARGENTINAGrido6000739</v>
      </c>
      <c r="B90" t="s">
        <v>27</v>
      </c>
      <c r="C90" t="s">
        <v>110</v>
      </c>
      <c r="D90" t="s">
        <v>111</v>
      </c>
      <c r="E90" t="s">
        <v>112</v>
      </c>
      <c r="F90" t="s">
        <v>128</v>
      </c>
      <c r="G90" t="s">
        <v>117</v>
      </c>
      <c r="H90">
        <v>6000739</v>
      </c>
      <c r="J90" t="s">
        <v>143</v>
      </c>
      <c r="K90">
        <v>418</v>
      </c>
      <c r="L90">
        <v>494</v>
      </c>
      <c r="M90">
        <v>603</v>
      </c>
      <c r="N90">
        <v>420</v>
      </c>
      <c r="O90">
        <v>457</v>
      </c>
      <c r="P90">
        <v>460</v>
      </c>
      <c r="Q90">
        <v>523</v>
      </c>
      <c r="R90">
        <v>426</v>
      </c>
      <c r="S90">
        <v>352</v>
      </c>
    </row>
    <row r="91" spans="1:19" x14ac:dyDescent="0.25">
      <c r="A91" s="3" t="str">
        <f>CONCATENATE(Table14[[#This Row],[Zona]],Table14[[#This Row],[Marca]],Table14[[#This Row],[Codigo]])</f>
        <v>ARGENTINAGrido6000740</v>
      </c>
      <c r="B91" t="s">
        <v>27</v>
      </c>
      <c r="C91" t="s">
        <v>110</v>
      </c>
      <c r="D91" t="s">
        <v>111</v>
      </c>
      <c r="E91" t="s">
        <v>112</v>
      </c>
      <c r="F91" t="s">
        <v>128</v>
      </c>
      <c r="G91" t="s">
        <v>117</v>
      </c>
      <c r="H91">
        <v>6000740</v>
      </c>
      <c r="J91" t="s">
        <v>144</v>
      </c>
      <c r="K91">
        <v>962</v>
      </c>
      <c r="L91">
        <v>1190</v>
      </c>
      <c r="M91">
        <v>1178</v>
      </c>
      <c r="N91">
        <v>1097</v>
      </c>
      <c r="O91">
        <v>1200</v>
      </c>
      <c r="P91">
        <v>1109</v>
      </c>
      <c r="Q91">
        <v>1196</v>
      </c>
      <c r="R91">
        <v>1016</v>
      </c>
      <c r="S91">
        <v>951</v>
      </c>
    </row>
    <row r="92" spans="1:19" x14ac:dyDescent="0.25">
      <c r="A92" s="3" t="str">
        <f>CONCATENATE(Table14[[#This Row],[Zona]],Table14[[#This Row],[Marca]],Table14[[#This Row],[Codigo]])</f>
        <v>ARGENTINAGrido6000980</v>
      </c>
      <c r="B92" t="s">
        <v>27</v>
      </c>
      <c r="C92" t="s">
        <v>110</v>
      </c>
      <c r="D92" t="s">
        <v>111</v>
      </c>
      <c r="E92" t="s">
        <v>112</v>
      </c>
      <c r="F92" t="s">
        <v>128</v>
      </c>
      <c r="G92" t="s">
        <v>117</v>
      </c>
      <c r="H92">
        <v>6000980</v>
      </c>
      <c r="J92" t="s">
        <v>145</v>
      </c>
      <c r="K92">
        <v>0</v>
      </c>
      <c r="L92">
        <v>18</v>
      </c>
      <c r="M92">
        <v>113</v>
      </c>
      <c r="N92">
        <v>76</v>
      </c>
      <c r="O92">
        <v>79</v>
      </c>
      <c r="P92">
        <v>147</v>
      </c>
      <c r="Q92">
        <v>28</v>
      </c>
      <c r="R92">
        <v>13</v>
      </c>
      <c r="S92">
        <v>27</v>
      </c>
    </row>
    <row r="93" spans="1:19" x14ac:dyDescent="0.25">
      <c r="A93" s="3" t="str">
        <f>CONCATENATE(Table14[[#This Row],[Zona]],Table14[[#This Row],[Marca]],Table14[[#This Row],[Codigo]])</f>
        <v>ARGENTINAGrido01.06.15.001</v>
      </c>
      <c r="B93" t="s">
        <v>27</v>
      </c>
      <c r="C93" t="s">
        <v>110</v>
      </c>
      <c r="D93" t="s">
        <v>29</v>
      </c>
      <c r="E93" t="s">
        <v>30</v>
      </c>
      <c r="F93" t="s">
        <v>31</v>
      </c>
      <c r="G93" t="s">
        <v>114</v>
      </c>
      <c r="H93" t="s">
        <v>146</v>
      </c>
      <c r="J93" t="s">
        <v>147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3" t="str">
        <f>CONCATENATE(Table14[[#This Row],[Zona]],Table14[[#This Row],[Marca]],Table14[[#This Row],[Codigo]])</f>
        <v>ARGENTINAGrido01.06.15.002</v>
      </c>
      <c r="B94" t="s">
        <v>27</v>
      </c>
      <c r="C94" t="s">
        <v>110</v>
      </c>
      <c r="D94" t="s">
        <v>29</v>
      </c>
      <c r="E94" t="s">
        <v>30</v>
      </c>
      <c r="F94" t="s">
        <v>31</v>
      </c>
      <c r="G94" t="s">
        <v>114</v>
      </c>
      <c r="H94" t="s">
        <v>148</v>
      </c>
      <c r="J94" t="s">
        <v>149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3" t="str">
        <f>CONCATENATE(Table14[[#This Row],[Zona]],Table14[[#This Row],[Marca]],Table14[[#This Row],[Codigo]])</f>
        <v>ARGENTINAGrido01.06.15.003</v>
      </c>
      <c r="B95" t="s">
        <v>27</v>
      </c>
      <c r="C95" t="s">
        <v>110</v>
      </c>
      <c r="D95" t="s">
        <v>29</v>
      </c>
      <c r="E95" t="s">
        <v>30</v>
      </c>
      <c r="F95" t="s">
        <v>31</v>
      </c>
      <c r="G95" t="s">
        <v>114</v>
      </c>
      <c r="H95" t="s">
        <v>150</v>
      </c>
      <c r="J95" t="s">
        <v>151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3" t="str">
        <f>CONCATENATE(Table14[[#This Row],[Zona]],Table14[[#This Row],[Marca]],Table14[[#This Row],[Codigo]])</f>
        <v>ARGENTINAGrido01.06.15.004</v>
      </c>
      <c r="B96" t="s">
        <v>27</v>
      </c>
      <c r="C96" t="s">
        <v>110</v>
      </c>
      <c r="D96" t="s">
        <v>29</v>
      </c>
      <c r="E96" t="s">
        <v>30</v>
      </c>
      <c r="F96" t="s">
        <v>31</v>
      </c>
      <c r="G96" t="s">
        <v>114</v>
      </c>
      <c r="H96" t="s">
        <v>152</v>
      </c>
      <c r="J96" t="s">
        <v>153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3" t="str">
        <f>CONCATENATE(Table14[[#This Row],[Zona]],Table14[[#This Row],[Marca]],Table14[[#This Row],[Codigo]])</f>
        <v>ARGENTINAGrido01.06.15.008</v>
      </c>
      <c r="B97" t="s">
        <v>27</v>
      </c>
      <c r="C97" t="s">
        <v>110</v>
      </c>
      <c r="D97" t="s">
        <v>29</v>
      </c>
      <c r="E97" t="s">
        <v>30</v>
      </c>
      <c r="F97" t="s">
        <v>31</v>
      </c>
      <c r="G97" t="s">
        <v>114</v>
      </c>
      <c r="H97" t="s">
        <v>154</v>
      </c>
      <c r="J97" t="s">
        <v>155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3" t="str">
        <f>CONCATENATE(Table14[[#This Row],[Zona]],Table14[[#This Row],[Marca]],Table14[[#This Row],[Codigo]])</f>
        <v>ARGENTINAGrido01.06.15.009</v>
      </c>
      <c r="B98" t="s">
        <v>27</v>
      </c>
      <c r="C98" t="s">
        <v>110</v>
      </c>
      <c r="D98" t="s">
        <v>29</v>
      </c>
      <c r="E98" t="s">
        <v>30</v>
      </c>
      <c r="F98" t="s">
        <v>31</v>
      </c>
      <c r="G98" t="s">
        <v>114</v>
      </c>
      <c r="H98" t="s">
        <v>156</v>
      </c>
      <c r="J98" t="s">
        <v>157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3" t="str">
        <f>CONCATENATE(Table14[[#This Row],[Zona]],Table14[[#This Row],[Marca]],Table14[[#This Row],[Codigo]])</f>
        <v>ARGENTINAGrido01.06.16.001</v>
      </c>
      <c r="B99" t="s">
        <v>27</v>
      </c>
      <c r="C99" t="s">
        <v>110</v>
      </c>
      <c r="D99" t="s">
        <v>29</v>
      </c>
      <c r="E99" t="s">
        <v>30</v>
      </c>
      <c r="F99" t="s">
        <v>31</v>
      </c>
      <c r="G99" t="s">
        <v>114</v>
      </c>
      <c r="H99" t="s">
        <v>158</v>
      </c>
      <c r="J99" t="s">
        <v>159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3" t="str">
        <f>CONCATENATE(Table14[[#This Row],[Zona]],Table14[[#This Row],[Marca]],Table14[[#This Row],[Codigo]])</f>
        <v>ARGENTINAGrido01.06.16.002</v>
      </c>
      <c r="B100" t="s">
        <v>27</v>
      </c>
      <c r="C100" t="s">
        <v>110</v>
      </c>
      <c r="D100" t="s">
        <v>29</v>
      </c>
      <c r="E100" t="s">
        <v>30</v>
      </c>
      <c r="F100" t="s">
        <v>31</v>
      </c>
      <c r="G100" t="s">
        <v>114</v>
      </c>
      <c r="H100" t="s">
        <v>160</v>
      </c>
      <c r="J100" t="s">
        <v>161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3" t="str">
        <f>CONCATENATE(Table14[[#This Row],[Zona]],Table14[[#This Row],[Marca]],Table14[[#This Row],[Codigo]])</f>
        <v>ARGENTINAGrido01.06.16.003</v>
      </c>
      <c r="B101" t="s">
        <v>27</v>
      </c>
      <c r="C101" t="s">
        <v>110</v>
      </c>
      <c r="D101" t="s">
        <v>29</v>
      </c>
      <c r="E101" t="s">
        <v>30</v>
      </c>
      <c r="F101" t="s">
        <v>31</v>
      </c>
      <c r="G101" t="s">
        <v>114</v>
      </c>
      <c r="H101" t="s">
        <v>162</v>
      </c>
      <c r="J101" t="s">
        <v>163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3" t="str">
        <f>CONCATENATE(Table14[[#This Row],[Zona]],Table14[[#This Row],[Marca]],Table14[[#This Row],[Codigo]])</f>
        <v>ARGENTINAGrido01.06.16.004</v>
      </c>
      <c r="B102" t="s">
        <v>27</v>
      </c>
      <c r="C102" t="s">
        <v>110</v>
      </c>
      <c r="D102" t="s">
        <v>29</v>
      </c>
      <c r="E102" t="s">
        <v>30</v>
      </c>
      <c r="F102" t="s">
        <v>31</v>
      </c>
      <c r="G102" t="s">
        <v>114</v>
      </c>
      <c r="H102" t="s">
        <v>164</v>
      </c>
      <c r="J102" t="s">
        <v>165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3" t="str">
        <f>CONCATENATE(Table14[[#This Row],[Zona]],Table14[[#This Row],[Marca]],Table14[[#This Row],[Codigo]])</f>
        <v>ARGENTINAGrido01.06.16.005</v>
      </c>
      <c r="B103" t="s">
        <v>27</v>
      </c>
      <c r="C103" t="s">
        <v>110</v>
      </c>
      <c r="D103" t="s">
        <v>29</v>
      </c>
      <c r="E103" t="s">
        <v>30</v>
      </c>
      <c r="F103" t="s">
        <v>31</v>
      </c>
      <c r="G103" t="s">
        <v>114</v>
      </c>
      <c r="H103" t="s">
        <v>166</v>
      </c>
      <c r="J103" t="s">
        <v>167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3" t="str">
        <f>CONCATENATE(Table14[[#This Row],[Zona]],Table14[[#This Row],[Marca]],Table14[[#This Row],[Codigo]])</f>
        <v>ARGENTINAGrido01.06.16.006</v>
      </c>
      <c r="B104" t="s">
        <v>27</v>
      </c>
      <c r="C104" t="s">
        <v>110</v>
      </c>
      <c r="D104" t="s">
        <v>29</v>
      </c>
      <c r="E104" t="s">
        <v>30</v>
      </c>
      <c r="F104" t="s">
        <v>31</v>
      </c>
      <c r="G104" t="s">
        <v>114</v>
      </c>
      <c r="H104" t="s">
        <v>168</v>
      </c>
      <c r="J104" t="s">
        <v>169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3" t="str">
        <f>CONCATENATE(Table14[[#This Row],[Zona]],Table14[[#This Row],[Marca]],Table14[[#This Row],[Codigo]])</f>
        <v>ARGENTINAGrido01.06.16.009</v>
      </c>
      <c r="B105" t="s">
        <v>27</v>
      </c>
      <c r="C105" t="s">
        <v>110</v>
      </c>
      <c r="D105" t="s">
        <v>29</v>
      </c>
      <c r="E105" t="s">
        <v>30</v>
      </c>
      <c r="F105" t="s">
        <v>31</v>
      </c>
      <c r="G105" t="s">
        <v>114</v>
      </c>
      <c r="H105" t="s">
        <v>170</v>
      </c>
      <c r="J105" t="s">
        <v>171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3" t="str">
        <f>CONCATENATE(Table14[[#This Row],[Zona]],Table14[[#This Row],[Marca]],Table14[[#This Row],[Codigo]])</f>
        <v>ARGENTINAGrido01.06.16.011</v>
      </c>
      <c r="B106" t="s">
        <v>27</v>
      </c>
      <c r="C106" t="s">
        <v>110</v>
      </c>
      <c r="D106" t="s">
        <v>29</v>
      </c>
      <c r="E106" t="s">
        <v>30</v>
      </c>
      <c r="F106" t="s">
        <v>31</v>
      </c>
      <c r="G106" t="s">
        <v>114</v>
      </c>
      <c r="H106" t="s">
        <v>172</v>
      </c>
      <c r="J106" t="s">
        <v>173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3" t="str">
        <f>CONCATENATE(Table14[[#This Row],[Zona]],Table14[[#This Row],[Marca]],Table14[[#This Row],[Codigo]])</f>
        <v>ARGENTINAGrido01.06.16.013</v>
      </c>
      <c r="B107" t="s">
        <v>27</v>
      </c>
      <c r="C107" t="s">
        <v>110</v>
      </c>
      <c r="D107" t="s">
        <v>29</v>
      </c>
      <c r="E107" t="s">
        <v>30</v>
      </c>
      <c r="F107" t="s">
        <v>31</v>
      </c>
      <c r="G107" t="s">
        <v>114</v>
      </c>
      <c r="H107" t="s">
        <v>174</v>
      </c>
      <c r="J107" t="s">
        <v>175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3" t="str">
        <f>CONCATENATE(Table14[[#This Row],[Zona]],Table14[[#This Row],[Marca]],Table14[[#This Row],[Codigo]])</f>
        <v>ARGENTINAGrido01.06.16.014</v>
      </c>
      <c r="B108" t="s">
        <v>27</v>
      </c>
      <c r="C108" t="s">
        <v>110</v>
      </c>
      <c r="D108" t="s">
        <v>29</v>
      </c>
      <c r="E108" t="s">
        <v>30</v>
      </c>
      <c r="F108" t="s">
        <v>31</v>
      </c>
      <c r="G108" t="s">
        <v>114</v>
      </c>
      <c r="H108" t="s">
        <v>176</v>
      </c>
      <c r="J108" t="s">
        <v>177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3" t="str">
        <f>CONCATENATE(Table14[[#This Row],[Zona]],Table14[[#This Row],[Marca]],Table14[[#This Row],[Codigo]])</f>
        <v>ARGENTINAGrido01.06.16.015</v>
      </c>
      <c r="B109" t="s">
        <v>27</v>
      </c>
      <c r="C109" t="s">
        <v>110</v>
      </c>
      <c r="D109" t="s">
        <v>29</v>
      </c>
      <c r="E109" t="s">
        <v>30</v>
      </c>
      <c r="F109" t="s">
        <v>31</v>
      </c>
      <c r="G109" t="s">
        <v>114</v>
      </c>
      <c r="H109" t="s">
        <v>178</v>
      </c>
      <c r="J109" t="s">
        <v>179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3" t="str">
        <f>CONCATENATE(Table14[[#This Row],[Zona]],Table14[[#This Row],[Marca]],Table14[[#This Row],[Codigo]])</f>
        <v>ARGENTINAGrido01.06.16.016</v>
      </c>
      <c r="B110" t="s">
        <v>27</v>
      </c>
      <c r="C110" t="s">
        <v>110</v>
      </c>
      <c r="D110" t="s">
        <v>29</v>
      </c>
      <c r="E110" t="s">
        <v>30</v>
      </c>
      <c r="F110" t="s">
        <v>31</v>
      </c>
      <c r="G110" t="s">
        <v>114</v>
      </c>
      <c r="H110" t="s">
        <v>180</v>
      </c>
      <c r="J110" t="s">
        <v>181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3" t="str">
        <f>CONCATENATE(Table14[[#This Row],[Zona]],Table14[[#This Row],[Marca]],Table14[[#This Row],[Codigo]])</f>
        <v>ARGENTINAGrido01.06.16.020</v>
      </c>
      <c r="B111" t="s">
        <v>27</v>
      </c>
      <c r="C111" t="s">
        <v>110</v>
      </c>
      <c r="D111" t="s">
        <v>29</v>
      </c>
      <c r="E111" t="s">
        <v>30</v>
      </c>
      <c r="F111" t="s">
        <v>31</v>
      </c>
      <c r="G111" t="s">
        <v>114</v>
      </c>
      <c r="H111" t="s">
        <v>182</v>
      </c>
      <c r="J111" t="s">
        <v>183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3" t="str">
        <f>CONCATENATE(Table14[[#This Row],[Zona]],Table14[[#This Row],[Marca]],Table14[[#This Row],[Codigo]])</f>
        <v>ARGENTINAGrido01.06.16.021</v>
      </c>
      <c r="B112" t="s">
        <v>27</v>
      </c>
      <c r="C112" t="s">
        <v>110</v>
      </c>
      <c r="D112" t="s">
        <v>29</v>
      </c>
      <c r="E112" t="s">
        <v>30</v>
      </c>
      <c r="F112" t="s">
        <v>31</v>
      </c>
      <c r="G112" t="s">
        <v>114</v>
      </c>
      <c r="H112" t="s">
        <v>184</v>
      </c>
      <c r="J112" t="s">
        <v>185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3" t="str">
        <f>CONCATENATE(Table14[[#This Row],[Zona]],Table14[[#This Row],[Marca]],Table14[[#This Row],[Codigo]])</f>
        <v>ARGENTINAGrido01.06.16.022</v>
      </c>
      <c r="B113" t="s">
        <v>27</v>
      </c>
      <c r="C113" t="s">
        <v>110</v>
      </c>
      <c r="D113" t="s">
        <v>29</v>
      </c>
      <c r="E113" t="s">
        <v>30</v>
      </c>
      <c r="F113" t="s">
        <v>31</v>
      </c>
      <c r="G113" t="s">
        <v>114</v>
      </c>
      <c r="H113" t="s">
        <v>186</v>
      </c>
      <c r="J113" t="s">
        <v>187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3" t="str">
        <f>CONCATENATE(Table14[[#This Row],[Zona]],Table14[[#This Row],[Marca]],Table14[[#This Row],[Codigo]])</f>
        <v>ARGENTINAGrido01.06.16.023</v>
      </c>
      <c r="B114" t="s">
        <v>27</v>
      </c>
      <c r="C114" t="s">
        <v>110</v>
      </c>
      <c r="D114" t="s">
        <v>29</v>
      </c>
      <c r="E114" t="s">
        <v>30</v>
      </c>
      <c r="F114" t="s">
        <v>31</v>
      </c>
      <c r="G114" t="s">
        <v>114</v>
      </c>
      <c r="H114" t="s">
        <v>188</v>
      </c>
      <c r="J114" t="s">
        <v>189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3" t="str">
        <f>CONCATENATE(Table14[[#This Row],[Zona]],Table14[[#This Row],[Marca]],Table14[[#This Row],[Codigo]])</f>
        <v>ARGENTINAGrido01.06.16.024</v>
      </c>
      <c r="B115" t="s">
        <v>27</v>
      </c>
      <c r="C115" t="s">
        <v>110</v>
      </c>
      <c r="D115" t="s">
        <v>29</v>
      </c>
      <c r="E115" t="s">
        <v>30</v>
      </c>
      <c r="F115" t="s">
        <v>31</v>
      </c>
      <c r="G115" t="s">
        <v>114</v>
      </c>
      <c r="H115" t="s">
        <v>190</v>
      </c>
      <c r="J115" t="s">
        <v>191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3" t="str">
        <f>CONCATENATE(Table14[[#This Row],[Zona]],Table14[[#This Row],[Marca]],Table14[[#This Row],[Codigo]])</f>
        <v>ARGENTINAGrido01.06.17.001</v>
      </c>
      <c r="B116" t="s">
        <v>27</v>
      </c>
      <c r="C116" t="s">
        <v>110</v>
      </c>
      <c r="D116" t="s">
        <v>29</v>
      </c>
      <c r="E116" t="s">
        <v>30</v>
      </c>
      <c r="F116" t="s">
        <v>31</v>
      </c>
      <c r="G116" t="s">
        <v>114</v>
      </c>
      <c r="H116" t="s">
        <v>192</v>
      </c>
      <c r="J116" t="s">
        <v>193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3" t="str">
        <f>CONCATENATE(Table14[[#This Row],[Zona]],Table14[[#This Row],[Marca]],Table14[[#This Row],[Codigo]])</f>
        <v>ARGENTINAGrido01.06.17.002</v>
      </c>
      <c r="B117" t="s">
        <v>27</v>
      </c>
      <c r="C117" t="s">
        <v>110</v>
      </c>
      <c r="D117" t="s">
        <v>29</v>
      </c>
      <c r="E117" t="s">
        <v>30</v>
      </c>
      <c r="F117" t="s">
        <v>31</v>
      </c>
      <c r="G117" t="s">
        <v>114</v>
      </c>
      <c r="H117" t="s">
        <v>194</v>
      </c>
      <c r="J117" t="s">
        <v>195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3" t="str">
        <f>CONCATENATE(Table14[[#This Row],[Zona]],Table14[[#This Row],[Marca]],Table14[[#This Row],[Codigo]])</f>
        <v>ARGENTINAGrido01.06.17.003</v>
      </c>
      <c r="B118" t="s">
        <v>27</v>
      </c>
      <c r="C118" t="s">
        <v>110</v>
      </c>
      <c r="D118" t="s">
        <v>29</v>
      </c>
      <c r="E118" t="s">
        <v>30</v>
      </c>
      <c r="F118" t="s">
        <v>31</v>
      </c>
      <c r="G118" t="s">
        <v>114</v>
      </c>
      <c r="H118" t="s">
        <v>196</v>
      </c>
      <c r="J118" t="s">
        <v>197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3" t="str">
        <f>CONCATENATE(Table14[[#This Row],[Zona]],Table14[[#This Row],[Marca]],Table14[[#This Row],[Codigo]])</f>
        <v>ARGENTINAGrido01.06.17.004</v>
      </c>
      <c r="B119" t="s">
        <v>27</v>
      </c>
      <c r="C119" t="s">
        <v>110</v>
      </c>
      <c r="D119" t="s">
        <v>29</v>
      </c>
      <c r="E119" t="s">
        <v>30</v>
      </c>
      <c r="F119" t="s">
        <v>31</v>
      </c>
      <c r="G119" t="s">
        <v>114</v>
      </c>
      <c r="H119" t="s">
        <v>198</v>
      </c>
      <c r="J119" t="s">
        <v>199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3" t="str">
        <f>CONCATENATE(Table14[[#This Row],[Zona]],Table14[[#This Row],[Marca]],Table14[[#This Row],[Codigo]])</f>
        <v>ARGENTINAGrido01.06.17.008</v>
      </c>
      <c r="B120" t="s">
        <v>27</v>
      </c>
      <c r="C120" t="s">
        <v>110</v>
      </c>
      <c r="D120" t="s">
        <v>29</v>
      </c>
      <c r="E120" t="s">
        <v>30</v>
      </c>
      <c r="F120" t="s">
        <v>31</v>
      </c>
      <c r="G120" t="s">
        <v>114</v>
      </c>
      <c r="H120" t="s">
        <v>200</v>
      </c>
      <c r="J120" t="s">
        <v>201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3" t="str">
        <f>CONCATENATE(Table14[[#This Row],[Zona]],Table14[[#This Row],[Marca]],Table14[[#This Row],[Codigo]])</f>
        <v>ARGENTINAGrido01.06.17.010</v>
      </c>
      <c r="B121" t="s">
        <v>27</v>
      </c>
      <c r="C121" t="s">
        <v>110</v>
      </c>
      <c r="D121" t="s">
        <v>29</v>
      </c>
      <c r="E121" t="s">
        <v>30</v>
      </c>
      <c r="F121" t="s">
        <v>31</v>
      </c>
      <c r="G121" t="s">
        <v>114</v>
      </c>
      <c r="H121" t="s">
        <v>202</v>
      </c>
      <c r="J121" t="s">
        <v>203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3" t="str">
        <f>CONCATENATE(Table14[[#This Row],[Zona]],Table14[[#This Row],[Marca]],Table14[[#This Row],[Codigo]])</f>
        <v>ARGENTINAGrido01.06.17.014</v>
      </c>
      <c r="B122" t="s">
        <v>27</v>
      </c>
      <c r="C122" t="s">
        <v>110</v>
      </c>
      <c r="D122" t="s">
        <v>29</v>
      </c>
      <c r="E122" t="s">
        <v>30</v>
      </c>
      <c r="F122" t="s">
        <v>31</v>
      </c>
      <c r="G122" t="s">
        <v>114</v>
      </c>
      <c r="H122" t="s">
        <v>204</v>
      </c>
      <c r="J122" t="s">
        <v>205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3" t="str">
        <f>CONCATENATE(Table14[[#This Row],[Zona]],Table14[[#This Row],[Marca]],Table14[[#This Row],[Codigo]])</f>
        <v>ARGENTINAGrido01.06.17.015</v>
      </c>
      <c r="B123" t="s">
        <v>27</v>
      </c>
      <c r="C123" t="s">
        <v>110</v>
      </c>
      <c r="D123" t="s">
        <v>29</v>
      </c>
      <c r="E123" t="s">
        <v>30</v>
      </c>
      <c r="F123" t="s">
        <v>31</v>
      </c>
      <c r="G123" t="s">
        <v>114</v>
      </c>
      <c r="H123" t="s">
        <v>206</v>
      </c>
      <c r="J123" t="s">
        <v>207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3" t="str">
        <f>CONCATENATE(Table14[[#This Row],[Zona]],Table14[[#This Row],[Marca]],Table14[[#This Row],[Codigo]])</f>
        <v>ARGENTINAGrido01.06.17.016</v>
      </c>
      <c r="B124" t="s">
        <v>27</v>
      </c>
      <c r="C124" t="s">
        <v>110</v>
      </c>
      <c r="D124" t="s">
        <v>29</v>
      </c>
      <c r="E124" t="s">
        <v>30</v>
      </c>
      <c r="F124" t="s">
        <v>31</v>
      </c>
      <c r="G124" t="s">
        <v>114</v>
      </c>
      <c r="H124" t="s">
        <v>208</v>
      </c>
      <c r="J124" t="s">
        <v>209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3" t="str">
        <f>CONCATENATE(Table14[[#This Row],[Zona]],Table14[[#This Row],[Marca]],Table14[[#This Row],[Codigo]])</f>
        <v>ARGENTINAGrido01.06.17.017</v>
      </c>
      <c r="B125" t="s">
        <v>27</v>
      </c>
      <c r="C125" t="s">
        <v>110</v>
      </c>
      <c r="D125" t="s">
        <v>29</v>
      </c>
      <c r="E125" t="s">
        <v>30</v>
      </c>
      <c r="F125" t="s">
        <v>31</v>
      </c>
      <c r="G125" t="s">
        <v>114</v>
      </c>
      <c r="H125" t="s">
        <v>210</v>
      </c>
      <c r="J125" t="s">
        <v>211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3" t="str">
        <f>CONCATENATE(Table14[[#This Row],[Zona]],Table14[[#This Row],[Marca]],Table14[[#This Row],[Codigo]])</f>
        <v>ARGENTINAGrido01.06.17.019</v>
      </c>
      <c r="B126" t="s">
        <v>27</v>
      </c>
      <c r="C126" t="s">
        <v>110</v>
      </c>
      <c r="D126" t="s">
        <v>29</v>
      </c>
      <c r="E126" t="s">
        <v>30</v>
      </c>
      <c r="F126" t="s">
        <v>31</v>
      </c>
      <c r="G126" t="s">
        <v>114</v>
      </c>
      <c r="H126" t="s">
        <v>212</v>
      </c>
      <c r="J126" t="s">
        <v>213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3" t="str">
        <f>CONCATENATE(Table14[[#This Row],[Zona]],Table14[[#This Row],[Marca]],Table14[[#This Row],[Codigo]])</f>
        <v>ARGENTINAGrido01.06.17.020</v>
      </c>
      <c r="B127" t="s">
        <v>27</v>
      </c>
      <c r="C127" t="s">
        <v>110</v>
      </c>
      <c r="D127" t="s">
        <v>29</v>
      </c>
      <c r="E127" t="s">
        <v>30</v>
      </c>
      <c r="F127" t="s">
        <v>31</v>
      </c>
      <c r="G127" t="s">
        <v>114</v>
      </c>
      <c r="H127" t="s">
        <v>214</v>
      </c>
      <c r="J127" t="s">
        <v>215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3" t="str">
        <f>CONCATENATE(Table14[[#This Row],[Zona]],Table14[[#This Row],[Marca]],Table14[[#This Row],[Codigo]])</f>
        <v>ARGENTINAGrido01.06.18.001</v>
      </c>
      <c r="B128" t="s">
        <v>27</v>
      </c>
      <c r="C128" t="s">
        <v>110</v>
      </c>
      <c r="D128" t="s">
        <v>29</v>
      </c>
      <c r="E128" t="s">
        <v>30</v>
      </c>
      <c r="F128" t="s">
        <v>31</v>
      </c>
      <c r="G128" t="s">
        <v>114</v>
      </c>
      <c r="H128" t="s">
        <v>216</v>
      </c>
      <c r="J128" t="s">
        <v>217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3" t="str">
        <f>CONCATENATE(Table14[[#This Row],[Zona]],Table14[[#This Row],[Marca]],Table14[[#This Row],[Codigo]])</f>
        <v>ARGENTINAGrido01.06.18.002</v>
      </c>
      <c r="B129" t="s">
        <v>27</v>
      </c>
      <c r="C129" t="s">
        <v>110</v>
      </c>
      <c r="D129" t="s">
        <v>29</v>
      </c>
      <c r="E129" t="s">
        <v>30</v>
      </c>
      <c r="F129" t="s">
        <v>31</v>
      </c>
      <c r="G129" t="s">
        <v>114</v>
      </c>
      <c r="H129" t="s">
        <v>218</v>
      </c>
      <c r="J129" t="s">
        <v>219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3" t="str">
        <f>CONCATENATE(Table14[[#This Row],[Zona]],Table14[[#This Row],[Marca]],Table14[[#This Row],[Codigo]])</f>
        <v>ARGENTINAGrido01.06.18.004</v>
      </c>
      <c r="B130" t="s">
        <v>27</v>
      </c>
      <c r="C130" t="s">
        <v>110</v>
      </c>
      <c r="D130" t="s">
        <v>29</v>
      </c>
      <c r="E130" t="s">
        <v>30</v>
      </c>
      <c r="F130" t="s">
        <v>31</v>
      </c>
      <c r="G130" t="s">
        <v>114</v>
      </c>
      <c r="H130" t="s">
        <v>220</v>
      </c>
      <c r="J130" t="s">
        <v>221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3" t="str">
        <f>CONCATENATE(Table14[[#This Row],[Zona]],Table14[[#This Row],[Marca]],Table14[[#This Row],[Codigo]])</f>
        <v>ARGENTINAGrido01.06.18.005</v>
      </c>
      <c r="B131" t="s">
        <v>27</v>
      </c>
      <c r="C131" t="s">
        <v>110</v>
      </c>
      <c r="D131" t="s">
        <v>29</v>
      </c>
      <c r="E131" t="s">
        <v>30</v>
      </c>
      <c r="F131" t="s">
        <v>31</v>
      </c>
      <c r="G131" t="s">
        <v>114</v>
      </c>
      <c r="H131" t="s">
        <v>222</v>
      </c>
      <c r="J131" t="s">
        <v>223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3" t="str">
        <f>CONCATENATE(Table14[[#This Row],[Zona]],Table14[[#This Row],[Marca]],Table14[[#This Row],[Codigo]])</f>
        <v>ARGENTINAGrido01.06.18.007</v>
      </c>
      <c r="B132" t="s">
        <v>27</v>
      </c>
      <c r="C132" t="s">
        <v>110</v>
      </c>
      <c r="D132" t="s">
        <v>29</v>
      </c>
      <c r="E132" t="s">
        <v>30</v>
      </c>
      <c r="F132" t="s">
        <v>31</v>
      </c>
      <c r="G132" t="s">
        <v>114</v>
      </c>
      <c r="H132" t="s">
        <v>224</v>
      </c>
      <c r="J132" t="s">
        <v>225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3" t="str">
        <f>CONCATENATE(Table14[[#This Row],[Zona]],Table14[[#This Row],[Marca]],Table14[[#This Row],[Codigo]])</f>
        <v>ARGENTINAGrido01.06.18.008</v>
      </c>
      <c r="B133" t="s">
        <v>27</v>
      </c>
      <c r="C133" t="s">
        <v>110</v>
      </c>
      <c r="D133" t="s">
        <v>29</v>
      </c>
      <c r="E133" t="s">
        <v>30</v>
      </c>
      <c r="F133" t="s">
        <v>31</v>
      </c>
      <c r="G133" t="s">
        <v>114</v>
      </c>
      <c r="H133" t="s">
        <v>226</v>
      </c>
      <c r="J133" t="s">
        <v>227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3" t="str">
        <f>CONCATENATE(Table14[[#This Row],[Zona]],Table14[[#This Row],[Marca]],Table14[[#This Row],[Codigo]])</f>
        <v>ARGENTINAGrido01.06.18.013</v>
      </c>
      <c r="B134" t="s">
        <v>27</v>
      </c>
      <c r="C134" t="s">
        <v>110</v>
      </c>
      <c r="D134" t="s">
        <v>29</v>
      </c>
      <c r="E134" t="s">
        <v>30</v>
      </c>
      <c r="F134" t="s">
        <v>31</v>
      </c>
      <c r="G134" t="s">
        <v>114</v>
      </c>
      <c r="H134" t="s">
        <v>228</v>
      </c>
      <c r="J134" t="s">
        <v>229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3" t="str">
        <f>CONCATENATE(Table14[[#This Row],[Zona]],Table14[[#This Row],[Marca]],Table14[[#This Row],[Codigo]])</f>
        <v>ARGENTINAGrido01.06.18.014</v>
      </c>
      <c r="B135" t="s">
        <v>27</v>
      </c>
      <c r="C135" t="s">
        <v>110</v>
      </c>
      <c r="D135" t="s">
        <v>29</v>
      </c>
      <c r="E135" t="s">
        <v>30</v>
      </c>
      <c r="F135" t="s">
        <v>31</v>
      </c>
      <c r="G135" t="s">
        <v>114</v>
      </c>
      <c r="H135" t="s">
        <v>230</v>
      </c>
      <c r="J135" t="s">
        <v>231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3" t="str">
        <f>CONCATENATE(Table14[[#This Row],[Zona]],Table14[[#This Row],[Marca]],Table14[[#This Row],[Codigo]])</f>
        <v>ARGENTINAGrido01.06.18.015</v>
      </c>
      <c r="B136" t="s">
        <v>27</v>
      </c>
      <c r="C136" t="s">
        <v>110</v>
      </c>
      <c r="D136" t="s">
        <v>29</v>
      </c>
      <c r="E136" t="s">
        <v>30</v>
      </c>
      <c r="F136" t="s">
        <v>31</v>
      </c>
      <c r="G136" t="s">
        <v>114</v>
      </c>
      <c r="H136" t="s">
        <v>232</v>
      </c>
      <c r="J136" t="s">
        <v>233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3" t="str">
        <f>CONCATENATE(Table14[[#This Row],[Zona]],Table14[[#This Row],[Marca]],Table14[[#This Row],[Codigo]])</f>
        <v>ARGENTINAGrido01.06.18.016</v>
      </c>
      <c r="B137" t="s">
        <v>27</v>
      </c>
      <c r="C137" t="s">
        <v>110</v>
      </c>
      <c r="D137" t="s">
        <v>29</v>
      </c>
      <c r="E137" t="s">
        <v>30</v>
      </c>
      <c r="F137" t="s">
        <v>31</v>
      </c>
      <c r="G137" t="s">
        <v>114</v>
      </c>
      <c r="H137" t="s">
        <v>234</v>
      </c>
      <c r="J137" t="s">
        <v>235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3" t="str">
        <f>CONCATENATE(Table14[[#This Row],[Zona]],Table14[[#This Row],[Marca]],Table14[[#This Row],[Codigo]])</f>
        <v>ARGENTINAGrido01.06.18.017</v>
      </c>
      <c r="B138" t="s">
        <v>27</v>
      </c>
      <c r="C138" t="s">
        <v>110</v>
      </c>
      <c r="D138" t="s">
        <v>29</v>
      </c>
      <c r="E138" t="s">
        <v>30</v>
      </c>
      <c r="F138" t="s">
        <v>31</v>
      </c>
      <c r="G138" t="s">
        <v>114</v>
      </c>
      <c r="H138" t="s">
        <v>236</v>
      </c>
      <c r="J138" t="s">
        <v>237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3" t="str">
        <f>CONCATENATE(Table14[[#This Row],[Zona]],Table14[[#This Row],[Marca]],Table14[[#This Row],[Codigo]])</f>
        <v>ARGENTINAGrido01.06.36.001</v>
      </c>
      <c r="B139" t="s">
        <v>27</v>
      </c>
      <c r="C139" t="s">
        <v>110</v>
      </c>
      <c r="D139" t="s">
        <v>29</v>
      </c>
      <c r="E139" t="s">
        <v>30</v>
      </c>
      <c r="F139" t="s">
        <v>31</v>
      </c>
      <c r="G139" t="s">
        <v>114</v>
      </c>
      <c r="H139" t="s">
        <v>238</v>
      </c>
      <c r="J139" t="s">
        <v>239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3" t="str">
        <f>CONCATENATE(Table14[[#This Row],[Zona]],Table14[[#This Row],[Marca]],Table14[[#This Row],[Codigo]])</f>
        <v>ARGENTINAGrido01.06.36.002</v>
      </c>
      <c r="B140" t="s">
        <v>27</v>
      </c>
      <c r="C140" t="s">
        <v>110</v>
      </c>
      <c r="D140" t="s">
        <v>29</v>
      </c>
      <c r="E140" t="s">
        <v>30</v>
      </c>
      <c r="F140" t="s">
        <v>31</v>
      </c>
      <c r="G140" t="s">
        <v>114</v>
      </c>
      <c r="H140" t="s">
        <v>240</v>
      </c>
      <c r="J140" t="s">
        <v>241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3" t="str">
        <f>CONCATENATE(Table14[[#This Row],[Zona]],Table14[[#This Row],[Marca]],Table14[[#This Row],[Codigo]])</f>
        <v>ARGENTINAGrido01.06.36.003</v>
      </c>
      <c r="B141" t="s">
        <v>27</v>
      </c>
      <c r="C141" t="s">
        <v>110</v>
      </c>
      <c r="D141" t="s">
        <v>29</v>
      </c>
      <c r="E141" t="s">
        <v>30</v>
      </c>
      <c r="F141" t="s">
        <v>31</v>
      </c>
      <c r="G141" t="s">
        <v>114</v>
      </c>
      <c r="H141" t="s">
        <v>242</v>
      </c>
      <c r="J141" t="s">
        <v>243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3" t="str">
        <f>CONCATENATE(Table14[[#This Row],[Zona]],Table14[[#This Row],[Marca]],Table14[[#This Row],[Codigo]])</f>
        <v>ARGENTINAGrido01.06.36.004</v>
      </c>
      <c r="B142" t="s">
        <v>27</v>
      </c>
      <c r="C142" t="s">
        <v>110</v>
      </c>
      <c r="D142" t="s">
        <v>29</v>
      </c>
      <c r="E142" t="s">
        <v>30</v>
      </c>
      <c r="F142" t="s">
        <v>31</v>
      </c>
      <c r="G142" t="s">
        <v>114</v>
      </c>
      <c r="H142" t="s">
        <v>244</v>
      </c>
      <c r="J142" t="s">
        <v>245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3" t="str">
        <f>CONCATENATE(Table14[[#This Row],[Zona]],Table14[[#This Row],[Marca]],Table14[[#This Row],[Codigo]])</f>
        <v>ARGENTINAGrido01.06.36.005</v>
      </c>
      <c r="B143" t="s">
        <v>27</v>
      </c>
      <c r="C143" t="s">
        <v>110</v>
      </c>
      <c r="D143" t="s">
        <v>29</v>
      </c>
      <c r="E143" t="s">
        <v>30</v>
      </c>
      <c r="F143" t="s">
        <v>31</v>
      </c>
      <c r="G143" t="s">
        <v>114</v>
      </c>
      <c r="H143" t="s">
        <v>246</v>
      </c>
      <c r="J143" t="s">
        <v>247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3" t="str">
        <f>CONCATENATE(Table14[[#This Row],[Zona]],Table14[[#This Row],[Marca]],Table14[[#This Row],[Codigo]])</f>
        <v>ARGENTINAGrido01.06.36.006</v>
      </c>
      <c r="B144" t="s">
        <v>27</v>
      </c>
      <c r="C144" t="s">
        <v>110</v>
      </c>
      <c r="D144" t="s">
        <v>29</v>
      </c>
      <c r="E144" t="s">
        <v>30</v>
      </c>
      <c r="F144" t="s">
        <v>31</v>
      </c>
      <c r="G144" t="s">
        <v>114</v>
      </c>
      <c r="H144" t="s">
        <v>248</v>
      </c>
      <c r="J144" t="s">
        <v>249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3" t="str">
        <f>CONCATENATE(Table14[[#This Row],[Zona]],Table14[[#This Row],[Marca]],Table14[[#This Row],[Codigo]])</f>
        <v>ARGENTINAGrido01.06.36.009</v>
      </c>
      <c r="B145" t="s">
        <v>27</v>
      </c>
      <c r="C145" t="s">
        <v>110</v>
      </c>
      <c r="D145" t="s">
        <v>29</v>
      </c>
      <c r="E145" t="s">
        <v>30</v>
      </c>
      <c r="F145" t="s">
        <v>31</v>
      </c>
      <c r="G145" t="s">
        <v>114</v>
      </c>
      <c r="H145" t="s">
        <v>250</v>
      </c>
      <c r="J145" t="s">
        <v>251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3" t="str">
        <f>CONCATENATE(Table14[[#This Row],[Zona]],Table14[[#This Row],[Marca]],Table14[[#This Row],[Codigo]])</f>
        <v>ARGENTINAGrido01.06.36.011</v>
      </c>
      <c r="B146" t="s">
        <v>27</v>
      </c>
      <c r="C146" t="s">
        <v>110</v>
      </c>
      <c r="D146" t="s">
        <v>29</v>
      </c>
      <c r="E146" t="s">
        <v>30</v>
      </c>
      <c r="F146" t="s">
        <v>31</v>
      </c>
      <c r="G146" t="s">
        <v>114</v>
      </c>
      <c r="H146" t="s">
        <v>252</v>
      </c>
      <c r="J146" t="s">
        <v>253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3" t="str">
        <f>CONCATENATE(Table14[[#This Row],[Zona]],Table14[[#This Row],[Marca]],Table14[[#This Row],[Codigo]])</f>
        <v>ARGENTINAGrido01.06.36.013</v>
      </c>
      <c r="B147" t="s">
        <v>27</v>
      </c>
      <c r="C147" t="s">
        <v>110</v>
      </c>
      <c r="D147" t="s">
        <v>29</v>
      </c>
      <c r="E147" t="s">
        <v>30</v>
      </c>
      <c r="F147" t="s">
        <v>31</v>
      </c>
      <c r="G147" t="s">
        <v>114</v>
      </c>
      <c r="H147" t="s">
        <v>254</v>
      </c>
      <c r="J147" t="s">
        <v>255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3" t="str">
        <f>CONCATENATE(Table14[[#This Row],[Zona]],Table14[[#This Row],[Marca]],Table14[[#This Row],[Codigo]])</f>
        <v>ARGENTINAGrido01.06.36.014</v>
      </c>
      <c r="B148" t="s">
        <v>27</v>
      </c>
      <c r="C148" t="s">
        <v>110</v>
      </c>
      <c r="D148" t="s">
        <v>29</v>
      </c>
      <c r="E148" t="s">
        <v>30</v>
      </c>
      <c r="F148" t="s">
        <v>31</v>
      </c>
      <c r="G148" t="s">
        <v>114</v>
      </c>
      <c r="H148" t="s">
        <v>256</v>
      </c>
      <c r="J148" t="s">
        <v>257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3" t="str">
        <f>CONCATENATE(Table14[[#This Row],[Zona]],Table14[[#This Row],[Marca]],Table14[[#This Row],[Codigo]])</f>
        <v>ARGENTINAGrido01.06.36.015</v>
      </c>
      <c r="B149" t="s">
        <v>27</v>
      </c>
      <c r="C149" t="s">
        <v>110</v>
      </c>
      <c r="D149" t="s">
        <v>29</v>
      </c>
      <c r="E149" t="s">
        <v>30</v>
      </c>
      <c r="F149" t="s">
        <v>31</v>
      </c>
      <c r="G149" t="s">
        <v>114</v>
      </c>
      <c r="H149" t="s">
        <v>258</v>
      </c>
      <c r="J149" t="s">
        <v>259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3" t="str">
        <f>CONCATENATE(Table14[[#This Row],[Zona]],Table14[[#This Row],[Marca]],Table14[[#This Row],[Codigo]])</f>
        <v>ARGENTINAGrido01.06.36.023</v>
      </c>
      <c r="B150" t="s">
        <v>27</v>
      </c>
      <c r="C150" t="s">
        <v>110</v>
      </c>
      <c r="D150" t="s">
        <v>29</v>
      </c>
      <c r="E150" t="s">
        <v>30</v>
      </c>
      <c r="F150" t="s">
        <v>31</v>
      </c>
      <c r="G150" t="s">
        <v>114</v>
      </c>
      <c r="H150" t="s">
        <v>260</v>
      </c>
      <c r="J150" t="s">
        <v>261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3" t="str">
        <f>CONCATENATE(Table14[[#This Row],[Zona]],Table14[[#This Row],[Marca]],Table14[[#This Row],[Codigo]])</f>
        <v>ARGENTINAGrido01.06.36.024</v>
      </c>
      <c r="B151" t="s">
        <v>27</v>
      </c>
      <c r="C151" t="s">
        <v>110</v>
      </c>
      <c r="D151" t="s">
        <v>29</v>
      </c>
      <c r="E151" t="s">
        <v>30</v>
      </c>
      <c r="F151" t="s">
        <v>31</v>
      </c>
      <c r="G151" t="s">
        <v>114</v>
      </c>
      <c r="H151" t="s">
        <v>262</v>
      </c>
      <c r="J151" t="s">
        <v>263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3" t="str">
        <f>CONCATENATE(Table14[[#This Row],[Zona]],Table14[[#This Row],[Marca]],Table14[[#This Row],[Codigo]])</f>
        <v>ARGENTINAGrido01.06.36.025</v>
      </c>
      <c r="B152" t="s">
        <v>27</v>
      </c>
      <c r="C152" t="s">
        <v>110</v>
      </c>
      <c r="D152" t="s">
        <v>29</v>
      </c>
      <c r="E152" t="s">
        <v>30</v>
      </c>
      <c r="F152" t="s">
        <v>31</v>
      </c>
      <c r="G152" t="s">
        <v>114</v>
      </c>
      <c r="H152" t="s">
        <v>264</v>
      </c>
      <c r="J152" t="s">
        <v>265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3" t="str">
        <f>CONCATENATE(Table14[[#This Row],[Zona]],Table14[[#This Row],[Marca]],Table14[[#This Row],[Codigo]])</f>
        <v>ARGENTINAGrido01.06.36.026</v>
      </c>
      <c r="B153" t="s">
        <v>27</v>
      </c>
      <c r="C153" t="s">
        <v>110</v>
      </c>
      <c r="D153" t="s">
        <v>29</v>
      </c>
      <c r="E153" t="s">
        <v>30</v>
      </c>
      <c r="F153" t="s">
        <v>31</v>
      </c>
      <c r="G153" t="s">
        <v>114</v>
      </c>
      <c r="H153" t="s">
        <v>266</v>
      </c>
      <c r="J153" t="s">
        <v>267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3" t="str">
        <f>CONCATENATE(Table14[[#This Row],[Zona]],Table14[[#This Row],[Marca]],Table14[[#This Row],[Codigo]])</f>
        <v>ARGENTINAGrido01.06.36.027</v>
      </c>
      <c r="B154" t="s">
        <v>27</v>
      </c>
      <c r="C154" t="s">
        <v>110</v>
      </c>
      <c r="D154" t="s">
        <v>29</v>
      </c>
      <c r="E154" t="s">
        <v>30</v>
      </c>
      <c r="F154" t="s">
        <v>31</v>
      </c>
      <c r="G154" t="s">
        <v>114</v>
      </c>
      <c r="H154" t="s">
        <v>268</v>
      </c>
      <c r="J154" t="s">
        <v>269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3" t="str">
        <f>CONCATENATE(Table14[[#This Row],[Zona]],Table14[[#This Row],[Marca]],Table14[[#This Row],[Codigo]])</f>
        <v>ARGENTINAGrido01.06.37.002</v>
      </c>
      <c r="B155" t="s">
        <v>27</v>
      </c>
      <c r="C155" t="s">
        <v>110</v>
      </c>
      <c r="D155" t="s">
        <v>29</v>
      </c>
      <c r="E155" t="s">
        <v>30</v>
      </c>
      <c r="F155" t="s">
        <v>31</v>
      </c>
      <c r="G155" t="s">
        <v>114</v>
      </c>
      <c r="H155" t="s">
        <v>270</v>
      </c>
      <c r="J155" t="s">
        <v>271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3" t="str">
        <f>CONCATENATE(Table14[[#This Row],[Zona]],Table14[[#This Row],[Marca]],Table14[[#This Row],[Codigo]])</f>
        <v>ARGENTINAGrido01.06.37.003</v>
      </c>
      <c r="B156" t="s">
        <v>27</v>
      </c>
      <c r="C156" t="s">
        <v>110</v>
      </c>
      <c r="D156" t="s">
        <v>29</v>
      </c>
      <c r="E156" t="s">
        <v>30</v>
      </c>
      <c r="F156" t="s">
        <v>31</v>
      </c>
      <c r="G156" t="s">
        <v>114</v>
      </c>
      <c r="H156" t="s">
        <v>272</v>
      </c>
      <c r="J156" t="s">
        <v>273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3" t="str">
        <f>CONCATENATE(Table14[[#This Row],[Zona]],Table14[[#This Row],[Marca]],Table14[[#This Row],[Codigo]])</f>
        <v>ARGENTINAGrido01.06.37.008</v>
      </c>
      <c r="B157" t="s">
        <v>27</v>
      </c>
      <c r="C157" t="s">
        <v>110</v>
      </c>
      <c r="D157" t="s">
        <v>29</v>
      </c>
      <c r="E157" t="s">
        <v>30</v>
      </c>
      <c r="F157" t="s">
        <v>31</v>
      </c>
      <c r="G157" t="s">
        <v>114</v>
      </c>
      <c r="H157" t="s">
        <v>274</v>
      </c>
      <c r="J157" t="s">
        <v>275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3" t="str">
        <f>CONCATENATE(Table14[[#This Row],[Zona]],Table14[[#This Row],[Marca]],Table14[[#This Row],[Codigo]])</f>
        <v>ARGENTINAGrido01.06.37.010</v>
      </c>
      <c r="B158" t="s">
        <v>27</v>
      </c>
      <c r="C158" t="s">
        <v>110</v>
      </c>
      <c r="D158" t="s">
        <v>29</v>
      </c>
      <c r="E158" t="s">
        <v>30</v>
      </c>
      <c r="F158" t="s">
        <v>31</v>
      </c>
      <c r="G158" t="s">
        <v>114</v>
      </c>
      <c r="H158" t="s">
        <v>276</v>
      </c>
      <c r="J158" t="s">
        <v>277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3" t="str">
        <f>CONCATENATE(Table14[[#This Row],[Zona]],Table14[[#This Row],[Marca]],Table14[[#This Row],[Codigo]])</f>
        <v>ARGENTINAGrido01.06.37.014</v>
      </c>
      <c r="B159" t="s">
        <v>27</v>
      </c>
      <c r="C159" t="s">
        <v>110</v>
      </c>
      <c r="D159" t="s">
        <v>29</v>
      </c>
      <c r="E159" t="s">
        <v>30</v>
      </c>
      <c r="F159" t="s">
        <v>31</v>
      </c>
      <c r="G159" t="s">
        <v>114</v>
      </c>
      <c r="H159" t="s">
        <v>278</v>
      </c>
      <c r="J159" t="s">
        <v>279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3" t="str">
        <f>CONCATENATE(Table14[[#This Row],[Zona]],Table14[[#This Row],[Marca]],Table14[[#This Row],[Codigo]])</f>
        <v>ARGENTINAGrido01.06.37.015</v>
      </c>
      <c r="B160" t="s">
        <v>27</v>
      </c>
      <c r="C160" t="s">
        <v>110</v>
      </c>
      <c r="D160" t="s">
        <v>29</v>
      </c>
      <c r="E160" t="s">
        <v>30</v>
      </c>
      <c r="F160" t="s">
        <v>31</v>
      </c>
      <c r="G160" t="s">
        <v>114</v>
      </c>
      <c r="H160" t="s">
        <v>280</v>
      </c>
      <c r="J160" t="s">
        <v>281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3" t="str">
        <f>CONCATENATE(Table14[[#This Row],[Zona]],Table14[[#This Row],[Marca]],Table14[[#This Row],[Codigo]])</f>
        <v>ARGENTINAGrido01.06.37.016</v>
      </c>
      <c r="B161" t="s">
        <v>27</v>
      </c>
      <c r="C161" t="s">
        <v>110</v>
      </c>
      <c r="D161" t="s">
        <v>29</v>
      </c>
      <c r="E161" t="s">
        <v>30</v>
      </c>
      <c r="F161" t="s">
        <v>31</v>
      </c>
      <c r="G161" t="s">
        <v>114</v>
      </c>
      <c r="H161" t="s">
        <v>282</v>
      </c>
      <c r="J161" t="s">
        <v>283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3" t="str">
        <f>CONCATENATE(Table14[[#This Row],[Zona]],Table14[[#This Row],[Marca]],Table14[[#This Row],[Codigo]])</f>
        <v>ARGENTINAGrido01.06.37.017</v>
      </c>
      <c r="B162" t="s">
        <v>27</v>
      </c>
      <c r="C162" t="s">
        <v>110</v>
      </c>
      <c r="D162" t="s">
        <v>29</v>
      </c>
      <c r="E162" t="s">
        <v>30</v>
      </c>
      <c r="F162" t="s">
        <v>31</v>
      </c>
      <c r="G162" t="s">
        <v>114</v>
      </c>
      <c r="H162" t="s">
        <v>284</v>
      </c>
      <c r="J162" t="s">
        <v>285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3" t="str">
        <f>CONCATENATE(Table14[[#This Row],[Zona]],Table14[[#This Row],[Marca]],Table14[[#This Row],[Codigo]])</f>
        <v>ARGENTINAGrido01.06.37.019</v>
      </c>
      <c r="B163" t="s">
        <v>27</v>
      </c>
      <c r="C163" t="s">
        <v>110</v>
      </c>
      <c r="D163" t="s">
        <v>29</v>
      </c>
      <c r="E163" t="s">
        <v>30</v>
      </c>
      <c r="F163" t="s">
        <v>31</v>
      </c>
      <c r="G163" t="s">
        <v>114</v>
      </c>
      <c r="H163" t="s">
        <v>286</v>
      </c>
      <c r="J163" t="s">
        <v>287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3" t="str">
        <f>CONCATENATE(Table14[[#This Row],[Zona]],Table14[[#This Row],[Marca]],Table14[[#This Row],[Codigo]])</f>
        <v>ARGENTINAGrido01.06.37.020</v>
      </c>
      <c r="B164" t="s">
        <v>27</v>
      </c>
      <c r="C164" t="s">
        <v>110</v>
      </c>
      <c r="D164" t="s">
        <v>29</v>
      </c>
      <c r="E164" t="s">
        <v>30</v>
      </c>
      <c r="F164" t="s">
        <v>31</v>
      </c>
      <c r="G164" t="s">
        <v>114</v>
      </c>
      <c r="H164" t="s">
        <v>288</v>
      </c>
      <c r="J164" t="s">
        <v>289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3" t="str">
        <f>CONCATENATE(Table14[[#This Row],[Zona]],Table14[[#This Row],[Marca]],Table14[[#This Row],[Codigo]])</f>
        <v>ARGENTINAGrido01.06.37.021</v>
      </c>
      <c r="B165" t="s">
        <v>27</v>
      </c>
      <c r="C165" t="s">
        <v>110</v>
      </c>
      <c r="D165" t="s">
        <v>29</v>
      </c>
      <c r="E165" t="s">
        <v>30</v>
      </c>
      <c r="F165" t="s">
        <v>31</v>
      </c>
      <c r="G165" t="s">
        <v>114</v>
      </c>
      <c r="H165" t="s">
        <v>290</v>
      </c>
      <c r="J165" t="s">
        <v>291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3" t="str">
        <f>CONCATENATE(Table14[[#This Row],[Zona]],Table14[[#This Row],[Marca]],Table14[[#This Row],[Codigo]])</f>
        <v>ARGENTINAGrido01.06.37.022</v>
      </c>
      <c r="B166" t="s">
        <v>27</v>
      </c>
      <c r="C166" t="s">
        <v>110</v>
      </c>
      <c r="D166" t="s">
        <v>29</v>
      </c>
      <c r="E166" t="s">
        <v>30</v>
      </c>
      <c r="F166" t="s">
        <v>31</v>
      </c>
      <c r="G166" t="s">
        <v>114</v>
      </c>
      <c r="H166" t="s">
        <v>292</v>
      </c>
      <c r="J166" t="s">
        <v>293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3" t="str">
        <f>CONCATENATE(Table14[[#This Row],[Zona]],Table14[[#This Row],[Marca]],Table14[[#This Row],[Codigo]])</f>
        <v>ARGENTINAGrido01.06.37.023</v>
      </c>
      <c r="B167" t="s">
        <v>27</v>
      </c>
      <c r="C167" t="s">
        <v>110</v>
      </c>
      <c r="D167" t="s">
        <v>29</v>
      </c>
      <c r="E167" t="s">
        <v>30</v>
      </c>
      <c r="F167" t="s">
        <v>31</v>
      </c>
      <c r="G167" t="s">
        <v>114</v>
      </c>
      <c r="H167" t="s">
        <v>294</v>
      </c>
      <c r="J167" t="s">
        <v>295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3" t="str">
        <f>CONCATENATE(Table14[[#This Row],[Zona]],Table14[[#This Row],[Marca]],Table14[[#This Row],[Codigo]])</f>
        <v>ARGENTINAGrido01.06.38.001</v>
      </c>
      <c r="B168" t="s">
        <v>27</v>
      </c>
      <c r="C168" t="s">
        <v>110</v>
      </c>
      <c r="D168" t="s">
        <v>29</v>
      </c>
      <c r="E168" t="s">
        <v>30</v>
      </c>
      <c r="F168" t="s">
        <v>31</v>
      </c>
      <c r="G168" t="s">
        <v>114</v>
      </c>
      <c r="H168" t="s">
        <v>296</v>
      </c>
      <c r="J168" t="s">
        <v>297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3" t="str">
        <f>CONCATENATE(Table14[[#This Row],[Zona]],Table14[[#This Row],[Marca]],Table14[[#This Row],[Codigo]])</f>
        <v>ARGENTINAGrido01.06.38.002</v>
      </c>
      <c r="B169" t="s">
        <v>27</v>
      </c>
      <c r="C169" t="s">
        <v>110</v>
      </c>
      <c r="D169" t="s">
        <v>29</v>
      </c>
      <c r="E169" t="s">
        <v>30</v>
      </c>
      <c r="F169" t="s">
        <v>31</v>
      </c>
      <c r="G169" t="s">
        <v>114</v>
      </c>
      <c r="H169" t="s">
        <v>298</v>
      </c>
      <c r="J169" t="s">
        <v>299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3" t="str">
        <f>CONCATENATE(Table14[[#This Row],[Zona]],Table14[[#This Row],[Marca]],Table14[[#This Row],[Codigo]])</f>
        <v>ARGENTINAGrido01.06.38.003</v>
      </c>
      <c r="B170" t="s">
        <v>27</v>
      </c>
      <c r="C170" t="s">
        <v>110</v>
      </c>
      <c r="D170" t="s">
        <v>29</v>
      </c>
      <c r="E170" t="s">
        <v>30</v>
      </c>
      <c r="F170" t="s">
        <v>31</v>
      </c>
      <c r="G170" t="s">
        <v>114</v>
      </c>
      <c r="H170" t="s">
        <v>300</v>
      </c>
      <c r="J170" t="s">
        <v>301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3" t="str">
        <f>CONCATENATE(Table14[[#This Row],[Zona]],Table14[[#This Row],[Marca]],Table14[[#This Row],[Codigo]])</f>
        <v>ARGENTINAGrido01.06.38.004</v>
      </c>
      <c r="B171" t="s">
        <v>27</v>
      </c>
      <c r="C171" t="s">
        <v>110</v>
      </c>
      <c r="D171" t="s">
        <v>29</v>
      </c>
      <c r="E171" t="s">
        <v>30</v>
      </c>
      <c r="F171" t="s">
        <v>31</v>
      </c>
      <c r="G171" t="s">
        <v>114</v>
      </c>
      <c r="H171" t="s">
        <v>302</v>
      </c>
      <c r="J171" t="s">
        <v>303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3" t="str">
        <f>CONCATENATE(Table14[[#This Row],[Zona]],Table14[[#This Row],[Marca]],Table14[[#This Row],[Codigo]])</f>
        <v>ARGENTINAGrido01.06.38.008</v>
      </c>
      <c r="B172" t="s">
        <v>27</v>
      </c>
      <c r="C172" t="s">
        <v>110</v>
      </c>
      <c r="D172" t="s">
        <v>29</v>
      </c>
      <c r="E172" t="s">
        <v>30</v>
      </c>
      <c r="F172" t="s">
        <v>31</v>
      </c>
      <c r="G172" t="s">
        <v>114</v>
      </c>
      <c r="H172" t="s">
        <v>304</v>
      </c>
      <c r="J172" t="s">
        <v>305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3" t="str">
        <f>CONCATENATE(Table14[[#This Row],[Zona]],Table14[[#This Row],[Marca]],Table14[[#This Row],[Codigo]])</f>
        <v>ARGENTINAGrido01.06.38.013</v>
      </c>
      <c r="B173" t="s">
        <v>27</v>
      </c>
      <c r="C173" t="s">
        <v>110</v>
      </c>
      <c r="D173" t="s">
        <v>29</v>
      </c>
      <c r="E173" t="s">
        <v>30</v>
      </c>
      <c r="F173" t="s">
        <v>31</v>
      </c>
      <c r="G173" t="s">
        <v>114</v>
      </c>
      <c r="H173" t="s">
        <v>306</v>
      </c>
      <c r="J173" t="s">
        <v>307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3" t="str">
        <f>CONCATENATE(Table14[[#This Row],[Zona]],Table14[[#This Row],[Marca]],Table14[[#This Row],[Codigo]])</f>
        <v>ARGENTINAGrido01.06.38.014</v>
      </c>
      <c r="B174" t="s">
        <v>27</v>
      </c>
      <c r="C174" t="s">
        <v>110</v>
      </c>
      <c r="D174" t="s">
        <v>29</v>
      </c>
      <c r="E174" t="s">
        <v>30</v>
      </c>
      <c r="F174" t="s">
        <v>31</v>
      </c>
      <c r="G174" t="s">
        <v>114</v>
      </c>
      <c r="H174" t="s">
        <v>308</v>
      </c>
      <c r="J174" t="s">
        <v>309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3" t="str">
        <f>CONCATENATE(Table14[[#This Row],[Zona]],Table14[[#This Row],[Marca]],Table14[[#This Row],[Codigo]])</f>
        <v>ARGENTINAGrido01.06.38.015</v>
      </c>
      <c r="B175" t="s">
        <v>27</v>
      </c>
      <c r="C175" t="s">
        <v>110</v>
      </c>
      <c r="D175" t="s">
        <v>29</v>
      </c>
      <c r="E175" t="s">
        <v>30</v>
      </c>
      <c r="F175" t="s">
        <v>31</v>
      </c>
      <c r="G175" t="s">
        <v>114</v>
      </c>
      <c r="H175" t="s">
        <v>310</v>
      </c>
      <c r="J175" t="s">
        <v>311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3" t="str">
        <f>CONCATENATE(Table14[[#This Row],[Zona]],Table14[[#This Row],[Marca]],Table14[[#This Row],[Codigo]])</f>
        <v>ARGENTINAGrido01.06.38.016</v>
      </c>
      <c r="B176" t="s">
        <v>27</v>
      </c>
      <c r="C176" t="s">
        <v>110</v>
      </c>
      <c r="D176" t="s">
        <v>29</v>
      </c>
      <c r="E176" t="s">
        <v>30</v>
      </c>
      <c r="F176" t="s">
        <v>31</v>
      </c>
      <c r="G176" t="s">
        <v>114</v>
      </c>
      <c r="H176" t="s">
        <v>312</v>
      </c>
      <c r="J176" t="s">
        <v>313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3" t="str">
        <f>CONCATENATE(Table14[[#This Row],[Zona]],Table14[[#This Row],[Marca]],Table14[[#This Row],[Codigo]])</f>
        <v>ARGENTINAGrido01.06.38.017</v>
      </c>
      <c r="B177" t="s">
        <v>27</v>
      </c>
      <c r="C177" t="s">
        <v>110</v>
      </c>
      <c r="D177" t="s">
        <v>29</v>
      </c>
      <c r="E177" t="s">
        <v>30</v>
      </c>
      <c r="F177" t="s">
        <v>31</v>
      </c>
      <c r="G177" t="s">
        <v>114</v>
      </c>
      <c r="H177" t="s">
        <v>314</v>
      </c>
      <c r="J177" t="s">
        <v>315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3" t="str">
        <f>CONCATENATE(Table14[[#This Row],[Zona]],Table14[[#This Row],[Marca]],Table14[[#This Row],[Codigo]])</f>
        <v>ARGENTINAGrido01.06.42.001</v>
      </c>
      <c r="B178" t="s">
        <v>27</v>
      </c>
      <c r="C178" t="s">
        <v>110</v>
      </c>
      <c r="D178" t="s">
        <v>29</v>
      </c>
      <c r="E178" t="s">
        <v>30</v>
      </c>
      <c r="F178" t="s">
        <v>31</v>
      </c>
      <c r="G178" t="s">
        <v>114</v>
      </c>
      <c r="H178" t="s">
        <v>316</v>
      </c>
      <c r="J178" t="s">
        <v>147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3" t="str">
        <f>CONCATENATE(Table14[[#This Row],[Zona]],Table14[[#This Row],[Marca]],Table14[[#This Row],[Codigo]])</f>
        <v>ARGENTINAGrido01.06.42.009</v>
      </c>
      <c r="B179" t="s">
        <v>27</v>
      </c>
      <c r="C179" t="s">
        <v>110</v>
      </c>
      <c r="D179" t="s">
        <v>29</v>
      </c>
      <c r="E179" t="s">
        <v>30</v>
      </c>
      <c r="F179" t="s">
        <v>31</v>
      </c>
      <c r="G179" t="s">
        <v>114</v>
      </c>
      <c r="H179" t="s">
        <v>317</v>
      </c>
      <c r="J179" t="s">
        <v>157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3" t="str">
        <f>CONCATENATE(Table14[[#This Row],[Zona]],Table14[[#This Row],[Marca]],Table14[[#This Row],[Codigo]])</f>
        <v>ARGENTINAGrido01.06.44.001</v>
      </c>
      <c r="B180" t="s">
        <v>27</v>
      </c>
      <c r="C180" t="s">
        <v>110</v>
      </c>
      <c r="D180" t="s">
        <v>29</v>
      </c>
      <c r="E180" t="s">
        <v>30</v>
      </c>
      <c r="F180" t="s">
        <v>31</v>
      </c>
      <c r="G180" t="s">
        <v>114</v>
      </c>
      <c r="H180" t="s">
        <v>318</v>
      </c>
      <c r="J180" t="s">
        <v>239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3" t="str">
        <f>CONCATENATE(Table14[[#This Row],[Zona]],Table14[[#This Row],[Marca]],Table14[[#This Row],[Codigo]])</f>
        <v>ARGENTINAGrido01.06.44.002</v>
      </c>
      <c r="B181" t="s">
        <v>27</v>
      </c>
      <c r="C181" t="s">
        <v>110</v>
      </c>
      <c r="D181" t="s">
        <v>29</v>
      </c>
      <c r="E181" t="s">
        <v>30</v>
      </c>
      <c r="F181" t="s">
        <v>31</v>
      </c>
      <c r="G181" t="s">
        <v>114</v>
      </c>
      <c r="H181" t="s">
        <v>319</v>
      </c>
      <c r="J181" t="s">
        <v>241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3" t="str">
        <f>CONCATENATE(Table14[[#This Row],[Zona]],Table14[[#This Row],[Marca]],Table14[[#This Row],[Codigo]])</f>
        <v>ARGENTINAGrido01.06.44.003</v>
      </c>
      <c r="B182" t="s">
        <v>27</v>
      </c>
      <c r="C182" t="s">
        <v>110</v>
      </c>
      <c r="D182" t="s">
        <v>29</v>
      </c>
      <c r="E182" t="s">
        <v>30</v>
      </c>
      <c r="F182" t="s">
        <v>31</v>
      </c>
      <c r="G182" t="s">
        <v>114</v>
      </c>
      <c r="H182" t="s">
        <v>320</v>
      </c>
      <c r="J182" t="s">
        <v>243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3" t="str">
        <f>CONCATENATE(Table14[[#This Row],[Zona]],Table14[[#This Row],[Marca]],Table14[[#This Row],[Codigo]])</f>
        <v>ARGENTINAGrido01.06.44.004</v>
      </c>
      <c r="B183" t="s">
        <v>27</v>
      </c>
      <c r="C183" t="s">
        <v>110</v>
      </c>
      <c r="D183" t="s">
        <v>29</v>
      </c>
      <c r="E183" t="s">
        <v>30</v>
      </c>
      <c r="F183" t="s">
        <v>31</v>
      </c>
      <c r="G183" t="s">
        <v>114</v>
      </c>
      <c r="H183" t="s">
        <v>321</v>
      </c>
      <c r="J183" t="s">
        <v>245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3" t="str">
        <f>CONCATENATE(Table14[[#This Row],[Zona]],Table14[[#This Row],[Marca]],Table14[[#This Row],[Codigo]])</f>
        <v>ARGENTINAGrido01.06.44.005</v>
      </c>
      <c r="B184" t="s">
        <v>27</v>
      </c>
      <c r="C184" t="s">
        <v>110</v>
      </c>
      <c r="D184" t="s">
        <v>29</v>
      </c>
      <c r="E184" t="s">
        <v>30</v>
      </c>
      <c r="F184" t="s">
        <v>31</v>
      </c>
      <c r="G184" t="s">
        <v>114</v>
      </c>
      <c r="H184" t="s">
        <v>322</v>
      </c>
      <c r="J184" t="s">
        <v>247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3" t="str">
        <f>CONCATENATE(Table14[[#This Row],[Zona]],Table14[[#This Row],[Marca]],Table14[[#This Row],[Codigo]])</f>
        <v>ARGENTINAGrido01.06.44.006</v>
      </c>
      <c r="B185" t="s">
        <v>27</v>
      </c>
      <c r="C185" t="s">
        <v>110</v>
      </c>
      <c r="D185" t="s">
        <v>29</v>
      </c>
      <c r="E185" t="s">
        <v>30</v>
      </c>
      <c r="F185" t="s">
        <v>31</v>
      </c>
      <c r="G185" t="s">
        <v>114</v>
      </c>
      <c r="H185" t="s">
        <v>323</v>
      </c>
      <c r="J185" t="s">
        <v>249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3" t="str">
        <f>CONCATENATE(Table14[[#This Row],[Zona]],Table14[[#This Row],[Marca]],Table14[[#This Row],[Codigo]])</f>
        <v>ARGENTINAGrido01.06.44.009</v>
      </c>
      <c r="B186" t="s">
        <v>27</v>
      </c>
      <c r="C186" t="s">
        <v>110</v>
      </c>
      <c r="D186" t="s">
        <v>29</v>
      </c>
      <c r="E186" t="s">
        <v>30</v>
      </c>
      <c r="F186" t="s">
        <v>31</v>
      </c>
      <c r="G186" t="s">
        <v>114</v>
      </c>
      <c r="H186" t="s">
        <v>324</v>
      </c>
      <c r="J186" t="s">
        <v>251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3" t="str">
        <f>CONCATENATE(Table14[[#This Row],[Zona]],Table14[[#This Row],[Marca]],Table14[[#This Row],[Codigo]])</f>
        <v>ARGENTINAGrido01.06.44.011</v>
      </c>
      <c r="B187" t="s">
        <v>27</v>
      </c>
      <c r="C187" t="s">
        <v>110</v>
      </c>
      <c r="D187" t="s">
        <v>29</v>
      </c>
      <c r="E187" t="s">
        <v>30</v>
      </c>
      <c r="F187" t="s">
        <v>31</v>
      </c>
      <c r="G187" t="s">
        <v>114</v>
      </c>
      <c r="H187" t="s">
        <v>325</v>
      </c>
      <c r="J187" t="s">
        <v>253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3" t="str">
        <f>CONCATENATE(Table14[[#This Row],[Zona]],Table14[[#This Row],[Marca]],Table14[[#This Row],[Codigo]])</f>
        <v>ARGENTINAGrido01.06.44.013</v>
      </c>
      <c r="B188" t="s">
        <v>27</v>
      </c>
      <c r="C188" t="s">
        <v>110</v>
      </c>
      <c r="D188" t="s">
        <v>29</v>
      </c>
      <c r="E188" t="s">
        <v>30</v>
      </c>
      <c r="F188" t="s">
        <v>31</v>
      </c>
      <c r="G188" t="s">
        <v>114</v>
      </c>
      <c r="H188" t="s">
        <v>326</v>
      </c>
      <c r="J188" t="s">
        <v>255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3" t="str">
        <f>CONCATENATE(Table14[[#This Row],[Zona]],Table14[[#This Row],[Marca]],Table14[[#This Row],[Codigo]])</f>
        <v>ARGENTINAGrido01.06.44.014</v>
      </c>
      <c r="B189" t="s">
        <v>27</v>
      </c>
      <c r="C189" t="s">
        <v>110</v>
      </c>
      <c r="D189" t="s">
        <v>29</v>
      </c>
      <c r="E189" t="s">
        <v>30</v>
      </c>
      <c r="F189" t="s">
        <v>31</v>
      </c>
      <c r="G189" t="s">
        <v>114</v>
      </c>
      <c r="H189" t="s">
        <v>327</v>
      </c>
      <c r="J189" t="s">
        <v>257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3" t="str">
        <f>CONCATENATE(Table14[[#This Row],[Zona]],Table14[[#This Row],[Marca]],Table14[[#This Row],[Codigo]])</f>
        <v>ARGENTINAGrido01.06.44.015</v>
      </c>
      <c r="B190" t="s">
        <v>27</v>
      </c>
      <c r="C190" t="s">
        <v>110</v>
      </c>
      <c r="D190" t="s">
        <v>29</v>
      </c>
      <c r="E190" t="s">
        <v>30</v>
      </c>
      <c r="F190" t="s">
        <v>31</v>
      </c>
      <c r="G190" t="s">
        <v>114</v>
      </c>
      <c r="H190" t="s">
        <v>328</v>
      </c>
      <c r="J190" t="s">
        <v>259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3" t="str">
        <f>CONCATENATE(Table14[[#This Row],[Zona]],Table14[[#This Row],[Marca]],Table14[[#This Row],[Codigo]])</f>
        <v>ARGENTINAGrido01.06.44.026</v>
      </c>
      <c r="B191" t="s">
        <v>27</v>
      </c>
      <c r="C191" t="s">
        <v>110</v>
      </c>
      <c r="D191" t="s">
        <v>29</v>
      </c>
      <c r="E191" t="s">
        <v>30</v>
      </c>
      <c r="F191" t="s">
        <v>31</v>
      </c>
      <c r="G191" t="s">
        <v>114</v>
      </c>
      <c r="H191" t="s">
        <v>329</v>
      </c>
      <c r="J191" t="s">
        <v>267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3" t="str">
        <f>CONCATENATE(Table14[[#This Row],[Zona]],Table14[[#This Row],[Marca]],Table14[[#This Row],[Codigo]])</f>
        <v>ARGENTINAGrido01.06.46.002</v>
      </c>
      <c r="B192" t="s">
        <v>27</v>
      </c>
      <c r="C192" t="s">
        <v>110</v>
      </c>
      <c r="D192" t="s">
        <v>29</v>
      </c>
      <c r="E192" t="s">
        <v>30</v>
      </c>
      <c r="F192" t="s">
        <v>31</v>
      </c>
      <c r="G192" t="s">
        <v>114</v>
      </c>
      <c r="H192" t="s">
        <v>330</v>
      </c>
      <c r="J192" t="s">
        <v>271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3" t="str">
        <f>CONCATENATE(Table14[[#This Row],[Zona]],Table14[[#This Row],[Marca]],Table14[[#This Row],[Codigo]])</f>
        <v>ARGENTINAGrido01.06.46.014</v>
      </c>
      <c r="B193" t="s">
        <v>27</v>
      </c>
      <c r="C193" t="s">
        <v>110</v>
      </c>
      <c r="D193" t="s">
        <v>29</v>
      </c>
      <c r="E193" t="s">
        <v>30</v>
      </c>
      <c r="F193" t="s">
        <v>31</v>
      </c>
      <c r="G193" t="s">
        <v>114</v>
      </c>
      <c r="H193" t="s">
        <v>331</v>
      </c>
      <c r="J193" t="s">
        <v>279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3" t="str">
        <f>CONCATENATE(Table14[[#This Row],[Zona]],Table14[[#This Row],[Marca]],Table14[[#This Row],[Codigo]])</f>
        <v>ARGENTINAGrido01.06.46.015</v>
      </c>
      <c r="B194" t="s">
        <v>27</v>
      </c>
      <c r="C194" t="s">
        <v>110</v>
      </c>
      <c r="D194" t="s">
        <v>29</v>
      </c>
      <c r="E194" t="s">
        <v>30</v>
      </c>
      <c r="F194" t="s">
        <v>31</v>
      </c>
      <c r="G194" t="s">
        <v>114</v>
      </c>
      <c r="H194" t="s">
        <v>332</v>
      </c>
      <c r="J194" t="s">
        <v>333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3" t="str">
        <f>CONCATENATE(Table14[[#This Row],[Zona]],Table14[[#This Row],[Marca]],Table14[[#This Row],[Codigo]])</f>
        <v>ARGENTINAGrido01.06.46.016</v>
      </c>
      <c r="B195" t="s">
        <v>27</v>
      </c>
      <c r="C195" t="s">
        <v>110</v>
      </c>
      <c r="D195" t="s">
        <v>29</v>
      </c>
      <c r="E195" t="s">
        <v>30</v>
      </c>
      <c r="F195" t="s">
        <v>31</v>
      </c>
      <c r="G195" t="s">
        <v>114</v>
      </c>
      <c r="H195" t="s">
        <v>334</v>
      </c>
      <c r="J195" t="s">
        <v>335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3" t="str">
        <f>CONCATENATE(Table14[[#This Row],[Zona]],Table14[[#This Row],[Marca]],Table14[[#This Row],[Codigo]])</f>
        <v>ARGENTINAGrido01.06.46.020</v>
      </c>
      <c r="B196" t="s">
        <v>27</v>
      </c>
      <c r="C196" t="s">
        <v>110</v>
      </c>
      <c r="D196" t="s">
        <v>29</v>
      </c>
      <c r="E196" t="s">
        <v>30</v>
      </c>
      <c r="F196" t="s">
        <v>31</v>
      </c>
      <c r="G196" t="s">
        <v>114</v>
      </c>
      <c r="H196" t="s">
        <v>336</v>
      </c>
      <c r="J196" t="s">
        <v>289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3" t="str">
        <f>CONCATENATE(Table14[[#This Row],[Zona]],Table14[[#This Row],[Marca]],Table14[[#This Row],[Codigo]])</f>
        <v>ARGENTINAGrido01.06.46.022</v>
      </c>
      <c r="B197" t="s">
        <v>27</v>
      </c>
      <c r="C197" t="s">
        <v>110</v>
      </c>
      <c r="D197" t="s">
        <v>29</v>
      </c>
      <c r="E197" t="s">
        <v>30</v>
      </c>
      <c r="F197" t="s">
        <v>31</v>
      </c>
      <c r="G197" t="s">
        <v>114</v>
      </c>
      <c r="H197" t="s">
        <v>337</v>
      </c>
      <c r="J197" t="s">
        <v>293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3" t="str">
        <f>CONCATENATE(Table14[[#This Row],[Zona]],Table14[[#This Row],[Marca]],Table14[[#This Row],[Codigo]])</f>
        <v>ARGENTINAGrido01.06.48.004</v>
      </c>
      <c r="B198" t="s">
        <v>27</v>
      </c>
      <c r="C198" t="s">
        <v>110</v>
      </c>
      <c r="D198" t="s">
        <v>29</v>
      </c>
      <c r="E198" t="s">
        <v>30</v>
      </c>
      <c r="F198" t="s">
        <v>31</v>
      </c>
      <c r="G198" t="s">
        <v>114</v>
      </c>
      <c r="H198" t="s">
        <v>338</v>
      </c>
      <c r="J198" t="s">
        <v>303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3" t="str">
        <f>CONCATENATE(Table14[[#This Row],[Zona]],Table14[[#This Row],[Marca]],Table14[[#This Row],[Codigo]])</f>
        <v>ARGENTINAGrido01.06.48.008</v>
      </c>
      <c r="B199" t="s">
        <v>27</v>
      </c>
      <c r="C199" t="s">
        <v>110</v>
      </c>
      <c r="D199" t="s">
        <v>29</v>
      </c>
      <c r="E199" t="s">
        <v>30</v>
      </c>
      <c r="F199" t="s">
        <v>31</v>
      </c>
      <c r="G199" t="s">
        <v>114</v>
      </c>
      <c r="H199" t="s">
        <v>339</v>
      </c>
      <c r="J199" t="s">
        <v>305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3" t="str">
        <f>CONCATENATE(Table14[[#This Row],[Zona]],Table14[[#This Row],[Marca]],Table14[[#This Row],[Codigo]])</f>
        <v>ARGENTINAGrido01.06.48.013</v>
      </c>
      <c r="B200" t="s">
        <v>27</v>
      </c>
      <c r="C200" t="s">
        <v>110</v>
      </c>
      <c r="D200" t="s">
        <v>29</v>
      </c>
      <c r="E200" t="s">
        <v>30</v>
      </c>
      <c r="F200" t="s">
        <v>31</v>
      </c>
      <c r="G200" t="s">
        <v>114</v>
      </c>
      <c r="H200" t="s">
        <v>340</v>
      </c>
      <c r="J200" t="s">
        <v>307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3" t="str">
        <f>CONCATENATE(Table14[[#This Row],[Zona]],Table14[[#This Row],[Marca]],Table14[[#This Row],[Codigo]])</f>
        <v>ARGENTINAGrido01.06.48.015</v>
      </c>
      <c r="B201" t="s">
        <v>27</v>
      </c>
      <c r="C201" t="s">
        <v>110</v>
      </c>
      <c r="D201" t="s">
        <v>29</v>
      </c>
      <c r="E201" t="s">
        <v>30</v>
      </c>
      <c r="F201" t="s">
        <v>31</v>
      </c>
      <c r="G201" t="s">
        <v>114</v>
      </c>
      <c r="H201" t="s">
        <v>341</v>
      </c>
      <c r="J201" t="s">
        <v>311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3" t="str">
        <f>CONCATENATE(Table14[[#This Row],[Zona]],Table14[[#This Row],[Marca]],Table14[[#This Row],[Codigo]])</f>
        <v>ARGENTINAGrido4000323</v>
      </c>
      <c r="B202" t="s">
        <v>27</v>
      </c>
      <c r="C202" t="s">
        <v>110</v>
      </c>
      <c r="D202" t="s">
        <v>29</v>
      </c>
      <c r="E202" t="s">
        <v>30</v>
      </c>
      <c r="F202" t="s">
        <v>31</v>
      </c>
      <c r="G202" t="s">
        <v>32</v>
      </c>
      <c r="H202">
        <v>4000323</v>
      </c>
      <c r="J202" t="s">
        <v>66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3" t="str">
        <f>CONCATENATE(Table14[[#This Row],[Zona]],Table14[[#This Row],[Marca]],Table14[[#This Row],[Codigo]])</f>
        <v>ARGENTINAGrido4000036</v>
      </c>
      <c r="B203" t="s">
        <v>27</v>
      </c>
      <c r="C203" t="s">
        <v>110</v>
      </c>
      <c r="D203" t="s">
        <v>29</v>
      </c>
      <c r="E203" t="s">
        <v>30</v>
      </c>
      <c r="F203" t="s">
        <v>31</v>
      </c>
      <c r="G203" t="s">
        <v>27</v>
      </c>
      <c r="H203">
        <v>4000036</v>
      </c>
      <c r="J203" t="s">
        <v>342</v>
      </c>
      <c r="K203">
        <v>2127</v>
      </c>
      <c r="L203">
        <v>2361</v>
      </c>
      <c r="M203">
        <v>3395</v>
      </c>
      <c r="N203">
        <v>4042</v>
      </c>
      <c r="O203">
        <v>4104</v>
      </c>
      <c r="P203">
        <v>3338</v>
      </c>
      <c r="Q203">
        <v>3605</v>
      </c>
      <c r="R203">
        <v>3172</v>
      </c>
      <c r="S203">
        <v>3218</v>
      </c>
    </row>
    <row r="204" spans="1:19" x14ac:dyDescent="0.25">
      <c r="A204" s="3" t="str">
        <f>CONCATENATE(Table14[[#This Row],[Zona]],Table14[[#This Row],[Marca]],Table14[[#This Row],[Codigo]])</f>
        <v>ARGENTINAGrido4000037</v>
      </c>
      <c r="B204" t="s">
        <v>27</v>
      </c>
      <c r="C204" t="s">
        <v>110</v>
      </c>
      <c r="D204" t="s">
        <v>29</v>
      </c>
      <c r="E204" t="s">
        <v>30</v>
      </c>
      <c r="F204" t="s">
        <v>31</v>
      </c>
      <c r="G204" t="s">
        <v>27</v>
      </c>
      <c r="H204">
        <v>4000037</v>
      </c>
      <c r="J204" t="s">
        <v>343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3" t="str">
        <f>CONCATENATE(Table14[[#This Row],[Zona]],Table14[[#This Row],[Marca]],Table14[[#This Row],[Codigo]])</f>
        <v>ARGENTINAGrido4000038</v>
      </c>
      <c r="B205" t="s">
        <v>27</v>
      </c>
      <c r="C205" t="s">
        <v>110</v>
      </c>
      <c r="D205" t="s">
        <v>29</v>
      </c>
      <c r="E205" t="s">
        <v>30</v>
      </c>
      <c r="F205" t="s">
        <v>31</v>
      </c>
      <c r="G205" t="s">
        <v>27</v>
      </c>
      <c r="H205">
        <v>4000038</v>
      </c>
      <c r="J205" t="s">
        <v>344</v>
      </c>
      <c r="K205">
        <v>589</v>
      </c>
      <c r="L205">
        <v>767</v>
      </c>
      <c r="M205">
        <v>1125</v>
      </c>
      <c r="N205">
        <v>1156</v>
      </c>
      <c r="O205">
        <v>1298</v>
      </c>
      <c r="P205">
        <v>1060</v>
      </c>
      <c r="Q205">
        <v>1175</v>
      </c>
      <c r="R205">
        <v>805</v>
      </c>
      <c r="S205">
        <v>972</v>
      </c>
    </row>
    <row r="206" spans="1:19" x14ac:dyDescent="0.25">
      <c r="A206" s="3" t="str">
        <f>CONCATENATE(Table14[[#This Row],[Zona]],Table14[[#This Row],[Marca]],Table14[[#This Row],[Codigo]])</f>
        <v>ARGENTINAGrido4000039</v>
      </c>
      <c r="B206" t="s">
        <v>27</v>
      </c>
      <c r="C206" t="s">
        <v>110</v>
      </c>
      <c r="D206" t="s">
        <v>29</v>
      </c>
      <c r="E206" t="s">
        <v>30</v>
      </c>
      <c r="F206" t="s">
        <v>31</v>
      </c>
      <c r="G206" t="s">
        <v>27</v>
      </c>
      <c r="H206">
        <v>4000039</v>
      </c>
      <c r="J206" t="s">
        <v>345</v>
      </c>
      <c r="K206">
        <v>482</v>
      </c>
      <c r="L206">
        <v>564</v>
      </c>
      <c r="M206">
        <v>960</v>
      </c>
      <c r="N206">
        <v>1016</v>
      </c>
      <c r="O206">
        <v>1191</v>
      </c>
      <c r="P206">
        <v>960</v>
      </c>
      <c r="Q206">
        <v>886</v>
      </c>
      <c r="R206">
        <v>790</v>
      </c>
      <c r="S206">
        <v>843</v>
      </c>
    </row>
    <row r="207" spans="1:19" x14ac:dyDescent="0.25">
      <c r="A207" s="3" t="str">
        <f>CONCATENATE(Table14[[#This Row],[Zona]],Table14[[#This Row],[Marca]],Table14[[#This Row],[Codigo]])</f>
        <v>ARGENTINAGrido4000040</v>
      </c>
      <c r="B207" t="s">
        <v>27</v>
      </c>
      <c r="C207" t="s">
        <v>110</v>
      </c>
      <c r="D207" t="s">
        <v>29</v>
      </c>
      <c r="E207" t="s">
        <v>30</v>
      </c>
      <c r="F207" t="s">
        <v>31</v>
      </c>
      <c r="G207" t="s">
        <v>27</v>
      </c>
      <c r="H207">
        <v>4000040</v>
      </c>
      <c r="J207" t="s">
        <v>346</v>
      </c>
      <c r="K207">
        <v>2872</v>
      </c>
      <c r="L207">
        <v>3749</v>
      </c>
      <c r="M207">
        <v>5138</v>
      </c>
      <c r="N207">
        <v>6443</v>
      </c>
      <c r="O207">
        <v>5369</v>
      </c>
      <c r="P207">
        <v>4461</v>
      </c>
      <c r="Q207">
        <v>4742</v>
      </c>
      <c r="R207">
        <v>4073</v>
      </c>
      <c r="S207">
        <v>4471</v>
      </c>
    </row>
    <row r="208" spans="1:19" x14ac:dyDescent="0.25">
      <c r="A208" s="3" t="str">
        <f>CONCATENATE(Table14[[#This Row],[Zona]],Table14[[#This Row],[Marca]],Table14[[#This Row],[Codigo]])</f>
        <v>ARGENTINAGrido4000041</v>
      </c>
      <c r="B208" t="s">
        <v>27</v>
      </c>
      <c r="C208" t="s">
        <v>110</v>
      </c>
      <c r="D208" t="s">
        <v>29</v>
      </c>
      <c r="E208" t="s">
        <v>30</v>
      </c>
      <c r="F208" t="s">
        <v>31</v>
      </c>
      <c r="G208" t="s">
        <v>27</v>
      </c>
      <c r="H208">
        <v>4000041</v>
      </c>
      <c r="J208" t="s">
        <v>347</v>
      </c>
      <c r="K208">
        <v>2923</v>
      </c>
      <c r="L208">
        <v>3259</v>
      </c>
      <c r="M208">
        <v>4858</v>
      </c>
      <c r="N208">
        <v>6096</v>
      </c>
      <c r="O208">
        <v>5146</v>
      </c>
      <c r="P208">
        <v>4311</v>
      </c>
      <c r="Q208">
        <v>4438</v>
      </c>
      <c r="R208">
        <v>3827</v>
      </c>
      <c r="S208">
        <v>4086</v>
      </c>
    </row>
    <row r="209" spans="1:19" x14ac:dyDescent="0.25">
      <c r="A209" s="3" t="str">
        <f>CONCATENATE(Table14[[#This Row],[Zona]],Table14[[#This Row],[Marca]],Table14[[#This Row],[Codigo]])</f>
        <v>ARGENTINAGrido4000042</v>
      </c>
      <c r="B209" t="s">
        <v>27</v>
      </c>
      <c r="C209" t="s">
        <v>110</v>
      </c>
      <c r="D209" t="s">
        <v>29</v>
      </c>
      <c r="E209" t="s">
        <v>30</v>
      </c>
      <c r="F209" t="s">
        <v>31</v>
      </c>
      <c r="G209" t="s">
        <v>27</v>
      </c>
      <c r="H209">
        <v>4000042</v>
      </c>
      <c r="J209" t="s">
        <v>348</v>
      </c>
      <c r="K209">
        <v>4332</v>
      </c>
      <c r="L209">
        <v>5219</v>
      </c>
      <c r="M209">
        <v>7390</v>
      </c>
      <c r="N209">
        <v>9332</v>
      </c>
      <c r="O209">
        <v>7911</v>
      </c>
      <c r="P209">
        <v>6465</v>
      </c>
      <c r="Q209">
        <v>7190</v>
      </c>
      <c r="R209">
        <v>6120</v>
      </c>
      <c r="S209">
        <v>6441</v>
      </c>
    </row>
    <row r="210" spans="1:19" x14ac:dyDescent="0.25">
      <c r="A210" s="3" t="str">
        <f>CONCATENATE(Table14[[#This Row],[Zona]],Table14[[#This Row],[Marca]],Table14[[#This Row],[Codigo]])</f>
        <v>ARGENTINAGrido4000043</v>
      </c>
      <c r="B210" t="s">
        <v>27</v>
      </c>
      <c r="C210" t="s">
        <v>110</v>
      </c>
      <c r="D210" t="s">
        <v>29</v>
      </c>
      <c r="E210" t="s">
        <v>30</v>
      </c>
      <c r="F210" t="s">
        <v>31</v>
      </c>
      <c r="G210" t="s">
        <v>27</v>
      </c>
      <c r="H210">
        <v>4000043</v>
      </c>
      <c r="J210" t="s">
        <v>349</v>
      </c>
      <c r="K210">
        <v>2810</v>
      </c>
      <c r="L210">
        <v>3462</v>
      </c>
      <c r="M210">
        <v>4697</v>
      </c>
      <c r="N210">
        <v>5963</v>
      </c>
      <c r="O210">
        <v>5483</v>
      </c>
      <c r="P210">
        <v>4326</v>
      </c>
      <c r="Q210">
        <v>4856</v>
      </c>
      <c r="R210">
        <v>3792</v>
      </c>
      <c r="S210">
        <v>4430</v>
      </c>
    </row>
    <row r="211" spans="1:19" x14ac:dyDescent="0.25">
      <c r="A211" s="3" t="str">
        <f>CONCATENATE(Table14[[#This Row],[Zona]],Table14[[#This Row],[Marca]],Table14[[#This Row],[Codigo]])</f>
        <v>ARGENTINAGrido4000044</v>
      </c>
      <c r="B211" t="s">
        <v>27</v>
      </c>
      <c r="C211" t="s">
        <v>110</v>
      </c>
      <c r="D211" t="s">
        <v>29</v>
      </c>
      <c r="E211" t="s">
        <v>30</v>
      </c>
      <c r="F211" t="s">
        <v>31</v>
      </c>
      <c r="G211" t="s">
        <v>27</v>
      </c>
      <c r="H211">
        <v>4000044</v>
      </c>
      <c r="J211" t="s">
        <v>350</v>
      </c>
      <c r="K211">
        <v>1964</v>
      </c>
      <c r="L211">
        <v>2455</v>
      </c>
      <c r="M211">
        <v>3503</v>
      </c>
      <c r="N211">
        <v>3682</v>
      </c>
      <c r="O211">
        <v>3519</v>
      </c>
      <c r="P211">
        <v>3212</v>
      </c>
      <c r="Q211">
        <v>3048</v>
      </c>
      <c r="R211">
        <v>2577</v>
      </c>
      <c r="S211">
        <v>3037</v>
      </c>
    </row>
    <row r="212" spans="1:19" x14ac:dyDescent="0.25">
      <c r="A212" s="3" t="str">
        <f>CONCATENATE(Table14[[#This Row],[Zona]],Table14[[#This Row],[Marca]],Table14[[#This Row],[Codigo]])</f>
        <v>ARGENTINAGrido4000045</v>
      </c>
      <c r="B212" t="s">
        <v>27</v>
      </c>
      <c r="C212" t="s">
        <v>110</v>
      </c>
      <c r="D212" t="s">
        <v>29</v>
      </c>
      <c r="E212" t="s">
        <v>30</v>
      </c>
      <c r="F212" t="s">
        <v>31</v>
      </c>
      <c r="G212" t="s">
        <v>27</v>
      </c>
      <c r="H212">
        <v>4000045</v>
      </c>
      <c r="J212" t="s">
        <v>351</v>
      </c>
      <c r="K212">
        <v>1697</v>
      </c>
      <c r="L212">
        <v>2406</v>
      </c>
      <c r="M212">
        <v>2951</v>
      </c>
      <c r="N212">
        <v>3663</v>
      </c>
      <c r="O212">
        <v>3330</v>
      </c>
      <c r="P212">
        <v>2888</v>
      </c>
      <c r="Q212">
        <v>2855</v>
      </c>
      <c r="R212">
        <v>2517</v>
      </c>
      <c r="S212">
        <v>2464</v>
      </c>
    </row>
    <row r="213" spans="1:19" x14ac:dyDescent="0.25">
      <c r="A213" s="3" t="str">
        <f>CONCATENATE(Table14[[#This Row],[Zona]],Table14[[#This Row],[Marca]],Table14[[#This Row],[Codigo]])</f>
        <v>ARGENTINAGrido4000046</v>
      </c>
      <c r="B213" t="s">
        <v>27</v>
      </c>
      <c r="C213" t="s">
        <v>110</v>
      </c>
      <c r="D213" t="s">
        <v>29</v>
      </c>
      <c r="E213" t="s">
        <v>30</v>
      </c>
      <c r="F213" t="s">
        <v>31</v>
      </c>
      <c r="G213" t="s">
        <v>27</v>
      </c>
      <c r="H213">
        <v>4000046</v>
      </c>
      <c r="J213" t="s">
        <v>352</v>
      </c>
      <c r="K213">
        <v>2963</v>
      </c>
      <c r="L213">
        <v>4003</v>
      </c>
      <c r="M213">
        <v>4956</v>
      </c>
      <c r="N213">
        <v>6431</v>
      </c>
      <c r="O213">
        <v>5601</v>
      </c>
      <c r="P213">
        <v>4778</v>
      </c>
      <c r="Q213">
        <v>4907</v>
      </c>
      <c r="R213">
        <v>4362</v>
      </c>
      <c r="S213">
        <v>4550</v>
      </c>
    </row>
    <row r="214" spans="1:19" x14ac:dyDescent="0.25">
      <c r="A214" s="3" t="str">
        <f>CONCATENATE(Table14[[#This Row],[Zona]],Table14[[#This Row],[Marca]],Table14[[#This Row],[Codigo]])</f>
        <v>ARGENTINAGrido4000047</v>
      </c>
      <c r="B214" t="s">
        <v>27</v>
      </c>
      <c r="C214" t="s">
        <v>110</v>
      </c>
      <c r="D214" t="s">
        <v>29</v>
      </c>
      <c r="E214" t="s">
        <v>30</v>
      </c>
      <c r="F214" t="s">
        <v>31</v>
      </c>
      <c r="G214" t="s">
        <v>27</v>
      </c>
      <c r="H214">
        <v>4000047</v>
      </c>
      <c r="J214" t="s">
        <v>353</v>
      </c>
      <c r="K214">
        <v>1787</v>
      </c>
      <c r="L214">
        <v>2102</v>
      </c>
      <c r="M214">
        <v>2720</v>
      </c>
      <c r="N214">
        <v>3511</v>
      </c>
      <c r="O214">
        <v>3331</v>
      </c>
      <c r="P214">
        <v>2844</v>
      </c>
      <c r="Q214">
        <v>2604</v>
      </c>
      <c r="R214">
        <v>2206</v>
      </c>
      <c r="S214">
        <v>2277</v>
      </c>
    </row>
    <row r="215" spans="1:19" x14ac:dyDescent="0.25">
      <c r="A215" s="3" t="str">
        <f>CONCATENATE(Table14[[#This Row],[Zona]],Table14[[#This Row],[Marca]],Table14[[#This Row],[Codigo]])</f>
        <v>ARGENTINAGrido4000048</v>
      </c>
      <c r="B215" t="s">
        <v>27</v>
      </c>
      <c r="C215" t="s">
        <v>110</v>
      </c>
      <c r="D215" t="s">
        <v>29</v>
      </c>
      <c r="E215" t="s">
        <v>30</v>
      </c>
      <c r="F215" t="s">
        <v>31</v>
      </c>
      <c r="G215" t="s">
        <v>27</v>
      </c>
      <c r="H215">
        <v>4000048</v>
      </c>
      <c r="J215" t="s">
        <v>354</v>
      </c>
      <c r="K215">
        <v>2955</v>
      </c>
      <c r="L215">
        <v>3682</v>
      </c>
      <c r="M215">
        <v>5029</v>
      </c>
      <c r="N215">
        <v>6118</v>
      </c>
      <c r="O215">
        <v>5740</v>
      </c>
      <c r="P215">
        <v>4483</v>
      </c>
      <c r="Q215">
        <v>5320</v>
      </c>
      <c r="R215">
        <v>4079</v>
      </c>
      <c r="S215">
        <v>4370</v>
      </c>
    </row>
    <row r="216" spans="1:19" x14ac:dyDescent="0.25">
      <c r="A216" s="3" t="str">
        <f>CONCATENATE(Table14[[#This Row],[Zona]],Table14[[#This Row],[Marca]],Table14[[#This Row],[Codigo]])</f>
        <v>ARGENTINAGrido4000049</v>
      </c>
      <c r="B216" t="s">
        <v>27</v>
      </c>
      <c r="C216" t="s">
        <v>110</v>
      </c>
      <c r="D216" t="s">
        <v>29</v>
      </c>
      <c r="E216" t="s">
        <v>30</v>
      </c>
      <c r="F216" t="s">
        <v>31</v>
      </c>
      <c r="G216" t="s">
        <v>27</v>
      </c>
      <c r="H216">
        <v>4000049</v>
      </c>
      <c r="J216" t="s">
        <v>355</v>
      </c>
      <c r="K216">
        <v>1714</v>
      </c>
      <c r="L216">
        <v>2180</v>
      </c>
      <c r="M216">
        <v>2634</v>
      </c>
      <c r="N216">
        <v>2905</v>
      </c>
      <c r="O216">
        <v>3206</v>
      </c>
      <c r="P216">
        <v>2570</v>
      </c>
      <c r="Q216">
        <v>2597</v>
      </c>
      <c r="R216">
        <v>2314</v>
      </c>
      <c r="S216">
        <v>2250</v>
      </c>
    </row>
    <row r="217" spans="1:19" x14ac:dyDescent="0.25">
      <c r="A217" s="3" t="str">
        <f>CONCATENATE(Table14[[#This Row],[Zona]],Table14[[#This Row],[Marca]],Table14[[#This Row],[Codigo]])</f>
        <v>ARGENTINAGrido4000050</v>
      </c>
      <c r="B217" t="s">
        <v>27</v>
      </c>
      <c r="C217" t="s">
        <v>110</v>
      </c>
      <c r="D217" t="s">
        <v>29</v>
      </c>
      <c r="E217" t="s">
        <v>30</v>
      </c>
      <c r="F217" t="s">
        <v>31</v>
      </c>
      <c r="G217" t="s">
        <v>27</v>
      </c>
      <c r="H217">
        <v>4000050</v>
      </c>
      <c r="J217" t="s">
        <v>356</v>
      </c>
      <c r="K217">
        <v>1307</v>
      </c>
      <c r="L217">
        <v>1572</v>
      </c>
      <c r="M217">
        <v>1963</v>
      </c>
      <c r="N217">
        <v>2646</v>
      </c>
      <c r="O217">
        <v>2474</v>
      </c>
      <c r="P217">
        <v>2129</v>
      </c>
      <c r="Q217">
        <v>2080</v>
      </c>
      <c r="R217">
        <v>1597</v>
      </c>
      <c r="S217">
        <v>1822</v>
      </c>
    </row>
    <row r="218" spans="1:19" x14ac:dyDescent="0.25">
      <c r="A218" s="3" t="str">
        <f>CONCATENATE(Table14[[#This Row],[Zona]],Table14[[#This Row],[Marca]],Table14[[#This Row],[Codigo]])</f>
        <v>ARGENTINAGrido4000051</v>
      </c>
      <c r="B218" t="s">
        <v>27</v>
      </c>
      <c r="C218" t="s">
        <v>110</v>
      </c>
      <c r="D218" t="s">
        <v>29</v>
      </c>
      <c r="E218" t="s">
        <v>30</v>
      </c>
      <c r="F218" t="s">
        <v>31</v>
      </c>
      <c r="G218" t="s">
        <v>27</v>
      </c>
      <c r="H218">
        <v>4000051</v>
      </c>
      <c r="J218" t="s">
        <v>357</v>
      </c>
      <c r="K218">
        <v>977</v>
      </c>
      <c r="L218">
        <v>1226</v>
      </c>
      <c r="M218">
        <v>1502</v>
      </c>
      <c r="N218">
        <v>1997</v>
      </c>
      <c r="O218">
        <v>1815</v>
      </c>
      <c r="P218">
        <v>1615</v>
      </c>
      <c r="Q218">
        <v>1480</v>
      </c>
      <c r="R218">
        <v>1351</v>
      </c>
      <c r="S218">
        <v>1318</v>
      </c>
    </row>
    <row r="219" spans="1:19" x14ac:dyDescent="0.25">
      <c r="A219" s="3" t="str">
        <f>CONCATENATE(Table14[[#This Row],[Zona]],Table14[[#This Row],[Marca]],Table14[[#This Row],[Codigo]])</f>
        <v>ARGENTINAGrido4000052</v>
      </c>
      <c r="B219" t="s">
        <v>27</v>
      </c>
      <c r="C219" t="s">
        <v>110</v>
      </c>
      <c r="D219" t="s">
        <v>29</v>
      </c>
      <c r="E219" t="s">
        <v>30</v>
      </c>
      <c r="F219" t="s">
        <v>31</v>
      </c>
      <c r="G219" t="s">
        <v>27</v>
      </c>
      <c r="H219">
        <v>4000052</v>
      </c>
      <c r="J219" t="s">
        <v>358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3" t="str">
        <f>CONCATENATE(Table14[[#This Row],[Zona]],Table14[[#This Row],[Marca]],Table14[[#This Row],[Codigo]])</f>
        <v>ARGENTINAGrido4000053</v>
      </c>
      <c r="B220" t="s">
        <v>27</v>
      </c>
      <c r="C220" t="s">
        <v>110</v>
      </c>
      <c r="D220" t="s">
        <v>29</v>
      </c>
      <c r="E220" t="s">
        <v>30</v>
      </c>
      <c r="F220" t="s">
        <v>31</v>
      </c>
      <c r="G220" t="s">
        <v>27</v>
      </c>
      <c r="H220">
        <v>4000053</v>
      </c>
      <c r="J220" t="s">
        <v>359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3" t="str">
        <f>CONCATENATE(Table14[[#This Row],[Zona]],Table14[[#This Row],[Marca]],Table14[[#This Row],[Codigo]])</f>
        <v>ARGENTINAGrido4000054</v>
      </c>
      <c r="B221" t="s">
        <v>27</v>
      </c>
      <c r="C221" t="s">
        <v>110</v>
      </c>
      <c r="D221" t="s">
        <v>29</v>
      </c>
      <c r="E221" t="s">
        <v>30</v>
      </c>
      <c r="F221" t="s">
        <v>31</v>
      </c>
      <c r="G221" t="s">
        <v>27</v>
      </c>
      <c r="H221">
        <v>4000054</v>
      </c>
      <c r="J221" t="s">
        <v>360</v>
      </c>
      <c r="K221">
        <v>1906</v>
      </c>
      <c r="L221">
        <v>2529</v>
      </c>
      <c r="M221">
        <v>3014</v>
      </c>
      <c r="N221">
        <v>3379</v>
      </c>
      <c r="O221">
        <v>3433</v>
      </c>
      <c r="P221">
        <v>2839</v>
      </c>
      <c r="Q221">
        <v>2754</v>
      </c>
      <c r="R221">
        <v>2210</v>
      </c>
      <c r="S221">
        <v>2343</v>
      </c>
    </row>
    <row r="222" spans="1:19" x14ac:dyDescent="0.25">
      <c r="A222" s="3" t="str">
        <f>CONCATENATE(Table14[[#This Row],[Zona]],Table14[[#This Row],[Marca]],Table14[[#This Row],[Codigo]])</f>
        <v>ARGENTINAGrido4000055</v>
      </c>
      <c r="B222" t="s">
        <v>27</v>
      </c>
      <c r="C222" t="s">
        <v>110</v>
      </c>
      <c r="D222" t="s">
        <v>29</v>
      </c>
      <c r="E222" t="s">
        <v>30</v>
      </c>
      <c r="F222" t="s">
        <v>31</v>
      </c>
      <c r="G222" t="s">
        <v>27</v>
      </c>
      <c r="H222">
        <v>4000055</v>
      </c>
      <c r="J222" t="s">
        <v>361</v>
      </c>
      <c r="K222">
        <v>1562</v>
      </c>
      <c r="L222">
        <v>1997</v>
      </c>
      <c r="M222">
        <v>2740</v>
      </c>
      <c r="N222">
        <v>3250</v>
      </c>
      <c r="O222">
        <v>2835</v>
      </c>
      <c r="P222">
        <v>2431</v>
      </c>
      <c r="Q222">
        <v>2263</v>
      </c>
      <c r="R222">
        <v>2099</v>
      </c>
      <c r="S222">
        <v>2252</v>
      </c>
    </row>
    <row r="223" spans="1:19" x14ac:dyDescent="0.25">
      <c r="A223" s="3" t="str">
        <f>CONCATENATE(Table14[[#This Row],[Zona]],Table14[[#This Row],[Marca]],Table14[[#This Row],[Codigo]])</f>
        <v>ARGENTINAGrido4000056</v>
      </c>
      <c r="B223" t="s">
        <v>27</v>
      </c>
      <c r="C223" t="s">
        <v>110</v>
      </c>
      <c r="D223" t="s">
        <v>29</v>
      </c>
      <c r="E223" t="s">
        <v>30</v>
      </c>
      <c r="F223" t="s">
        <v>31</v>
      </c>
      <c r="G223" t="s">
        <v>27</v>
      </c>
      <c r="H223">
        <v>4000056</v>
      </c>
      <c r="J223" t="s">
        <v>362</v>
      </c>
      <c r="K223">
        <v>609</v>
      </c>
      <c r="L223">
        <v>744</v>
      </c>
      <c r="M223">
        <v>958</v>
      </c>
      <c r="N223">
        <v>1147</v>
      </c>
      <c r="O223">
        <v>1357</v>
      </c>
      <c r="P223">
        <v>1099</v>
      </c>
      <c r="Q223">
        <v>1098</v>
      </c>
      <c r="R223">
        <v>1022</v>
      </c>
      <c r="S223">
        <v>978</v>
      </c>
    </row>
    <row r="224" spans="1:19" x14ac:dyDescent="0.25">
      <c r="A224" s="3" t="str">
        <f>CONCATENATE(Table14[[#This Row],[Zona]],Table14[[#This Row],[Marca]],Table14[[#This Row],[Codigo]])</f>
        <v>ARGENTINAGrido4000057</v>
      </c>
      <c r="B224" t="s">
        <v>27</v>
      </c>
      <c r="C224" t="s">
        <v>110</v>
      </c>
      <c r="D224" t="s">
        <v>29</v>
      </c>
      <c r="E224" t="s">
        <v>30</v>
      </c>
      <c r="F224" t="s">
        <v>31</v>
      </c>
      <c r="G224" t="s">
        <v>27</v>
      </c>
      <c r="H224">
        <v>4000057</v>
      </c>
      <c r="J224" t="s">
        <v>363</v>
      </c>
      <c r="K224">
        <v>1197</v>
      </c>
      <c r="L224">
        <v>1560</v>
      </c>
      <c r="M224">
        <v>1840</v>
      </c>
      <c r="N224">
        <v>2540</v>
      </c>
      <c r="O224">
        <v>2262</v>
      </c>
      <c r="P224">
        <v>1835</v>
      </c>
      <c r="Q224">
        <v>2009</v>
      </c>
      <c r="R224">
        <v>1488</v>
      </c>
      <c r="S224">
        <v>1652</v>
      </c>
    </row>
    <row r="225" spans="1:19" x14ac:dyDescent="0.25">
      <c r="A225" s="3" t="str">
        <f>CONCATENATE(Table14[[#This Row],[Zona]],Table14[[#This Row],[Marca]],Table14[[#This Row],[Codigo]])</f>
        <v>ARGENTINAGrido4000058</v>
      </c>
      <c r="B225" t="s">
        <v>27</v>
      </c>
      <c r="C225" t="s">
        <v>110</v>
      </c>
      <c r="D225" t="s">
        <v>29</v>
      </c>
      <c r="E225" t="s">
        <v>30</v>
      </c>
      <c r="F225" t="s">
        <v>31</v>
      </c>
      <c r="G225" t="s">
        <v>27</v>
      </c>
      <c r="H225">
        <v>4000058</v>
      </c>
      <c r="J225" t="s">
        <v>364</v>
      </c>
      <c r="K225">
        <v>1235</v>
      </c>
      <c r="L225">
        <v>1478</v>
      </c>
      <c r="M225">
        <v>1791</v>
      </c>
      <c r="N225">
        <v>2331</v>
      </c>
      <c r="O225">
        <v>2512</v>
      </c>
      <c r="P225">
        <v>1920</v>
      </c>
      <c r="Q225">
        <v>2196</v>
      </c>
      <c r="R225">
        <v>1674</v>
      </c>
      <c r="S225">
        <v>1717</v>
      </c>
    </row>
    <row r="226" spans="1:19" x14ac:dyDescent="0.25">
      <c r="A226" s="3" t="str">
        <f>CONCATENATE(Table14[[#This Row],[Zona]],Table14[[#This Row],[Marca]],Table14[[#This Row],[Codigo]])</f>
        <v>ARGENTINAGrido4000059</v>
      </c>
      <c r="B226" t="s">
        <v>27</v>
      </c>
      <c r="C226" t="s">
        <v>110</v>
      </c>
      <c r="D226" t="s">
        <v>29</v>
      </c>
      <c r="E226" t="s">
        <v>30</v>
      </c>
      <c r="F226" t="s">
        <v>31</v>
      </c>
      <c r="G226" t="s">
        <v>27</v>
      </c>
      <c r="H226">
        <v>4000059</v>
      </c>
      <c r="J226" t="s">
        <v>365</v>
      </c>
      <c r="K226">
        <v>987</v>
      </c>
      <c r="L226">
        <v>1145</v>
      </c>
      <c r="M226">
        <v>1618</v>
      </c>
      <c r="N226">
        <v>1953</v>
      </c>
      <c r="O226">
        <v>1781</v>
      </c>
      <c r="P226">
        <v>1836</v>
      </c>
      <c r="Q226">
        <v>1434</v>
      </c>
      <c r="R226">
        <v>1297</v>
      </c>
      <c r="S226">
        <v>1234</v>
      </c>
    </row>
    <row r="227" spans="1:19" x14ac:dyDescent="0.25">
      <c r="A227" s="3" t="str">
        <f>CONCATENATE(Table14[[#This Row],[Zona]],Table14[[#This Row],[Marca]],Table14[[#This Row],[Codigo]])</f>
        <v>ARGENTINAGrido4000061</v>
      </c>
      <c r="B227" t="s">
        <v>27</v>
      </c>
      <c r="C227" t="s">
        <v>110</v>
      </c>
      <c r="D227" t="s">
        <v>29</v>
      </c>
      <c r="E227" t="s">
        <v>30</v>
      </c>
      <c r="F227" t="s">
        <v>31</v>
      </c>
      <c r="G227" t="s">
        <v>27</v>
      </c>
      <c r="H227">
        <v>4000061</v>
      </c>
      <c r="J227" t="s">
        <v>366</v>
      </c>
      <c r="K227">
        <v>457</v>
      </c>
      <c r="L227">
        <v>629</v>
      </c>
      <c r="M227">
        <v>737</v>
      </c>
      <c r="N227">
        <v>1038</v>
      </c>
      <c r="O227">
        <v>897</v>
      </c>
      <c r="P227">
        <v>868</v>
      </c>
      <c r="Q227">
        <v>739</v>
      </c>
      <c r="R227">
        <v>511</v>
      </c>
      <c r="S227">
        <v>638</v>
      </c>
    </row>
    <row r="228" spans="1:19" x14ac:dyDescent="0.25">
      <c r="A228" s="3" t="str">
        <f>CONCATENATE(Table14[[#This Row],[Zona]],Table14[[#This Row],[Marca]],Table14[[#This Row],[Codigo]])</f>
        <v>ARGENTINAGrido4000062</v>
      </c>
      <c r="B228" t="s">
        <v>27</v>
      </c>
      <c r="C228" t="s">
        <v>110</v>
      </c>
      <c r="D228" t="s">
        <v>29</v>
      </c>
      <c r="E228" t="s">
        <v>30</v>
      </c>
      <c r="F228" t="s">
        <v>31</v>
      </c>
      <c r="G228" t="s">
        <v>27</v>
      </c>
      <c r="H228">
        <v>4000062</v>
      </c>
      <c r="J228" t="s">
        <v>367</v>
      </c>
      <c r="K228">
        <v>715</v>
      </c>
      <c r="L228">
        <v>965</v>
      </c>
      <c r="M228">
        <v>1508</v>
      </c>
      <c r="N228">
        <v>1800</v>
      </c>
      <c r="O228">
        <v>1643</v>
      </c>
      <c r="P228">
        <v>1338</v>
      </c>
      <c r="Q228">
        <v>1439</v>
      </c>
      <c r="R228">
        <v>1147</v>
      </c>
      <c r="S228">
        <v>1282</v>
      </c>
    </row>
    <row r="229" spans="1:19" x14ac:dyDescent="0.25">
      <c r="A229" s="3" t="str">
        <f>CONCATENATE(Table14[[#This Row],[Zona]],Table14[[#This Row],[Marca]],Table14[[#This Row],[Codigo]])</f>
        <v>ARGENTINAGrido4000063</v>
      </c>
      <c r="B229" t="s">
        <v>27</v>
      </c>
      <c r="C229" t="s">
        <v>110</v>
      </c>
      <c r="D229" t="s">
        <v>29</v>
      </c>
      <c r="E229" t="s">
        <v>30</v>
      </c>
      <c r="F229" t="s">
        <v>31</v>
      </c>
      <c r="G229" t="s">
        <v>27</v>
      </c>
      <c r="H229">
        <v>4000063</v>
      </c>
      <c r="J229" t="s">
        <v>368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3" t="str">
        <f>CONCATENATE(Table14[[#This Row],[Zona]],Table14[[#This Row],[Marca]],Table14[[#This Row],[Codigo]])</f>
        <v>ARGENTINAGrido4000064</v>
      </c>
      <c r="B230" t="s">
        <v>27</v>
      </c>
      <c r="C230" t="s">
        <v>110</v>
      </c>
      <c r="D230" t="s">
        <v>29</v>
      </c>
      <c r="E230" t="s">
        <v>30</v>
      </c>
      <c r="F230" t="s">
        <v>31</v>
      </c>
      <c r="G230" t="s">
        <v>27</v>
      </c>
      <c r="H230">
        <v>4000064</v>
      </c>
      <c r="J230" t="s">
        <v>369</v>
      </c>
      <c r="K230">
        <v>1341</v>
      </c>
      <c r="L230">
        <v>1611</v>
      </c>
      <c r="M230">
        <v>2092</v>
      </c>
      <c r="N230">
        <v>2609</v>
      </c>
      <c r="O230">
        <v>2391</v>
      </c>
      <c r="P230">
        <v>1969</v>
      </c>
      <c r="Q230">
        <v>1993</v>
      </c>
      <c r="R230">
        <v>1518</v>
      </c>
      <c r="S230">
        <v>1600</v>
      </c>
    </row>
    <row r="231" spans="1:19" x14ac:dyDescent="0.25">
      <c r="A231" s="3" t="str">
        <f>CONCATENATE(Table14[[#This Row],[Zona]],Table14[[#This Row],[Marca]],Table14[[#This Row],[Codigo]])</f>
        <v>ARGENTINAGrido4000065</v>
      </c>
      <c r="B231" t="s">
        <v>27</v>
      </c>
      <c r="C231" t="s">
        <v>110</v>
      </c>
      <c r="D231" t="s">
        <v>29</v>
      </c>
      <c r="E231" t="s">
        <v>30</v>
      </c>
      <c r="F231" t="s">
        <v>31</v>
      </c>
      <c r="G231" t="s">
        <v>27</v>
      </c>
      <c r="H231">
        <v>4000065</v>
      </c>
      <c r="J231" t="s">
        <v>370</v>
      </c>
      <c r="K231">
        <v>475</v>
      </c>
      <c r="L231">
        <v>572</v>
      </c>
      <c r="M231">
        <v>721</v>
      </c>
      <c r="N231">
        <v>824</v>
      </c>
      <c r="O231">
        <v>896</v>
      </c>
      <c r="P231">
        <v>721</v>
      </c>
      <c r="Q231">
        <v>706</v>
      </c>
      <c r="R231">
        <v>552</v>
      </c>
      <c r="S231">
        <v>651</v>
      </c>
    </row>
    <row r="232" spans="1:19" x14ac:dyDescent="0.25">
      <c r="A232" s="3" t="str">
        <f>CONCATENATE(Table14[[#This Row],[Zona]],Table14[[#This Row],[Marca]],Table14[[#This Row],[Codigo]])</f>
        <v>ARGENTINAGrido4000066</v>
      </c>
      <c r="B232" t="s">
        <v>27</v>
      </c>
      <c r="C232" t="s">
        <v>110</v>
      </c>
      <c r="D232" t="s">
        <v>29</v>
      </c>
      <c r="E232" t="s">
        <v>30</v>
      </c>
      <c r="F232" t="s">
        <v>31</v>
      </c>
      <c r="G232" t="s">
        <v>27</v>
      </c>
      <c r="H232">
        <v>4000066</v>
      </c>
      <c r="J232" t="s">
        <v>371</v>
      </c>
      <c r="K232">
        <v>801</v>
      </c>
      <c r="L232">
        <v>915</v>
      </c>
      <c r="M232">
        <v>1263</v>
      </c>
      <c r="N232">
        <v>1480</v>
      </c>
      <c r="O232">
        <v>1509</v>
      </c>
      <c r="P232">
        <v>1324</v>
      </c>
      <c r="Q232">
        <v>1391</v>
      </c>
      <c r="R232">
        <v>1021</v>
      </c>
      <c r="S232">
        <v>1229</v>
      </c>
    </row>
    <row r="233" spans="1:19" x14ac:dyDescent="0.25">
      <c r="A233" s="3" t="str">
        <f>CONCATENATE(Table14[[#This Row],[Zona]],Table14[[#This Row],[Marca]],Table14[[#This Row],[Codigo]])</f>
        <v>ARGENTINAGrido4000067</v>
      </c>
      <c r="B233" t="s">
        <v>27</v>
      </c>
      <c r="C233" t="s">
        <v>110</v>
      </c>
      <c r="D233" t="s">
        <v>29</v>
      </c>
      <c r="E233" t="s">
        <v>30</v>
      </c>
      <c r="F233" t="s">
        <v>31</v>
      </c>
      <c r="G233" t="s">
        <v>27</v>
      </c>
      <c r="H233">
        <v>4000067</v>
      </c>
      <c r="J233" t="s">
        <v>372</v>
      </c>
      <c r="K233">
        <v>1617</v>
      </c>
      <c r="L233">
        <v>2073</v>
      </c>
      <c r="M233">
        <v>2675</v>
      </c>
      <c r="N233">
        <v>3217</v>
      </c>
      <c r="O233">
        <v>3035</v>
      </c>
      <c r="P233">
        <v>2559</v>
      </c>
      <c r="Q233">
        <v>2605</v>
      </c>
      <c r="R233">
        <v>2224</v>
      </c>
      <c r="S233">
        <v>2438</v>
      </c>
    </row>
    <row r="234" spans="1:19" x14ac:dyDescent="0.25">
      <c r="A234" s="3" t="str">
        <f>CONCATENATE(Table14[[#This Row],[Zona]],Table14[[#This Row],[Marca]],Table14[[#This Row],[Codigo]])</f>
        <v>ARGENTINAGrido4000068</v>
      </c>
      <c r="B234" t="s">
        <v>27</v>
      </c>
      <c r="C234" t="s">
        <v>110</v>
      </c>
      <c r="D234" t="s">
        <v>29</v>
      </c>
      <c r="E234" t="s">
        <v>30</v>
      </c>
      <c r="F234" t="s">
        <v>31</v>
      </c>
      <c r="G234" t="s">
        <v>27</v>
      </c>
      <c r="H234">
        <v>4000068</v>
      </c>
      <c r="J234" t="s">
        <v>373</v>
      </c>
      <c r="K234">
        <v>1196</v>
      </c>
      <c r="L234">
        <v>1350</v>
      </c>
      <c r="M234">
        <v>1927</v>
      </c>
      <c r="N234">
        <v>2171</v>
      </c>
      <c r="O234">
        <v>2231</v>
      </c>
      <c r="P234">
        <v>1748</v>
      </c>
      <c r="Q234">
        <v>1717</v>
      </c>
      <c r="R234">
        <v>1469</v>
      </c>
      <c r="S234">
        <v>1602</v>
      </c>
    </row>
    <row r="235" spans="1:19" x14ac:dyDescent="0.25">
      <c r="A235" s="3" t="str">
        <f>CONCATENATE(Table14[[#This Row],[Zona]],Table14[[#This Row],[Marca]],Table14[[#This Row],[Codigo]])</f>
        <v>ARGENTINAGrido4000069</v>
      </c>
      <c r="B235" t="s">
        <v>27</v>
      </c>
      <c r="C235" t="s">
        <v>110</v>
      </c>
      <c r="D235" t="s">
        <v>29</v>
      </c>
      <c r="E235" t="s">
        <v>30</v>
      </c>
      <c r="F235" t="s">
        <v>31</v>
      </c>
      <c r="G235" t="s">
        <v>27</v>
      </c>
      <c r="H235">
        <v>4000069</v>
      </c>
      <c r="J235" t="s">
        <v>374</v>
      </c>
      <c r="K235">
        <v>1015</v>
      </c>
      <c r="L235">
        <v>1159</v>
      </c>
      <c r="M235">
        <v>1455</v>
      </c>
      <c r="N235">
        <v>1805</v>
      </c>
      <c r="O235">
        <v>1791</v>
      </c>
      <c r="P235">
        <v>1438</v>
      </c>
      <c r="Q235">
        <v>1379</v>
      </c>
      <c r="R235">
        <v>1128</v>
      </c>
      <c r="S235">
        <v>1199</v>
      </c>
    </row>
    <row r="236" spans="1:19" x14ac:dyDescent="0.25">
      <c r="A236" s="3" t="str">
        <f>CONCATENATE(Table14[[#This Row],[Zona]],Table14[[#This Row],[Marca]],Table14[[#This Row],[Codigo]])</f>
        <v>ARGENTINAGrido4000070</v>
      </c>
      <c r="B236" t="s">
        <v>27</v>
      </c>
      <c r="C236" t="s">
        <v>110</v>
      </c>
      <c r="D236" t="s">
        <v>29</v>
      </c>
      <c r="E236" t="s">
        <v>30</v>
      </c>
      <c r="F236" t="s">
        <v>31</v>
      </c>
      <c r="G236" t="s">
        <v>27</v>
      </c>
      <c r="H236">
        <v>4000070</v>
      </c>
      <c r="J236" t="s">
        <v>375</v>
      </c>
      <c r="K236">
        <v>1748</v>
      </c>
      <c r="L236">
        <v>2252</v>
      </c>
      <c r="M236">
        <v>3120</v>
      </c>
      <c r="N236">
        <v>4098</v>
      </c>
      <c r="O236">
        <v>3338</v>
      </c>
      <c r="P236">
        <v>2704</v>
      </c>
      <c r="Q236">
        <v>2765</v>
      </c>
      <c r="R236">
        <v>2430</v>
      </c>
      <c r="S236">
        <v>2756</v>
      </c>
    </row>
    <row r="237" spans="1:19" x14ac:dyDescent="0.25">
      <c r="A237" s="3" t="str">
        <f>CONCATENATE(Table14[[#This Row],[Zona]],Table14[[#This Row],[Marca]],Table14[[#This Row],[Codigo]])</f>
        <v>ARGENTINAGrido4000071</v>
      </c>
      <c r="B237" t="s">
        <v>27</v>
      </c>
      <c r="C237" t="s">
        <v>110</v>
      </c>
      <c r="D237" t="s">
        <v>29</v>
      </c>
      <c r="E237" t="s">
        <v>30</v>
      </c>
      <c r="F237" t="s">
        <v>31</v>
      </c>
      <c r="G237" t="s">
        <v>27</v>
      </c>
      <c r="H237">
        <v>4000071</v>
      </c>
      <c r="J237" t="s">
        <v>376</v>
      </c>
      <c r="K237">
        <v>853</v>
      </c>
      <c r="L237">
        <v>1093</v>
      </c>
      <c r="M237">
        <v>1365</v>
      </c>
      <c r="N237">
        <v>1694</v>
      </c>
      <c r="O237">
        <v>1687</v>
      </c>
      <c r="P237">
        <v>1406</v>
      </c>
      <c r="Q237">
        <v>1388</v>
      </c>
      <c r="R237">
        <v>1207</v>
      </c>
      <c r="S237">
        <v>1245</v>
      </c>
    </row>
    <row r="238" spans="1:19" x14ac:dyDescent="0.25">
      <c r="A238" s="3" t="str">
        <f>CONCATENATE(Table14[[#This Row],[Zona]],Table14[[#This Row],[Marca]],Table14[[#This Row],[Codigo]])</f>
        <v>ARGENTINAGrido4000193</v>
      </c>
      <c r="B238" t="s">
        <v>27</v>
      </c>
      <c r="C238" t="s">
        <v>110</v>
      </c>
      <c r="D238" t="s">
        <v>29</v>
      </c>
      <c r="E238" t="s">
        <v>30</v>
      </c>
      <c r="F238" t="s">
        <v>31</v>
      </c>
      <c r="G238" t="s">
        <v>27</v>
      </c>
      <c r="H238">
        <v>4000193</v>
      </c>
      <c r="J238" t="s">
        <v>377</v>
      </c>
      <c r="K238">
        <v>683</v>
      </c>
      <c r="L238">
        <v>940</v>
      </c>
      <c r="M238">
        <v>988</v>
      </c>
      <c r="N238">
        <v>1238</v>
      </c>
      <c r="O238">
        <v>1190</v>
      </c>
      <c r="P238">
        <v>991</v>
      </c>
      <c r="Q238">
        <v>1034</v>
      </c>
      <c r="R238">
        <v>750</v>
      </c>
      <c r="S238">
        <v>927</v>
      </c>
    </row>
    <row r="239" spans="1:19" x14ac:dyDescent="0.25">
      <c r="A239" s="3" t="str">
        <f>CONCATENATE(Table14[[#This Row],[Zona]],Table14[[#This Row],[Marca]],Table14[[#This Row],[Codigo]])</f>
        <v>ARGENTINAGrido4000194</v>
      </c>
      <c r="B239" t="s">
        <v>27</v>
      </c>
      <c r="C239" t="s">
        <v>110</v>
      </c>
      <c r="D239" t="s">
        <v>29</v>
      </c>
      <c r="E239" t="s">
        <v>30</v>
      </c>
      <c r="F239" t="s">
        <v>31</v>
      </c>
      <c r="G239" t="s">
        <v>27</v>
      </c>
      <c r="H239">
        <v>4000194</v>
      </c>
      <c r="J239" t="s">
        <v>378</v>
      </c>
      <c r="K239">
        <v>628</v>
      </c>
      <c r="L239">
        <v>805</v>
      </c>
      <c r="M239">
        <v>1227</v>
      </c>
      <c r="N239">
        <v>1415</v>
      </c>
      <c r="O239">
        <v>1656</v>
      </c>
      <c r="P239">
        <v>1225</v>
      </c>
      <c r="Q239">
        <v>1147</v>
      </c>
      <c r="R239">
        <v>1073</v>
      </c>
      <c r="S239">
        <v>1135</v>
      </c>
    </row>
    <row r="240" spans="1:19" x14ac:dyDescent="0.25">
      <c r="A240" s="3" t="str">
        <f>CONCATENATE(Table14[[#This Row],[Zona]],Table14[[#This Row],[Marca]],Table14[[#This Row],[Codigo]])</f>
        <v>ARGENTINAGrido4000195</v>
      </c>
      <c r="B240" t="s">
        <v>27</v>
      </c>
      <c r="C240" t="s">
        <v>110</v>
      </c>
      <c r="D240" t="s">
        <v>29</v>
      </c>
      <c r="E240" t="s">
        <v>30</v>
      </c>
      <c r="F240" t="s">
        <v>31</v>
      </c>
      <c r="G240" t="s">
        <v>27</v>
      </c>
      <c r="H240">
        <v>4000195</v>
      </c>
      <c r="J240" t="s">
        <v>295</v>
      </c>
      <c r="K240">
        <v>0</v>
      </c>
      <c r="L240">
        <v>0</v>
      </c>
      <c r="M240">
        <v>0</v>
      </c>
      <c r="N240">
        <v>0</v>
      </c>
      <c r="O240">
        <v>1259</v>
      </c>
      <c r="P240">
        <v>2028</v>
      </c>
      <c r="Q240">
        <v>38</v>
      </c>
      <c r="R240">
        <v>2</v>
      </c>
      <c r="S240">
        <v>0</v>
      </c>
    </row>
    <row r="241" spans="1:19" x14ac:dyDescent="0.25">
      <c r="A241" s="3" t="str">
        <f>CONCATENATE(Table14[[#This Row],[Zona]],Table14[[#This Row],[Marca]],Table14[[#This Row],[Codigo]])</f>
        <v>ARGENTINAGrido4000227</v>
      </c>
      <c r="B241" t="s">
        <v>27</v>
      </c>
      <c r="C241" t="s">
        <v>110</v>
      </c>
      <c r="D241" t="s">
        <v>29</v>
      </c>
      <c r="E241" t="s">
        <v>30</v>
      </c>
      <c r="F241" t="s">
        <v>31</v>
      </c>
      <c r="G241" t="s">
        <v>27</v>
      </c>
      <c r="H241">
        <v>4000227</v>
      </c>
      <c r="J241" t="s">
        <v>379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s="3" t="str">
        <f>CONCATENATE(Table14[[#This Row],[Zona]],Table14[[#This Row],[Marca]],Table14[[#This Row],[Codigo]])</f>
        <v>ARGENTINAGrido4000248</v>
      </c>
      <c r="B242" t="s">
        <v>27</v>
      </c>
      <c r="C242" t="s">
        <v>110</v>
      </c>
      <c r="D242" t="s">
        <v>29</v>
      </c>
      <c r="E242" t="s">
        <v>30</v>
      </c>
      <c r="F242" t="s">
        <v>31</v>
      </c>
      <c r="G242" t="s">
        <v>27</v>
      </c>
      <c r="H242">
        <v>4000248</v>
      </c>
      <c r="J242" t="s">
        <v>380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s="3" t="str">
        <f>CONCATENATE(Table14[[#This Row],[Zona]],Table14[[#This Row],[Marca]],Table14[[#This Row],[Codigo]])</f>
        <v>ARGENTINAGrido4000316</v>
      </c>
      <c r="B243" t="s">
        <v>27</v>
      </c>
      <c r="C243" t="s">
        <v>110</v>
      </c>
      <c r="D243" t="s">
        <v>29</v>
      </c>
      <c r="E243" t="s">
        <v>30</v>
      </c>
      <c r="F243" t="s">
        <v>31</v>
      </c>
      <c r="G243" t="s">
        <v>27</v>
      </c>
      <c r="H243">
        <v>4000316</v>
      </c>
      <c r="J243" t="s">
        <v>381</v>
      </c>
      <c r="K243">
        <v>959</v>
      </c>
      <c r="L243">
        <v>1141</v>
      </c>
      <c r="M243">
        <v>1681</v>
      </c>
      <c r="N243">
        <v>1966</v>
      </c>
      <c r="O243">
        <v>1769</v>
      </c>
      <c r="P243">
        <v>1663</v>
      </c>
      <c r="Q243">
        <v>1733</v>
      </c>
      <c r="R243">
        <v>1266</v>
      </c>
      <c r="S243">
        <v>1448</v>
      </c>
    </row>
    <row r="244" spans="1:19" x14ac:dyDescent="0.25">
      <c r="A244" s="3" t="str">
        <f>CONCATENATE(Table14[[#This Row],[Zona]],Table14[[#This Row],[Marca]],Table14[[#This Row],[Codigo]])</f>
        <v>ARGENTINAGrido4000318</v>
      </c>
      <c r="B244" t="s">
        <v>27</v>
      </c>
      <c r="C244" t="s">
        <v>110</v>
      </c>
      <c r="D244" t="s">
        <v>29</v>
      </c>
      <c r="E244" t="s">
        <v>30</v>
      </c>
      <c r="F244" t="s">
        <v>31</v>
      </c>
      <c r="G244" t="s">
        <v>27</v>
      </c>
      <c r="H244">
        <v>4000318</v>
      </c>
      <c r="J244" t="s">
        <v>382</v>
      </c>
      <c r="K244">
        <v>576</v>
      </c>
      <c r="L244">
        <v>681</v>
      </c>
      <c r="M244">
        <v>929</v>
      </c>
      <c r="N244">
        <v>692</v>
      </c>
      <c r="O244">
        <v>420</v>
      </c>
      <c r="P244">
        <v>1105</v>
      </c>
      <c r="Q244">
        <v>866</v>
      </c>
      <c r="R244">
        <v>793</v>
      </c>
      <c r="S244">
        <v>730</v>
      </c>
    </row>
    <row r="245" spans="1:19" x14ac:dyDescent="0.25">
      <c r="A245" s="3" t="str">
        <f>CONCATENATE(Table14[[#This Row],[Zona]],Table14[[#This Row],[Marca]],Table14[[#This Row],[Codigo]])</f>
        <v>ARGENTINAGrido4000319</v>
      </c>
      <c r="B245" t="s">
        <v>27</v>
      </c>
      <c r="C245" t="s">
        <v>110</v>
      </c>
      <c r="D245" t="s">
        <v>29</v>
      </c>
      <c r="E245" t="s">
        <v>30</v>
      </c>
      <c r="F245" t="s">
        <v>31</v>
      </c>
      <c r="G245" t="s">
        <v>27</v>
      </c>
      <c r="H245">
        <v>4000319</v>
      </c>
      <c r="J245" t="s">
        <v>383</v>
      </c>
      <c r="K245">
        <v>1193</v>
      </c>
      <c r="L245">
        <v>1436</v>
      </c>
      <c r="M245">
        <v>1720</v>
      </c>
      <c r="N245">
        <v>470</v>
      </c>
      <c r="O245">
        <v>30</v>
      </c>
      <c r="P245">
        <v>15</v>
      </c>
      <c r="Q245">
        <v>59</v>
      </c>
      <c r="R245">
        <v>16</v>
      </c>
      <c r="S245">
        <v>445</v>
      </c>
    </row>
    <row r="246" spans="1:19" x14ac:dyDescent="0.25">
      <c r="A246" s="3" t="str">
        <f>CONCATENATE(Table14[[#This Row],[Zona]],Table14[[#This Row],[Marca]],Table14[[#This Row],[Codigo]])</f>
        <v>ARGENTINAGrido4000075</v>
      </c>
      <c r="B246" t="s">
        <v>27</v>
      </c>
      <c r="C246" t="s">
        <v>110</v>
      </c>
      <c r="D246" t="s">
        <v>29</v>
      </c>
      <c r="E246" t="s">
        <v>30</v>
      </c>
      <c r="F246" t="s">
        <v>31</v>
      </c>
      <c r="G246" t="s">
        <v>384</v>
      </c>
      <c r="H246">
        <v>4000075</v>
      </c>
      <c r="J246" t="s">
        <v>385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s="3" t="str">
        <f>CONCATENATE(Table14[[#This Row],[Zona]],Table14[[#This Row],[Marca]],Table14[[#This Row],[Codigo]])</f>
        <v>ARGENTINAGrido4000081</v>
      </c>
      <c r="B247" t="s">
        <v>27</v>
      </c>
      <c r="C247" t="s">
        <v>110</v>
      </c>
      <c r="D247" t="s">
        <v>29</v>
      </c>
      <c r="E247" t="s">
        <v>30</v>
      </c>
      <c r="F247" t="s">
        <v>31</v>
      </c>
      <c r="G247" t="s">
        <v>384</v>
      </c>
      <c r="H247">
        <v>4000081</v>
      </c>
      <c r="J247" t="s">
        <v>386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s="3" t="str">
        <f>CONCATENATE(Table14[[#This Row],[Zona]],Table14[[#This Row],[Marca]],Table14[[#This Row],[Codigo]])</f>
        <v>ARGENTINAGrido4000083</v>
      </c>
      <c r="B248" t="s">
        <v>27</v>
      </c>
      <c r="C248" t="s">
        <v>110</v>
      </c>
      <c r="D248" t="s">
        <v>29</v>
      </c>
      <c r="E248" t="s">
        <v>30</v>
      </c>
      <c r="F248" t="s">
        <v>31</v>
      </c>
      <c r="G248" t="s">
        <v>384</v>
      </c>
      <c r="H248">
        <v>4000083</v>
      </c>
      <c r="J248" t="s">
        <v>387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3" t="str">
        <f>CONCATENATE(Table14[[#This Row],[Zona]],Table14[[#This Row],[Marca]],Table14[[#This Row],[Codigo]])</f>
        <v>ARGENTINAGrido4000086</v>
      </c>
      <c r="B249" t="s">
        <v>27</v>
      </c>
      <c r="C249" t="s">
        <v>110</v>
      </c>
      <c r="D249" t="s">
        <v>29</v>
      </c>
      <c r="E249" t="s">
        <v>30</v>
      </c>
      <c r="F249" t="s">
        <v>31</v>
      </c>
      <c r="G249" t="s">
        <v>384</v>
      </c>
      <c r="H249">
        <v>4000086</v>
      </c>
      <c r="J249" t="s">
        <v>388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3" t="str">
        <f>CONCATENATE(Table14[[#This Row],[Zona]],Table14[[#This Row],[Marca]],Table14[[#This Row],[Codigo]])</f>
        <v>ARGENTINAGrido4000092</v>
      </c>
      <c r="B250" t="s">
        <v>27</v>
      </c>
      <c r="C250" t="s">
        <v>110</v>
      </c>
      <c r="D250" t="s">
        <v>29</v>
      </c>
      <c r="E250" t="s">
        <v>30</v>
      </c>
      <c r="F250" t="s">
        <v>31</v>
      </c>
      <c r="G250" t="s">
        <v>384</v>
      </c>
      <c r="H250">
        <v>4000092</v>
      </c>
      <c r="J250" t="s">
        <v>389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s="3" t="str">
        <f>CONCATENATE(Table14[[#This Row],[Zona]],Table14[[#This Row],[Marca]],Table14[[#This Row],[Codigo]])</f>
        <v>ARGENTINAGrido4000093</v>
      </c>
      <c r="B251" t="s">
        <v>27</v>
      </c>
      <c r="C251" t="s">
        <v>110</v>
      </c>
      <c r="D251" t="s">
        <v>29</v>
      </c>
      <c r="E251" t="s">
        <v>30</v>
      </c>
      <c r="F251" t="s">
        <v>31</v>
      </c>
      <c r="G251" t="s">
        <v>384</v>
      </c>
      <c r="H251">
        <v>4000093</v>
      </c>
      <c r="J251" t="s">
        <v>390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s="3" t="str">
        <f>CONCATENATE(Table14[[#This Row],[Zona]],Table14[[#This Row],[Marca]],Table14[[#This Row],[Codigo]])</f>
        <v>ARGENTINAGrido4000096</v>
      </c>
      <c r="B252" t="s">
        <v>27</v>
      </c>
      <c r="C252" t="s">
        <v>110</v>
      </c>
      <c r="D252" t="s">
        <v>29</v>
      </c>
      <c r="E252" t="s">
        <v>30</v>
      </c>
      <c r="F252" t="s">
        <v>31</v>
      </c>
      <c r="G252" t="s">
        <v>384</v>
      </c>
      <c r="H252">
        <v>4000096</v>
      </c>
      <c r="J252" t="s">
        <v>391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s="3" t="str">
        <f>CONCATENATE(Table14[[#This Row],[Zona]],Table14[[#This Row],[Marca]],Table14[[#This Row],[Codigo]])</f>
        <v>ARGENTINAGrido01.06.18.012</v>
      </c>
      <c r="B253" t="s">
        <v>27</v>
      </c>
      <c r="C253" t="s">
        <v>110</v>
      </c>
      <c r="D253" t="s">
        <v>29</v>
      </c>
      <c r="E253" t="s">
        <v>68</v>
      </c>
      <c r="F253" t="s">
        <v>69</v>
      </c>
      <c r="G253" t="s">
        <v>114</v>
      </c>
      <c r="H253" t="s">
        <v>392</v>
      </c>
      <c r="J253" t="s">
        <v>393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s="3" t="str">
        <f>CONCATENATE(Table14[[#This Row],[Zona]],Table14[[#This Row],[Marca]],Table14[[#This Row],[Codigo]])</f>
        <v>ARGENTINAGrido01.09.01.083</v>
      </c>
      <c r="B254" t="s">
        <v>27</v>
      </c>
      <c r="C254" t="s">
        <v>110</v>
      </c>
      <c r="D254" t="s">
        <v>29</v>
      </c>
      <c r="E254" t="s">
        <v>68</v>
      </c>
      <c r="F254" t="s">
        <v>69</v>
      </c>
      <c r="G254" t="s">
        <v>114</v>
      </c>
      <c r="H254" t="s">
        <v>394</v>
      </c>
      <c r="J254" t="s">
        <v>395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s="3" t="str">
        <f>CONCATENATE(Table14[[#This Row],[Zona]],Table14[[#This Row],[Marca]],Table14[[#This Row],[Codigo]])</f>
        <v>ARGENTINAGrido01.09.01.086</v>
      </c>
      <c r="B255" t="s">
        <v>27</v>
      </c>
      <c r="C255" t="s">
        <v>110</v>
      </c>
      <c r="D255" t="s">
        <v>29</v>
      </c>
      <c r="E255" t="s">
        <v>68</v>
      </c>
      <c r="F255" t="s">
        <v>69</v>
      </c>
      <c r="G255" t="s">
        <v>114</v>
      </c>
      <c r="H255" t="s">
        <v>396</v>
      </c>
      <c r="J255" t="s">
        <v>397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s="3" t="str">
        <f>CONCATENATE(Table14[[#This Row],[Zona]],Table14[[#This Row],[Marca]],Table14[[#This Row],[Codigo]])</f>
        <v>ARGENTINAGrido01.09.01.108</v>
      </c>
      <c r="B256" t="s">
        <v>27</v>
      </c>
      <c r="C256" t="s">
        <v>110</v>
      </c>
      <c r="D256" t="s">
        <v>29</v>
      </c>
      <c r="E256" t="s">
        <v>68</v>
      </c>
      <c r="F256" t="s">
        <v>69</v>
      </c>
      <c r="G256" t="s">
        <v>114</v>
      </c>
      <c r="H256" t="s">
        <v>398</v>
      </c>
      <c r="J256" t="s">
        <v>399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s="3" t="str">
        <f>CONCATENATE(Table14[[#This Row],[Zona]],Table14[[#This Row],[Marca]],Table14[[#This Row],[Codigo]])</f>
        <v>ARGENTINAGrido01.09.01.110</v>
      </c>
      <c r="B257" t="s">
        <v>27</v>
      </c>
      <c r="C257" t="s">
        <v>110</v>
      </c>
      <c r="D257" t="s">
        <v>29</v>
      </c>
      <c r="E257" t="s">
        <v>68</v>
      </c>
      <c r="F257" t="s">
        <v>69</v>
      </c>
      <c r="G257" t="s">
        <v>114</v>
      </c>
      <c r="H257" t="s">
        <v>400</v>
      </c>
      <c r="J257" t="s">
        <v>401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3" t="str">
        <f>CONCATENATE(Table14[[#This Row],[Zona]],Table14[[#This Row],[Marca]],Table14[[#This Row],[Codigo]])</f>
        <v>ARGENTINAGrido01.09.04.005</v>
      </c>
      <c r="B258" t="s">
        <v>27</v>
      </c>
      <c r="C258" t="s">
        <v>110</v>
      </c>
      <c r="D258" t="s">
        <v>29</v>
      </c>
      <c r="E258" t="s">
        <v>68</v>
      </c>
      <c r="F258" t="s">
        <v>69</v>
      </c>
      <c r="G258" t="s">
        <v>114</v>
      </c>
      <c r="H258" t="s">
        <v>402</v>
      </c>
      <c r="J258" t="s">
        <v>403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s="3" t="str">
        <f>CONCATENATE(Table14[[#This Row],[Zona]],Table14[[#This Row],[Marca]],Table14[[#This Row],[Codigo]])</f>
        <v>ARGENTINAGrido01.09.04.006</v>
      </c>
      <c r="B259" t="s">
        <v>27</v>
      </c>
      <c r="C259" t="s">
        <v>110</v>
      </c>
      <c r="D259" t="s">
        <v>29</v>
      </c>
      <c r="E259" t="s">
        <v>68</v>
      </c>
      <c r="F259" t="s">
        <v>69</v>
      </c>
      <c r="G259" t="s">
        <v>114</v>
      </c>
      <c r="H259" t="s">
        <v>404</v>
      </c>
      <c r="J259" t="s">
        <v>405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s="3" t="str">
        <f>CONCATENATE(Table14[[#This Row],[Zona]],Table14[[#This Row],[Marca]],Table14[[#This Row],[Codigo]])</f>
        <v>ARGENTINAGrido01.09.04.022</v>
      </c>
      <c r="B260" t="s">
        <v>27</v>
      </c>
      <c r="C260" t="s">
        <v>110</v>
      </c>
      <c r="D260" t="s">
        <v>29</v>
      </c>
      <c r="E260" t="s">
        <v>68</v>
      </c>
      <c r="F260" t="s">
        <v>69</v>
      </c>
      <c r="G260" t="s">
        <v>114</v>
      </c>
      <c r="H260" t="s">
        <v>406</v>
      </c>
      <c r="J260" t="s">
        <v>407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s="3" t="str">
        <f>CONCATENATE(Table14[[#This Row],[Zona]],Table14[[#This Row],[Marca]],Table14[[#This Row],[Codigo]])</f>
        <v>ARGENTINAGrido4000145</v>
      </c>
      <c r="B261" t="s">
        <v>27</v>
      </c>
      <c r="C261" t="s">
        <v>110</v>
      </c>
      <c r="D261" t="s">
        <v>29</v>
      </c>
      <c r="E261" t="s">
        <v>68</v>
      </c>
      <c r="F261" t="s">
        <v>69</v>
      </c>
      <c r="G261" t="s">
        <v>27</v>
      </c>
      <c r="H261">
        <v>4000145</v>
      </c>
      <c r="J261" t="s">
        <v>395</v>
      </c>
      <c r="K261">
        <v>4324</v>
      </c>
      <c r="L261">
        <v>5623</v>
      </c>
      <c r="M261">
        <v>7636</v>
      </c>
      <c r="N261">
        <v>8421</v>
      </c>
      <c r="O261">
        <v>7903</v>
      </c>
      <c r="P261">
        <v>6188</v>
      </c>
      <c r="Q261">
        <v>6768</v>
      </c>
      <c r="R261">
        <v>6987</v>
      </c>
      <c r="S261">
        <v>7977</v>
      </c>
    </row>
    <row r="262" spans="1:19" x14ac:dyDescent="0.25">
      <c r="A262" s="3" t="str">
        <f>CONCATENATE(Table14[[#This Row],[Zona]],Table14[[#This Row],[Marca]],Table14[[#This Row],[Codigo]])</f>
        <v>ARGENTINAGrido4000146</v>
      </c>
      <c r="B262" t="s">
        <v>27</v>
      </c>
      <c r="C262" t="s">
        <v>110</v>
      </c>
      <c r="D262" t="s">
        <v>29</v>
      </c>
      <c r="E262" t="s">
        <v>68</v>
      </c>
      <c r="F262" t="s">
        <v>69</v>
      </c>
      <c r="G262" t="s">
        <v>27</v>
      </c>
      <c r="H262">
        <v>4000146</v>
      </c>
      <c r="J262" t="s">
        <v>397</v>
      </c>
      <c r="K262">
        <v>3929</v>
      </c>
      <c r="L262">
        <v>5268</v>
      </c>
      <c r="M262">
        <v>6842</v>
      </c>
      <c r="N262">
        <v>7872</v>
      </c>
      <c r="O262">
        <v>6822</v>
      </c>
      <c r="P262">
        <v>6210</v>
      </c>
      <c r="Q262">
        <v>6246</v>
      </c>
      <c r="R262">
        <v>6100</v>
      </c>
      <c r="S262">
        <v>5384</v>
      </c>
    </row>
    <row r="263" spans="1:19" x14ac:dyDescent="0.25">
      <c r="A263" s="3" t="str">
        <f>CONCATENATE(Table14[[#This Row],[Zona]],Table14[[#This Row],[Marca]],Table14[[#This Row],[Codigo]])</f>
        <v>ARGENTINAGrido4000147</v>
      </c>
      <c r="B263" t="s">
        <v>27</v>
      </c>
      <c r="C263" t="s">
        <v>110</v>
      </c>
      <c r="D263" t="s">
        <v>29</v>
      </c>
      <c r="E263" t="s">
        <v>68</v>
      </c>
      <c r="F263" t="s">
        <v>69</v>
      </c>
      <c r="G263" t="s">
        <v>27</v>
      </c>
      <c r="H263">
        <v>4000147</v>
      </c>
      <c r="J263" t="s">
        <v>399</v>
      </c>
      <c r="K263">
        <v>11407</v>
      </c>
      <c r="L263">
        <v>13395</v>
      </c>
      <c r="M263">
        <v>16313</v>
      </c>
      <c r="N263">
        <v>18977</v>
      </c>
      <c r="O263">
        <v>18025</v>
      </c>
      <c r="P263">
        <v>15446</v>
      </c>
      <c r="Q263">
        <v>16299</v>
      </c>
      <c r="R263">
        <v>15452</v>
      </c>
      <c r="S263">
        <v>14672</v>
      </c>
    </row>
    <row r="264" spans="1:19" x14ac:dyDescent="0.25">
      <c r="A264" s="3" t="str">
        <f>CONCATENATE(Table14[[#This Row],[Zona]],Table14[[#This Row],[Marca]],Table14[[#This Row],[Codigo]])</f>
        <v>ARGENTINAGrido4000148</v>
      </c>
      <c r="B264" t="s">
        <v>27</v>
      </c>
      <c r="C264" t="s">
        <v>110</v>
      </c>
      <c r="D264" t="s">
        <v>29</v>
      </c>
      <c r="E264" t="s">
        <v>68</v>
      </c>
      <c r="F264" t="s">
        <v>69</v>
      </c>
      <c r="G264" t="s">
        <v>27</v>
      </c>
      <c r="H264">
        <v>4000148</v>
      </c>
      <c r="J264" t="s">
        <v>408</v>
      </c>
      <c r="K264">
        <v>4230</v>
      </c>
      <c r="L264">
        <v>5600</v>
      </c>
      <c r="M264">
        <v>7609</v>
      </c>
      <c r="N264">
        <v>8461</v>
      </c>
      <c r="O264">
        <v>7787</v>
      </c>
      <c r="P264">
        <v>6987</v>
      </c>
      <c r="Q264">
        <v>7104</v>
      </c>
      <c r="R264">
        <v>6777</v>
      </c>
      <c r="S264">
        <v>7291</v>
      </c>
    </row>
    <row r="265" spans="1:19" x14ac:dyDescent="0.25">
      <c r="A265" s="3" t="str">
        <f>CONCATENATE(Table14[[#This Row],[Zona]],Table14[[#This Row],[Marca]],Table14[[#This Row],[Codigo]])</f>
        <v>ARGENTINAGrido4000174</v>
      </c>
      <c r="B265" t="s">
        <v>27</v>
      </c>
      <c r="C265" t="s">
        <v>110</v>
      </c>
      <c r="D265" t="s">
        <v>29</v>
      </c>
      <c r="E265" t="s">
        <v>68</v>
      </c>
      <c r="F265" t="s">
        <v>69</v>
      </c>
      <c r="G265" t="s">
        <v>384</v>
      </c>
      <c r="H265">
        <v>4000174</v>
      </c>
      <c r="J265" t="s">
        <v>403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3" t="str">
        <f>CONCATENATE(Table14[[#This Row],[Zona]],Table14[[#This Row],[Marca]],Table14[[#This Row],[Codigo]])</f>
        <v>ARGENTINAGrido01.09.02.124</v>
      </c>
      <c r="B266" t="s">
        <v>27</v>
      </c>
      <c r="C266" t="s">
        <v>110</v>
      </c>
      <c r="D266" t="s">
        <v>29</v>
      </c>
      <c r="E266" t="s">
        <v>68</v>
      </c>
      <c r="F266" t="s">
        <v>74</v>
      </c>
      <c r="G266" t="s">
        <v>114</v>
      </c>
      <c r="H266" t="s">
        <v>409</v>
      </c>
      <c r="J266" t="s">
        <v>410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s="3" t="str">
        <f>CONCATENATE(Table14[[#This Row],[Zona]],Table14[[#This Row],[Marca]],Table14[[#This Row],[Codigo]])</f>
        <v>ARGENTINAGrido01.09.02.125</v>
      </c>
      <c r="B267" t="s">
        <v>27</v>
      </c>
      <c r="C267" t="s">
        <v>110</v>
      </c>
      <c r="D267" t="s">
        <v>29</v>
      </c>
      <c r="E267" t="s">
        <v>68</v>
      </c>
      <c r="F267" t="s">
        <v>74</v>
      </c>
      <c r="G267" t="s">
        <v>114</v>
      </c>
      <c r="H267" t="s">
        <v>411</v>
      </c>
      <c r="J267" t="s">
        <v>412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3" t="str">
        <f>CONCATENATE(Table14[[#This Row],[Zona]],Table14[[#This Row],[Marca]],Table14[[#This Row],[Codigo]])</f>
        <v>ARGENTINAGrido01.09.02.126</v>
      </c>
      <c r="B268" t="s">
        <v>27</v>
      </c>
      <c r="C268" t="s">
        <v>110</v>
      </c>
      <c r="D268" t="s">
        <v>29</v>
      </c>
      <c r="E268" t="s">
        <v>68</v>
      </c>
      <c r="F268" t="s">
        <v>74</v>
      </c>
      <c r="G268" t="s">
        <v>114</v>
      </c>
      <c r="H268" t="s">
        <v>413</v>
      </c>
      <c r="J268" t="s">
        <v>414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s="3" t="str">
        <f>CONCATENATE(Table14[[#This Row],[Zona]],Table14[[#This Row],[Marca]],Table14[[#This Row],[Codigo]])</f>
        <v>ARGENTINAGrido01.09.02.127</v>
      </c>
      <c r="B269" t="s">
        <v>27</v>
      </c>
      <c r="C269" t="s">
        <v>110</v>
      </c>
      <c r="D269" t="s">
        <v>29</v>
      </c>
      <c r="E269" t="s">
        <v>68</v>
      </c>
      <c r="F269" t="s">
        <v>74</v>
      </c>
      <c r="G269" t="s">
        <v>114</v>
      </c>
      <c r="H269" t="s">
        <v>415</v>
      </c>
      <c r="J269" t="s">
        <v>416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3" t="str">
        <f>CONCATENATE(Table14[[#This Row],[Zona]],Table14[[#This Row],[Marca]],Table14[[#This Row],[Codigo]])</f>
        <v>ARGENTINAGrido01.09.02.133</v>
      </c>
      <c r="B270" t="s">
        <v>27</v>
      </c>
      <c r="C270" t="s">
        <v>110</v>
      </c>
      <c r="D270" t="s">
        <v>29</v>
      </c>
      <c r="E270" t="s">
        <v>68</v>
      </c>
      <c r="F270" t="s">
        <v>74</v>
      </c>
      <c r="G270" t="s">
        <v>114</v>
      </c>
      <c r="H270" t="s">
        <v>417</v>
      </c>
      <c r="J270" t="s">
        <v>418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s="3" t="str">
        <f>CONCATENATE(Table14[[#This Row],[Zona]],Table14[[#This Row],[Marca]],Table14[[#This Row],[Codigo]])</f>
        <v>ARGENTINAGrido01.09.05.012</v>
      </c>
      <c r="B271" t="s">
        <v>27</v>
      </c>
      <c r="C271" t="s">
        <v>110</v>
      </c>
      <c r="D271" t="s">
        <v>29</v>
      </c>
      <c r="E271" t="s">
        <v>68</v>
      </c>
      <c r="F271" t="s">
        <v>74</v>
      </c>
      <c r="G271" t="s">
        <v>114</v>
      </c>
      <c r="H271" t="s">
        <v>419</v>
      </c>
      <c r="J271" t="s">
        <v>420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3" t="str">
        <f>CONCATENATE(Table14[[#This Row],[Zona]],Table14[[#This Row],[Marca]],Table14[[#This Row],[Codigo]])</f>
        <v>ARGENTINAGrido01.09.05.013</v>
      </c>
      <c r="B272" t="s">
        <v>27</v>
      </c>
      <c r="C272" t="s">
        <v>110</v>
      </c>
      <c r="D272" t="s">
        <v>29</v>
      </c>
      <c r="E272" t="s">
        <v>68</v>
      </c>
      <c r="F272" t="s">
        <v>74</v>
      </c>
      <c r="G272" t="s">
        <v>114</v>
      </c>
      <c r="H272" t="s">
        <v>421</v>
      </c>
      <c r="J272" t="s">
        <v>422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s="3" t="str">
        <f>CONCATENATE(Table14[[#This Row],[Zona]],Table14[[#This Row],[Marca]],Table14[[#This Row],[Codigo]])</f>
        <v>ARGENTINAGrido01.09.05.014</v>
      </c>
      <c r="B273" t="s">
        <v>27</v>
      </c>
      <c r="C273" t="s">
        <v>110</v>
      </c>
      <c r="D273" t="s">
        <v>29</v>
      </c>
      <c r="E273" t="s">
        <v>68</v>
      </c>
      <c r="F273" t="s">
        <v>74</v>
      </c>
      <c r="G273" t="s">
        <v>114</v>
      </c>
      <c r="H273" t="s">
        <v>423</v>
      </c>
      <c r="J273" t="s">
        <v>424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s="3" t="str">
        <f>CONCATENATE(Table14[[#This Row],[Zona]],Table14[[#This Row],[Marca]],Table14[[#This Row],[Codigo]])</f>
        <v>ARGENTINAGrido01.09.05.015</v>
      </c>
      <c r="B274" t="s">
        <v>27</v>
      </c>
      <c r="C274" t="s">
        <v>110</v>
      </c>
      <c r="D274" t="s">
        <v>29</v>
      </c>
      <c r="E274" t="s">
        <v>68</v>
      </c>
      <c r="F274" t="s">
        <v>74</v>
      </c>
      <c r="G274" t="s">
        <v>114</v>
      </c>
      <c r="H274" t="s">
        <v>425</v>
      </c>
      <c r="J274" t="s">
        <v>426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s="3" t="str">
        <f>CONCATENATE(Table14[[#This Row],[Zona]],Table14[[#This Row],[Marca]],Table14[[#This Row],[Codigo]])</f>
        <v>ARGENTINAGrido4000163</v>
      </c>
      <c r="B275" t="s">
        <v>27</v>
      </c>
      <c r="C275" t="s">
        <v>110</v>
      </c>
      <c r="D275" t="s">
        <v>29</v>
      </c>
      <c r="E275" t="s">
        <v>68</v>
      </c>
      <c r="F275" t="s">
        <v>74</v>
      </c>
      <c r="G275" t="s">
        <v>27</v>
      </c>
      <c r="H275">
        <v>4000163</v>
      </c>
      <c r="J275" t="s">
        <v>427</v>
      </c>
      <c r="K275">
        <v>1711</v>
      </c>
      <c r="L275">
        <v>2015</v>
      </c>
      <c r="M275">
        <v>3546</v>
      </c>
      <c r="N275">
        <v>3737</v>
      </c>
      <c r="O275">
        <v>3596</v>
      </c>
      <c r="P275">
        <v>2987</v>
      </c>
      <c r="Q275">
        <v>3395</v>
      </c>
      <c r="R275">
        <v>3095</v>
      </c>
      <c r="S275">
        <v>3082</v>
      </c>
    </row>
    <row r="276" spans="1:19" x14ac:dyDescent="0.25">
      <c r="A276" s="3" t="str">
        <f>CONCATENATE(Table14[[#This Row],[Zona]],Table14[[#This Row],[Marca]],Table14[[#This Row],[Codigo]])</f>
        <v>ARGENTINAGrido4000164</v>
      </c>
      <c r="B276" t="s">
        <v>27</v>
      </c>
      <c r="C276" t="s">
        <v>110</v>
      </c>
      <c r="D276" t="s">
        <v>29</v>
      </c>
      <c r="E276" t="s">
        <v>68</v>
      </c>
      <c r="F276" t="s">
        <v>74</v>
      </c>
      <c r="G276" t="s">
        <v>27</v>
      </c>
      <c r="H276">
        <v>4000164</v>
      </c>
      <c r="J276" t="s">
        <v>428</v>
      </c>
      <c r="K276">
        <v>2809</v>
      </c>
      <c r="L276">
        <v>3283</v>
      </c>
      <c r="M276">
        <v>6076</v>
      </c>
      <c r="N276">
        <v>5836</v>
      </c>
      <c r="O276">
        <v>5729</v>
      </c>
      <c r="P276">
        <v>4505</v>
      </c>
      <c r="Q276">
        <v>5316</v>
      </c>
      <c r="R276">
        <v>5041</v>
      </c>
      <c r="S276">
        <v>5621</v>
      </c>
    </row>
    <row r="277" spans="1:19" x14ac:dyDescent="0.25">
      <c r="A277" s="3" t="str">
        <f>CONCATENATE(Table14[[#This Row],[Zona]],Table14[[#This Row],[Marca]],Table14[[#This Row],[Codigo]])</f>
        <v>ARGENTINAGrido4000165</v>
      </c>
      <c r="B277" t="s">
        <v>27</v>
      </c>
      <c r="C277" t="s">
        <v>110</v>
      </c>
      <c r="D277" t="s">
        <v>29</v>
      </c>
      <c r="E277" t="s">
        <v>68</v>
      </c>
      <c r="F277" t="s">
        <v>74</v>
      </c>
      <c r="G277" t="s">
        <v>27</v>
      </c>
      <c r="H277">
        <v>4000165</v>
      </c>
      <c r="J277" t="s">
        <v>429</v>
      </c>
      <c r="K277">
        <v>2408</v>
      </c>
      <c r="L277">
        <v>2891</v>
      </c>
      <c r="M277">
        <v>5254</v>
      </c>
      <c r="N277">
        <v>6140</v>
      </c>
      <c r="O277">
        <v>5488</v>
      </c>
      <c r="P277">
        <v>4049</v>
      </c>
      <c r="Q277">
        <v>4885</v>
      </c>
      <c r="R277">
        <v>4315</v>
      </c>
      <c r="S277">
        <v>5339</v>
      </c>
    </row>
    <row r="278" spans="1:19" x14ac:dyDescent="0.25">
      <c r="A278" s="3" t="str">
        <f>CONCATENATE(Table14[[#This Row],[Zona]],Table14[[#This Row],[Marca]],Table14[[#This Row],[Codigo]])</f>
        <v>ARGENTINAGrido4000166</v>
      </c>
      <c r="B278" t="s">
        <v>27</v>
      </c>
      <c r="C278" t="s">
        <v>110</v>
      </c>
      <c r="D278" t="s">
        <v>29</v>
      </c>
      <c r="E278" t="s">
        <v>68</v>
      </c>
      <c r="F278" t="s">
        <v>74</v>
      </c>
      <c r="G278" t="s">
        <v>27</v>
      </c>
      <c r="H278">
        <v>4000166</v>
      </c>
      <c r="J278" t="s">
        <v>430</v>
      </c>
      <c r="K278">
        <v>2009</v>
      </c>
      <c r="L278">
        <v>2617</v>
      </c>
      <c r="M278">
        <v>4158</v>
      </c>
      <c r="N278">
        <v>4636</v>
      </c>
      <c r="O278">
        <v>4066</v>
      </c>
      <c r="P278">
        <v>3429</v>
      </c>
      <c r="Q278">
        <v>3959</v>
      </c>
      <c r="R278">
        <v>3941</v>
      </c>
      <c r="S278">
        <v>4009</v>
      </c>
    </row>
    <row r="279" spans="1:19" x14ac:dyDescent="0.25">
      <c r="A279" s="3" t="str">
        <f>CONCATENATE(Table14[[#This Row],[Zona]],Table14[[#This Row],[Marca]],Table14[[#This Row],[Codigo]])</f>
        <v>ARGENTINAGrido4000186</v>
      </c>
      <c r="B279" t="s">
        <v>27</v>
      </c>
      <c r="C279" t="s">
        <v>110</v>
      </c>
      <c r="D279" t="s">
        <v>29</v>
      </c>
      <c r="E279" t="s">
        <v>68</v>
      </c>
      <c r="F279" t="s">
        <v>74</v>
      </c>
      <c r="G279" t="s">
        <v>384</v>
      </c>
      <c r="H279">
        <v>4000186</v>
      </c>
      <c r="J279" t="s">
        <v>424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3" t="str">
        <f>CONCATENATE(Table14[[#This Row],[Zona]],Table14[[#This Row],[Marca]],Table14[[#This Row],[Codigo]])</f>
        <v>ARGENTINAGrido01.09.01.098</v>
      </c>
      <c r="B280" t="s">
        <v>27</v>
      </c>
      <c r="C280" t="s">
        <v>110</v>
      </c>
      <c r="D280" t="s">
        <v>29</v>
      </c>
      <c r="E280" t="s">
        <v>68</v>
      </c>
      <c r="F280" t="s">
        <v>79</v>
      </c>
      <c r="G280" t="s">
        <v>114</v>
      </c>
      <c r="H280" t="s">
        <v>431</v>
      </c>
      <c r="J280" t="s">
        <v>432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s="3" t="str">
        <f>CONCATENATE(Table14[[#This Row],[Zona]],Table14[[#This Row],[Marca]],Table14[[#This Row],[Codigo]])</f>
        <v>ARGENTINAGrido01.09.01.099</v>
      </c>
      <c r="B281" t="s">
        <v>27</v>
      </c>
      <c r="C281" t="s">
        <v>110</v>
      </c>
      <c r="D281" t="s">
        <v>29</v>
      </c>
      <c r="E281" t="s">
        <v>68</v>
      </c>
      <c r="F281" t="s">
        <v>79</v>
      </c>
      <c r="G281" t="s">
        <v>114</v>
      </c>
      <c r="H281" t="s">
        <v>433</v>
      </c>
      <c r="J281" t="s">
        <v>434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3" t="str">
        <f>CONCATENATE(Table14[[#This Row],[Zona]],Table14[[#This Row],[Marca]],Table14[[#This Row],[Codigo]])</f>
        <v>ARGENTINAGrido01.09.01.101</v>
      </c>
      <c r="B282" t="s">
        <v>27</v>
      </c>
      <c r="C282" t="s">
        <v>110</v>
      </c>
      <c r="D282" t="s">
        <v>29</v>
      </c>
      <c r="E282" t="s">
        <v>68</v>
      </c>
      <c r="F282" t="s">
        <v>79</v>
      </c>
      <c r="G282" t="s">
        <v>114</v>
      </c>
      <c r="H282" t="s">
        <v>435</v>
      </c>
      <c r="J282" t="s">
        <v>436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3" t="str">
        <f>CONCATENATE(Table14[[#This Row],[Zona]],Table14[[#This Row],[Marca]],Table14[[#This Row],[Codigo]])</f>
        <v>ARGENTINAGrido01.09.01.102</v>
      </c>
      <c r="B283" t="s">
        <v>27</v>
      </c>
      <c r="C283" t="s">
        <v>110</v>
      </c>
      <c r="D283" t="s">
        <v>29</v>
      </c>
      <c r="E283" t="s">
        <v>68</v>
      </c>
      <c r="F283" t="s">
        <v>79</v>
      </c>
      <c r="G283" t="s">
        <v>114</v>
      </c>
      <c r="H283" t="s">
        <v>437</v>
      </c>
      <c r="J283" t="s">
        <v>438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s="3" t="str">
        <f>CONCATENATE(Table14[[#This Row],[Zona]],Table14[[#This Row],[Marca]],Table14[[#This Row],[Codigo]])</f>
        <v>ARGENTINAGrido01.09.01.103</v>
      </c>
      <c r="B284" t="s">
        <v>27</v>
      </c>
      <c r="C284" t="s">
        <v>110</v>
      </c>
      <c r="D284" t="s">
        <v>29</v>
      </c>
      <c r="E284" t="s">
        <v>68</v>
      </c>
      <c r="F284" t="s">
        <v>79</v>
      </c>
      <c r="G284" t="s">
        <v>114</v>
      </c>
      <c r="H284" t="s">
        <v>439</v>
      </c>
      <c r="J284" t="s">
        <v>440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s="3" t="str">
        <f>CONCATENATE(Table14[[#This Row],[Zona]],Table14[[#This Row],[Marca]],Table14[[#This Row],[Codigo]])</f>
        <v>ARGENTINAGrido01.09.01.111</v>
      </c>
      <c r="B285" t="s">
        <v>27</v>
      </c>
      <c r="C285" t="s">
        <v>110</v>
      </c>
      <c r="D285" t="s">
        <v>29</v>
      </c>
      <c r="E285" t="s">
        <v>68</v>
      </c>
      <c r="F285" t="s">
        <v>79</v>
      </c>
      <c r="G285" t="s">
        <v>114</v>
      </c>
      <c r="H285" t="s">
        <v>441</v>
      </c>
      <c r="J285" t="s">
        <v>442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s="3" t="str">
        <f>CONCATENATE(Table14[[#This Row],[Zona]],Table14[[#This Row],[Marca]],Table14[[#This Row],[Codigo]])</f>
        <v>ARGENTINAGrido01.09.04.013</v>
      </c>
      <c r="B286" t="s">
        <v>27</v>
      </c>
      <c r="C286" t="s">
        <v>110</v>
      </c>
      <c r="D286" t="s">
        <v>29</v>
      </c>
      <c r="E286" t="s">
        <v>68</v>
      </c>
      <c r="F286" t="s">
        <v>79</v>
      </c>
      <c r="G286" t="s">
        <v>114</v>
      </c>
      <c r="H286" t="s">
        <v>443</v>
      </c>
      <c r="J286" t="s">
        <v>444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s="3" t="str">
        <f>CONCATENATE(Table14[[#This Row],[Zona]],Table14[[#This Row],[Marca]],Table14[[#This Row],[Codigo]])</f>
        <v>ARGENTINAGrido4000136</v>
      </c>
      <c r="B287" t="s">
        <v>27</v>
      </c>
      <c r="C287" t="s">
        <v>110</v>
      </c>
      <c r="D287" t="s">
        <v>29</v>
      </c>
      <c r="E287" t="s">
        <v>68</v>
      </c>
      <c r="F287" t="s">
        <v>79</v>
      </c>
      <c r="G287" t="s">
        <v>27</v>
      </c>
      <c r="H287">
        <v>4000136</v>
      </c>
      <c r="J287" t="s">
        <v>445</v>
      </c>
      <c r="K287">
        <v>1705</v>
      </c>
      <c r="L287">
        <v>2290</v>
      </c>
      <c r="M287">
        <v>2837</v>
      </c>
      <c r="N287">
        <v>3906</v>
      </c>
      <c r="O287">
        <v>4227</v>
      </c>
      <c r="P287">
        <v>3468</v>
      </c>
      <c r="Q287">
        <v>3923</v>
      </c>
      <c r="R287">
        <v>3171</v>
      </c>
      <c r="S287">
        <v>3360</v>
      </c>
    </row>
    <row r="288" spans="1:19" x14ac:dyDescent="0.25">
      <c r="A288" s="3" t="str">
        <f>CONCATENATE(Table14[[#This Row],[Zona]],Table14[[#This Row],[Marca]],Table14[[#This Row],[Codigo]])</f>
        <v>ARGENTINAGrido4000137</v>
      </c>
      <c r="B288" t="s">
        <v>27</v>
      </c>
      <c r="C288" t="s">
        <v>110</v>
      </c>
      <c r="D288" t="s">
        <v>29</v>
      </c>
      <c r="E288" t="s">
        <v>68</v>
      </c>
      <c r="F288" t="s">
        <v>79</v>
      </c>
      <c r="G288" t="s">
        <v>27</v>
      </c>
      <c r="H288">
        <v>4000137</v>
      </c>
      <c r="J288" t="s">
        <v>434</v>
      </c>
      <c r="K288">
        <v>2105</v>
      </c>
      <c r="L288">
        <v>2844</v>
      </c>
      <c r="M288">
        <v>3381</v>
      </c>
      <c r="N288">
        <v>4458</v>
      </c>
      <c r="O288">
        <v>4996</v>
      </c>
      <c r="P288">
        <v>4110</v>
      </c>
      <c r="Q288">
        <v>4601</v>
      </c>
      <c r="R288">
        <v>3922</v>
      </c>
      <c r="S288">
        <v>4098</v>
      </c>
    </row>
    <row r="289" spans="1:19" x14ac:dyDescent="0.25">
      <c r="A289" s="3" t="str">
        <f>CONCATENATE(Table14[[#This Row],[Zona]],Table14[[#This Row],[Marca]],Table14[[#This Row],[Codigo]])</f>
        <v>ARGENTINAGrido4000138</v>
      </c>
      <c r="B289" t="s">
        <v>27</v>
      </c>
      <c r="C289" t="s">
        <v>110</v>
      </c>
      <c r="D289" t="s">
        <v>29</v>
      </c>
      <c r="E289" t="s">
        <v>68</v>
      </c>
      <c r="F289" t="s">
        <v>79</v>
      </c>
      <c r="G289" t="s">
        <v>27</v>
      </c>
      <c r="H289">
        <v>4000138</v>
      </c>
      <c r="J289" t="s">
        <v>436</v>
      </c>
      <c r="K289">
        <v>3614</v>
      </c>
      <c r="L289">
        <v>4407</v>
      </c>
      <c r="M289">
        <v>6729</v>
      </c>
      <c r="N289">
        <v>9074</v>
      </c>
      <c r="O289">
        <v>9944</v>
      </c>
      <c r="P289">
        <v>8023</v>
      </c>
      <c r="Q289">
        <v>9203</v>
      </c>
      <c r="R289">
        <v>7260</v>
      </c>
      <c r="S289">
        <v>8506</v>
      </c>
    </row>
    <row r="290" spans="1:19" x14ac:dyDescent="0.25">
      <c r="A290" s="3" t="str">
        <f>CONCATENATE(Table14[[#This Row],[Zona]],Table14[[#This Row],[Marca]],Table14[[#This Row],[Codigo]])</f>
        <v>ARGENTINAGrido4000139</v>
      </c>
      <c r="B290" t="s">
        <v>27</v>
      </c>
      <c r="C290" t="s">
        <v>110</v>
      </c>
      <c r="D290" t="s">
        <v>29</v>
      </c>
      <c r="E290" t="s">
        <v>68</v>
      </c>
      <c r="F290" t="s">
        <v>79</v>
      </c>
      <c r="G290" t="s">
        <v>27</v>
      </c>
      <c r="H290">
        <v>4000139</v>
      </c>
      <c r="J290" t="s">
        <v>438</v>
      </c>
      <c r="K290">
        <v>1194</v>
      </c>
      <c r="L290">
        <v>1669</v>
      </c>
      <c r="M290">
        <v>2257</v>
      </c>
      <c r="N290">
        <v>3201</v>
      </c>
      <c r="O290">
        <v>3686</v>
      </c>
      <c r="P290">
        <v>3039</v>
      </c>
      <c r="Q290">
        <v>3469</v>
      </c>
      <c r="R290">
        <v>2706</v>
      </c>
      <c r="S290">
        <v>3270</v>
      </c>
    </row>
    <row r="291" spans="1:19" x14ac:dyDescent="0.25">
      <c r="A291" s="3" t="str">
        <f>CONCATENATE(Table14[[#This Row],[Zona]],Table14[[#This Row],[Marca]],Table14[[#This Row],[Codigo]])</f>
        <v>ARGENTINAGrido4000140</v>
      </c>
      <c r="B291" t="s">
        <v>27</v>
      </c>
      <c r="C291" t="s">
        <v>110</v>
      </c>
      <c r="D291" t="s">
        <v>29</v>
      </c>
      <c r="E291" t="s">
        <v>68</v>
      </c>
      <c r="F291" t="s">
        <v>79</v>
      </c>
      <c r="G291" t="s">
        <v>27</v>
      </c>
      <c r="H291">
        <v>4000140</v>
      </c>
      <c r="J291" t="s">
        <v>440</v>
      </c>
      <c r="K291">
        <v>4989</v>
      </c>
      <c r="L291">
        <v>6740</v>
      </c>
      <c r="M291">
        <v>9115</v>
      </c>
      <c r="N291">
        <v>11737</v>
      </c>
      <c r="O291">
        <v>11827</v>
      </c>
      <c r="P291">
        <v>9297</v>
      </c>
      <c r="Q291">
        <v>11271</v>
      </c>
      <c r="R291">
        <v>9653</v>
      </c>
      <c r="S291">
        <v>10323</v>
      </c>
    </row>
    <row r="292" spans="1:19" x14ac:dyDescent="0.25">
      <c r="A292" s="3" t="str">
        <f>CONCATENATE(Table14[[#This Row],[Zona]],Table14[[#This Row],[Marca]],Table14[[#This Row],[Codigo]])</f>
        <v>ARGENTINAGrido4000141</v>
      </c>
      <c r="B292" t="s">
        <v>27</v>
      </c>
      <c r="C292" t="s">
        <v>110</v>
      </c>
      <c r="D292" t="s">
        <v>29</v>
      </c>
      <c r="E292" t="s">
        <v>68</v>
      </c>
      <c r="F292" t="s">
        <v>79</v>
      </c>
      <c r="G292" t="s">
        <v>27</v>
      </c>
      <c r="H292">
        <v>4000141</v>
      </c>
      <c r="J292" t="s">
        <v>442</v>
      </c>
      <c r="K292">
        <v>1182</v>
      </c>
      <c r="L292">
        <v>1696</v>
      </c>
      <c r="M292">
        <v>2420</v>
      </c>
      <c r="N292">
        <v>3358</v>
      </c>
      <c r="O292">
        <v>3902</v>
      </c>
      <c r="P292">
        <v>3315</v>
      </c>
      <c r="Q292">
        <v>3605</v>
      </c>
      <c r="R292">
        <v>2924</v>
      </c>
      <c r="S292">
        <v>3301</v>
      </c>
    </row>
    <row r="293" spans="1:19" x14ac:dyDescent="0.25">
      <c r="A293" s="3" t="str">
        <f>CONCATENATE(Table14[[#This Row],[Zona]],Table14[[#This Row],[Marca]],Table14[[#This Row],[Codigo]])</f>
        <v>ARGENTINAGrido4000431</v>
      </c>
      <c r="B293" t="s">
        <v>27</v>
      </c>
      <c r="C293" t="s">
        <v>110</v>
      </c>
      <c r="D293" t="s">
        <v>29</v>
      </c>
      <c r="E293" t="s">
        <v>68</v>
      </c>
      <c r="F293" t="s">
        <v>79</v>
      </c>
      <c r="G293" t="s">
        <v>27</v>
      </c>
      <c r="H293">
        <v>4000431</v>
      </c>
      <c r="J293" t="s">
        <v>446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519</v>
      </c>
      <c r="S293">
        <v>2277</v>
      </c>
    </row>
    <row r="294" spans="1:19" x14ac:dyDescent="0.25">
      <c r="A294" s="3" t="str">
        <f>CONCATENATE(Table14[[#This Row],[Zona]],Table14[[#This Row],[Marca]],Table14[[#This Row],[Codigo]])</f>
        <v>ARGENTINAGrido4000167</v>
      </c>
      <c r="B294" t="s">
        <v>27</v>
      </c>
      <c r="C294" t="s">
        <v>110</v>
      </c>
      <c r="D294" t="s">
        <v>29</v>
      </c>
      <c r="E294" t="s">
        <v>68</v>
      </c>
      <c r="F294" t="s">
        <v>79</v>
      </c>
      <c r="G294" t="s">
        <v>384</v>
      </c>
      <c r="H294">
        <v>4000167</v>
      </c>
      <c r="J294" t="s">
        <v>447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3" t="str">
        <f>CONCATENATE(Table14[[#This Row],[Zona]],Table14[[#This Row],[Marca]],Table14[[#This Row],[Codigo]])</f>
        <v>ARGENTINAGrido4000168</v>
      </c>
      <c r="B295" t="s">
        <v>27</v>
      </c>
      <c r="C295" t="s">
        <v>110</v>
      </c>
      <c r="D295" t="s">
        <v>29</v>
      </c>
      <c r="E295" t="s">
        <v>68</v>
      </c>
      <c r="F295" t="s">
        <v>79</v>
      </c>
      <c r="G295" t="s">
        <v>384</v>
      </c>
      <c r="H295">
        <v>4000168</v>
      </c>
      <c r="J295" t="s">
        <v>448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3" t="str">
        <f>CONCATENATE(Table14[[#This Row],[Zona]],Table14[[#This Row],[Marca]],Table14[[#This Row],[Codigo]])</f>
        <v>ARGENTINAGrido4000169</v>
      </c>
      <c r="B296" t="s">
        <v>27</v>
      </c>
      <c r="C296" t="s">
        <v>110</v>
      </c>
      <c r="D296" t="s">
        <v>29</v>
      </c>
      <c r="E296" t="s">
        <v>68</v>
      </c>
      <c r="F296" t="s">
        <v>79</v>
      </c>
      <c r="G296" t="s">
        <v>384</v>
      </c>
      <c r="H296">
        <v>4000169</v>
      </c>
      <c r="J296" t="s">
        <v>449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s="3" t="str">
        <f>CONCATENATE(Table14[[#This Row],[Zona]],Table14[[#This Row],[Marca]],Table14[[#This Row],[Codigo]])</f>
        <v>ARGENTINAGrido4000330</v>
      </c>
      <c r="B297" t="s">
        <v>27</v>
      </c>
      <c r="C297" t="s">
        <v>110</v>
      </c>
      <c r="D297" t="s">
        <v>29</v>
      </c>
      <c r="E297" t="s">
        <v>68</v>
      </c>
      <c r="F297" t="s">
        <v>79</v>
      </c>
      <c r="G297" t="s">
        <v>384</v>
      </c>
      <c r="H297">
        <v>4000330</v>
      </c>
      <c r="J297" t="s">
        <v>450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3" t="str">
        <f>CONCATENATE(Table14[[#This Row],[Zona]],Table14[[#This Row],[Marca]],Table14[[#This Row],[Codigo]])</f>
        <v>ARGENTINAGrido4000349</v>
      </c>
      <c r="B298" t="s">
        <v>27</v>
      </c>
      <c r="C298" t="s">
        <v>110</v>
      </c>
      <c r="D298" t="s">
        <v>29</v>
      </c>
      <c r="E298" t="s">
        <v>68</v>
      </c>
      <c r="F298" t="s">
        <v>79</v>
      </c>
      <c r="G298" t="s">
        <v>384</v>
      </c>
      <c r="H298">
        <v>4000349</v>
      </c>
      <c r="J298" t="s">
        <v>451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3" t="str">
        <f>CONCATENATE(Table14[[#This Row],[Zona]],Table14[[#This Row],[Marca]],Table14[[#This Row],[Codigo]])</f>
        <v>ARGENTINAGrido4000431</v>
      </c>
      <c r="B299" t="s">
        <v>27</v>
      </c>
      <c r="C299" t="s">
        <v>110</v>
      </c>
      <c r="D299" t="s">
        <v>29</v>
      </c>
      <c r="E299" t="s">
        <v>68</v>
      </c>
      <c r="F299" t="s">
        <v>79</v>
      </c>
      <c r="G299" t="s">
        <v>384</v>
      </c>
      <c r="H299">
        <v>4000431</v>
      </c>
      <c r="J299" t="s">
        <v>446</v>
      </c>
      <c r="K299">
        <v>966</v>
      </c>
      <c r="L299">
        <v>1297</v>
      </c>
      <c r="M299">
        <v>1605</v>
      </c>
      <c r="N299">
        <v>2052</v>
      </c>
      <c r="O299">
        <v>2708</v>
      </c>
      <c r="P299">
        <v>2400</v>
      </c>
      <c r="Q299">
        <v>2514</v>
      </c>
      <c r="R299">
        <v>1399</v>
      </c>
      <c r="S299">
        <v>0</v>
      </c>
    </row>
    <row r="300" spans="1:19" x14ac:dyDescent="0.25">
      <c r="A300" s="3" t="str">
        <f>CONCATENATE(Table14[[#This Row],[Zona]],Table14[[#This Row],[Marca]],Table14[[#This Row],[Codigo]])</f>
        <v>ARGENTINAGrido01.06.18.003</v>
      </c>
      <c r="B300" t="s">
        <v>27</v>
      </c>
      <c r="C300" t="s">
        <v>110</v>
      </c>
      <c r="D300" t="s">
        <v>29</v>
      </c>
      <c r="E300" t="s">
        <v>68</v>
      </c>
      <c r="F300" t="s">
        <v>86</v>
      </c>
      <c r="G300" t="s">
        <v>114</v>
      </c>
      <c r="H300" t="s">
        <v>452</v>
      </c>
      <c r="J300" t="s">
        <v>453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s="3" t="str">
        <f>CONCATENATE(Table14[[#This Row],[Zona]],Table14[[#This Row],[Marca]],Table14[[#This Row],[Codigo]])</f>
        <v>ARGENTINAGrido01.09.01.106</v>
      </c>
      <c r="B301" t="s">
        <v>27</v>
      </c>
      <c r="C301" t="s">
        <v>110</v>
      </c>
      <c r="D301" t="s">
        <v>29</v>
      </c>
      <c r="E301" t="s">
        <v>68</v>
      </c>
      <c r="F301" t="s">
        <v>86</v>
      </c>
      <c r="G301" t="s">
        <v>114</v>
      </c>
      <c r="H301" t="s">
        <v>454</v>
      </c>
      <c r="J301" t="s">
        <v>455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3" t="str">
        <f>CONCATENATE(Table14[[#This Row],[Zona]],Table14[[#This Row],[Marca]],Table14[[#This Row],[Codigo]])</f>
        <v>ARGENTINAGrido01.09.01.107</v>
      </c>
      <c r="B302" t="s">
        <v>27</v>
      </c>
      <c r="C302" t="s">
        <v>110</v>
      </c>
      <c r="D302" t="s">
        <v>29</v>
      </c>
      <c r="E302" t="s">
        <v>68</v>
      </c>
      <c r="F302" t="s">
        <v>86</v>
      </c>
      <c r="G302" t="s">
        <v>114</v>
      </c>
      <c r="H302" t="s">
        <v>456</v>
      </c>
      <c r="J302" t="s">
        <v>457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s="3" t="str">
        <f>CONCATENATE(Table14[[#This Row],[Zona]],Table14[[#This Row],[Marca]],Table14[[#This Row],[Codigo]])</f>
        <v>ARGENTINAGrido01.09.03.127</v>
      </c>
      <c r="B303" t="s">
        <v>27</v>
      </c>
      <c r="C303" t="s">
        <v>110</v>
      </c>
      <c r="D303" t="s">
        <v>29</v>
      </c>
      <c r="E303" t="s">
        <v>68</v>
      </c>
      <c r="F303" t="s">
        <v>86</v>
      </c>
      <c r="G303" t="s">
        <v>114</v>
      </c>
      <c r="H303" t="s">
        <v>458</v>
      </c>
      <c r="J303" t="s">
        <v>459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 s="3" t="str">
        <f>CONCATENATE(Table14[[#This Row],[Zona]],Table14[[#This Row],[Marca]],Table14[[#This Row],[Codigo]])</f>
        <v>ARGENTINAGrido01.09.04.020</v>
      </c>
      <c r="B304" t="s">
        <v>27</v>
      </c>
      <c r="C304" t="s">
        <v>110</v>
      </c>
      <c r="D304" t="s">
        <v>29</v>
      </c>
      <c r="E304" t="s">
        <v>68</v>
      </c>
      <c r="F304" t="s">
        <v>86</v>
      </c>
      <c r="G304" t="s">
        <v>114</v>
      </c>
      <c r="H304" t="s">
        <v>460</v>
      </c>
      <c r="J304" t="s">
        <v>461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s="3" t="str">
        <f>CONCATENATE(Table14[[#This Row],[Zona]],Table14[[#This Row],[Marca]],Table14[[#This Row],[Codigo]])</f>
        <v>ARGENTINAGrido01.09.04.021</v>
      </c>
      <c r="B305" t="s">
        <v>27</v>
      </c>
      <c r="C305" t="s">
        <v>110</v>
      </c>
      <c r="D305" t="s">
        <v>29</v>
      </c>
      <c r="E305" t="s">
        <v>68</v>
      </c>
      <c r="F305" t="s">
        <v>86</v>
      </c>
      <c r="G305" t="s">
        <v>114</v>
      </c>
      <c r="H305" t="s">
        <v>462</v>
      </c>
      <c r="J305" t="s">
        <v>463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s="3" t="str">
        <f>CONCATENATE(Table14[[#This Row],[Zona]],Table14[[#This Row],[Marca]],Table14[[#This Row],[Codigo]])</f>
        <v>ARGENTINAGrido01.09.06.010</v>
      </c>
      <c r="B306" t="s">
        <v>27</v>
      </c>
      <c r="C306" t="s">
        <v>110</v>
      </c>
      <c r="D306" t="s">
        <v>29</v>
      </c>
      <c r="E306" t="s">
        <v>68</v>
      </c>
      <c r="F306" t="s">
        <v>86</v>
      </c>
      <c r="G306" t="s">
        <v>114</v>
      </c>
      <c r="H306" t="s">
        <v>464</v>
      </c>
      <c r="J306" t="s">
        <v>465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3" t="str">
        <f>CONCATENATE(Table14[[#This Row],[Zona]],Table14[[#This Row],[Marca]],Table14[[#This Row],[Codigo]])</f>
        <v>ARGENTINAGrido4000142</v>
      </c>
      <c r="B307" t="s">
        <v>27</v>
      </c>
      <c r="C307" t="s">
        <v>110</v>
      </c>
      <c r="D307" t="s">
        <v>29</v>
      </c>
      <c r="E307" t="s">
        <v>68</v>
      </c>
      <c r="F307" t="s">
        <v>86</v>
      </c>
      <c r="G307" t="s">
        <v>27</v>
      </c>
      <c r="H307">
        <v>4000142</v>
      </c>
      <c r="J307" t="s">
        <v>466</v>
      </c>
      <c r="K307">
        <v>2808</v>
      </c>
      <c r="L307">
        <v>3809</v>
      </c>
      <c r="M307">
        <v>4695</v>
      </c>
      <c r="N307">
        <v>5559</v>
      </c>
      <c r="O307">
        <v>5527</v>
      </c>
      <c r="P307">
        <v>4779</v>
      </c>
      <c r="Q307">
        <v>4896</v>
      </c>
      <c r="R307">
        <v>5001</v>
      </c>
      <c r="S307">
        <v>3903</v>
      </c>
    </row>
    <row r="308" spans="1:19" x14ac:dyDescent="0.25">
      <c r="A308" s="3" t="str">
        <f>CONCATENATE(Table14[[#This Row],[Zona]],Table14[[#This Row],[Marca]],Table14[[#This Row],[Codigo]])</f>
        <v>ARGENTINAGrido4000143</v>
      </c>
      <c r="B308" t="s">
        <v>27</v>
      </c>
      <c r="C308" t="s">
        <v>110</v>
      </c>
      <c r="D308" t="s">
        <v>29</v>
      </c>
      <c r="E308" t="s">
        <v>68</v>
      </c>
      <c r="F308" t="s">
        <v>86</v>
      </c>
      <c r="G308" t="s">
        <v>27</v>
      </c>
      <c r="H308">
        <v>4000143</v>
      </c>
      <c r="J308" t="s">
        <v>467</v>
      </c>
      <c r="K308">
        <v>2147</v>
      </c>
      <c r="L308">
        <v>2741</v>
      </c>
      <c r="M308">
        <v>3682</v>
      </c>
      <c r="N308">
        <v>3865</v>
      </c>
      <c r="O308">
        <v>4128</v>
      </c>
      <c r="P308">
        <v>3043</v>
      </c>
      <c r="Q308">
        <v>3402</v>
      </c>
      <c r="R308">
        <v>3692</v>
      </c>
      <c r="S308">
        <v>2947</v>
      </c>
    </row>
    <row r="309" spans="1:19" x14ac:dyDescent="0.25">
      <c r="A309" s="3" t="str">
        <f>CONCATENATE(Table14[[#This Row],[Zona]],Table14[[#This Row],[Marca]],Table14[[#This Row],[Codigo]])</f>
        <v>ARGENTINAGrido4000144</v>
      </c>
      <c r="B309" t="s">
        <v>27</v>
      </c>
      <c r="C309" t="s">
        <v>110</v>
      </c>
      <c r="D309" t="s">
        <v>29</v>
      </c>
      <c r="E309" t="s">
        <v>68</v>
      </c>
      <c r="F309" t="s">
        <v>86</v>
      </c>
      <c r="G309" t="s">
        <v>27</v>
      </c>
      <c r="H309">
        <v>4000144</v>
      </c>
      <c r="J309" t="s">
        <v>459</v>
      </c>
      <c r="K309">
        <v>3261</v>
      </c>
      <c r="L309">
        <v>4047</v>
      </c>
      <c r="M309">
        <v>5368</v>
      </c>
      <c r="N309">
        <v>5938</v>
      </c>
      <c r="O309">
        <v>5388</v>
      </c>
      <c r="P309">
        <v>4959</v>
      </c>
      <c r="Q309">
        <v>5985</v>
      </c>
      <c r="R309">
        <v>5390</v>
      </c>
      <c r="S309">
        <v>4858</v>
      </c>
    </row>
    <row r="310" spans="1:19" x14ac:dyDescent="0.25">
      <c r="A310" s="3" t="str">
        <f>CONCATENATE(Table14[[#This Row],[Zona]],Table14[[#This Row],[Marca]],Table14[[#This Row],[Codigo]])</f>
        <v>ARGENTINAGrido4000171</v>
      </c>
      <c r="B310" t="s">
        <v>27</v>
      </c>
      <c r="C310" t="s">
        <v>110</v>
      </c>
      <c r="D310" t="s">
        <v>29</v>
      </c>
      <c r="E310" t="s">
        <v>68</v>
      </c>
      <c r="F310" t="s">
        <v>86</v>
      </c>
      <c r="G310" t="s">
        <v>384</v>
      </c>
      <c r="H310">
        <v>4000171</v>
      </c>
      <c r="J310" t="s">
        <v>468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3" t="str">
        <f>CONCATENATE(Table14[[#This Row],[Zona]],Table14[[#This Row],[Marca]],Table14[[#This Row],[Codigo]])</f>
        <v>ARGENTINAGrido4000172</v>
      </c>
      <c r="B311" t="s">
        <v>27</v>
      </c>
      <c r="C311" t="s">
        <v>110</v>
      </c>
      <c r="D311" t="s">
        <v>29</v>
      </c>
      <c r="E311" t="s">
        <v>68</v>
      </c>
      <c r="F311" t="s">
        <v>86</v>
      </c>
      <c r="G311" t="s">
        <v>384</v>
      </c>
      <c r="H311">
        <v>4000172</v>
      </c>
      <c r="J311" t="s">
        <v>469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s="3" t="str">
        <f>CONCATENATE(Table14[[#This Row],[Zona]],Table14[[#This Row],[Marca]],Table14[[#This Row],[Codigo]])</f>
        <v>ARGENTINAGrido4000173</v>
      </c>
      <c r="B312" t="s">
        <v>27</v>
      </c>
      <c r="C312" t="s">
        <v>110</v>
      </c>
      <c r="D312" t="s">
        <v>29</v>
      </c>
      <c r="E312" t="s">
        <v>68</v>
      </c>
      <c r="F312" t="s">
        <v>86</v>
      </c>
      <c r="G312" t="s">
        <v>384</v>
      </c>
      <c r="H312">
        <v>4000173</v>
      </c>
      <c r="J312" t="s">
        <v>470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 s="3" t="str">
        <f>CONCATENATE(Table14[[#This Row],[Zona]],Table14[[#This Row],[Marca]],Table14[[#This Row],[Codigo]])</f>
        <v>ARGENTINAGrido01.09.02.117</v>
      </c>
      <c r="B313" t="s">
        <v>27</v>
      </c>
      <c r="C313" t="s">
        <v>110</v>
      </c>
      <c r="D313" t="s">
        <v>29</v>
      </c>
      <c r="E313" t="s">
        <v>68</v>
      </c>
      <c r="F313" t="s">
        <v>90</v>
      </c>
      <c r="G313" t="s">
        <v>114</v>
      </c>
      <c r="H313" t="s">
        <v>471</v>
      </c>
      <c r="J313" t="s">
        <v>472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3" t="str">
        <f>CONCATENATE(Table14[[#This Row],[Zona]],Table14[[#This Row],[Marca]],Table14[[#This Row],[Codigo]])</f>
        <v>ARGENTINAGrido01.09.02.118</v>
      </c>
      <c r="B314" t="s">
        <v>27</v>
      </c>
      <c r="C314" t="s">
        <v>110</v>
      </c>
      <c r="D314" t="s">
        <v>29</v>
      </c>
      <c r="E314" t="s">
        <v>68</v>
      </c>
      <c r="F314" t="s">
        <v>90</v>
      </c>
      <c r="G314" t="s">
        <v>114</v>
      </c>
      <c r="H314" t="s">
        <v>473</v>
      </c>
      <c r="J314" t="s">
        <v>474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3" t="str">
        <f>CONCATENATE(Table14[[#This Row],[Zona]],Table14[[#This Row],[Marca]],Table14[[#This Row],[Codigo]])</f>
        <v>ARGENTINAGrido01.09.02.119</v>
      </c>
      <c r="B315" t="s">
        <v>27</v>
      </c>
      <c r="C315" t="s">
        <v>110</v>
      </c>
      <c r="D315" t="s">
        <v>29</v>
      </c>
      <c r="E315" t="s">
        <v>68</v>
      </c>
      <c r="F315" t="s">
        <v>90</v>
      </c>
      <c r="G315" t="s">
        <v>114</v>
      </c>
      <c r="H315" t="s">
        <v>475</v>
      </c>
      <c r="J315" t="s">
        <v>476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 s="3" t="str">
        <f>CONCATENATE(Table14[[#This Row],[Zona]],Table14[[#This Row],[Marca]],Table14[[#This Row],[Codigo]])</f>
        <v>ARGENTINAGrido01.09.02.120</v>
      </c>
      <c r="B316" t="s">
        <v>27</v>
      </c>
      <c r="C316" t="s">
        <v>110</v>
      </c>
      <c r="D316" t="s">
        <v>29</v>
      </c>
      <c r="E316" t="s">
        <v>68</v>
      </c>
      <c r="F316" t="s">
        <v>90</v>
      </c>
      <c r="G316" t="s">
        <v>114</v>
      </c>
      <c r="H316" t="s">
        <v>477</v>
      </c>
      <c r="J316" t="s">
        <v>478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3" t="str">
        <f>CONCATENATE(Table14[[#This Row],[Zona]],Table14[[#This Row],[Marca]],Table14[[#This Row],[Codigo]])</f>
        <v>ARGENTINAGrido01.09.02.121</v>
      </c>
      <c r="B317" t="s">
        <v>27</v>
      </c>
      <c r="C317" t="s">
        <v>110</v>
      </c>
      <c r="D317" t="s">
        <v>29</v>
      </c>
      <c r="E317" t="s">
        <v>68</v>
      </c>
      <c r="F317" t="s">
        <v>90</v>
      </c>
      <c r="G317" t="s">
        <v>114</v>
      </c>
      <c r="H317" t="s">
        <v>479</v>
      </c>
      <c r="J317" t="s">
        <v>480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3" t="str">
        <f>CONCATENATE(Table14[[#This Row],[Zona]],Table14[[#This Row],[Marca]],Table14[[#This Row],[Codigo]])</f>
        <v>ARGENTINAGrido01.09.02.122</v>
      </c>
      <c r="B318" t="s">
        <v>27</v>
      </c>
      <c r="C318" t="s">
        <v>110</v>
      </c>
      <c r="D318" t="s">
        <v>29</v>
      </c>
      <c r="E318" t="s">
        <v>68</v>
      </c>
      <c r="F318" t="s">
        <v>90</v>
      </c>
      <c r="G318" t="s">
        <v>114</v>
      </c>
      <c r="H318" t="s">
        <v>481</v>
      </c>
      <c r="J318" t="s">
        <v>482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s="3" t="str">
        <f>CONCATENATE(Table14[[#This Row],[Zona]],Table14[[#This Row],[Marca]],Table14[[#This Row],[Codigo]])</f>
        <v>ARGENTINAGrido01.09.02.123</v>
      </c>
      <c r="B319" t="s">
        <v>27</v>
      </c>
      <c r="C319" t="s">
        <v>110</v>
      </c>
      <c r="D319" t="s">
        <v>29</v>
      </c>
      <c r="E319" t="s">
        <v>68</v>
      </c>
      <c r="F319" t="s">
        <v>90</v>
      </c>
      <c r="G319" t="s">
        <v>114</v>
      </c>
      <c r="H319" t="s">
        <v>483</v>
      </c>
      <c r="J319" t="s">
        <v>484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5">
      <c r="A320" s="3" t="str">
        <f>CONCATENATE(Table14[[#This Row],[Zona]],Table14[[#This Row],[Marca]],Table14[[#This Row],[Codigo]])</f>
        <v>ARGENTINAGrido01.09.02.128</v>
      </c>
      <c r="B320" t="s">
        <v>27</v>
      </c>
      <c r="C320" t="s">
        <v>110</v>
      </c>
      <c r="D320" t="s">
        <v>29</v>
      </c>
      <c r="E320" t="s">
        <v>68</v>
      </c>
      <c r="F320" t="s">
        <v>90</v>
      </c>
      <c r="G320" t="s">
        <v>114</v>
      </c>
      <c r="H320" t="s">
        <v>485</v>
      </c>
      <c r="J320" t="s">
        <v>486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s="3" t="str">
        <f>CONCATENATE(Table14[[#This Row],[Zona]],Table14[[#This Row],[Marca]],Table14[[#This Row],[Codigo]])</f>
        <v>ARGENTINAGrido01.09.02.129</v>
      </c>
      <c r="B321" t="s">
        <v>27</v>
      </c>
      <c r="C321" t="s">
        <v>110</v>
      </c>
      <c r="D321" t="s">
        <v>29</v>
      </c>
      <c r="E321" t="s">
        <v>68</v>
      </c>
      <c r="F321" t="s">
        <v>90</v>
      </c>
      <c r="G321" t="s">
        <v>114</v>
      </c>
      <c r="H321" t="s">
        <v>487</v>
      </c>
      <c r="J321" t="s">
        <v>488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s="3" t="str">
        <f>CONCATENATE(Table14[[#This Row],[Zona]],Table14[[#This Row],[Marca]],Table14[[#This Row],[Codigo]])</f>
        <v>ARGENTINAGrido01.09.02.130</v>
      </c>
      <c r="B322" t="s">
        <v>27</v>
      </c>
      <c r="C322" t="s">
        <v>110</v>
      </c>
      <c r="D322" t="s">
        <v>29</v>
      </c>
      <c r="E322" t="s">
        <v>68</v>
      </c>
      <c r="F322" t="s">
        <v>90</v>
      </c>
      <c r="G322" t="s">
        <v>114</v>
      </c>
      <c r="H322" t="s">
        <v>489</v>
      </c>
      <c r="J322" t="s">
        <v>490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s="3" t="str">
        <f>CONCATENATE(Table14[[#This Row],[Zona]],Table14[[#This Row],[Marca]],Table14[[#This Row],[Codigo]])</f>
        <v>ARGENTINAGrido01.09.02.131</v>
      </c>
      <c r="B323" t="s">
        <v>27</v>
      </c>
      <c r="C323" t="s">
        <v>110</v>
      </c>
      <c r="D323" t="s">
        <v>29</v>
      </c>
      <c r="E323" t="s">
        <v>68</v>
      </c>
      <c r="F323" t="s">
        <v>90</v>
      </c>
      <c r="G323" t="s">
        <v>114</v>
      </c>
      <c r="H323" t="s">
        <v>491</v>
      </c>
      <c r="J323" t="s">
        <v>492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3" t="str">
        <f>CONCATENATE(Table14[[#This Row],[Zona]],Table14[[#This Row],[Marca]],Table14[[#This Row],[Codigo]])</f>
        <v>ARGENTINAGrido01.09.02.132</v>
      </c>
      <c r="B324" t="s">
        <v>27</v>
      </c>
      <c r="C324" t="s">
        <v>110</v>
      </c>
      <c r="D324" t="s">
        <v>29</v>
      </c>
      <c r="E324" t="s">
        <v>68</v>
      </c>
      <c r="F324" t="s">
        <v>90</v>
      </c>
      <c r="G324" t="s">
        <v>114</v>
      </c>
      <c r="H324" t="s">
        <v>493</v>
      </c>
      <c r="J324" t="s">
        <v>494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 s="3" t="str">
        <f>CONCATENATE(Table14[[#This Row],[Zona]],Table14[[#This Row],[Marca]],Table14[[#This Row],[Codigo]])</f>
        <v>ARGENTINAGrido4000152</v>
      </c>
      <c r="B325" t="s">
        <v>27</v>
      </c>
      <c r="C325" t="s">
        <v>110</v>
      </c>
      <c r="D325" t="s">
        <v>29</v>
      </c>
      <c r="E325" t="s">
        <v>68</v>
      </c>
      <c r="F325" t="s">
        <v>90</v>
      </c>
      <c r="G325" t="s">
        <v>27</v>
      </c>
      <c r="H325">
        <v>4000152</v>
      </c>
      <c r="J325" t="s">
        <v>495</v>
      </c>
      <c r="K325">
        <v>1965</v>
      </c>
      <c r="L325">
        <v>2295</v>
      </c>
      <c r="M325">
        <v>3300</v>
      </c>
      <c r="N325">
        <v>3399</v>
      </c>
      <c r="O325">
        <v>3725</v>
      </c>
      <c r="P325">
        <v>3579</v>
      </c>
      <c r="Q325">
        <v>3742</v>
      </c>
      <c r="R325">
        <v>3234</v>
      </c>
      <c r="S325">
        <v>3210</v>
      </c>
    </row>
    <row r="326" spans="1:19" x14ac:dyDescent="0.25">
      <c r="A326" s="3" t="str">
        <f>CONCATENATE(Table14[[#This Row],[Zona]],Table14[[#This Row],[Marca]],Table14[[#This Row],[Codigo]])</f>
        <v>ARGENTINAGrido4000153</v>
      </c>
      <c r="B326" t="s">
        <v>27</v>
      </c>
      <c r="C326" t="s">
        <v>110</v>
      </c>
      <c r="D326" t="s">
        <v>29</v>
      </c>
      <c r="E326" t="s">
        <v>68</v>
      </c>
      <c r="F326" t="s">
        <v>90</v>
      </c>
      <c r="G326" t="s">
        <v>27</v>
      </c>
      <c r="H326">
        <v>4000153</v>
      </c>
      <c r="J326" t="s">
        <v>496</v>
      </c>
      <c r="K326">
        <v>2498</v>
      </c>
      <c r="L326">
        <v>2812</v>
      </c>
      <c r="M326">
        <v>3906</v>
      </c>
      <c r="N326">
        <v>4349</v>
      </c>
      <c r="O326">
        <v>4775</v>
      </c>
      <c r="P326">
        <v>3764</v>
      </c>
      <c r="Q326">
        <v>4007</v>
      </c>
      <c r="R326">
        <v>3442</v>
      </c>
      <c r="S326">
        <v>3461</v>
      </c>
    </row>
    <row r="327" spans="1:19" x14ac:dyDescent="0.25">
      <c r="A327" s="3" t="str">
        <f>CONCATENATE(Table14[[#This Row],[Zona]],Table14[[#This Row],[Marca]],Table14[[#This Row],[Codigo]])</f>
        <v>ARGENTINAGrido4000154</v>
      </c>
      <c r="B327" t="s">
        <v>27</v>
      </c>
      <c r="C327" t="s">
        <v>110</v>
      </c>
      <c r="D327" t="s">
        <v>29</v>
      </c>
      <c r="E327" t="s">
        <v>68</v>
      </c>
      <c r="F327" t="s">
        <v>90</v>
      </c>
      <c r="G327" t="s">
        <v>27</v>
      </c>
      <c r="H327">
        <v>4000154</v>
      </c>
      <c r="J327" t="s">
        <v>497</v>
      </c>
      <c r="K327">
        <v>1440</v>
      </c>
      <c r="L327">
        <v>1619</v>
      </c>
      <c r="M327">
        <v>1897</v>
      </c>
      <c r="N327">
        <v>2384</v>
      </c>
      <c r="O327">
        <v>2523</v>
      </c>
      <c r="P327">
        <v>2132</v>
      </c>
      <c r="Q327">
        <v>2617</v>
      </c>
      <c r="R327">
        <v>2302</v>
      </c>
      <c r="S327">
        <v>2090</v>
      </c>
    </row>
    <row r="328" spans="1:19" x14ac:dyDescent="0.25">
      <c r="A328" s="3" t="str">
        <f>CONCATENATE(Table14[[#This Row],[Zona]],Table14[[#This Row],[Marca]],Table14[[#This Row],[Codigo]])</f>
        <v>ARGENTINAGrido4000155</v>
      </c>
      <c r="B328" t="s">
        <v>27</v>
      </c>
      <c r="C328" t="s">
        <v>110</v>
      </c>
      <c r="D328" t="s">
        <v>29</v>
      </c>
      <c r="E328" t="s">
        <v>68</v>
      </c>
      <c r="F328" t="s">
        <v>90</v>
      </c>
      <c r="G328" t="s">
        <v>27</v>
      </c>
      <c r="H328">
        <v>4000155</v>
      </c>
      <c r="J328" t="s">
        <v>498</v>
      </c>
      <c r="K328">
        <v>1654</v>
      </c>
      <c r="L328">
        <v>2065</v>
      </c>
      <c r="M328">
        <v>2394</v>
      </c>
      <c r="N328">
        <v>2759</v>
      </c>
      <c r="O328">
        <v>3031</v>
      </c>
      <c r="P328">
        <v>2663</v>
      </c>
      <c r="Q328">
        <v>2821</v>
      </c>
      <c r="R328">
        <v>2687</v>
      </c>
      <c r="S328">
        <v>2456</v>
      </c>
    </row>
    <row r="329" spans="1:19" x14ac:dyDescent="0.25">
      <c r="A329" s="3" t="str">
        <f>CONCATENATE(Table14[[#This Row],[Zona]],Table14[[#This Row],[Marca]],Table14[[#This Row],[Codigo]])</f>
        <v>ARGENTINAGrido4000156</v>
      </c>
      <c r="B329" t="s">
        <v>27</v>
      </c>
      <c r="C329" t="s">
        <v>110</v>
      </c>
      <c r="D329" t="s">
        <v>29</v>
      </c>
      <c r="E329" t="s">
        <v>68</v>
      </c>
      <c r="F329" t="s">
        <v>90</v>
      </c>
      <c r="G329" t="s">
        <v>27</v>
      </c>
      <c r="H329">
        <v>4000156</v>
      </c>
      <c r="J329" t="s">
        <v>482</v>
      </c>
      <c r="K329">
        <v>1291</v>
      </c>
      <c r="L329">
        <v>1510</v>
      </c>
      <c r="M329">
        <v>1954</v>
      </c>
      <c r="N329">
        <v>1375</v>
      </c>
      <c r="O329">
        <v>2621</v>
      </c>
      <c r="P329">
        <v>2563</v>
      </c>
      <c r="Q329">
        <v>2453</v>
      </c>
      <c r="R329">
        <v>2324</v>
      </c>
      <c r="S329">
        <v>2327</v>
      </c>
    </row>
    <row r="330" spans="1:19" x14ac:dyDescent="0.25">
      <c r="A330" s="3" t="str">
        <f>CONCATENATE(Table14[[#This Row],[Zona]],Table14[[#This Row],[Marca]],Table14[[#This Row],[Codigo]])</f>
        <v>ARGENTINAGrido4000157</v>
      </c>
      <c r="B330" t="s">
        <v>27</v>
      </c>
      <c r="C330" t="s">
        <v>110</v>
      </c>
      <c r="D330" t="s">
        <v>29</v>
      </c>
      <c r="E330" t="s">
        <v>68</v>
      </c>
      <c r="F330" t="s">
        <v>90</v>
      </c>
      <c r="G330" t="s">
        <v>27</v>
      </c>
      <c r="H330">
        <v>4000157</v>
      </c>
      <c r="J330" t="s">
        <v>499</v>
      </c>
      <c r="K330">
        <v>1408</v>
      </c>
      <c r="L330">
        <v>1530</v>
      </c>
      <c r="M330">
        <v>1829</v>
      </c>
      <c r="N330">
        <v>2175</v>
      </c>
      <c r="O330">
        <v>2706</v>
      </c>
      <c r="P330">
        <v>1974</v>
      </c>
      <c r="Q330">
        <v>2169</v>
      </c>
      <c r="R330">
        <v>1802</v>
      </c>
      <c r="S330">
        <v>1839</v>
      </c>
    </row>
    <row r="331" spans="1:19" x14ac:dyDescent="0.25">
      <c r="A331" s="3" t="str">
        <f>CONCATENATE(Table14[[#This Row],[Zona]],Table14[[#This Row],[Marca]],Table14[[#This Row],[Codigo]])</f>
        <v>ARGENTINAGrido4000158</v>
      </c>
      <c r="B331" t="s">
        <v>27</v>
      </c>
      <c r="C331" t="s">
        <v>110</v>
      </c>
      <c r="D331" t="s">
        <v>29</v>
      </c>
      <c r="E331" t="s">
        <v>68</v>
      </c>
      <c r="F331" t="s">
        <v>90</v>
      </c>
      <c r="G331" t="s">
        <v>27</v>
      </c>
      <c r="H331">
        <v>4000158</v>
      </c>
      <c r="J331" t="s">
        <v>500</v>
      </c>
      <c r="K331">
        <v>1166</v>
      </c>
      <c r="L331">
        <v>1201</v>
      </c>
      <c r="M331">
        <v>1359</v>
      </c>
      <c r="N331">
        <v>1763</v>
      </c>
      <c r="O331">
        <v>1920</v>
      </c>
      <c r="P331">
        <v>1529</v>
      </c>
      <c r="Q331">
        <v>1765</v>
      </c>
      <c r="R331">
        <v>1507</v>
      </c>
      <c r="S331">
        <v>1555</v>
      </c>
    </row>
    <row r="332" spans="1:19" x14ac:dyDescent="0.25">
      <c r="A332" s="3" t="str">
        <f>CONCATENATE(Table14[[#This Row],[Zona]],Table14[[#This Row],[Marca]],Table14[[#This Row],[Codigo]])</f>
        <v>ARGENTINAGrido4000159</v>
      </c>
      <c r="B332" t="s">
        <v>27</v>
      </c>
      <c r="C332" t="s">
        <v>110</v>
      </c>
      <c r="D332" t="s">
        <v>29</v>
      </c>
      <c r="E332" t="s">
        <v>68</v>
      </c>
      <c r="F332" t="s">
        <v>90</v>
      </c>
      <c r="G332" t="s">
        <v>27</v>
      </c>
      <c r="H332">
        <v>4000159</v>
      </c>
      <c r="J332" t="s">
        <v>488</v>
      </c>
      <c r="K332">
        <v>1558</v>
      </c>
      <c r="L332">
        <v>1734</v>
      </c>
      <c r="M332">
        <v>2036</v>
      </c>
      <c r="N332">
        <v>2540</v>
      </c>
      <c r="O332">
        <v>2803</v>
      </c>
      <c r="P332">
        <v>2371</v>
      </c>
      <c r="Q332">
        <v>2370</v>
      </c>
      <c r="R332">
        <v>2544</v>
      </c>
      <c r="S332">
        <v>2023</v>
      </c>
    </row>
    <row r="333" spans="1:19" x14ac:dyDescent="0.25">
      <c r="A333" s="3" t="str">
        <f>CONCATENATE(Table14[[#This Row],[Zona]],Table14[[#This Row],[Marca]],Table14[[#This Row],[Codigo]])</f>
        <v>ARGENTINAGrido4000160</v>
      </c>
      <c r="B333" t="s">
        <v>27</v>
      </c>
      <c r="C333" t="s">
        <v>110</v>
      </c>
      <c r="D333" t="s">
        <v>29</v>
      </c>
      <c r="E333" t="s">
        <v>68</v>
      </c>
      <c r="F333" t="s">
        <v>90</v>
      </c>
      <c r="G333" t="s">
        <v>27</v>
      </c>
      <c r="H333">
        <v>4000160</v>
      </c>
      <c r="J333" t="s">
        <v>501</v>
      </c>
      <c r="K333">
        <v>2047</v>
      </c>
      <c r="L333">
        <v>2310</v>
      </c>
      <c r="M333">
        <v>2911</v>
      </c>
      <c r="N333">
        <v>3451</v>
      </c>
      <c r="O333">
        <v>4043</v>
      </c>
      <c r="P333">
        <v>3378</v>
      </c>
      <c r="Q333">
        <v>3814</v>
      </c>
      <c r="R333">
        <v>2714</v>
      </c>
      <c r="S333">
        <v>3088</v>
      </c>
    </row>
    <row r="334" spans="1:19" x14ac:dyDescent="0.25">
      <c r="A334" s="3" t="str">
        <f>CONCATENATE(Table14[[#This Row],[Zona]],Table14[[#This Row],[Marca]],Table14[[#This Row],[Codigo]])</f>
        <v>ARGENTINAGrido4000161</v>
      </c>
      <c r="B334" t="s">
        <v>27</v>
      </c>
      <c r="C334" t="s">
        <v>110</v>
      </c>
      <c r="D334" t="s">
        <v>29</v>
      </c>
      <c r="E334" t="s">
        <v>68</v>
      </c>
      <c r="F334" t="s">
        <v>90</v>
      </c>
      <c r="G334" t="s">
        <v>27</v>
      </c>
      <c r="H334">
        <v>4000161</v>
      </c>
      <c r="J334" t="s">
        <v>502</v>
      </c>
      <c r="K334">
        <v>867</v>
      </c>
      <c r="L334">
        <v>1079</v>
      </c>
      <c r="M334">
        <v>1347</v>
      </c>
      <c r="N334">
        <v>1725</v>
      </c>
      <c r="O334">
        <v>1090</v>
      </c>
      <c r="P334">
        <v>1037</v>
      </c>
      <c r="Q334">
        <v>1799</v>
      </c>
      <c r="R334">
        <v>1510</v>
      </c>
      <c r="S334">
        <v>1566</v>
      </c>
    </row>
    <row r="335" spans="1:19" x14ac:dyDescent="0.25">
      <c r="A335" s="3" t="str">
        <f>CONCATENATE(Table14[[#This Row],[Zona]],Table14[[#This Row],[Marca]],Table14[[#This Row],[Codigo]])</f>
        <v>ARGENTINAGrido4000162</v>
      </c>
      <c r="B335" t="s">
        <v>27</v>
      </c>
      <c r="C335" t="s">
        <v>110</v>
      </c>
      <c r="D335" t="s">
        <v>29</v>
      </c>
      <c r="E335" t="s">
        <v>68</v>
      </c>
      <c r="F335" t="s">
        <v>90</v>
      </c>
      <c r="G335" t="s">
        <v>27</v>
      </c>
      <c r="H335">
        <v>4000162</v>
      </c>
      <c r="J335" t="s">
        <v>503</v>
      </c>
      <c r="K335">
        <v>1660</v>
      </c>
      <c r="L335">
        <v>1680</v>
      </c>
      <c r="M335">
        <v>1986</v>
      </c>
      <c r="N335">
        <v>2360</v>
      </c>
      <c r="O335">
        <v>2629</v>
      </c>
      <c r="P335">
        <v>2537</v>
      </c>
      <c r="Q335">
        <v>2273</v>
      </c>
      <c r="R335">
        <v>2133</v>
      </c>
      <c r="S335">
        <v>1986</v>
      </c>
    </row>
    <row r="336" spans="1:19" x14ac:dyDescent="0.25">
      <c r="A336" s="3" t="str">
        <f>CONCATENATE(Table14[[#This Row],[Zona]],Table14[[#This Row],[Marca]],Table14[[#This Row],[Codigo]])</f>
        <v>ARGENTINAGrido4000339</v>
      </c>
      <c r="B336" t="s">
        <v>27</v>
      </c>
      <c r="C336" t="s">
        <v>110</v>
      </c>
      <c r="D336" t="s">
        <v>29</v>
      </c>
      <c r="E336" t="s">
        <v>68</v>
      </c>
      <c r="F336" t="s">
        <v>90</v>
      </c>
      <c r="G336" t="s">
        <v>27</v>
      </c>
      <c r="H336">
        <v>4000339</v>
      </c>
      <c r="J336" t="s">
        <v>504</v>
      </c>
      <c r="K336">
        <v>956</v>
      </c>
      <c r="L336">
        <v>837</v>
      </c>
      <c r="M336">
        <v>1048</v>
      </c>
      <c r="N336">
        <v>1886</v>
      </c>
      <c r="O336">
        <v>1777</v>
      </c>
      <c r="P336">
        <v>1738</v>
      </c>
      <c r="Q336">
        <v>1426</v>
      </c>
      <c r="R336">
        <v>1205</v>
      </c>
      <c r="S336">
        <v>1237</v>
      </c>
    </row>
    <row r="337" spans="1:19" x14ac:dyDescent="0.25">
      <c r="A337" s="3" t="str">
        <f>CONCATENATE(Table14[[#This Row],[Zona]],Table14[[#This Row],[Marca]],Table14[[#This Row],[Codigo]])</f>
        <v>ARGENTINAGrido4000341</v>
      </c>
      <c r="B337" t="s">
        <v>27</v>
      </c>
      <c r="C337" t="s">
        <v>110</v>
      </c>
      <c r="D337" t="s">
        <v>29</v>
      </c>
      <c r="E337" t="s">
        <v>68</v>
      </c>
      <c r="F337" t="s">
        <v>90</v>
      </c>
      <c r="G337" t="s">
        <v>27</v>
      </c>
      <c r="H337">
        <v>4000341</v>
      </c>
      <c r="J337" t="s">
        <v>505</v>
      </c>
      <c r="K337">
        <v>2535</v>
      </c>
      <c r="L337">
        <v>2695</v>
      </c>
      <c r="M337">
        <v>3101</v>
      </c>
      <c r="N337">
        <v>3549</v>
      </c>
      <c r="O337">
        <v>3489</v>
      </c>
      <c r="P337">
        <v>3066</v>
      </c>
      <c r="Q337">
        <v>3189</v>
      </c>
      <c r="R337">
        <v>3313</v>
      </c>
      <c r="S337">
        <v>2810</v>
      </c>
    </row>
    <row r="338" spans="1:19" x14ac:dyDescent="0.25">
      <c r="A338" s="3" t="str">
        <f>CONCATENATE(Table14[[#This Row],[Zona]],Table14[[#This Row],[Marca]],Table14[[#This Row],[Codigo]])</f>
        <v>ARGENTINAGrido4000435</v>
      </c>
      <c r="B338" t="s">
        <v>27</v>
      </c>
      <c r="C338" t="s">
        <v>110</v>
      </c>
      <c r="D338" t="s">
        <v>29</v>
      </c>
      <c r="E338" t="s">
        <v>68</v>
      </c>
      <c r="F338" t="s">
        <v>90</v>
      </c>
      <c r="G338" t="s">
        <v>27</v>
      </c>
      <c r="H338">
        <v>4000435</v>
      </c>
      <c r="J338" t="s">
        <v>506</v>
      </c>
      <c r="K338">
        <v>2081</v>
      </c>
      <c r="L338">
        <v>2539</v>
      </c>
      <c r="M338">
        <v>2423</v>
      </c>
      <c r="N338">
        <v>2696</v>
      </c>
      <c r="O338">
        <v>2471</v>
      </c>
      <c r="P338">
        <v>2423</v>
      </c>
      <c r="Q338">
        <v>2304</v>
      </c>
      <c r="R338">
        <v>1807</v>
      </c>
      <c r="S338">
        <v>1880</v>
      </c>
    </row>
    <row r="339" spans="1:19" x14ac:dyDescent="0.25">
      <c r="A339" s="3" t="str">
        <f>CONCATENATE(Table14[[#This Row],[Zona]],Table14[[#This Row],[Marca]],Table14[[#This Row],[Codigo]])</f>
        <v>ARGENTINAGrido4000436</v>
      </c>
      <c r="B339" t="s">
        <v>27</v>
      </c>
      <c r="C339" t="s">
        <v>110</v>
      </c>
      <c r="D339" t="s">
        <v>29</v>
      </c>
      <c r="E339" t="s">
        <v>68</v>
      </c>
      <c r="F339" t="s">
        <v>90</v>
      </c>
      <c r="G339" t="s">
        <v>27</v>
      </c>
      <c r="H339">
        <v>4000436</v>
      </c>
      <c r="J339" t="s">
        <v>507</v>
      </c>
      <c r="K339">
        <v>2654</v>
      </c>
      <c r="L339">
        <v>3209</v>
      </c>
      <c r="M339">
        <v>3050</v>
      </c>
      <c r="N339">
        <v>3368</v>
      </c>
      <c r="O339">
        <v>3214</v>
      </c>
      <c r="P339">
        <v>2935</v>
      </c>
      <c r="Q339">
        <v>2795</v>
      </c>
      <c r="R339">
        <v>2431</v>
      </c>
      <c r="S339">
        <v>2220</v>
      </c>
    </row>
    <row r="340" spans="1:19" x14ac:dyDescent="0.25">
      <c r="A340" s="3" t="str">
        <f>CONCATENATE(Table14[[#This Row],[Zona]],Table14[[#This Row],[Marca]],Table14[[#This Row],[Codigo]])</f>
        <v>ARGENTINAGrido6000941</v>
      </c>
      <c r="B340" t="s">
        <v>27</v>
      </c>
      <c r="C340" t="s">
        <v>110</v>
      </c>
      <c r="D340" t="s">
        <v>29</v>
      </c>
      <c r="E340" t="s">
        <v>68</v>
      </c>
      <c r="F340" t="s">
        <v>90</v>
      </c>
      <c r="G340" t="s">
        <v>27</v>
      </c>
      <c r="H340">
        <v>6000941</v>
      </c>
      <c r="J340" t="s">
        <v>508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1</v>
      </c>
    </row>
    <row r="341" spans="1:19" x14ac:dyDescent="0.25">
      <c r="A341" s="3" t="str">
        <f>CONCATENATE(Table14[[#This Row],[Zona]],Table14[[#This Row],[Marca]],Table14[[#This Row],[Codigo]])</f>
        <v>ARGENTINAGrido4000180</v>
      </c>
      <c r="B341" t="s">
        <v>27</v>
      </c>
      <c r="C341" t="s">
        <v>110</v>
      </c>
      <c r="D341" t="s">
        <v>29</v>
      </c>
      <c r="E341" t="s">
        <v>68</v>
      </c>
      <c r="F341" t="s">
        <v>90</v>
      </c>
      <c r="G341" t="s">
        <v>384</v>
      </c>
      <c r="H341">
        <v>4000180</v>
      </c>
      <c r="J341" t="s">
        <v>509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 s="3" t="str">
        <f>CONCATENATE(Table14[[#This Row],[Zona]],Table14[[#This Row],[Marca]],Table14[[#This Row],[Codigo]])</f>
        <v>ARGENTINAGrido4000183</v>
      </c>
      <c r="B342" t="s">
        <v>27</v>
      </c>
      <c r="C342" t="s">
        <v>110</v>
      </c>
      <c r="D342" t="s">
        <v>29</v>
      </c>
      <c r="E342" t="s">
        <v>68</v>
      </c>
      <c r="F342" t="s">
        <v>90</v>
      </c>
      <c r="G342" t="s">
        <v>384</v>
      </c>
      <c r="H342">
        <v>4000183</v>
      </c>
      <c r="J342" t="s">
        <v>510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s="3" t="str">
        <f>CONCATENATE(Table14[[#This Row],[Zona]],Table14[[#This Row],[Marca]],Table14[[#This Row],[Codigo]])</f>
        <v>ARGENTINAGrido4000284</v>
      </c>
      <c r="B343" t="s">
        <v>27</v>
      </c>
      <c r="C343" t="s">
        <v>110</v>
      </c>
      <c r="D343" t="s">
        <v>29</v>
      </c>
      <c r="E343" t="s">
        <v>68</v>
      </c>
      <c r="F343" t="s">
        <v>90</v>
      </c>
      <c r="G343" t="s">
        <v>384</v>
      </c>
      <c r="H343">
        <v>4000284</v>
      </c>
      <c r="J343" t="s">
        <v>511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s="3" t="str">
        <f>CONCATENATE(Table14[[#This Row],[Zona]],Table14[[#This Row],[Marca]],Table14[[#This Row],[Codigo]])</f>
        <v>ARGENTINAGrido01.09.03.141</v>
      </c>
      <c r="B344" t="s">
        <v>27</v>
      </c>
      <c r="C344" t="s">
        <v>110</v>
      </c>
      <c r="D344" t="s">
        <v>29</v>
      </c>
      <c r="E344" t="s">
        <v>68</v>
      </c>
      <c r="F344" t="s">
        <v>106</v>
      </c>
      <c r="G344" t="s">
        <v>114</v>
      </c>
      <c r="H344" t="s">
        <v>512</v>
      </c>
      <c r="J344" t="s">
        <v>513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3" t="str">
        <f>CONCATENATE(Table14[[#This Row],[Zona]],Table14[[#This Row],[Marca]],Table14[[#This Row],[Codigo]])</f>
        <v>ARGENTINAGrido01.09.03.143</v>
      </c>
      <c r="B345" t="s">
        <v>27</v>
      </c>
      <c r="C345" t="s">
        <v>110</v>
      </c>
      <c r="D345" t="s">
        <v>29</v>
      </c>
      <c r="E345" t="s">
        <v>68</v>
      </c>
      <c r="F345" t="s">
        <v>106</v>
      </c>
      <c r="G345" t="s">
        <v>114</v>
      </c>
      <c r="H345" t="s">
        <v>514</v>
      </c>
      <c r="J345" t="s">
        <v>515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25">
      <c r="A346" s="3" t="str">
        <f>CONCATENATE(Table14[[#This Row],[Zona]],Table14[[#This Row],[Marca]],Table14[[#This Row],[Codigo]])</f>
        <v>ARGENTINAGrido01.09.03.144</v>
      </c>
      <c r="B346" t="s">
        <v>27</v>
      </c>
      <c r="C346" t="s">
        <v>110</v>
      </c>
      <c r="D346" t="s">
        <v>29</v>
      </c>
      <c r="E346" t="s">
        <v>68</v>
      </c>
      <c r="F346" t="s">
        <v>106</v>
      </c>
      <c r="G346" t="s">
        <v>114</v>
      </c>
      <c r="H346" t="s">
        <v>516</v>
      </c>
      <c r="J346" t="s">
        <v>517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 s="3" t="str">
        <f>CONCATENATE(Table14[[#This Row],[Zona]],Table14[[#This Row],[Marca]],Table14[[#This Row],[Codigo]])</f>
        <v>ARGENTINAGrido01.09.06.007</v>
      </c>
      <c r="B347" t="s">
        <v>27</v>
      </c>
      <c r="C347" t="s">
        <v>110</v>
      </c>
      <c r="D347" t="s">
        <v>29</v>
      </c>
      <c r="E347" t="s">
        <v>68</v>
      </c>
      <c r="F347" t="s">
        <v>106</v>
      </c>
      <c r="G347" t="s">
        <v>114</v>
      </c>
      <c r="H347" t="s">
        <v>518</v>
      </c>
      <c r="J347" t="s">
        <v>519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s="3" t="str">
        <f>CONCATENATE(Table14[[#This Row],[Zona]],Table14[[#This Row],[Marca]],Table14[[#This Row],[Codigo]])</f>
        <v>ARGENTINAGrido01.09.06.009</v>
      </c>
      <c r="B348" t="s">
        <v>27</v>
      </c>
      <c r="C348" t="s">
        <v>110</v>
      </c>
      <c r="D348" t="s">
        <v>29</v>
      </c>
      <c r="E348" t="s">
        <v>68</v>
      </c>
      <c r="F348" t="s">
        <v>106</v>
      </c>
      <c r="G348" t="s">
        <v>114</v>
      </c>
      <c r="H348" t="s">
        <v>520</v>
      </c>
      <c r="J348" t="s">
        <v>521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s="3" t="str">
        <f>CONCATENATE(Table14[[#This Row],[Zona]],Table14[[#This Row],[Marca]],Table14[[#This Row],[Codigo]])</f>
        <v>ARGENTINAGrido4000149</v>
      </c>
      <c r="B349" t="s">
        <v>27</v>
      </c>
      <c r="C349" t="s">
        <v>110</v>
      </c>
      <c r="D349" t="s">
        <v>29</v>
      </c>
      <c r="E349" t="s">
        <v>68</v>
      </c>
      <c r="F349" t="s">
        <v>106</v>
      </c>
      <c r="G349" t="s">
        <v>27</v>
      </c>
      <c r="H349">
        <v>4000149</v>
      </c>
      <c r="J349" t="s">
        <v>513</v>
      </c>
      <c r="K349">
        <v>2690</v>
      </c>
      <c r="L349">
        <v>3399</v>
      </c>
      <c r="M349">
        <v>4680</v>
      </c>
      <c r="N349">
        <v>4901</v>
      </c>
      <c r="O349">
        <v>4219</v>
      </c>
      <c r="P349">
        <v>1921</v>
      </c>
      <c r="Q349">
        <v>2858</v>
      </c>
      <c r="R349">
        <v>1631</v>
      </c>
      <c r="S349">
        <v>1506</v>
      </c>
    </row>
    <row r="350" spans="1:19" x14ac:dyDescent="0.25">
      <c r="A350" s="3" t="str">
        <f>CONCATENATE(Table14[[#This Row],[Zona]],Table14[[#This Row],[Marca]],Table14[[#This Row],[Codigo]])</f>
        <v>ARGENTINAGrido4000150</v>
      </c>
      <c r="B350" t="s">
        <v>27</v>
      </c>
      <c r="C350" t="s">
        <v>110</v>
      </c>
      <c r="D350" t="s">
        <v>29</v>
      </c>
      <c r="E350" t="s">
        <v>68</v>
      </c>
      <c r="F350" t="s">
        <v>106</v>
      </c>
      <c r="G350" t="s">
        <v>27</v>
      </c>
      <c r="H350">
        <v>4000150</v>
      </c>
      <c r="J350" t="s">
        <v>515</v>
      </c>
      <c r="K350">
        <v>2508</v>
      </c>
      <c r="L350">
        <v>3277</v>
      </c>
      <c r="M350">
        <v>4903</v>
      </c>
      <c r="N350">
        <v>5667</v>
      </c>
      <c r="O350">
        <v>5060</v>
      </c>
      <c r="P350">
        <v>2459</v>
      </c>
      <c r="Q350">
        <v>3765</v>
      </c>
      <c r="R350">
        <v>2088</v>
      </c>
      <c r="S350">
        <v>1826</v>
      </c>
    </row>
    <row r="351" spans="1:19" x14ac:dyDescent="0.25">
      <c r="A351" s="3" t="str">
        <f>CONCATENATE(Table14[[#This Row],[Zona]],Table14[[#This Row],[Marca]],Table14[[#This Row],[Codigo]])</f>
        <v>ARGENTINAGrido4000151</v>
      </c>
      <c r="B351" t="s">
        <v>27</v>
      </c>
      <c r="C351" t="s">
        <v>110</v>
      </c>
      <c r="D351" t="s">
        <v>29</v>
      </c>
      <c r="E351" t="s">
        <v>68</v>
      </c>
      <c r="F351" t="s">
        <v>106</v>
      </c>
      <c r="G351" t="s">
        <v>27</v>
      </c>
      <c r="H351">
        <v>4000151</v>
      </c>
      <c r="J351" t="s">
        <v>517</v>
      </c>
      <c r="K351">
        <v>2166</v>
      </c>
      <c r="L351">
        <v>2709</v>
      </c>
      <c r="M351">
        <v>3549</v>
      </c>
      <c r="N351">
        <v>4071</v>
      </c>
      <c r="O351">
        <v>3560</v>
      </c>
      <c r="P351">
        <v>1721</v>
      </c>
      <c r="Q351">
        <v>2524</v>
      </c>
      <c r="R351">
        <v>1521</v>
      </c>
      <c r="S351">
        <v>1449</v>
      </c>
    </row>
    <row r="352" spans="1:19" x14ac:dyDescent="0.25">
      <c r="A352" s="3" t="str">
        <f>CONCATENATE(Table14[[#This Row],[Zona]],Table14[[#This Row],[Marca]],Table14[[#This Row],[Codigo]])</f>
        <v>ARGENTINAGrido4000444</v>
      </c>
      <c r="B352" t="s">
        <v>27</v>
      </c>
      <c r="C352" t="s">
        <v>110</v>
      </c>
      <c r="D352" t="s">
        <v>29</v>
      </c>
      <c r="E352" t="s">
        <v>68</v>
      </c>
      <c r="F352" t="s">
        <v>106</v>
      </c>
      <c r="G352" t="s">
        <v>27</v>
      </c>
      <c r="H352">
        <v>4000444</v>
      </c>
      <c r="J352" t="s">
        <v>522</v>
      </c>
      <c r="K352">
        <v>0</v>
      </c>
      <c r="L352">
        <v>0</v>
      </c>
      <c r="M352">
        <v>0</v>
      </c>
      <c r="N352">
        <v>0</v>
      </c>
      <c r="O352">
        <v>735</v>
      </c>
      <c r="P352">
        <v>9553</v>
      </c>
      <c r="Q352">
        <v>5956</v>
      </c>
      <c r="R352">
        <v>3320</v>
      </c>
      <c r="S352">
        <v>2847</v>
      </c>
    </row>
    <row r="353" spans="1:19" x14ac:dyDescent="0.25">
      <c r="A353" s="3" t="str">
        <f>CONCATENATE(Table14[[#This Row],[Zona]],Table14[[#This Row],[Marca]],Table14[[#This Row],[Codigo]])</f>
        <v>ARGENTINAGrido4000446</v>
      </c>
      <c r="B353" t="s">
        <v>27</v>
      </c>
      <c r="C353" t="s">
        <v>110</v>
      </c>
      <c r="D353" t="s">
        <v>29</v>
      </c>
      <c r="E353" t="s">
        <v>68</v>
      </c>
      <c r="F353" t="s">
        <v>106</v>
      </c>
      <c r="G353" t="s">
        <v>27</v>
      </c>
      <c r="H353">
        <v>4000446</v>
      </c>
      <c r="J353" t="s">
        <v>523</v>
      </c>
      <c r="K353">
        <v>0</v>
      </c>
      <c r="L353">
        <v>0</v>
      </c>
      <c r="M353">
        <v>0</v>
      </c>
      <c r="N353">
        <v>0</v>
      </c>
      <c r="O353">
        <v>702</v>
      </c>
      <c r="P353">
        <v>8800</v>
      </c>
      <c r="Q353">
        <v>5132</v>
      </c>
      <c r="R353">
        <v>2198</v>
      </c>
      <c r="S353">
        <v>1855</v>
      </c>
    </row>
    <row r="354" spans="1:19" x14ac:dyDescent="0.25">
      <c r="A354" s="3" t="str">
        <f>CONCATENATE(Table14[[#This Row],[Zona]],Table14[[#This Row],[Marca]],Table14[[#This Row],[Codigo]])</f>
        <v>ARGENTINAGrido4000450</v>
      </c>
      <c r="B354" t="s">
        <v>27</v>
      </c>
      <c r="C354" t="s">
        <v>110</v>
      </c>
      <c r="D354" t="s">
        <v>29</v>
      </c>
      <c r="E354" t="s">
        <v>68</v>
      </c>
      <c r="F354" t="s">
        <v>106</v>
      </c>
      <c r="G354" t="s">
        <v>27</v>
      </c>
      <c r="H354">
        <v>4000450</v>
      </c>
      <c r="J354" t="s">
        <v>524</v>
      </c>
      <c r="K354">
        <v>0</v>
      </c>
      <c r="L354">
        <v>0</v>
      </c>
      <c r="M354">
        <v>0</v>
      </c>
      <c r="N354">
        <v>0</v>
      </c>
      <c r="O354">
        <v>748</v>
      </c>
      <c r="P354">
        <v>9705</v>
      </c>
      <c r="Q354">
        <v>6173</v>
      </c>
      <c r="R354">
        <v>3874</v>
      </c>
      <c r="S354">
        <v>3882</v>
      </c>
    </row>
    <row r="355" spans="1:19" x14ac:dyDescent="0.25">
      <c r="A355" s="3" t="str">
        <f>CONCATENATE(Table14[[#This Row],[Zona]],Table14[[#This Row],[Marca]],Table14[[#This Row],[Codigo]])</f>
        <v>ARGENTINAGrido4000177</v>
      </c>
      <c r="B355" t="s">
        <v>27</v>
      </c>
      <c r="C355" t="s">
        <v>110</v>
      </c>
      <c r="D355" t="s">
        <v>29</v>
      </c>
      <c r="E355" t="s">
        <v>68</v>
      </c>
      <c r="F355" t="s">
        <v>106</v>
      </c>
      <c r="G355" t="s">
        <v>384</v>
      </c>
      <c r="H355">
        <v>4000177</v>
      </c>
      <c r="J355" t="s">
        <v>519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3" t="str">
        <f>CONCATENATE(Table14[[#This Row],[Zona]],Table14[[#This Row],[Marca]],Table14[[#This Row],[Codigo]])</f>
        <v>ARGENTINAGrido4000315</v>
      </c>
      <c r="B356" t="s">
        <v>27</v>
      </c>
      <c r="C356" t="s">
        <v>110</v>
      </c>
      <c r="D356" t="s">
        <v>29</v>
      </c>
      <c r="E356" t="s">
        <v>525</v>
      </c>
      <c r="F356" t="s">
        <v>525</v>
      </c>
      <c r="G356" t="s">
        <v>27</v>
      </c>
      <c r="H356">
        <v>4000315</v>
      </c>
      <c r="J356" t="s">
        <v>526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s="3" t="str">
        <f>CONCATENATE(Table14[[#This Row],[Zona]],Table14[[#This Row],[Marca]],Table14[[#This Row],[Codigo]])</f>
        <v>ARGENTINAGrido4000343</v>
      </c>
      <c r="B357" t="s">
        <v>27</v>
      </c>
      <c r="C357" t="s">
        <v>110</v>
      </c>
      <c r="D357" t="s">
        <v>29</v>
      </c>
      <c r="E357" t="s">
        <v>525</v>
      </c>
      <c r="F357" t="s">
        <v>525</v>
      </c>
      <c r="G357" t="s">
        <v>27</v>
      </c>
      <c r="H357">
        <v>4000343</v>
      </c>
      <c r="J357" t="s">
        <v>527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s="3" t="str">
        <f>CONCATENATE(Table14[[#This Row],[Zona]],Table14[[#This Row],[Marca]],Table14[[#This Row],[Codigo]])</f>
        <v>ASANOVAGrido4000000</v>
      </c>
      <c r="B358" t="s">
        <v>27</v>
      </c>
      <c r="C358" t="s">
        <v>528</v>
      </c>
      <c r="D358" t="s">
        <v>29</v>
      </c>
      <c r="E358" t="s">
        <v>30</v>
      </c>
      <c r="F358" t="s">
        <v>31</v>
      </c>
      <c r="G358" t="s">
        <v>32</v>
      </c>
      <c r="H358">
        <v>4000000</v>
      </c>
      <c r="J358" t="s">
        <v>33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150</v>
      </c>
      <c r="S358">
        <v>0</v>
      </c>
    </row>
    <row r="359" spans="1:19" x14ac:dyDescent="0.25">
      <c r="A359" s="3" t="str">
        <f>CONCATENATE(Table14[[#This Row],[Zona]],Table14[[#This Row],[Marca]],Table14[[#This Row],[Codigo]])</f>
        <v>ASANOVAGrido4000002</v>
      </c>
      <c r="B359" t="s">
        <v>27</v>
      </c>
      <c r="C359" t="s">
        <v>528</v>
      </c>
      <c r="D359" t="s">
        <v>29</v>
      </c>
      <c r="E359" t="s">
        <v>30</v>
      </c>
      <c r="F359" t="s">
        <v>31</v>
      </c>
      <c r="G359" t="s">
        <v>32</v>
      </c>
      <c r="H359">
        <v>4000002</v>
      </c>
      <c r="J359" t="s">
        <v>34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s="3" t="str">
        <f>CONCATENATE(Table14[[#This Row],[Zona]],Table14[[#This Row],[Marca]],Table14[[#This Row],[Codigo]])</f>
        <v>ASANOVAGrido4000003</v>
      </c>
      <c r="B360" t="s">
        <v>27</v>
      </c>
      <c r="C360" t="s">
        <v>528</v>
      </c>
      <c r="D360" t="s">
        <v>29</v>
      </c>
      <c r="E360" t="s">
        <v>30</v>
      </c>
      <c r="F360" t="s">
        <v>31</v>
      </c>
      <c r="G360" t="s">
        <v>32</v>
      </c>
      <c r="H360">
        <v>4000003</v>
      </c>
      <c r="J360" t="s">
        <v>35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s="3" t="str">
        <f>CONCATENATE(Table14[[#This Row],[Zona]],Table14[[#This Row],[Marca]],Table14[[#This Row],[Codigo]])</f>
        <v>ASANOVAGrido4000004</v>
      </c>
      <c r="B361" t="s">
        <v>27</v>
      </c>
      <c r="C361" t="s">
        <v>528</v>
      </c>
      <c r="D361" t="s">
        <v>29</v>
      </c>
      <c r="E361" t="s">
        <v>30</v>
      </c>
      <c r="F361" t="s">
        <v>31</v>
      </c>
      <c r="G361" t="s">
        <v>32</v>
      </c>
      <c r="H361">
        <v>4000004</v>
      </c>
      <c r="J361" t="s">
        <v>36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s="3" t="str">
        <f>CONCATENATE(Table14[[#This Row],[Zona]],Table14[[#This Row],[Marca]],Table14[[#This Row],[Codigo]])</f>
        <v>ASANOVAGrido4000005</v>
      </c>
      <c r="B362" t="s">
        <v>27</v>
      </c>
      <c r="C362" t="s">
        <v>528</v>
      </c>
      <c r="D362" t="s">
        <v>29</v>
      </c>
      <c r="E362" t="s">
        <v>30</v>
      </c>
      <c r="F362" t="s">
        <v>31</v>
      </c>
      <c r="G362" t="s">
        <v>32</v>
      </c>
      <c r="H362">
        <v>4000005</v>
      </c>
      <c r="J362" t="s">
        <v>37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150</v>
      </c>
      <c r="S362">
        <v>0</v>
      </c>
    </row>
    <row r="363" spans="1:19" x14ac:dyDescent="0.25">
      <c r="A363" s="3" t="str">
        <f>CONCATENATE(Table14[[#This Row],[Zona]],Table14[[#This Row],[Marca]],Table14[[#This Row],[Codigo]])</f>
        <v>ASANOVAGrido4000006</v>
      </c>
      <c r="B363" t="s">
        <v>27</v>
      </c>
      <c r="C363" t="s">
        <v>528</v>
      </c>
      <c r="D363" t="s">
        <v>29</v>
      </c>
      <c r="E363" t="s">
        <v>30</v>
      </c>
      <c r="F363" t="s">
        <v>31</v>
      </c>
      <c r="G363" t="s">
        <v>32</v>
      </c>
      <c r="H363">
        <v>4000006</v>
      </c>
      <c r="J363" t="s">
        <v>38</v>
      </c>
      <c r="K363">
        <v>0</v>
      </c>
      <c r="L363">
        <v>0</v>
      </c>
      <c r="M363">
        <v>0</v>
      </c>
      <c r="N363">
        <v>300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3" t="str">
        <f>CONCATENATE(Table14[[#This Row],[Zona]],Table14[[#This Row],[Marca]],Table14[[#This Row],[Codigo]])</f>
        <v>ASANOVAGrido4000007</v>
      </c>
      <c r="B364" t="s">
        <v>27</v>
      </c>
      <c r="C364" t="s">
        <v>528</v>
      </c>
      <c r="D364" t="s">
        <v>29</v>
      </c>
      <c r="E364" t="s">
        <v>30</v>
      </c>
      <c r="F364" t="s">
        <v>31</v>
      </c>
      <c r="G364" t="s">
        <v>32</v>
      </c>
      <c r="H364">
        <v>4000007</v>
      </c>
      <c r="J364" t="s">
        <v>39</v>
      </c>
      <c r="K364">
        <v>0</v>
      </c>
      <c r="L364">
        <v>0</v>
      </c>
      <c r="M364">
        <v>0</v>
      </c>
      <c r="N364">
        <v>300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s="3" t="str">
        <f>CONCATENATE(Table14[[#This Row],[Zona]],Table14[[#This Row],[Marca]],Table14[[#This Row],[Codigo]])</f>
        <v>ASANOVAGrido4000008</v>
      </c>
      <c r="B365" t="s">
        <v>27</v>
      </c>
      <c r="C365" t="s">
        <v>528</v>
      </c>
      <c r="D365" t="s">
        <v>29</v>
      </c>
      <c r="E365" t="s">
        <v>30</v>
      </c>
      <c r="F365" t="s">
        <v>31</v>
      </c>
      <c r="G365" t="s">
        <v>32</v>
      </c>
      <c r="H365">
        <v>4000008</v>
      </c>
      <c r="J365" t="s">
        <v>40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450</v>
      </c>
      <c r="S365">
        <v>0</v>
      </c>
    </row>
    <row r="366" spans="1:19" x14ac:dyDescent="0.25">
      <c r="A366" s="3" t="str">
        <f>CONCATENATE(Table14[[#This Row],[Zona]],Table14[[#This Row],[Marca]],Table14[[#This Row],[Codigo]])</f>
        <v>ASANOVAGrido4000009</v>
      </c>
      <c r="B366" t="s">
        <v>27</v>
      </c>
      <c r="C366" t="s">
        <v>528</v>
      </c>
      <c r="D366" t="s">
        <v>29</v>
      </c>
      <c r="E366" t="s">
        <v>30</v>
      </c>
      <c r="F366" t="s">
        <v>31</v>
      </c>
      <c r="G366" t="s">
        <v>32</v>
      </c>
      <c r="H366">
        <v>4000009</v>
      </c>
      <c r="J366" t="s">
        <v>41</v>
      </c>
      <c r="K366">
        <v>0</v>
      </c>
      <c r="L366">
        <v>0</v>
      </c>
      <c r="M366">
        <v>0</v>
      </c>
      <c r="N366">
        <v>300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5">
      <c r="A367" s="3" t="str">
        <f>CONCATENATE(Table14[[#This Row],[Zona]],Table14[[#This Row],[Marca]],Table14[[#This Row],[Codigo]])</f>
        <v>ASANOVAGrido4000010</v>
      </c>
      <c r="B367" t="s">
        <v>27</v>
      </c>
      <c r="C367" t="s">
        <v>528</v>
      </c>
      <c r="D367" t="s">
        <v>29</v>
      </c>
      <c r="E367" t="s">
        <v>30</v>
      </c>
      <c r="F367" t="s">
        <v>31</v>
      </c>
      <c r="G367" t="s">
        <v>32</v>
      </c>
      <c r="H367">
        <v>4000010</v>
      </c>
      <c r="J367" t="s">
        <v>42</v>
      </c>
      <c r="K367">
        <v>0</v>
      </c>
      <c r="L367">
        <v>0</v>
      </c>
      <c r="M367">
        <v>0</v>
      </c>
      <c r="N367">
        <v>300</v>
      </c>
      <c r="O367">
        <v>0</v>
      </c>
      <c r="P367">
        <v>0</v>
      </c>
      <c r="Q367">
        <v>0</v>
      </c>
      <c r="R367">
        <v>300</v>
      </c>
      <c r="S367">
        <v>0</v>
      </c>
    </row>
    <row r="368" spans="1:19" x14ac:dyDescent="0.25">
      <c r="A368" s="3" t="str">
        <f>CONCATENATE(Table14[[#This Row],[Zona]],Table14[[#This Row],[Marca]],Table14[[#This Row],[Codigo]])</f>
        <v>ASANOVAGrido4000011</v>
      </c>
      <c r="B368" t="s">
        <v>27</v>
      </c>
      <c r="C368" t="s">
        <v>528</v>
      </c>
      <c r="D368" t="s">
        <v>29</v>
      </c>
      <c r="E368" t="s">
        <v>30</v>
      </c>
      <c r="F368" t="s">
        <v>31</v>
      </c>
      <c r="G368" t="s">
        <v>32</v>
      </c>
      <c r="H368">
        <v>4000011</v>
      </c>
      <c r="J368" t="s">
        <v>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s="3" t="str">
        <f>CONCATENATE(Table14[[#This Row],[Zona]],Table14[[#This Row],[Marca]],Table14[[#This Row],[Codigo]])</f>
        <v>ASANOVAGrido4000012</v>
      </c>
      <c r="B369" t="s">
        <v>27</v>
      </c>
      <c r="C369" t="s">
        <v>528</v>
      </c>
      <c r="D369" t="s">
        <v>29</v>
      </c>
      <c r="E369" t="s">
        <v>30</v>
      </c>
      <c r="F369" t="s">
        <v>31</v>
      </c>
      <c r="G369" t="s">
        <v>32</v>
      </c>
      <c r="H369">
        <v>4000012</v>
      </c>
      <c r="J369" t="s">
        <v>44</v>
      </c>
      <c r="K369">
        <v>0</v>
      </c>
      <c r="L369">
        <v>0</v>
      </c>
      <c r="M369">
        <v>0</v>
      </c>
      <c r="N369">
        <v>300</v>
      </c>
      <c r="O369">
        <v>0</v>
      </c>
      <c r="P369">
        <v>0</v>
      </c>
      <c r="Q369">
        <v>0</v>
      </c>
      <c r="R369">
        <v>150</v>
      </c>
      <c r="S369">
        <v>0</v>
      </c>
    </row>
    <row r="370" spans="1:19" x14ac:dyDescent="0.25">
      <c r="A370" s="3" t="str">
        <f>CONCATENATE(Table14[[#This Row],[Zona]],Table14[[#This Row],[Marca]],Table14[[#This Row],[Codigo]])</f>
        <v>ASANOVAGrido4000013</v>
      </c>
      <c r="B370" t="s">
        <v>27</v>
      </c>
      <c r="C370" t="s">
        <v>528</v>
      </c>
      <c r="D370" t="s">
        <v>29</v>
      </c>
      <c r="E370" t="s">
        <v>30</v>
      </c>
      <c r="F370" t="s">
        <v>31</v>
      </c>
      <c r="G370" t="s">
        <v>32</v>
      </c>
      <c r="H370">
        <v>4000013</v>
      </c>
      <c r="J370" t="s">
        <v>45</v>
      </c>
      <c r="K370">
        <v>0</v>
      </c>
      <c r="L370">
        <v>0</v>
      </c>
      <c r="M370">
        <v>0</v>
      </c>
      <c r="N370">
        <v>300</v>
      </c>
      <c r="O370">
        <v>0</v>
      </c>
      <c r="P370">
        <v>0</v>
      </c>
      <c r="Q370">
        <v>0</v>
      </c>
      <c r="R370">
        <v>450</v>
      </c>
      <c r="S370">
        <v>0</v>
      </c>
    </row>
    <row r="371" spans="1:19" x14ac:dyDescent="0.25">
      <c r="A371" s="3" t="str">
        <f>CONCATENATE(Table14[[#This Row],[Zona]],Table14[[#This Row],[Marca]],Table14[[#This Row],[Codigo]])</f>
        <v>ASANOVAGrido4000014</v>
      </c>
      <c r="B371" t="s">
        <v>27</v>
      </c>
      <c r="C371" t="s">
        <v>528</v>
      </c>
      <c r="D371" t="s">
        <v>29</v>
      </c>
      <c r="E371" t="s">
        <v>30</v>
      </c>
      <c r="F371" t="s">
        <v>31</v>
      </c>
      <c r="G371" t="s">
        <v>32</v>
      </c>
      <c r="H371">
        <v>4000014</v>
      </c>
      <c r="J371" t="s">
        <v>46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150</v>
      </c>
      <c r="S371">
        <v>0</v>
      </c>
    </row>
    <row r="372" spans="1:19" x14ac:dyDescent="0.25">
      <c r="A372" s="3" t="str">
        <f>CONCATENATE(Table14[[#This Row],[Zona]],Table14[[#This Row],[Marca]],Table14[[#This Row],[Codigo]])</f>
        <v>ASANOVAGrido4000015</v>
      </c>
      <c r="B372" t="s">
        <v>27</v>
      </c>
      <c r="C372" t="s">
        <v>528</v>
      </c>
      <c r="D372" t="s">
        <v>29</v>
      </c>
      <c r="E372" t="s">
        <v>30</v>
      </c>
      <c r="F372" t="s">
        <v>31</v>
      </c>
      <c r="G372" t="s">
        <v>32</v>
      </c>
      <c r="H372">
        <v>4000015</v>
      </c>
      <c r="J372" t="s">
        <v>47</v>
      </c>
      <c r="K372">
        <v>0</v>
      </c>
      <c r="L372">
        <v>0</v>
      </c>
      <c r="M372">
        <v>0</v>
      </c>
      <c r="N372">
        <v>300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3" t="str">
        <f>CONCATENATE(Table14[[#This Row],[Zona]],Table14[[#This Row],[Marca]],Table14[[#This Row],[Codigo]])</f>
        <v>ASANOVAGrido4000017</v>
      </c>
      <c r="B373" t="s">
        <v>27</v>
      </c>
      <c r="C373" t="s">
        <v>528</v>
      </c>
      <c r="D373" t="s">
        <v>29</v>
      </c>
      <c r="E373" t="s">
        <v>30</v>
      </c>
      <c r="F373" t="s">
        <v>31</v>
      </c>
      <c r="G373" t="s">
        <v>32</v>
      </c>
      <c r="H373">
        <v>4000017</v>
      </c>
      <c r="J373" t="s">
        <v>48</v>
      </c>
      <c r="K373">
        <v>0</v>
      </c>
      <c r="L373">
        <v>0</v>
      </c>
      <c r="M373">
        <v>0</v>
      </c>
      <c r="N373">
        <v>300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s="3" t="str">
        <f>CONCATENATE(Table14[[#This Row],[Zona]],Table14[[#This Row],[Marca]],Table14[[#This Row],[Codigo]])</f>
        <v>ASANOVAGrido4000019</v>
      </c>
      <c r="B374" t="s">
        <v>27</v>
      </c>
      <c r="C374" t="s">
        <v>528</v>
      </c>
      <c r="D374" t="s">
        <v>29</v>
      </c>
      <c r="E374" t="s">
        <v>30</v>
      </c>
      <c r="F374" t="s">
        <v>31</v>
      </c>
      <c r="G374" t="s">
        <v>32</v>
      </c>
      <c r="H374">
        <v>4000019</v>
      </c>
      <c r="J374" t="s">
        <v>49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150</v>
      </c>
      <c r="S374">
        <v>0</v>
      </c>
    </row>
    <row r="375" spans="1:19" x14ac:dyDescent="0.25">
      <c r="A375" s="3" t="str">
        <f>CONCATENATE(Table14[[#This Row],[Zona]],Table14[[#This Row],[Marca]],Table14[[#This Row],[Codigo]])</f>
        <v>ASANOVAGrido4000020</v>
      </c>
      <c r="B375" t="s">
        <v>27</v>
      </c>
      <c r="C375" t="s">
        <v>528</v>
      </c>
      <c r="D375" t="s">
        <v>29</v>
      </c>
      <c r="E375" t="s">
        <v>30</v>
      </c>
      <c r="F375" t="s">
        <v>31</v>
      </c>
      <c r="G375" t="s">
        <v>32</v>
      </c>
      <c r="H375">
        <v>4000020</v>
      </c>
      <c r="J375" t="s">
        <v>50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150</v>
      </c>
      <c r="S375">
        <v>0</v>
      </c>
    </row>
    <row r="376" spans="1:19" x14ac:dyDescent="0.25">
      <c r="A376" s="3" t="str">
        <f>CONCATENATE(Table14[[#This Row],[Zona]],Table14[[#This Row],[Marca]],Table14[[#This Row],[Codigo]])</f>
        <v>ASANOVAGrido4000021</v>
      </c>
      <c r="B376" t="s">
        <v>27</v>
      </c>
      <c r="C376" t="s">
        <v>528</v>
      </c>
      <c r="D376" t="s">
        <v>29</v>
      </c>
      <c r="E376" t="s">
        <v>30</v>
      </c>
      <c r="F376" t="s">
        <v>31</v>
      </c>
      <c r="G376" t="s">
        <v>32</v>
      </c>
      <c r="H376">
        <v>4000021</v>
      </c>
      <c r="J376" t="s">
        <v>51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3" t="str">
        <f>CONCATENATE(Table14[[#This Row],[Zona]],Table14[[#This Row],[Marca]],Table14[[#This Row],[Codigo]])</f>
        <v>ASANOVAGrido4000022</v>
      </c>
      <c r="B377" t="s">
        <v>27</v>
      </c>
      <c r="C377" t="s">
        <v>528</v>
      </c>
      <c r="D377" t="s">
        <v>29</v>
      </c>
      <c r="E377" t="s">
        <v>30</v>
      </c>
      <c r="F377" t="s">
        <v>31</v>
      </c>
      <c r="G377" t="s">
        <v>32</v>
      </c>
      <c r="H377">
        <v>4000022</v>
      </c>
      <c r="J377" t="s">
        <v>52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s="3" t="str">
        <f>CONCATENATE(Table14[[#This Row],[Zona]],Table14[[#This Row],[Marca]],Table14[[#This Row],[Codigo]])</f>
        <v>ASANOVAGrido4000023</v>
      </c>
      <c r="B378" t="s">
        <v>27</v>
      </c>
      <c r="C378" t="s">
        <v>528</v>
      </c>
      <c r="D378" t="s">
        <v>29</v>
      </c>
      <c r="E378" t="s">
        <v>30</v>
      </c>
      <c r="F378" t="s">
        <v>31</v>
      </c>
      <c r="G378" t="s">
        <v>32</v>
      </c>
      <c r="H378">
        <v>4000023</v>
      </c>
      <c r="J378" t="s">
        <v>53</v>
      </c>
      <c r="K378">
        <v>0</v>
      </c>
      <c r="L378">
        <v>0</v>
      </c>
      <c r="M378">
        <v>0</v>
      </c>
      <c r="N378">
        <v>300</v>
      </c>
      <c r="O378">
        <v>0</v>
      </c>
      <c r="P378">
        <v>0</v>
      </c>
      <c r="Q378">
        <v>0</v>
      </c>
      <c r="R378">
        <v>300</v>
      </c>
      <c r="S378">
        <v>0</v>
      </c>
    </row>
    <row r="379" spans="1:19" x14ac:dyDescent="0.25">
      <c r="A379" s="3" t="str">
        <f>CONCATENATE(Table14[[#This Row],[Zona]],Table14[[#This Row],[Marca]],Table14[[#This Row],[Codigo]])</f>
        <v>ASANOVAGrido4000024</v>
      </c>
      <c r="B379" t="s">
        <v>27</v>
      </c>
      <c r="C379" t="s">
        <v>528</v>
      </c>
      <c r="D379" t="s">
        <v>29</v>
      </c>
      <c r="E379" t="s">
        <v>30</v>
      </c>
      <c r="F379" t="s">
        <v>31</v>
      </c>
      <c r="G379" t="s">
        <v>32</v>
      </c>
      <c r="H379">
        <v>4000024</v>
      </c>
      <c r="J379" t="s">
        <v>54</v>
      </c>
      <c r="K379">
        <v>0</v>
      </c>
      <c r="L379">
        <v>0</v>
      </c>
      <c r="M379">
        <v>0</v>
      </c>
      <c r="N379">
        <v>300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3" t="str">
        <f>CONCATENATE(Table14[[#This Row],[Zona]],Table14[[#This Row],[Marca]],Table14[[#This Row],[Codigo]])</f>
        <v>ASANOVAGrido4000025</v>
      </c>
      <c r="B380" t="s">
        <v>27</v>
      </c>
      <c r="C380" t="s">
        <v>528</v>
      </c>
      <c r="D380" t="s">
        <v>29</v>
      </c>
      <c r="E380" t="s">
        <v>30</v>
      </c>
      <c r="F380" t="s">
        <v>31</v>
      </c>
      <c r="G380" t="s">
        <v>32</v>
      </c>
      <c r="H380">
        <v>4000025</v>
      </c>
      <c r="J380" t="s">
        <v>55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 s="3" t="str">
        <f>CONCATENATE(Table14[[#This Row],[Zona]],Table14[[#This Row],[Marca]],Table14[[#This Row],[Codigo]])</f>
        <v>ASANOVAGrido4000027</v>
      </c>
      <c r="B381" t="s">
        <v>27</v>
      </c>
      <c r="C381" t="s">
        <v>528</v>
      </c>
      <c r="D381" t="s">
        <v>29</v>
      </c>
      <c r="E381" t="s">
        <v>30</v>
      </c>
      <c r="F381" t="s">
        <v>31</v>
      </c>
      <c r="G381" t="s">
        <v>32</v>
      </c>
      <c r="H381">
        <v>4000027</v>
      </c>
      <c r="J381" t="s">
        <v>56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25">
      <c r="A382" s="3" t="str">
        <f>CONCATENATE(Table14[[#This Row],[Zona]],Table14[[#This Row],[Marca]],Table14[[#This Row],[Codigo]])</f>
        <v>ASANOVAGrido4000029</v>
      </c>
      <c r="B382" t="s">
        <v>27</v>
      </c>
      <c r="C382" t="s">
        <v>528</v>
      </c>
      <c r="D382" t="s">
        <v>29</v>
      </c>
      <c r="E382" t="s">
        <v>30</v>
      </c>
      <c r="F382" t="s">
        <v>31</v>
      </c>
      <c r="G382" t="s">
        <v>32</v>
      </c>
      <c r="H382">
        <v>4000029</v>
      </c>
      <c r="J382" t="s">
        <v>57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25">
      <c r="A383" s="3" t="str">
        <f>CONCATENATE(Table14[[#This Row],[Zona]],Table14[[#This Row],[Marca]],Table14[[#This Row],[Codigo]])</f>
        <v>ASANOVAGrido4000030</v>
      </c>
      <c r="B383" t="s">
        <v>27</v>
      </c>
      <c r="C383" t="s">
        <v>528</v>
      </c>
      <c r="D383" t="s">
        <v>29</v>
      </c>
      <c r="E383" t="s">
        <v>30</v>
      </c>
      <c r="F383" t="s">
        <v>31</v>
      </c>
      <c r="G383" t="s">
        <v>32</v>
      </c>
      <c r="H383">
        <v>4000030</v>
      </c>
      <c r="J383" t="s">
        <v>58</v>
      </c>
      <c r="K383">
        <v>0</v>
      </c>
      <c r="L383">
        <v>0</v>
      </c>
      <c r="M383">
        <v>0</v>
      </c>
      <c r="N383">
        <v>300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5">
      <c r="A384" s="3" t="str">
        <f>CONCATENATE(Table14[[#This Row],[Zona]],Table14[[#This Row],[Marca]],Table14[[#This Row],[Codigo]])</f>
        <v>ASANOVAGrido4000031</v>
      </c>
      <c r="B384" t="s">
        <v>27</v>
      </c>
      <c r="C384" t="s">
        <v>528</v>
      </c>
      <c r="D384" t="s">
        <v>29</v>
      </c>
      <c r="E384" t="s">
        <v>30</v>
      </c>
      <c r="F384" t="s">
        <v>31</v>
      </c>
      <c r="G384" t="s">
        <v>32</v>
      </c>
      <c r="H384">
        <v>4000031</v>
      </c>
      <c r="J384" t="s">
        <v>59</v>
      </c>
      <c r="K384">
        <v>0</v>
      </c>
      <c r="L384">
        <v>0</v>
      </c>
      <c r="M384">
        <v>0</v>
      </c>
      <c r="N384">
        <v>300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s="3" t="str">
        <f>CONCATENATE(Table14[[#This Row],[Zona]],Table14[[#This Row],[Marca]],Table14[[#This Row],[Codigo]])</f>
        <v>ASANOVAGrido4000032</v>
      </c>
      <c r="B385" t="s">
        <v>27</v>
      </c>
      <c r="C385" t="s">
        <v>528</v>
      </c>
      <c r="D385" t="s">
        <v>29</v>
      </c>
      <c r="E385" t="s">
        <v>30</v>
      </c>
      <c r="F385" t="s">
        <v>31</v>
      </c>
      <c r="G385" t="s">
        <v>32</v>
      </c>
      <c r="H385">
        <v>4000032</v>
      </c>
      <c r="J385" t="s">
        <v>60</v>
      </c>
      <c r="K385">
        <v>0</v>
      </c>
      <c r="L385">
        <v>0</v>
      </c>
      <c r="M385">
        <v>0</v>
      </c>
      <c r="N385">
        <v>600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s="3" t="str">
        <f>CONCATENATE(Table14[[#This Row],[Zona]],Table14[[#This Row],[Marca]],Table14[[#This Row],[Codigo]])</f>
        <v>ASANOVAGrido4000033</v>
      </c>
      <c r="B386" t="s">
        <v>27</v>
      </c>
      <c r="C386" t="s">
        <v>528</v>
      </c>
      <c r="D386" t="s">
        <v>29</v>
      </c>
      <c r="E386" t="s">
        <v>30</v>
      </c>
      <c r="F386" t="s">
        <v>31</v>
      </c>
      <c r="G386" t="s">
        <v>32</v>
      </c>
      <c r="H386">
        <v>4000033</v>
      </c>
      <c r="J386" t="s">
        <v>61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s="3" t="str">
        <f>CONCATENATE(Table14[[#This Row],[Zona]],Table14[[#This Row],[Marca]],Table14[[#This Row],[Codigo]])</f>
        <v>ASANOVAGrido4000034</v>
      </c>
      <c r="B387" t="s">
        <v>27</v>
      </c>
      <c r="C387" t="s">
        <v>528</v>
      </c>
      <c r="D387" t="s">
        <v>29</v>
      </c>
      <c r="E387" t="s">
        <v>30</v>
      </c>
      <c r="F387" t="s">
        <v>31</v>
      </c>
      <c r="G387" t="s">
        <v>32</v>
      </c>
      <c r="H387">
        <v>4000034</v>
      </c>
      <c r="J387" t="s">
        <v>62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 s="3" t="str">
        <f>CONCATENATE(Table14[[#This Row],[Zona]],Table14[[#This Row],[Marca]],Table14[[#This Row],[Codigo]])</f>
        <v>ASANOVAGrido4000035</v>
      </c>
      <c r="B388" t="s">
        <v>27</v>
      </c>
      <c r="C388" t="s">
        <v>528</v>
      </c>
      <c r="D388" t="s">
        <v>29</v>
      </c>
      <c r="E388" t="s">
        <v>30</v>
      </c>
      <c r="F388" t="s">
        <v>31</v>
      </c>
      <c r="G388" t="s">
        <v>32</v>
      </c>
      <c r="H388">
        <v>4000035</v>
      </c>
      <c r="J388" t="s">
        <v>63</v>
      </c>
      <c r="K388">
        <v>0</v>
      </c>
      <c r="L388">
        <v>0</v>
      </c>
      <c r="M388">
        <v>0</v>
      </c>
      <c r="N388">
        <v>300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s="3" t="str">
        <f>CONCATENATE(Table14[[#This Row],[Zona]],Table14[[#This Row],[Marca]],Table14[[#This Row],[Codigo]])</f>
        <v>ASANOVAGrido4000190</v>
      </c>
      <c r="B389" t="s">
        <v>27</v>
      </c>
      <c r="C389" t="s">
        <v>528</v>
      </c>
      <c r="D389" t="s">
        <v>29</v>
      </c>
      <c r="E389" t="s">
        <v>30</v>
      </c>
      <c r="F389" t="s">
        <v>31</v>
      </c>
      <c r="G389" t="s">
        <v>32</v>
      </c>
      <c r="H389">
        <v>4000190</v>
      </c>
      <c r="J389" t="s">
        <v>64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300</v>
      </c>
      <c r="S389">
        <v>0</v>
      </c>
    </row>
    <row r="390" spans="1:19" x14ac:dyDescent="0.25">
      <c r="A390" s="3" t="str">
        <f>CONCATENATE(Table14[[#This Row],[Zona]],Table14[[#This Row],[Marca]],Table14[[#This Row],[Codigo]])</f>
        <v>ASANOVAGrido4000322</v>
      </c>
      <c r="B390" t="s">
        <v>27</v>
      </c>
      <c r="C390" t="s">
        <v>528</v>
      </c>
      <c r="D390" t="s">
        <v>29</v>
      </c>
      <c r="E390" t="s">
        <v>30</v>
      </c>
      <c r="F390" t="s">
        <v>31</v>
      </c>
      <c r="G390" t="s">
        <v>32</v>
      </c>
      <c r="H390">
        <v>4000322</v>
      </c>
      <c r="J390" t="s">
        <v>65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s="3" t="str">
        <f>CONCATENATE(Table14[[#This Row],[Zona]],Table14[[#This Row],[Marca]],Table14[[#This Row],[Codigo]])</f>
        <v>ASANOVAGrido4000323</v>
      </c>
      <c r="B391" t="s">
        <v>27</v>
      </c>
      <c r="C391" t="s">
        <v>528</v>
      </c>
      <c r="D391" t="s">
        <v>29</v>
      </c>
      <c r="E391" t="s">
        <v>30</v>
      </c>
      <c r="F391" t="s">
        <v>31</v>
      </c>
      <c r="G391" t="s">
        <v>32</v>
      </c>
      <c r="H391">
        <v>4000323</v>
      </c>
      <c r="J391" t="s">
        <v>66</v>
      </c>
      <c r="K391">
        <v>0</v>
      </c>
      <c r="L391">
        <v>0</v>
      </c>
      <c r="M391">
        <v>0</v>
      </c>
      <c r="N391">
        <v>600</v>
      </c>
      <c r="O391">
        <v>0</v>
      </c>
      <c r="P391">
        <v>0</v>
      </c>
      <c r="Q391">
        <v>0</v>
      </c>
      <c r="R391">
        <v>150</v>
      </c>
      <c r="S391">
        <v>0</v>
      </c>
    </row>
    <row r="392" spans="1:19" x14ac:dyDescent="0.25">
      <c r="A392" s="3" t="str">
        <f>CONCATENATE(Table14[[#This Row],[Zona]],Table14[[#This Row],[Marca]],Table14[[#This Row],[Codigo]])</f>
        <v>ASANOVAGrido4000324</v>
      </c>
      <c r="B392" t="s">
        <v>27</v>
      </c>
      <c r="C392" t="s">
        <v>528</v>
      </c>
      <c r="D392" t="s">
        <v>29</v>
      </c>
      <c r="E392" t="s">
        <v>30</v>
      </c>
      <c r="F392" t="s">
        <v>31</v>
      </c>
      <c r="G392" t="s">
        <v>32</v>
      </c>
      <c r="H392">
        <v>4000324</v>
      </c>
      <c r="J392" t="s">
        <v>67</v>
      </c>
      <c r="K392">
        <v>0</v>
      </c>
      <c r="L392">
        <v>0</v>
      </c>
      <c r="M392">
        <v>0</v>
      </c>
      <c r="N392">
        <v>300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s="3" t="str">
        <f>CONCATENATE(Table14[[#This Row],[Zona]],Table14[[#This Row],[Marca]],Table14[[#This Row],[Codigo]])</f>
        <v>ASANOVAGrido4000114</v>
      </c>
      <c r="B393" t="s">
        <v>27</v>
      </c>
      <c r="C393" t="s">
        <v>528</v>
      </c>
      <c r="D393" t="s">
        <v>29</v>
      </c>
      <c r="E393" t="s">
        <v>68</v>
      </c>
      <c r="F393" t="s">
        <v>69</v>
      </c>
      <c r="G393" t="s">
        <v>32</v>
      </c>
      <c r="H393">
        <v>4000114</v>
      </c>
      <c r="J393" t="s">
        <v>70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5">
      <c r="A394" s="3" t="str">
        <f>CONCATENATE(Table14[[#This Row],[Zona]],Table14[[#This Row],[Marca]],Table14[[#This Row],[Codigo]])</f>
        <v>ASANOVAGrido4000115</v>
      </c>
      <c r="B394" t="s">
        <v>27</v>
      </c>
      <c r="C394" t="s">
        <v>528</v>
      </c>
      <c r="D394" t="s">
        <v>29</v>
      </c>
      <c r="E394" t="s">
        <v>68</v>
      </c>
      <c r="F394" t="s">
        <v>69</v>
      </c>
      <c r="G394" t="s">
        <v>32</v>
      </c>
      <c r="H394">
        <v>4000115</v>
      </c>
      <c r="J394" t="s">
        <v>71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5">
      <c r="A395" s="3" t="str">
        <f>CONCATENATE(Table14[[#This Row],[Zona]],Table14[[#This Row],[Marca]],Table14[[#This Row],[Codigo]])</f>
        <v>ASANOVAGrido4000116</v>
      </c>
      <c r="B395" t="s">
        <v>27</v>
      </c>
      <c r="C395" t="s">
        <v>528</v>
      </c>
      <c r="D395" t="s">
        <v>29</v>
      </c>
      <c r="E395" t="s">
        <v>68</v>
      </c>
      <c r="F395" t="s">
        <v>69</v>
      </c>
      <c r="G395" t="s">
        <v>32</v>
      </c>
      <c r="H395">
        <v>4000116</v>
      </c>
      <c r="J395" t="s">
        <v>72</v>
      </c>
      <c r="K395">
        <v>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3" t="str">
        <f>CONCATENATE(Table14[[#This Row],[Zona]],Table14[[#This Row],[Marca]],Table14[[#This Row],[Codigo]])</f>
        <v>ASANOVAGrido4000117</v>
      </c>
      <c r="B396" t="s">
        <v>27</v>
      </c>
      <c r="C396" t="s">
        <v>528</v>
      </c>
      <c r="D396" t="s">
        <v>29</v>
      </c>
      <c r="E396" t="s">
        <v>68</v>
      </c>
      <c r="F396" t="s">
        <v>69</v>
      </c>
      <c r="G396" t="s">
        <v>32</v>
      </c>
      <c r="H396">
        <v>4000117</v>
      </c>
      <c r="J396" t="s">
        <v>73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s="3" t="str">
        <f>CONCATENATE(Table14[[#This Row],[Zona]],Table14[[#This Row],[Marca]],Table14[[#This Row],[Codigo]])</f>
        <v>ASANOVAGrido4000132</v>
      </c>
      <c r="B397" t="s">
        <v>27</v>
      </c>
      <c r="C397" t="s">
        <v>528</v>
      </c>
      <c r="D397" t="s">
        <v>29</v>
      </c>
      <c r="E397" t="s">
        <v>68</v>
      </c>
      <c r="F397" t="s">
        <v>74</v>
      </c>
      <c r="G397" t="s">
        <v>32</v>
      </c>
      <c r="H397">
        <v>4000132</v>
      </c>
      <c r="J397" t="s">
        <v>75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s="3" t="str">
        <f>CONCATENATE(Table14[[#This Row],[Zona]],Table14[[#This Row],[Marca]],Table14[[#This Row],[Codigo]])</f>
        <v>ASANOVAGrido4000133</v>
      </c>
      <c r="B398" t="s">
        <v>27</v>
      </c>
      <c r="C398" t="s">
        <v>528</v>
      </c>
      <c r="D398" t="s">
        <v>29</v>
      </c>
      <c r="E398" t="s">
        <v>68</v>
      </c>
      <c r="F398" t="s">
        <v>74</v>
      </c>
      <c r="G398" t="s">
        <v>32</v>
      </c>
      <c r="H398">
        <v>4000133</v>
      </c>
      <c r="J398" t="s">
        <v>76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3" t="str">
        <f>CONCATENATE(Table14[[#This Row],[Zona]],Table14[[#This Row],[Marca]],Table14[[#This Row],[Codigo]])</f>
        <v>ASANOVAGrido4000134</v>
      </c>
      <c r="B399" t="s">
        <v>27</v>
      </c>
      <c r="C399" t="s">
        <v>528</v>
      </c>
      <c r="D399" t="s">
        <v>29</v>
      </c>
      <c r="E399" t="s">
        <v>68</v>
      </c>
      <c r="F399" t="s">
        <v>74</v>
      </c>
      <c r="G399" t="s">
        <v>32</v>
      </c>
      <c r="H399">
        <v>4000134</v>
      </c>
      <c r="J399" t="s">
        <v>77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25">
      <c r="A400" s="3" t="str">
        <f>CONCATENATE(Table14[[#This Row],[Zona]],Table14[[#This Row],[Marca]],Table14[[#This Row],[Codigo]])</f>
        <v>ASANOVAGrido4000135</v>
      </c>
      <c r="B400" t="s">
        <v>27</v>
      </c>
      <c r="C400" t="s">
        <v>528</v>
      </c>
      <c r="D400" t="s">
        <v>29</v>
      </c>
      <c r="E400" t="s">
        <v>68</v>
      </c>
      <c r="F400" t="s">
        <v>74</v>
      </c>
      <c r="G400" t="s">
        <v>32</v>
      </c>
      <c r="H400">
        <v>4000135</v>
      </c>
      <c r="J400" t="s">
        <v>78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3" t="str">
        <f>CONCATENATE(Table14[[#This Row],[Zona]],Table14[[#This Row],[Marca]],Table14[[#This Row],[Codigo]])</f>
        <v>ASANOVAGrido4000105</v>
      </c>
      <c r="B401" t="s">
        <v>27</v>
      </c>
      <c r="C401" t="s">
        <v>528</v>
      </c>
      <c r="D401" t="s">
        <v>29</v>
      </c>
      <c r="E401" t="s">
        <v>68</v>
      </c>
      <c r="F401" t="s">
        <v>79</v>
      </c>
      <c r="G401" t="s">
        <v>32</v>
      </c>
      <c r="H401">
        <v>4000105</v>
      </c>
      <c r="J401" t="s">
        <v>80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3" t="str">
        <f>CONCATENATE(Table14[[#This Row],[Zona]],Table14[[#This Row],[Marca]],Table14[[#This Row],[Codigo]])</f>
        <v>ASANOVAGrido4000107</v>
      </c>
      <c r="B402" t="s">
        <v>27</v>
      </c>
      <c r="C402" t="s">
        <v>528</v>
      </c>
      <c r="D402" t="s">
        <v>29</v>
      </c>
      <c r="E402" t="s">
        <v>68</v>
      </c>
      <c r="F402" t="s">
        <v>79</v>
      </c>
      <c r="G402" t="s">
        <v>32</v>
      </c>
      <c r="H402">
        <v>4000107</v>
      </c>
      <c r="J402" t="s">
        <v>82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3" t="str">
        <f>CONCATENATE(Table14[[#This Row],[Zona]],Table14[[#This Row],[Marca]],Table14[[#This Row],[Codigo]])</f>
        <v>ASANOVAGrido4000108</v>
      </c>
      <c r="B403" t="s">
        <v>27</v>
      </c>
      <c r="C403" t="s">
        <v>528</v>
      </c>
      <c r="D403" t="s">
        <v>29</v>
      </c>
      <c r="E403" t="s">
        <v>68</v>
      </c>
      <c r="F403" t="s">
        <v>79</v>
      </c>
      <c r="G403" t="s">
        <v>32</v>
      </c>
      <c r="H403">
        <v>4000108</v>
      </c>
      <c r="J403" t="s">
        <v>83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25">
      <c r="A404" s="3" t="str">
        <f>CONCATENATE(Table14[[#This Row],[Zona]],Table14[[#This Row],[Marca]],Table14[[#This Row],[Codigo]])</f>
        <v>ASANOVAGrido4000110</v>
      </c>
      <c r="B404" t="s">
        <v>27</v>
      </c>
      <c r="C404" t="s">
        <v>528</v>
      </c>
      <c r="D404" t="s">
        <v>29</v>
      </c>
      <c r="E404" t="s">
        <v>68</v>
      </c>
      <c r="F404" t="s">
        <v>79</v>
      </c>
      <c r="G404" t="s">
        <v>32</v>
      </c>
      <c r="H404">
        <v>4000110</v>
      </c>
      <c r="J404" t="s">
        <v>85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 s="3" t="str">
        <f>CONCATENATE(Table14[[#This Row],[Zona]],Table14[[#This Row],[Marca]],Table14[[#This Row],[Codigo]])</f>
        <v>ASANOVAGrido4000111</v>
      </c>
      <c r="B405" t="s">
        <v>27</v>
      </c>
      <c r="C405" t="s">
        <v>528</v>
      </c>
      <c r="D405" t="s">
        <v>29</v>
      </c>
      <c r="E405" t="s">
        <v>68</v>
      </c>
      <c r="F405" t="s">
        <v>86</v>
      </c>
      <c r="G405" t="s">
        <v>32</v>
      </c>
      <c r="H405">
        <v>4000111</v>
      </c>
      <c r="J405" t="s">
        <v>87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s="3" t="str">
        <f>CONCATENATE(Table14[[#This Row],[Zona]],Table14[[#This Row],[Marca]],Table14[[#This Row],[Codigo]])</f>
        <v>ASANOVAGrido4000112</v>
      </c>
      <c r="B406" t="s">
        <v>27</v>
      </c>
      <c r="C406" t="s">
        <v>528</v>
      </c>
      <c r="D406" t="s">
        <v>29</v>
      </c>
      <c r="E406" t="s">
        <v>68</v>
      </c>
      <c r="F406" t="s">
        <v>86</v>
      </c>
      <c r="G406" t="s">
        <v>32</v>
      </c>
      <c r="H406">
        <v>4000112</v>
      </c>
      <c r="J406" t="s">
        <v>88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s="3" t="str">
        <f>CONCATENATE(Table14[[#This Row],[Zona]],Table14[[#This Row],[Marca]],Table14[[#This Row],[Codigo]])</f>
        <v>ASANOVAGrido4000113</v>
      </c>
      <c r="B407" t="s">
        <v>27</v>
      </c>
      <c r="C407" t="s">
        <v>528</v>
      </c>
      <c r="D407" t="s">
        <v>29</v>
      </c>
      <c r="E407" t="s">
        <v>68</v>
      </c>
      <c r="F407" t="s">
        <v>86</v>
      </c>
      <c r="G407" t="s">
        <v>32</v>
      </c>
      <c r="H407">
        <v>4000113</v>
      </c>
      <c r="J407" t="s">
        <v>89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s="3" t="str">
        <f>CONCATENATE(Table14[[#This Row],[Zona]],Table14[[#This Row],[Marca]],Table14[[#This Row],[Codigo]])</f>
        <v>ASANOVAGrido4000121</v>
      </c>
      <c r="B408" t="s">
        <v>27</v>
      </c>
      <c r="C408" t="s">
        <v>528</v>
      </c>
      <c r="D408" t="s">
        <v>29</v>
      </c>
      <c r="E408" t="s">
        <v>68</v>
      </c>
      <c r="F408" t="s">
        <v>90</v>
      </c>
      <c r="G408" t="s">
        <v>32</v>
      </c>
      <c r="H408">
        <v>4000121</v>
      </c>
      <c r="J408" t="s">
        <v>91</v>
      </c>
      <c r="K408">
        <v>0</v>
      </c>
      <c r="L408">
        <v>0</v>
      </c>
      <c r="M408">
        <v>0</v>
      </c>
      <c r="N408">
        <v>0</v>
      </c>
      <c r="O408">
        <v>330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s="3" t="str">
        <f>CONCATENATE(Table14[[#This Row],[Zona]],Table14[[#This Row],[Marca]],Table14[[#This Row],[Codigo]])</f>
        <v>ASANOVAGrido4000122</v>
      </c>
      <c r="B409" t="s">
        <v>27</v>
      </c>
      <c r="C409" t="s">
        <v>528</v>
      </c>
      <c r="D409" t="s">
        <v>29</v>
      </c>
      <c r="E409" t="s">
        <v>68</v>
      </c>
      <c r="F409" t="s">
        <v>90</v>
      </c>
      <c r="G409" t="s">
        <v>32</v>
      </c>
      <c r="H409">
        <v>4000122</v>
      </c>
      <c r="J409" t="s">
        <v>92</v>
      </c>
      <c r="K409">
        <v>0</v>
      </c>
      <c r="L409">
        <v>0</v>
      </c>
      <c r="M409">
        <v>0</v>
      </c>
      <c r="N409">
        <v>0</v>
      </c>
      <c r="O409">
        <v>990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s="3" t="str">
        <f>CONCATENATE(Table14[[#This Row],[Zona]],Table14[[#This Row],[Marca]],Table14[[#This Row],[Codigo]])</f>
        <v>ASANOVAGrido4000123</v>
      </c>
      <c r="B410" t="s">
        <v>27</v>
      </c>
      <c r="C410" t="s">
        <v>528</v>
      </c>
      <c r="D410" t="s">
        <v>29</v>
      </c>
      <c r="E410" t="s">
        <v>68</v>
      </c>
      <c r="F410" t="s">
        <v>90</v>
      </c>
      <c r="G410" t="s">
        <v>32</v>
      </c>
      <c r="H410">
        <v>4000123</v>
      </c>
      <c r="J410" t="s">
        <v>93</v>
      </c>
      <c r="K410">
        <v>0</v>
      </c>
      <c r="L410">
        <v>0</v>
      </c>
      <c r="M410">
        <v>0</v>
      </c>
      <c r="N410">
        <v>0</v>
      </c>
      <c r="O410">
        <v>990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s="3" t="str">
        <f>CONCATENATE(Table14[[#This Row],[Zona]],Table14[[#This Row],[Marca]],Table14[[#This Row],[Codigo]])</f>
        <v>ASANOVAGrido4000124</v>
      </c>
      <c r="B411" t="s">
        <v>27</v>
      </c>
      <c r="C411" t="s">
        <v>528</v>
      </c>
      <c r="D411" t="s">
        <v>29</v>
      </c>
      <c r="E411" t="s">
        <v>68</v>
      </c>
      <c r="F411" t="s">
        <v>90</v>
      </c>
      <c r="G411" t="s">
        <v>32</v>
      </c>
      <c r="H411">
        <v>4000124</v>
      </c>
      <c r="J411" t="s">
        <v>94</v>
      </c>
      <c r="K411">
        <v>0</v>
      </c>
      <c r="L411">
        <v>0</v>
      </c>
      <c r="M411">
        <v>0</v>
      </c>
      <c r="N411">
        <v>0</v>
      </c>
      <c r="O411">
        <v>990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s="3" t="str">
        <f>CONCATENATE(Table14[[#This Row],[Zona]],Table14[[#This Row],[Marca]],Table14[[#This Row],[Codigo]])</f>
        <v>ASANOVAGrido4000125</v>
      </c>
      <c r="B412" t="s">
        <v>27</v>
      </c>
      <c r="C412" t="s">
        <v>528</v>
      </c>
      <c r="D412" t="s">
        <v>29</v>
      </c>
      <c r="E412" t="s">
        <v>68</v>
      </c>
      <c r="F412" t="s">
        <v>90</v>
      </c>
      <c r="G412" t="s">
        <v>32</v>
      </c>
      <c r="H412">
        <v>4000125</v>
      </c>
      <c r="J412" t="s">
        <v>95</v>
      </c>
      <c r="K412">
        <v>0</v>
      </c>
      <c r="L412">
        <v>0</v>
      </c>
      <c r="M412">
        <v>0</v>
      </c>
      <c r="N412">
        <v>0</v>
      </c>
      <c r="O412">
        <v>330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s="3" t="str">
        <f>CONCATENATE(Table14[[#This Row],[Zona]],Table14[[#This Row],[Marca]],Table14[[#This Row],[Codigo]])</f>
        <v>ASANOVAGrido4000126</v>
      </c>
      <c r="B413" t="s">
        <v>27</v>
      </c>
      <c r="C413" t="s">
        <v>528</v>
      </c>
      <c r="D413" t="s">
        <v>29</v>
      </c>
      <c r="E413" t="s">
        <v>68</v>
      </c>
      <c r="F413" t="s">
        <v>90</v>
      </c>
      <c r="G413" t="s">
        <v>32</v>
      </c>
      <c r="H413">
        <v>4000126</v>
      </c>
      <c r="J413" t="s">
        <v>96</v>
      </c>
      <c r="K413">
        <v>0</v>
      </c>
      <c r="L413">
        <v>0</v>
      </c>
      <c r="M413">
        <v>0</v>
      </c>
      <c r="N413">
        <v>0</v>
      </c>
      <c r="O413">
        <v>330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s="3" t="str">
        <f>CONCATENATE(Table14[[#This Row],[Zona]],Table14[[#This Row],[Marca]],Table14[[#This Row],[Codigo]])</f>
        <v>ASANOVAGrido4000127</v>
      </c>
      <c r="B414" t="s">
        <v>27</v>
      </c>
      <c r="C414" t="s">
        <v>528</v>
      </c>
      <c r="D414" t="s">
        <v>29</v>
      </c>
      <c r="E414" t="s">
        <v>68</v>
      </c>
      <c r="F414" t="s">
        <v>90</v>
      </c>
      <c r="G414" t="s">
        <v>32</v>
      </c>
      <c r="H414">
        <v>4000127</v>
      </c>
      <c r="J414" t="s">
        <v>97</v>
      </c>
      <c r="K414">
        <v>0</v>
      </c>
      <c r="L414">
        <v>0</v>
      </c>
      <c r="M414">
        <v>0</v>
      </c>
      <c r="N414">
        <v>0</v>
      </c>
      <c r="O414">
        <v>330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s="3" t="str">
        <f>CONCATENATE(Table14[[#This Row],[Zona]],Table14[[#This Row],[Marca]],Table14[[#This Row],[Codigo]])</f>
        <v>ASANOVAGrido4000128</v>
      </c>
      <c r="B415" t="s">
        <v>27</v>
      </c>
      <c r="C415" t="s">
        <v>528</v>
      </c>
      <c r="D415" t="s">
        <v>29</v>
      </c>
      <c r="E415" t="s">
        <v>68</v>
      </c>
      <c r="F415" t="s">
        <v>90</v>
      </c>
      <c r="G415" t="s">
        <v>32</v>
      </c>
      <c r="H415">
        <v>4000128</v>
      </c>
      <c r="J415" t="s">
        <v>98</v>
      </c>
      <c r="K415">
        <v>0</v>
      </c>
      <c r="L415">
        <v>0</v>
      </c>
      <c r="M415">
        <v>0</v>
      </c>
      <c r="N415">
        <v>0</v>
      </c>
      <c r="O415">
        <v>990</v>
      </c>
      <c r="P415">
        <v>0</v>
      </c>
      <c r="Q415">
        <v>0</v>
      </c>
      <c r="R415">
        <v>0</v>
      </c>
      <c r="S415">
        <v>0</v>
      </c>
    </row>
    <row r="416" spans="1:19" x14ac:dyDescent="0.25">
      <c r="A416" s="3" t="str">
        <f>CONCATENATE(Table14[[#This Row],[Zona]],Table14[[#This Row],[Marca]],Table14[[#This Row],[Codigo]])</f>
        <v>ASANOVAGrido4000129</v>
      </c>
      <c r="B416" t="s">
        <v>27</v>
      </c>
      <c r="C416" t="s">
        <v>528</v>
      </c>
      <c r="D416" t="s">
        <v>29</v>
      </c>
      <c r="E416" t="s">
        <v>68</v>
      </c>
      <c r="F416" t="s">
        <v>90</v>
      </c>
      <c r="G416" t="s">
        <v>32</v>
      </c>
      <c r="H416">
        <v>4000129</v>
      </c>
      <c r="J416" t="s">
        <v>99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3" t="str">
        <f>CONCATENATE(Table14[[#This Row],[Zona]],Table14[[#This Row],[Marca]],Table14[[#This Row],[Codigo]])</f>
        <v>ASANOVAGrido4000130</v>
      </c>
      <c r="B417" t="s">
        <v>27</v>
      </c>
      <c r="C417" t="s">
        <v>528</v>
      </c>
      <c r="D417" t="s">
        <v>29</v>
      </c>
      <c r="E417" t="s">
        <v>68</v>
      </c>
      <c r="F417" t="s">
        <v>90</v>
      </c>
      <c r="G417" t="s">
        <v>32</v>
      </c>
      <c r="H417">
        <v>4000130</v>
      </c>
      <c r="J417" t="s">
        <v>100</v>
      </c>
      <c r="K417">
        <v>0</v>
      </c>
      <c r="L417">
        <v>0</v>
      </c>
      <c r="M417">
        <v>0</v>
      </c>
      <c r="N417">
        <v>0</v>
      </c>
      <c r="O417">
        <v>330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s="3" t="str">
        <f>CONCATENATE(Table14[[#This Row],[Zona]],Table14[[#This Row],[Marca]],Table14[[#This Row],[Codigo]])</f>
        <v>ASANOVAGrido4000131</v>
      </c>
      <c r="B418" t="s">
        <v>27</v>
      </c>
      <c r="C418" t="s">
        <v>528</v>
      </c>
      <c r="D418" t="s">
        <v>29</v>
      </c>
      <c r="E418" t="s">
        <v>68</v>
      </c>
      <c r="F418" t="s">
        <v>90</v>
      </c>
      <c r="G418" t="s">
        <v>32</v>
      </c>
      <c r="H418">
        <v>4000131</v>
      </c>
      <c r="J418" t="s">
        <v>101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s="3" t="str">
        <f>CONCATENATE(Table14[[#This Row],[Zona]],Table14[[#This Row],[Marca]],Table14[[#This Row],[Codigo]])</f>
        <v>ASANOVAGrido4000351</v>
      </c>
      <c r="B419" t="s">
        <v>27</v>
      </c>
      <c r="C419" t="s">
        <v>528</v>
      </c>
      <c r="D419" t="s">
        <v>29</v>
      </c>
      <c r="E419" t="s">
        <v>68</v>
      </c>
      <c r="F419" t="s">
        <v>90</v>
      </c>
      <c r="G419" t="s">
        <v>32</v>
      </c>
      <c r="H419">
        <v>4000351</v>
      </c>
      <c r="J419" t="s">
        <v>102</v>
      </c>
      <c r="K419">
        <v>0</v>
      </c>
      <c r="L419">
        <v>0</v>
      </c>
      <c r="M419">
        <v>0</v>
      </c>
      <c r="N419">
        <v>0</v>
      </c>
      <c r="O419">
        <v>990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s="3" t="str">
        <f>CONCATENATE(Table14[[#This Row],[Zona]],Table14[[#This Row],[Marca]],Table14[[#This Row],[Codigo]])</f>
        <v>ASANOVAGrido4000352</v>
      </c>
      <c r="B420" t="s">
        <v>27</v>
      </c>
      <c r="C420" t="s">
        <v>528</v>
      </c>
      <c r="D420" t="s">
        <v>29</v>
      </c>
      <c r="E420" t="s">
        <v>68</v>
      </c>
      <c r="F420" t="s">
        <v>90</v>
      </c>
      <c r="G420" t="s">
        <v>32</v>
      </c>
      <c r="H420">
        <v>4000352</v>
      </c>
      <c r="J420" t="s">
        <v>103</v>
      </c>
      <c r="K420">
        <v>0</v>
      </c>
      <c r="L420">
        <v>0</v>
      </c>
      <c r="M420">
        <v>0</v>
      </c>
      <c r="N420">
        <v>0</v>
      </c>
      <c r="O420">
        <v>660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s="3" t="str">
        <f>CONCATENATE(Table14[[#This Row],[Zona]],Table14[[#This Row],[Marca]],Table14[[#This Row],[Codigo]])</f>
        <v>ASANOVAGrido4000432</v>
      </c>
      <c r="B421" t="s">
        <v>27</v>
      </c>
      <c r="C421" t="s">
        <v>528</v>
      </c>
      <c r="D421" t="s">
        <v>29</v>
      </c>
      <c r="E421" t="s">
        <v>68</v>
      </c>
      <c r="F421" t="s">
        <v>90</v>
      </c>
      <c r="G421" t="s">
        <v>32</v>
      </c>
      <c r="H421">
        <v>4000432</v>
      </c>
      <c r="J421" t="s">
        <v>104</v>
      </c>
      <c r="K421">
        <v>0</v>
      </c>
      <c r="L421">
        <v>0</v>
      </c>
      <c r="M421">
        <v>0</v>
      </c>
      <c r="N421">
        <v>0</v>
      </c>
      <c r="O421">
        <v>990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s="3" t="str">
        <f>CONCATENATE(Table14[[#This Row],[Zona]],Table14[[#This Row],[Marca]],Table14[[#This Row],[Codigo]])</f>
        <v>ASANOVAGrido4000434</v>
      </c>
      <c r="B422" t="s">
        <v>27</v>
      </c>
      <c r="C422" t="s">
        <v>528</v>
      </c>
      <c r="D422" t="s">
        <v>29</v>
      </c>
      <c r="E422" t="s">
        <v>68</v>
      </c>
      <c r="F422" t="s">
        <v>90</v>
      </c>
      <c r="G422" t="s">
        <v>32</v>
      </c>
      <c r="H422">
        <v>4000434</v>
      </c>
      <c r="J422" t="s">
        <v>105</v>
      </c>
      <c r="K422">
        <v>0</v>
      </c>
      <c r="L422">
        <v>0</v>
      </c>
      <c r="M422">
        <v>0</v>
      </c>
      <c r="N422">
        <v>0</v>
      </c>
      <c r="O422">
        <v>990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3" t="str">
        <f>CONCATENATE(Table14[[#This Row],[Zona]],Table14[[#This Row],[Marca]],Table14[[#This Row],[Codigo]])</f>
        <v>ASANOVAGrido4000118</v>
      </c>
      <c r="B423" t="s">
        <v>27</v>
      </c>
      <c r="C423" t="s">
        <v>528</v>
      </c>
      <c r="D423" t="s">
        <v>29</v>
      </c>
      <c r="E423" t="s">
        <v>68</v>
      </c>
      <c r="F423" t="s">
        <v>106</v>
      </c>
      <c r="G423" t="s">
        <v>32</v>
      </c>
      <c r="H423">
        <v>4000118</v>
      </c>
      <c r="J423" t="s">
        <v>107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s="3" t="str">
        <f>CONCATENATE(Table14[[#This Row],[Zona]],Table14[[#This Row],[Marca]],Table14[[#This Row],[Codigo]])</f>
        <v>ASANOVAGrido4000119</v>
      </c>
      <c r="B424" t="s">
        <v>27</v>
      </c>
      <c r="C424" t="s">
        <v>528</v>
      </c>
      <c r="D424" t="s">
        <v>29</v>
      </c>
      <c r="E424" t="s">
        <v>68</v>
      </c>
      <c r="F424" t="s">
        <v>106</v>
      </c>
      <c r="G424" t="s">
        <v>32</v>
      </c>
      <c r="H424">
        <v>4000119</v>
      </c>
      <c r="J424" t="s">
        <v>108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s="3" t="str">
        <f>CONCATENATE(Table14[[#This Row],[Zona]],Table14[[#This Row],[Marca]],Table14[[#This Row],[Codigo]])</f>
        <v>ASANOVAGrido4000120</v>
      </c>
      <c r="B425" t="s">
        <v>27</v>
      </c>
      <c r="C425" t="s">
        <v>528</v>
      </c>
      <c r="D425" t="s">
        <v>29</v>
      </c>
      <c r="E425" t="s">
        <v>68</v>
      </c>
      <c r="F425" t="s">
        <v>106</v>
      </c>
      <c r="G425" t="s">
        <v>32</v>
      </c>
      <c r="H425">
        <v>4000120</v>
      </c>
      <c r="J425" t="s">
        <v>109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s="3" t="str">
        <f>CONCATENATE(Table14[[#This Row],[Zona]],Table14[[#This Row],[Marca]],Table14[[#This Row],[Codigo]])</f>
        <v>HELACOR PARAGUAYGrido4000000</v>
      </c>
      <c r="B426" t="s">
        <v>27</v>
      </c>
      <c r="C426" t="s">
        <v>529</v>
      </c>
      <c r="D426" t="s">
        <v>29</v>
      </c>
      <c r="E426" t="s">
        <v>30</v>
      </c>
      <c r="F426" t="s">
        <v>31</v>
      </c>
      <c r="G426" t="s">
        <v>32</v>
      </c>
      <c r="H426">
        <v>4000000</v>
      </c>
      <c r="J426" t="s">
        <v>33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3" t="str">
        <f>CONCATENATE(Table14[[#This Row],[Zona]],Table14[[#This Row],[Marca]],Table14[[#This Row],[Codigo]])</f>
        <v>HELACOR PARAGUAYGrido4000002</v>
      </c>
      <c r="B427" t="s">
        <v>27</v>
      </c>
      <c r="C427" t="s">
        <v>529</v>
      </c>
      <c r="D427" t="s">
        <v>29</v>
      </c>
      <c r="E427" t="s">
        <v>30</v>
      </c>
      <c r="F427" t="s">
        <v>31</v>
      </c>
      <c r="G427" t="s">
        <v>32</v>
      </c>
      <c r="H427">
        <v>4000002</v>
      </c>
      <c r="J427" t="s">
        <v>34</v>
      </c>
      <c r="K427">
        <v>0</v>
      </c>
      <c r="L427">
        <v>0</v>
      </c>
      <c r="M427">
        <v>0</v>
      </c>
      <c r="N427">
        <v>150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s="3" t="str">
        <f>CONCATENATE(Table14[[#This Row],[Zona]],Table14[[#This Row],[Marca]],Table14[[#This Row],[Codigo]])</f>
        <v>HELACOR PARAGUAYGrido4000003</v>
      </c>
      <c r="B428" t="s">
        <v>27</v>
      </c>
      <c r="C428" t="s">
        <v>529</v>
      </c>
      <c r="D428" t="s">
        <v>29</v>
      </c>
      <c r="E428" t="s">
        <v>30</v>
      </c>
      <c r="F428" t="s">
        <v>31</v>
      </c>
      <c r="G428" t="s">
        <v>32</v>
      </c>
      <c r="H428">
        <v>4000003</v>
      </c>
      <c r="J428" t="s">
        <v>35</v>
      </c>
      <c r="K428">
        <v>0</v>
      </c>
      <c r="L428">
        <v>0</v>
      </c>
      <c r="M428">
        <v>0</v>
      </c>
      <c r="N428">
        <v>150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 s="3" t="str">
        <f>CONCATENATE(Table14[[#This Row],[Zona]],Table14[[#This Row],[Marca]],Table14[[#This Row],[Codigo]])</f>
        <v>HELACOR PARAGUAYGrido4000004</v>
      </c>
      <c r="B429" t="s">
        <v>27</v>
      </c>
      <c r="C429" t="s">
        <v>529</v>
      </c>
      <c r="D429" t="s">
        <v>29</v>
      </c>
      <c r="E429" t="s">
        <v>30</v>
      </c>
      <c r="F429" t="s">
        <v>31</v>
      </c>
      <c r="G429" t="s">
        <v>32</v>
      </c>
      <c r="H429">
        <v>4000004</v>
      </c>
      <c r="J429" t="s">
        <v>36</v>
      </c>
      <c r="K429">
        <v>0</v>
      </c>
      <c r="L429">
        <v>0</v>
      </c>
      <c r="M429">
        <v>0</v>
      </c>
      <c r="N429">
        <v>300</v>
      </c>
      <c r="O429">
        <v>0</v>
      </c>
      <c r="P429">
        <v>0</v>
      </c>
      <c r="Q429">
        <v>0</v>
      </c>
      <c r="R429">
        <v>150</v>
      </c>
      <c r="S429">
        <v>0</v>
      </c>
    </row>
    <row r="430" spans="1:19" x14ac:dyDescent="0.25">
      <c r="A430" s="3" t="str">
        <f>CONCATENATE(Table14[[#This Row],[Zona]],Table14[[#This Row],[Marca]],Table14[[#This Row],[Codigo]])</f>
        <v>HELACOR PARAGUAYGrido4000005</v>
      </c>
      <c r="B430" t="s">
        <v>27</v>
      </c>
      <c r="C430" t="s">
        <v>529</v>
      </c>
      <c r="D430" t="s">
        <v>29</v>
      </c>
      <c r="E430" t="s">
        <v>30</v>
      </c>
      <c r="F430" t="s">
        <v>31</v>
      </c>
      <c r="G430" t="s">
        <v>32</v>
      </c>
      <c r="H430">
        <v>4000005</v>
      </c>
      <c r="J430" t="s">
        <v>37</v>
      </c>
      <c r="K430">
        <v>0</v>
      </c>
      <c r="L430">
        <v>0</v>
      </c>
      <c r="M430">
        <v>0</v>
      </c>
      <c r="N430">
        <v>300</v>
      </c>
      <c r="O430">
        <v>0</v>
      </c>
      <c r="P430">
        <v>0</v>
      </c>
      <c r="Q430">
        <v>0</v>
      </c>
      <c r="R430">
        <v>300</v>
      </c>
      <c r="S430">
        <v>0</v>
      </c>
    </row>
    <row r="431" spans="1:19" x14ac:dyDescent="0.25">
      <c r="A431" s="3" t="str">
        <f>CONCATENATE(Table14[[#This Row],[Zona]],Table14[[#This Row],[Marca]],Table14[[#This Row],[Codigo]])</f>
        <v>HELACOR PARAGUAYGrido4000006</v>
      </c>
      <c r="B431" t="s">
        <v>27</v>
      </c>
      <c r="C431" t="s">
        <v>529</v>
      </c>
      <c r="D431" t="s">
        <v>29</v>
      </c>
      <c r="E431" t="s">
        <v>30</v>
      </c>
      <c r="F431" t="s">
        <v>31</v>
      </c>
      <c r="G431" t="s">
        <v>32</v>
      </c>
      <c r="H431">
        <v>4000006</v>
      </c>
      <c r="J431" t="s">
        <v>38</v>
      </c>
      <c r="K431">
        <v>0</v>
      </c>
      <c r="L431">
        <v>0</v>
      </c>
      <c r="M431">
        <v>0</v>
      </c>
      <c r="N431">
        <v>150</v>
      </c>
      <c r="O431">
        <v>0</v>
      </c>
      <c r="P431">
        <v>0</v>
      </c>
      <c r="Q431">
        <v>0</v>
      </c>
      <c r="R431">
        <v>300</v>
      </c>
      <c r="S431">
        <v>0</v>
      </c>
    </row>
    <row r="432" spans="1:19" x14ac:dyDescent="0.25">
      <c r="A432" s="3" t="str">
        <f>CONCATENATE(Table14[[#This Row],[Zona]],Table14[[#This Row],[Marca]],Table14[[#This Row],[Codigo]])</f>
        <v>HELACOR PARAGUAYGrido4000007</v>
      </c>
      <c r="B432" t="s">
        <v>27</v>
      </c>
      <c r="C432" t="s">
        <v>529</v>
      </c>
      <c r="D432" t="s">
        <v>29</v>
      </c>
      <c r="E432" t="s">
        <v>30</v>
      </c>
      <c r="F432" t="s">
        <v>31</v>
      </c>
      <c r="G432" t="s">
        <v>32</v>
      </c>
      <c r="H432">
        <v>4000007</v>
      </c>
      <c r="J432" t="s">
        <v>39</v>
      </c>
      <c r="K432">
        <v>0</v>
      </c>
      <c r="L432">
        <v>0</v>
      </c>
      <c r="M432">
        <v>0</v>
      </c>
      <c r="N432">
        <v>450</v>
      </c>
      <c r="O432">
        <v>0</v>
      </c>
      <c r="P432">
        <v>0</v>
      </c>
      <c r="Q432">
        <v>0</v>
      </c>
      <c r="R432">
        <v>300</v>
      </c>
      <c r="S432">
        <v>0</v>
      </c>
    </row>
    <row r="433" spans="1:19" x14ac:dyDescent="0.25">
      <c r="A433" s="3" t="str">
        <f>CONCATENATE(Table14[[#This Row],[Zona]],Table14[[#This Row],[Marca]],Table14[[#This Row],[Codigo]])</f>
        <v>HELACOR PARAGUAYGrido4000008</v>
      </c>
      <c r="B433" t="s">
        <v>27</v>
      </c>
      <c r="C433" t="s">
        <v>529</v>
      </c>
      <c r="D433" t="s">
        <v>29</v>
      </c>
      <c r="E433" t="s">
        <v>30</v>
      </c>
      <c r="F433" t="s">
        <v>31</v>
      </c>
      <c r="G433" t="s">
        <v>32</v>
      </c>
      <c r="H433">
        <v>4000008</v>
      </c>
      <c r="J433" t="s">
        <v>40</v>
      </c>
      <c r="K433">
        <v>0</v>
      </c>
      <c r="L433">
        <v>0</v>
      </c>
      <c r="M433">
        <v>0</v>
      </c>
      <c r="N433">
        <v>300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3" t="str">
        <f>CONCATENATE(Table14[[#This Row],[Zona]],Table14[[#This Row],[Marca]],Table14[[#This Row],[Codigo]])</f>
        <v>HELACOR PARAGUAYGrido4000009</v>
      </c>
      <c r="B434" t="s">
        <v>27</v>
      </c>
      <c r="C434" t="s">
        <v>529</v>
      </c>
      <c r="D434" t="s">
        <v>29</v>
      </c>
      <c r="E434" t="s">
        <v>30</v>
      </c>
      <c r="F434" t="s">
        <v>31</v>
      </c>
      <c r="G434" t="s">
        <v>32</v>
      </c>
      <c r="H434">
        <v>4000009</v>
      </c>
      <c r="J434" t="s">
        <v>41</v>
      </c>
      <c r="K434">
        <v>0</v>
      </c>
      <c r="L434">
        <v>0</v>
      </c>
      <c r="M434">
        <v>0</v>
      </c>
      <c r="N434">
        <v>300</v>
      </c>
      <c r="O434">
        <v>0</v>
      </c>
      <c r="P434">
        <v>0</v>
      </c>
      <c r="Q434">
        <v>0</v>
      </c>
      <c r="R434">
        <v>300</v>
      </c>
      <c r="S434">
        <v>0</v>
      </c>
    </row>
    <row r="435" spans="1:19" x14ac:dyDescent="0.25">
      <c r="A435" s="3" t="str">
        <f>CONCATENATE(Table14[[#This Row],[Zona]],Table14[[#This Row],[Marca]],Table14[[#This Row],[Codigo]])</f>
        <v>HELACOR PARAGUAYGrido4000010</v>
      </c>
      <c r="B435" t="s">
        <v>27</v>
      </c>
      <c r="C435" t="s">
        <v>529</v>
      </c>
      <c r="D435" t="s">
        <v>29</v>
      </c>
      <c r="E435" t="s">
        <v>30</v>
      </c>
      <c r="F435" t="s">
        <v>31</v>
      </c>
      <c r="G435" t="s">
        <v>32</v>
      </c>
      <c r="H435">
        <v>4000010</v>
      </c>
      <c r="J435" t="s">
        <v>42</v>
      </c>
      <c r="K435">
        <v>0</v>
      </c>
      <c r="L435">
        <v>0</v>
      </c>
      <c r="M435">
        <v>0</v>
      </c>
      <c r="N435">
        <v>150</v>
      </c>
      <c r="O435">
        <v>0</v>
      </c>
      <c r="P435">
        <v>0</v>
      </c>
      <c r="Q435">
        <v>0</v>
      </c>
      <c r="R435">
        <v>150</v>
      </c>
      <c r="S435">
        <v>0</v>
      </c>
    </row>
    <row r="436" spans="1:19" x14ac:dyDescent="0.25">
      <c r="A436" s="3" t="str">
        <f>CONCATENATE(Table14[[#This Row],[Zona]],Table14[[#This Row],[Marca]],Table14[[#This Row],[Codigo]])</f>
        <v>HELACOR PARAGUAYGrido4000011</v>
      </c>
      <c r="B436" t="s">
        <v>27</v>
      </c>
      <c r="C436" t="s">
        <v>529</v>
      </c>
      <c r="D436" t="s">
        <v>29</v>
      </c>
      <c r="E436" t="s">
        <v>30</v>
      </c>
      <c r="F436" t="s">
        <v>31</v>
      </c>
      <c r="G436" t="s">
        <v>32</v>
      </c>
      <c r="H436">
        <v>4000011</v>
      </c>
      <c r="J436" t="s">
        <v>43</v>
      </c>
      <c r="K436">
        <v>0</v>
      </c>
      <c r="L436">
        <v>0</v>
      </c>
      <c r="M436">
        <v>0</v>
      </c>
      <c r="N436">
        <v>150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 s="3" t="str">
        <f>CONCATENATE(Table14[[#This Row],[Zona]],Table14[[#This Row],[Marca]],Table14[[#This Row],[Codigo]])</f>
        <v>HELACOR PARAGUAYGrido4000012</v>
      </c>
      <c r="B437" t="s">
        <v>27</v>
      </c>
      <c r="C437" t="s">
        <v>529</v>
      </c>
      <c r="D437" t="s">
        <v>29</v>
      </c>
      <c r="E437" t="s">
        <v>30</v>
      </c>
      <c r="F437" t="s">
        <v>31</v>
      </c>
      <c r="G437" t="s">
        <v>32</v>
      </c>
      <c r="H437">
        <v>4000012</v>
      </c>
      <c r="J437" t="s">
        <v>44</v>
      </c>
      <c r="K437">
        <v>0</v>
      </c>
      <c r="L437">
        <v>0</v>
      </c>
      <c r="M437">
        <v>0</v>
      </c>
      <c r="N437">
        <v>150</v>
      </c>
      <c r="O437">
        <v>0</v>
      </c>
      <c r="P437">
        <v>0</v>
      </c>
      <c r="Q437">
        <v>0</v>
      </c>
      <c r="R437">
        <v>150</v>
      </c>
      <c r="S437">
        <v>0</v>
      </c>
    </row>
    <row r="438" spans="1:19" x14ac:dyDescent="0.25">
      <c r="A438" s="3" t="str">
        <f>CONCATENATE(Table14[[#This Row],[Zona]],Table14[[#This Row],[Marca]],Table14[[#This Row],[Codigo]])</f>
        <v>HELACOR PARAGUAYGrido4000013</v>
      </c>
      <c r="B438" t="s">
        <v>27</v>
      </c>
      <c r="C438" t="s">
        <v>529</v>
      </c>
      <c r="D438" t="s">
        <v>29</v>
      </c>
      <c r="E438" t="s">
        <v>30</v>
      </c>
      <c r="F438" t="s">
        <v>31</v>
      </c>
      <c r="G438" t="s">
        <v>32</v>
      </c>
      <c r="H438">
        <v>4000013</v>
      </c>
      <c r="J438" t="s">
        <v>45</v>
      </c>
      <c r="K438">
        <v>0</v>
      </c>
      <c r="L438">
        <v>0</v>
      </c>
      <c r="M438">
        <v>0</v>
      </c>
      <c r="N438">
        <v>150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s="3" t="str">
        <f>CONCATENATE(Table14[[#This Row],[Zona]],Table14[[#This Row],[Marca]],Table14[[#This Row],[Codigo]])</f>
        <v>HELACOR PARAGUAYGrido4000014</v>
      </c>
      <c r="B439" t="s">
        <v>27</v>
      </c>
      <c r="C439" t="s">
        <v>529</v>
      </c>
      <c r="D439" t="s">
        <v>29</v>
      </c>
      <c r="E439" t="s">
        <v>30</v>
      </c>
      <c r="F439" t="s">
        <v>31</v>
      </c>
      <c r="G439" t="s">
        <v>32</v>
      </c>
      <c r="H439">
        <v>4000014</v>
      </c>
      <c r="J439" t="s">
        <v>46</v>
      </c>
      <c r="K439">
        <v>0</v>
      </c>
      <c r="L439">
        <v>0</v>
      </c>
      <c r="M439">
        <v>0</v>
      </c>
      <c r="N439">
        <v>150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3" t="str">
        <f>CONCATENATE(Table14[[#This Row],[Zona]],Table14[[#This Row],[Marca]],Table14[[#This Row],[Codigo]])</f>
        <v>HELACOR PARAGUAYGrido4000015</v>
      </c>
      <c r="B440" t="s">
        <v>27</v>
      </c>
      <c r="C440" t="s">
        <v>529</v>
      </c>
      <c r="D440" t="s">
        <v>29</v>
      </c>
      <c r="E440" t="s">
        <v>30</v>
      </c>
      <c r="F440" t="s">
        <v>31</v>
      </c>
      <c r="G440" t="s">
        <v>32</v>
      </c>
      <c r="H440">
        <v>4000015</v>
      </c>
      <c r="J440" t="s">
        <v>47</v>
      </c>
      <c r="K440">
        <v>0</v>
      </c>
      <c r="L440">
        <v>0</v>
      </c>
      <c r="M440">
        <v>0</v>
      </c>
      <c r="N440">
        <v>150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3" t="str">
        <f>CONCATENATE(Table14[[#This Row],[Zona]],Table14[[#This Row],[Marca]],Table14[[#This Row],[Codigo]])</f>
        <v>HELACOR PARAGUAYGrido4000017</v>
      </c>
      <c r="B441" t="s">
        <v>27</v>
      </c>
      <c r="C441" t="s">
        <v>529</v>
      </c>
      <c r="D441" t="s">
        <v>29</v>
      </c>
      <c r="E441" t="s">
        <v>30</v>
      </c>
      <c r="F441" t="s">
        <v>31</v>
      </c>
      <c r="G441" t="s">
        <v>32</v>
      </c>
      <c r="H441">
        <v>4000017</v>
      </c>
      <c r="J441" t="s">
        <v>48</v>
      </c>
      <c r="K441">
        <v>0</v>
      </c>
      <c r="L441">
        <v>0</v>
      </c>
      <c r="M441">
        <v>0</v>
      </c>
      <c r="N441">
        <v>150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s="3" t="str">
        <f>CONCATENATE(Table14[[#This Row],[Zona]],Table14[[#This Row],[Marca]],Table14[[#This Row],[Codigo]])</f>
        <v>HELACOR PARAGUAYGrido4000019</v>
      </c>
      <c r="B442" t="s">
        <v>27</v>
      </c>
      <c r="C442" t="s">
        <v>529</v>
      </c>
      <c r="D442" t="s">
        <v>29</v>
      </c>
      <c r="E442" t="s">
        <v>30</v>
      </c>
      <c r="F442" t="s">
        <v>31</v>
      </c>
      <c r="G442" t="s">
        <v>32</v>
      </c>
      <c r="H442">
        <v>4000019</v>
      </c>
      <c r="J442" t="s">
        <v>49</v>
      </c>
      <c r="K442">
        <v>0</v>
      </c>
      <c r="L442">
        <v>0</v>
      </c>
      <c r="M442">
        <v>0</v>
      </c>
      <c r="N442">
        <v>150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s="3" t="str">
        <f>CONCATENATE(Table14[[#This Row],[Zona]],Table14[[#This Row],[Marca]],Table14[[#This Row],[Codigo]])</f>
        <v>HELACOR PARAGUAYGrido4000020</v>
      </c>
      <c r="B443" t="s">
        <v>27</v>
      </c>
      <c r="C443" t="s">
        <v>529</v>
      </c>
      <c r="D443" t="s">
        <v>29</v>
      </c>
      <c r="E443" t="s">
        <v>30</v>
      </c>
      <c r="F443" t="s">
        <v>31</v>
      </c>
      <c r="G443" t="s">
        <v>32</v>
      </c>
      <c r="H443">
        <v>4000020</v>
      </c>
      <c r="J443" t="s">
        <v>50</v>
      </c>
      <c r="K443">
        <v>0</v>
      </c>
      <c r="L443">
        <v>0</v>
      </c>
      <c r="M443">
        <v>0</v>
      </c>
      <c r="N443">
        <v>150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25">
      <c r="A444" s="3" t="str">
        <f>CONCATENATE(Table14[[#This Row],[Zona]],Table14[[#This Row],[Marca]],Table14[[#This Row],[Codigo]])</f>
        <v>HELACOR PARAGUAYGrido4000021</v>
      </c>
      <c r="B444" t="s">
        <v>27</v>
      </c>
      <c r="C444" t="s">
        <v>529</v>
      </c>
      <c r="D444" t="s">
        <v>29</v>
      </c>
      <c r="E444" t="s">
        <v>30</v>
      </c>
      <c r="F444" t="s">
        <v>31</v>
      </c>
      <c r="G444" t="s">
        <v>32</v>
      </c>
      <c r="H444">
        <v>4000021</v>
      </c>
      <c r="J444" t="s">
        <v>51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s="3" t="str">
        <f>CONCATENATE(Table14[[#This Row],[Zona]],Table14[[#This Row],[Marca]],Table14[[#This Row],[Codigo]])</f>
        <v>HELACOR PARAGUAYGrido4000022</v>
      </c>
      <c r="B445" t="s">
        <v>27</v>
      </c>
      <c r="C445" t="s">
        <v>529</v>
      </c>
      <c r="D445" t="s">
        <v>29</v>
      </c>
      <c r="E445" t="s">
        <v>30</v>
      </c>
      <c r="F445" t="s">
        <v>31</v>
      </c>
      <c r="G445" t="s">
        <v>32</v>
      </c>
      <c r="H445">
        <v>4000022</v>
      </c>
      <c r="J445" t="s">
        <v>52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s="3" t="str">
        <f>CONCATENATE(Table14[[#This Row],[Zona]],Table14[[#This Row],[Marca]],Table14[[#This Row],[Codigo]])</f>
        <v>HELACOR PARAGUAYGrido4000023</v>
      </c>
      <c r="B446" t="s">
        <v>27</v>
      </c>
      <c r="C446" t="s">
        <v>529</v>
      </c>
      <c r="D446" t="s">
        <v>29</v>
      </c>
      <c r="E446" t="s">
        <v>30</v>
      </c>
      <c r="F446" t="s">
        <v>31</v>
      </c>
      <c r="G446" t="s">
        <v>32</v>
      </c>
      <c r="H446">
        <v>4000023</v>
      </c>
      <c r="J446" t="s">
        <v>53</v>
      </c>
      <c r="K446">
        <v>0</v>
      </c>
      <c r="L446">
        <v>0</v>
      </c>
      <c r="M446">
        <v>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 s="3" t="str">
        <f>CONCATENATE(Table14[[#This Row],[Zona]],Table14[[#This Row],[Marca]],Table14[[#This Row],[Codigo]])</f>
        <v>HELACOR PARAGUAYGrido4000024</v>
      </c>
      <c r="B447" t="s">
        <v>27</v>
      </c>
      <c r="C447" t="s">
        <v>529</v>
      </c>
      <c r="D447" t="s">
        <v>29</v>
      </c>
      <c r="E447" t="s">
        <v>30</v>
      </c>
      <c r="F447" t="s">
        <v>31</v>
      </c>
      <c r="G447" t="s">
        <v>32</v>
      </c>
      <c r="H447">
        <v>4000024</v>
      </c>
      <c r="J447" t="s">
        <v>54</v>
      </c>
      <c r="K447">
        <v>0</v>
      </c>
      <c r="L447">
        <v>0</v>
      </c>
      <c r="M447">
        <v>0</v>
      </c>
      <c r="N447">
        <v>150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s="3" t="str">
        <f>CONCATENATE(Table14[[#This Row],[Zona]],Table14[[#This Row],[Marca]],Table14[[#This Row],[Codigo]])</f>
        <v>HELACOR PARAGUAYGrido4000025</v>
      </c>
      <c r="B448" t="s">
        <v>27</v>
      </c>
      <c r="C448" t="s">
        <v>529</v>
      </c>
      <c r="D448" t="s">
        <v>29</v>
      </c>
      <c r="E448" t="s">
        <v>30</v>
      </c>
      <c r="F448" t="s">
        <v>31</v>
      </c>
      <c r="G448" t="s">
        <v>32</v>
      </c>
      <c r="H448">
        <v>4000025</v>
      </c>
      <c r="J448" t="s">
        <v>55</v>
      </c>
      <c r="K448">
        <v>0</v>
      </c>
      <c r="L448">
        <v>0</v>
      </c>
      <c r="M448">
        <v>0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s="3" t="str">
        <f>CONCATENATE(Table14[[#This Row],[Zona]],Table14[[#This Row],[Marca]],Table14[[#This Row],[Codigo]])</f>
        <v>HELACOR PARAGUAYGrido4000027</v>
      </c>
      <c r="B449" t="s">
        <v>27</v>
      </c>
      <c r="C449" t="s">
        <v>529</v>
      </c>
      <c r="D449" t="s">
        <v>29</v>
      </c>
      <c r="E449" t="s">
        <v>30</v>
      </c>
      <c r="F449" t="s">
        <v>31</v>
      </c>
      <c r="G449" t="s">
        <v>32</v>
      </c>
      <c r="H449">
        <v>4000027</v>
      </c>
      <c r="J449" t="s">
        <v>56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s="3" t="str">
        <f>CONCATENATE(Table14[[#This Row],[Zona]],Table14[[#This Row],[Marca]],Table14[[#This Row],[Codigo]])</f>
        <v>HELACOR PARAGUAYGrido4000029</v>
      </c>
      <c r="B450" t="s">
        <v>27</v>
      </c>
      <c r="C450" t="s">
        <v>529</v>
      </c>
      <c r="D450" t="s">
        <v>29</v>
      </c>
      <c r="E450" t="s">
        <v>30</v>
      </c>
      <c r="F450" t="s">
        <v>31</v>
      </c>
      <c r="G450" t="s">
        <v>32</v>
      </c>
      <c r="H450">
        <v>4000029</v>
      </c>
      <c r="J450" t="s">
        <v>57</v>
      </c>
      <c r="K450">
        <v>0</v>
      </c>
      <c r="L450">
        <v>0</v>
      </c>
      <c r="M450">
        <v>0</v>
      </c>
      <c r="N450">
        <v>300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s="3" t="str">
        <f>CONCATENATE(Table14[[#This Row],[Zona]],Table14[[#This Row],[Marca]],Table14[[#This Row],[Codigo]])</f>
        <v>HELACOR PARAGUAYGrido4000030</v>
      </c>
      <c r="B451" t="s">
        <v>27</v>
      </c>
      <c r="C451" t="s">
        <v>529</v>
      </c>
      <c r="D451" t="s">
        <v>29</v>
      </c>
      <c r="E451" t="s">
        <v>30</v>
      </c>
      <c r="F451" t="s">
        <v>31</v>
      </c>
      <c r="G451" t="s">
        <v>32</v>
      </c>
      <c r="H451">
        <v>4000030</v>
      </c>
      <c r="J451" t="s">
        <v>58</v>
      </c>
      <c r="K451">
        <v>0</v>
      </c>
      <c r="L451">
        <v>0</v>
      </c>
      <c r="M451">
        <v>0</v>
      </c>
      <c r="N451">
        <v>150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5">
      <c r="A452" s="3" t="str">
        <f>CONCATENATE(Table14[[#This Row],[Zona]],Table14[[#This Row],[Marca]],Table14[[#This Row],[Codigo]])</f>
        <v>HELACOR PARAGUAYGrido4000031</v>
      </c>
      <c r="B452" t="s">
        <v>27</v>
      </c>
      <c r="C452" t="s">
        <v>529</v>
      </c>
      <c r="D452" t="s">
        <v>29</v>
      </c>
      <c r="E452" t="s">
        <v>30</v>
      </c>
      <c r="F452" t="s">
        <v>31</v>
      </c>
      <c r="G452" t="s">
        <v>32</v>
      </c>
      <c r="H452">
        <v>4000031</v>
      </c>
      <c r="J452" t="s">
        <v>59</v>
      </c>
      <c r="K452">
        <v>0</v>
      </c>
      <c r="L452">
        <v>0</v>
      </c>
      <c r="M452">
        <v>0</v>
      </c>
      <c r="N452">
        <v>150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3" t="str">
        <f>CONCATENATE(Table14[[#This Row],[Zona]],Table14[[#This Row],[Marca]],Table14[[#This Row],[Codigo]])</f>
        <v>HELACOR PARAGUAYGrido4000032</v>
      </c>
      <c r="B453" t="s">
        <v>27</v>
      </c>
      <c r="C453" t="s">
        <v>529</v>
      </c>
      <c r="D453" t="s">
        <v>29</v>
      </c>
      <c r="E453" t="s">
        <v>30</v>
      </c>
      <c r="F453" t="s">
        <v>31</v>
      </c>
      <c r="G453" t="s">
        <v>32</v>
      </c>
      <c r="H453">
        <v>4000032</v>
      </c>
      <c r="J453" t="s">
        <v>60</v>
      </c>
      <c r="K453">
        <v>0</v>
      </c>
      <c r="L453">
        <v>0</v>
      </c>
      <c r="M453">
        <v>0</v>
      </c>
      <c r="N453">
        <v>150</v>
      </c>
      <c r="O453">
        <v>0</v>
      </c>
      <c r="P453">
        <v>0</v>
      </c>
      <c r="Q453">
        <v>0</v>
      </c>
      <c r="R453">
        <v>150</v>
      </c>
      <c r="S453">
        <v>0</v>
      </c>
    </row>
    <row r="454" spans="1:19" x14ac:dyDescent="0.25">
      <c r="A454" s="3" t="str">
        <f>CONCATENATE(Table14[[#This Row],[Zona]],Table14[[#This Row],[Marca]],Table14[[#This Row],[Codigo]])</f>
        <v>HELACOR PARAGUAYGrido4000033</v>
      </c>
      <c r="B454" t="s">
        <v>27</v>
      </c>
      <c r="C454" t="s">
        <v>529</v>
      </c>
      <c r="D454" t="s">
        <v>29</v>
      </c>
      <c r="E454" t="s">
        <v>30</v>
      </c>
      <c r="F454" t="s">
        <v>31</v>
      </c>
      <c r="G454" t="s">
        <v>32</v>
      </c>
      <c r="H454">
        <v>4000033</v>
      </c>
      <c r="J454" t="s">
        <v>61</v>
      </c>
      <c r="K454">
        <v>0</v>
      </c>
      <c r="L454">
        <v>0</v>
      </c>
      <c r="M454">
        <v>0</v>
      </c>
      <c r="N454">
        <v>150</v>
      </c>
      <c r="O454">
        <v>0</v>
      </c>
      <c r="P454">
        <v>0</v>
      </c>
      <c r="Q454">
        <v>0</v>
      </c>
      <c r="R454">
        <v>150</v>
      </c>
      <c r="S454">
        <v>0</v>
      </c>
    </row>
    <row r="455" spans="1:19" x14ac:dyDescent="0.25">
      <c r="A455" s="3" t="str">
        <f>CONCATENATE(Table14[[#This Row],[Zona]],Table14[[#This Row],[Marca]],Table14[[#This Row],[Codigo]])</f>
        <v>HELACOR PARAGUAYGrido4000034</v>
      </c>
      <c r="B455" t="s">
        <v>27</v>
      </c>
      <c r="C455" t="s">
        <v>529</v>
      </c>
      <c r="D455" t="s">
        <v>29</v>
      </c>
      <c r="E455" t="s">
        <v>30</v>
      </c>
      <c r="F455" t="s">
        <v>31</v>
      </c>
      <c r="G455" t="s">
        <v>32</v>
      </c>
      <c r="H455">
        <v>4000034</v>
      </c>
      <c r="J455" t="s">
        <v>62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s="3" t="str">
        <f>CONCATENATE(Table14[[#This Row],[Zona]],Table14[[#This Row],[Marca]],Table14[[#This Row],[Codigo]])</f>
        <v>HELACOR PARAGUAYGrido4000035</v>
      </c>
      <c r="B456" t="s">
        <v>27</v>
      </c>
      <c r="C456" t="s">
        <v>529</v>
      </c>
      <c r="D456" t="s">
        <v>29</v>
      </c>
      <c r="E456" t="s">
        <v>30</v>
      </c>
      <c r="F456" t="s">
        <v>31</v>
      </c>
      <c r="G456" t="s">
        <v>32</v>
      </c>
      <c r="H456">
        <v>4000035</v>
      </c>
      <c r="J456" t="s">
        <v>63</v>
      </c>
      <c r="K456">
        <v>0</v>
      </c>
      <c r="L456">
        <v>0</v>
      </c>
      <c r="M456">
        <v>0</v>
      </c>
      <c r="N456">
        <v>150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3" t="str">
        <f>CONCATENATE(Table14[[#This Row],[Zona]],Table14[[#This Row],[Marca]],Table14[[#This Row],[Codigo]])</f>
        <v>HELACOR PARAGUAYGrido4000190</v>
      </c>
      <c r="B457" t="s">
        <v>27</v>
      </c>
      <c r="C457" t="s">
        <v>529</v>
      </c>
      <c r="D457" t="s">
        <v>29</v>
      </c>
      <c r="E457" t="s">
        <v>30</v>
      </c>
      <c r="F457" t="s">
        <v>31</v>
      </c>
      <c r="G457" t="s">
        <v>32</v>
      </c>
      <c r="H457">
        <v>4000190</v>
      </c>
      <c r="J457" t="s">
        <v>64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3" t="str">
        <f>CONCATENATE(Table14[[#This Row],[Zona]],Table14[[#This Row],[Marca]],Table14[[#This Row],[Codigo]])</f>
        <v>HELACOR PARAGUAYGrido4000322</v>
      </c>
      <c r="B458" t="s">
        <v>27</v>
      </c>
      <c r="C458" t="s">
        <v>529</v>
      </c>
      <c r="D458" t="s">
        <v>29</v>
      </c>
      <c r="E458" t="s">
        <v>30</v>
      </c>
      <c r="F458" t="s">
        <v>31</v>
      </c>
      <c r="G458" t="s">
        <v>32</v>
      </c>
      <c r="H458">
        <v>4000322</v>
      </c>
      <c r="J458" t="s">
        <v>65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s="3" t="str">
        <f>CONCATENATE(Table14[[#This Row],[Zona]],Table14[[#This Row],[Marca]],Table14[[#This Row],[Codigo]])</f>
        <v>HELACOR PARAGUAYGrido4000323</v>
      </c>
      <c r="B459" t="s">
        <v>27</v>
      </c>
      <c r="C459" t="s">
        <v>529</v>
      </c>
      <c r="D459" t="s">
        <v>29</v>
      </c>
      <c r="E459" t="s">
        <v>30</v>
      </c>
      <c r="F459" t="s">
        <v>31</v>
      </c>
      <c r="G459" t="s">
        <v>32</v>
      </c>
      <c r="H459">
        <v>4000323</v>
      </c>
      <c r="J459" t="s">
        <v>66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3" t="str">
        <f>CONCATENATE(Table14[[#This Row],[Zona]],Table14[[#This Row],[Marca]],Table14[[#This Row],[Codigo]])</f>
        <v>HELACOR PARAGUAYGrido4000324</v>
      </c>
      <c r="B460" t="s">
        <v>27</v>
      </c>
      <c r="C460" t="s">
        <v>529</v>
      </c>
      <c r="D460" t="s">
        <v>29</v>
      </c>
      <c r="E460" t="s">
        <v>30</v>
      </c>
      <c r="F460" t="s">
        <v>31</v>
      </c>
      <c r="G460" t="s">
        <v>32</v>
      </c>
      <c r="H460">
        <v>4000324</v>
      </c>
      <c r="J460" t="s">
        <v>67</v>
      </c>
      <c r="K460">
        <v>0</v>
      </c>
      <c r="L460">
        <v>0</v>
      </c>
      <c r="M460">
        <v>0</v>
      </c>
      <c r="N460">
        <v>150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 s="3" t="str">
        <f>CONCATENATE(Table14[[#This Row],[Zona]],Table14[[#This Row],[Marca]],Table14[[#This Row],[Codigo]])</f>
        <v>HELACOR PARAGUAYGrido4000114</v>
      </c>
      <c r="B461" t="s">
        <v>27</v>
      </c>
      <c r="C461" t="s">
        <v>529</v>
      </c>
      <c r="D461" t="s">
        <v>29</v>
      </c>
      <c r="E461" t="s">
        <v>68</v>
      </c>
      <c r="F461" t="s">
        <v>69</v>
      </c>
      <c r="G461" t="s">
        <v>32</v>
      </c>
      <c r="H461">
        <v>4000114</v>
      </c>
      <c r="J461" t="s">
        <v>70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3" t="str">
        <f>CONCATENATE(Table14[[#This Row],[Zona]],Table14[[#This Row],[Marca]],Table14[[#This Row],[Codigo]])</f>
        <v>HELACOR PARAGUAYGrido4000115</v>
      </c>
      <c r="B462" t="s">
        <v>27</v>
      </c>
      <c r="C462" t="s">
        <v>529</v>
      </c>
      <c r="D462" t="s">
        <v>29</v>
      </c>
      <c r="E462" t="s">
        <v>68</v>
      </c>
      <c r="F462" t="s">
        <v>69</v>
      </c>
      <c r="G462" t="s">
        <v>32</v>
      </c>
      <c r="H462">
        <v>4000115</v>
      </c>
      <c r="J462" t="s">
        <v>71</v>
      </c>
      <c r="K462">
        <v>0</v>
      </c>
      <c r="L462">
        <v>0</v>
      </c>
      <c r="M462">
        <v>0</v>
      </c>
      <c r="N462">
        <v>429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 s="3" t="str">
        <f>CONCATENATE(Table14[[#This Row],[Zona]],Table14[[#This Row],[Marca]],Table14[[#This Row],[Codigo]])</f>
        <v>HELACOR PARAGUAYGrido4000116</v>
      </c>
      <c r="B463" t="s">
        <v>27</v>
      </c>
      <c r="C463" t="s">
        <v>529</v>
      </c>
      <c r="D463" t="s">
        <v>29</v>
      </c>
      <c r="E463" t="s">
        <v>68</v>
      </c>
      <c r="F463" t="s">
        <v>69</v>
      </c>
      <c r="G463" t="s">
        <v>32</v>
      </c>
      <c r="H463">
        <v>4000116</v>
      </c>
      <c r="J463" t="s">
        <v>72</v>
      </c>
      <c r="K463">
        <v>0</v>
      </c>
      <c r="L463">
        <v>0</v>
      </c>
      <c r="M463">
        <v>0</v>
      </c>
      <c r="N463">
        <v>420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3" t="str">
        <f>CONCATENATE(Table14[[#This Row],[Zona]],Table14[[#This Row],[Marca]],Table14[[#This Row],[Codigo]])</f>
        <v>HELACOR PARAGUAYGrido4000117</v>
      </c>
      <c r="B464" t="s">
        <v>27</v>
      </c>
      <c r="C464" t="s">
        <v>529</v>
      </c>
      <c r="D464" t="s">
        <v>29</v>
      </c>
      <c r="E464" t="s">
        <v>68</v>
      </c>
      <c r="F464" t="s">
        <v>69</v>
      </c>
      <c r="G464" t="s">
        <v>32</v>
      </c>
      <c r="H464">
        <v>4000117</v>
      </c>
      <c r="J464" t="s">
        <v>73</v>
      </c>
      <c r="K464">
        <v>0</v>
      </c>
      <c r="L464">
        <v>0</v>
      </c>
      <c r="M464">
        <v>0</v>
      </c>
      <c r="N464">
        <v>336</v>
      </c>
      <c r="O464">
        <v>0</v>
      </c>
      <c r="P464">
        <v>0</v>
      </c>
      <c r="Q464">
        <v>0</v>
      </c>
      <c r="R464">
        <v>336</v>
      </c>
      <c r="S464">
        <v>0</v>
      </c>
    </row>
    <row r="465" spans="1:19" x14ac:dyDescent="0.25">
      <c r="A465" s="3" t="str">
        <f>CONCATENATE(Table14[[#This Row],[Zona]],Table14[[#This Row],[Marca]],Table14[[#This Row],[Codigo]])</f>
        <v>HELACOR PARAGUAYGrido4000132</v>
      </c>
      <c r="B465" t="s">
        <v>27</v>
      </c>
      <c r="C465" t="s">
        <v>529</v>
      </c>
      <c r="D465" t="s">
        <v>29</v>
      </c>
      <c r="E465" t="s">
        <v>68</v>
      </c>
      <c r="F465" t="s">
        <v>74</v>
      </c>
      <c r="G465" t="s">
        <v>32</v>
      </c>
      <c r="H465">
        <v>4000132</v>
      </c>
      <c r="J465" t="s">
        <v>75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3" t="str">
        <f>CONCATENATE(Table14[[#This Row],[Zona]],Table14[[#This Row],[Marca]],Table14[[#This Row],[Codigo]])</f>
        <v>HELACOR PARAGUAYGrido4000133</v>
      </c>
      <c r="B466" t="s">
        <v>27</v>
      </c>
      <c r="C466" t="s">
        <v>529</v>
      </c>
      <c r="D466" t="s">
        <v>29</v>
      </c>
      <c r="E466" t="s">
        <v>68</v>
      </c>
      <c r="F466" t="s">
        <v>74</v>
      </c>
      <c r="G466" t="s">
        <v>32</v>
      </c>
      <c r="H466">
        <v>4000133</v>
      </c>
      <c r="J466" t="s">
        <v>76</v>
      </c>
      <c r="K466">
        <v>0</v>
      </c>
      <c r="L466">
        <v>0</v>
      </c>
      <c r="M466">
        <v>0</v>
      </c>
      <c r="N466">
        <v>180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3" t="str">
        <f>CONCATENATE(Table14[[#This Row],[Zona]],Table14[[#This Row],[Marca]],Table14[[#This Row],[Codigo]])</f>
        <v>HELACOR PARAGUAYGrido4000134</v>
      </c>
      <c r="B467" t="s">
        <v>27</v>
      </c>
      <c r="C467" t="s">
        <v>529</v>
      </c>
      <c r="D467" t="s">
        <v>29</v>
      </c>
      <c r="E467" t="s">
        <v>68</v>
      </c>
      <c r="F467" t="s">
        <v>74</v>
      </c>
      <c r="G467" t="s">
        <v>32</v>
      </c>
      <c r="H467">
        <v>4000134</v>
      </c>
      <c r="J467" t="s">
        <v>77</v>
      </c>
      <c r="K467">
        <v>0</v>
      </c>
      <c r="L467">
        <v>0</v>
      </c>
      <c r="M467">
        <v>0</v>
      </c>
      <c r="N467">
        <v>180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s="3" t="str">
        <f>CONCATENATE(Table14[[#This Row],[Zona]],Table14[[#This Row],[Marca]],Table14[[#This Row],[Codigo]])</f>
        <v>HELACOR PARAGUAYGrido4000135</v>
      </c>
      <c r="B468" t="s">
        <v>27</v>
      </c>
      <c r="C468" t="s">
        <v>529</v>
      </c>
      <c r="D468" t="s">
        <v>29</v>
      </c>
      <c r="E468" t="s">
        <v>68</v>
      </c>
      <c r="F468" t="s">
        <v>74</v>
      </c>
      <c r="G468" t="s">
        <v>32</v>
      </c>
      <c r="H468">
        <v>4000135</v>
      </c>
      <c r="J468" t="s">
        <v>78</v>
      </c>
      <c r="K468">
        <v>0</v>
      </c>
      <c r="L468">
        <v>0</v>
      </c>
      <c r="M468">
        <v>0</v>
      </c>
      <c r="N468">
        <v>180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 s="3" t="str">
        <f>CONCATENATE(Table14[[#This Row],[Zona]],Table14[[#This Row],[Marca]],Table14[[#This Row],[Codigo]])</f>
        <v>HELACOR PARAGUAYGrido4000105</v>
      </c>
      <c r="B469" t="s">
        <v>27</v>
      </c>
      <c r="C469" t="s">
        <v>529</v>
      </c>
      <c r="D469" t="s">
        <v>29</v>
      </c>
      <c r="E469" t="s">
        <v>68</v>
      </c>
      <c r="F469" t="s">
        <v>79</v>
      </c>
      <c r="G469" t="s">
        <v>32</v>
      </c>
      <c r="H469">
        <v>4000105</v>
      </c>
      <c r="J469" t="s">
        <v>80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5">
      <c r="A470" s="3" t="str">
        <f>CONCATENATE(Table14[[#This Row],[Zona]],Table14[[#This Row],[Marca]],Table14[[#This Row],[Codigo]])</f>
        <v>HELACOR PARAGUAYGrido4000106</v>
      </c>
      <c r="B470" t="s">
        <v>27</v>
      </c>
      <c r="C470" t="s">
        <v>529</v>
      </c>
      <c r="D470" t="s">
        <v>29</v>
      </c>
      <c r="E470" t="s">
        <v>68</v>
      </c>
      <c r="F470" t="s">
        <v>79</v>
      </c>
      <c r="G470" t="s">
        <v>32</v>
      </c>
      <c r="H470">
        <v>4000106</v>
      </c>
      <c r="J470" t="s">
        <v>81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120</v>
      </c>
      <c r="S470">
        <v>0</v>
      </c>
    </row>
    <row r="471" spans="1:19" x14ac:dyDescent="0.25">
      <c r="A471" s="3" t="str">
        <f>CONCATENATE(Table14[[#This Row],[Zona]],Table14[[#This Row],[Marca]],Table14[[#This Row],[Codigo]])</f>
        <v>HELACOR PARAGUAYGrido4000107</v>
      </c>
      <c r="B471" t="s">
        <v>27</v>
      </c>
      <c r="C471" t="s">
        <v>529</v>
      </c>
      <c r="D471" t="s">
        <v>29</v>
      </c>
      <c r="E471" t="s">
        <v>68</v>
      </c>
      <c r="F471" t="s">
        <v>79</v>
      </c>
      <c r="G471" t="s">
        <v>32</v>
      </c>
      <c r="H471">
        <v>4000107</v>
      </c>
      <c r="J471" t="s">
        <v>82</v>
      </c>
      <c r="K471">
        <v>0</v>
      </c>
      <c r="L471">
        <v>0</v>
      </c>
      <c r="M471">
        <v>0</v>
      </c>
      <c r="N471">
        <v>480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3" t="str">
        <f>CONCATENATE(Table14[[#This Row],[Zona]],Table14[[#This Row],[Marca]],Table14[[#This Row],[Codigo]])</f>
        <v>HELACOR PARAGUAYGrido4000108</v>
      </c>
      <c r="B472" t="s">
        <v>27</v>
      </c>
      <c r="C472" t="s">
        <v>529</v>
      </c>
      <c r="D472" t="s">
        <v>29</v>
      </c>
      <c r="E472" t="s">
        <v>68</v>
      </c>
      <c r="F472" t="s">
        <v>79</v>
      </c>
      <c r="G472" t="s">
        <v>32</v>
      </c>
      <c r="H472">
        <v>4000108</v>
      </c>
      <c r="J472" t="s">
        <v>83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5">
      <c r="A473" s="3" t="str">
        <f>CONCATENATE(Table14[[#This Row],[Zona]],Table14[[#This Row],[Marca]],Table14[[#This Row],[Codigo]])</f>
        <v>HELACOR PARAGUAYGrido4000109</v>
      </c>
      <c r="B473" t="s">
        <v>27</v>
      </c>
      <c r="C473" t="s">
        <v>529</v>
      </c>
      <c r="D473" t="s">
        <v>29</v>
      </c>
      <c r="E473" t="s">
        <v>68</v>
      </c>
      <c r="F473" t="s">
        <v>79</v>
      </c>
      <c r="G473" t="s">
        <v>32</v>
      </c>
      <c r="H473">
        <v>4000109</v>
      </c>
      <c r="J473" t="s">
        <v>84</v>
      </c>
      <c r="K473">
        <v>0</v>
      </c>
      <c r="L473">
        <v>0</v>
      </c>
      <c r="M473">
        <v>0</v>
      </c>
      <c r="N473">
        <v>360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s="3" t="str">
        <f>CONCATENATE(Table14[[#This Row],[Zona]],Table14[[#This Row],[Marca]],Table14[[#This Row],[Codigo]])</f>
        <v>HELACOR PARAGUAYGrido4000110</v>
      </c>
      <c r="B474" t="s">
        <v>27</v>
      </c>
      <c r="C474" t="s">
        <v>529</v>
      </c>
      <c r="D474" t="s">
        <v>29</v>
      </c>
      <c r="E474" t="s">
        <v>68</v>
      </c>
      <c r="F474" t="s">
        <v>79</v>
      </c>
      <c r="G474" t="s">
        <v>32</v>
      </c>
      <c r="H474">
        <v>4000110</v>
      </c>
      <c r="J474" t="s">
        <v>85</v>
      </c>
      <c r="K474">
        <v>0</v>
      </c>
      <c r="L474">
        <v>0</v>
      </c>
      <c r="M474">
        <v>0</v>
      </c>
      <c r="N474">
        <v>120</v>
      </c>
      <c r="O474">
        <v>0</v>
      </c>
      <c r="P474">
        <v>0</v>
      </c>
      <c r="Q474">
        <v>0</v>
      </c>
      <c r="R474">
        <v>120</v>
      </c>
      <c r="S474">
        <v>0</v>
      </c>
    </row>
    <row r="475" spans="1:19" x14ac:dyDescent="0.25">
      <c r="A475" s="3" t="str">
        <f>CONCATENATE(Table14[[#This Row],[Zona]],Table14[[#This Row],[Marca]],Table14[[#This Row],[Codigo]])</f>
        <v>HELACOR PARAGUAYGrido4000111</v>
      </c>
      <c r="B475" t="s">
        <v>27</v>
      </c>
      <c r="C475" t="s">
        <v>529</v>
      </c>
      <c r="D475" t="s">
        <v>29</v>
      </c>
      <c r="E475" t="s">
        <v>68</v>
      </c>
      <c r="F475" t="s">
        <v>86</v>
      </c>
      <c r="G475" t="s">
        <v>32</v>
      </c>
      <c r="H475">
        <v>4000111</v>
      </c>
      <c r="J475" t="s">
        <v>87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25">
      <c r="A476" s="3" t="str">
        <f>CONCATENATE(Table14[[#This Row],[Zona]],Table14[[#This Row],[Marca]],Table14[[#This Row],[Codigo]])</f>
        <v>HELACOR PARAGUAYGrido4000112</v>
      </c>
      <c r="B476" t="s">
        <v>27</v>
      </c>
      <c r="C476" t="s">
        <v>529</v>
      </c>
      <c r="D476" t="s">
        <v>29</v>
      </c>
      <c r="E476" t="s">
        <v>68</v>
      </c>
      <c r="F476" t="s">
        <v>86</v>
      </c>
      <c r="G476" t="s">
        <v>32</v>
      </c>
      <c r="H476">
        <v>4000112</v>
      </c>
      <c r="J476" t="s">
        <v>88</v>
      </c>
      <c r="K476">
        <v>0</v>
      </c>
      <c r="L476">
        <v>0</v>
      </c>
      <c r="M476">
        <v>0</v>
      </c>
      <c r="N476">
        <v>143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 s="3" t="str">
        <f>CONCATENATE(Table14[[#This Row],[Zona]],Table14[[#This Row],[Marca]],Table14[[#This Row],[Codigo]])</f>
        <v>HELACOR PARAGUAYGrido4000113</v>
      </c>
      <c r="B477" t="s">
        <v>27</v>
      </c>
      <c r="C477" t="s">
        <v>529</v>
      </c>
      <c r="D477" t="s">
        <v>29</v>
      </c>
      <c r="E477" t="s">
        <v>68</v>
      </c>
      <c r="F477" t="s">
        <v>86</v>
      </c>
      <c r="G477" t="s">
        <v>32</v>
      </c>
      <c r="H477">
        <v>4000113</v>
      </c>
      <c r="J477" t="s">
        <v>89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210</v>
      </c>
      <c r="S477">
        <v>0</v>
      </c>
    </row>
    <row r="478" spans="1:19" x14ac:dyDescent="0.25">
      <c r="A478" s="3" t="str">
        <f>CONCATENATE(Table14[[#This Row],[Zona]],Table14[[#This Row],[Marca]],Table14[[#This Row],[Codigo]])</f>
        <v>HELACOR PARAGUAYGrido4000121</v>
      </c>
      <c r="B478" t="s">
        <v>27</v>
      </c>
      <c r="C478" t="s">
        <v>529</v>
      </c>
      <c r="D478" t="s">
        <v>29</v>
      </c>
      <c r="E478" t="s">
        <v>68</v>
      </c>
      <c r="F478" t="s">
        <v>90</v>
      </c>
      <c r="G478" t="s">
        <v>32</v>
      </c>
      <c r="H478">
        <v>4000121</v>
      </c>
      <c r="J478" t="s">
        <v>91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s="3" t="str">
        <f>CONCATENATE(Table14[[#This Row],[Zona]],Table14[[#This Row],[Marca]],Table14[[#This Row],[Codigo]])</f>
        <v>HELACOR PARAGUAYGrido4000122</v>
      </c>
      <c r="B479" t="s">
        <v>27</v>
      </c>
      <c r="C479" t="s">
        <v>529</v>
      </c>
      <c r="D479" t="s">
        <v>29</v>
      </c>
      <c r="E479" t="s">
        <v>68</v>
      </c>
      <c r="F479" t="s">
        <v>90</v>
      </c>
      <c r="G479" t="s">
        <v>32</v>
      </c>
      <c r="H479">
        <v>4000122</v>
      </c>
      <c r="J479" t="s">
        <v>92</v>
      </c>
      <c r="K479">
        <v>0</v>
      </c>
      <c r="L479">
        <v>0</v>
      </c>
      <c r="M479">
        <v>0</v>
      </c>
      <c r="N479">
        <v>330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s="3" t="str">
        <f>CONCATENATE(Table14[[#This Row],[Zona]],Table14[[#This Row],[Marca]],Table14[[#This Row],[Codigo]])</f>
        <v>HELACOR PARAGUAYGrido4000123</v>
      </c>
      <c r="B480" t="s">
        <v>27</v>
      </c>
      <c r="C480" t="s">
        <v>529</v>
      </c>
      <c r="D480" t="s">
        <v>29</v>
      </c>
      <c r="E480" t="s">
        <v>68</v>
      </c>
      <c r="F480" t="s">
        <v>90</v>
      </c>
      <c r="G480" t="s">
        <v>32</v>
      </c>
      <c r="H480">
        <v>4000123</v>
      </c>
      <c r="J480" t="s">
        <v>93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s="3" t="str">
        <f>CONCATENATE(Table14[[#This Row],[Zona]],Table14[[#This Row],[Marca]],Table14[[#This Row],[Codigo]])</f>
        <v>HELACOR PARAGUAYGrido4000124</v>
      </c>
      <c r="B481" t="s">
        <v>27</v>
      </c>
      <c r="C481" t="s">
        <v>529</v>
      </c>
      <c r="D481" t="s">
        <v>29</v>
      </c>
      <c r="E481" t="s">
        <v>68</v>
      </c>
      <c r="F481" t="s">
        <v>90</v>
      </c>
      <c r="G481" t="s">
        <v>32</v>
      </c>
      <c r="H481">
        <v>4000124</v>
      </c>
      <c r="J481" t="s">
        <v>94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s="3" t="str">
        <f>CONCATENATE(Table14[[#This Row],[Zona]],Table14[[#This Row],[Marca]],Table14[[#This Row],[Codigo]])</f>
        <v>HELACOR PARAGUAYGrido4000125</v>
      </c>
      <c r="B482" t="s">
        <v>27</v>
      </c>
      <c r="C482" t="s">
        <v>529</v>
      </c>
      <c r="D482" t="s">
        <v>29</v>
      </c>
      <c r="E482" t="s">
        <v>68</v>
      </c>
      <c r="F482" t="s">
        <v>90</v>
      </c>
      <c r="G482" t="s">
        <v>32</v>
      </c>
      <c r="H482">
        <v>4000125</v>
      </c>
      <c r="J482" t="s">
        <v>95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5">
      <c r="A483" s="3" t="str">
        <f>CONCATENATE(Table14[[#This Row],[Zona]],Table14[[#This Row],[Marca]],Table14[[#This Row],[Codigo]])</f>
        <v>HELACOR PARAGUAYGrido4000126</v>
      </c>
      <c r="B483" t="s">
        <v>27</v>
      </c>
      <c r="C483" t="s">
        <v>529</v>
      </c>
      <c r="D483" t="s">
        <v>29</v>
      </c>
      <c r="E483" t="s">
        <v>68</v>
      </c>
      <c r="F483" t="s">
        <v>90</v>
      </c>
      <c r="G483" t="s">
        <v>32</v>
      </c>
      <c r="H483">
        <v>4000126</v>
      </c>
      <c r="J483" t="s">
        <v>96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 s="3" t="str">
        <f>CONCATENATE(Table14[[#This Row],[Zona]],Table14[[#This Row],[Marca]],Table14[[#This Row],[Codigo]])</f>
        <v>HELACOR PARAGUAYGrido4000127</v>
      </c>
      <c r="B484" t="s">
        <v>27</v>
      </c>
      <c r="C484" t="s">
        <v>529</v>
      </c>
      <c r="D484" t="s">
        <v>29</v>
      </c>
      <c r="E484" t="s">
        <v>68</v>
      </c>
      <c r="F484" t="s">
        <v>90</v>
      </c>
      <c r="G484" t="s">
        <v>32</v>
      </c>
      <c r="H484">
        <v>4000127</v>
      </c>
      <c r="J484" t="s">
        <v>97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25">
      <c r="A485" s="3" t="str">
        <f>CONCATENATE(Table14[[#This Row],[Zona]],Table14[[#This Row],[Marca]],Table14[[#This Row],[Codigo]])</f>
        <v>HELACOR PARAGUAYGrido4000128</v>
      </c>
      <c r="B485" t="s">
        <v>27</v>
      </c>
      <c r="C485" t="s">
        <v>529</v>
      </c>
      <c r="D485" t="s">
        <v>29</v>
      </c>
      <c r="E485" t="s">
        <v>68</v>
      </c>
      <c r="F485" t="s">
        <v>90</v>
      </c>
      <c r="G485" t="s">
        <v>32</v>
      </c>
      <c r="H485">
        <v>4000128</v>
      </c>
      <c r="J485" t="s">
        <v>98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3" t="str">
        <f>CONCATENATE(Table14[[#This Row],[Zona]],Table14[[#This Row],[Marca]],Table14[[#This Row],[Codigo]])</f>
        <v>HELACOR PARAGUAYGrido4000129</v>
      </c>
      <c r="B486" t="s">
        <v>27</v>
      </c>
      <c r="C486" t="s">
        <v>529</v>
      </c>
      <c r="D486" t="s">
        <v>29</v>
      </c>
      <c r="E486" t="s">
        <v>68</v>
      </c>
      <c r="F486" t="s">
        <v>90</v>
      </c>
      <c r="G486" t="s">
        <v>32</v>
      </c>
      <c r="H486">
        <v>4000129</v>
      </c>
      <c r="J486" t="s">
        <v>99</v>
      </c>
      <c r="K486">
        <v>0</v>
      </c>
      <c r="L486">
        <v>0</v>
      </c>
      <c r="M486">
        <v>0</v>
      </c>
      <c r="N486">
        <v>165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s="3" t="str">
        <f>CONCATENATE(Table14[[#This Row],[Zona]],Table14[[#This Row],[Marca]],Table14[[#This Row],[Codigo]])</f>
        <v>HELACOR PARAGUAYGrido4000130</v>
      </c>
      <c r="B487" t="s">
        <v>27</v>
      </c>
      <c r="C487" t="s">
        <v>529</v>
      </c>
      <c r="D487" t="s">
        <v>29</v>
      </c>
      <c r="E487" t="s">
        <v>68</v>
      </c>
      <c r="F487" t="s">
        <v>90</v>
      </c>
      <c r="G487" t="s">
        <v>32</v>
      </c>
      <c r="H487">
        <v>4000130</v>
      </c>
      <c r="J487" t="s">
        <v>100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165</v>
      </c>
      <c r="S487">
        <v>0</v>
      </c>
    </row>
    <row r="488" spans="1:19" x14ac:dyDescent="0.25">
      <c r="A488" s="3" t="str">
        <f>CONCATENATE(Table14[[#This Row],[Zona]],Table14[[#This Row],[Marca]],Table14[[#This Row],[Codigo]])</f>
        <v>HELACOR PARAGUAYGrido4000131</v>
      </c>
      <c r="B488" t="s">
        <v>27</v>
      </c>
      <c r="C488" t="s">
        <v>529</v>
      </c>
      <c r="D488" t="s">
        <v>29</v>
      </c>
      <c r="E488" t="s">
        <v>68</v>
      </c>
      <c r="F488" t="s">
        <v>90</v>
      </c>
      <c r="G488" t="s">
        <v>32</v>
      </c>
      <c r="H488">
        <v>4000131</v>
      </c>
      <c r="J488" t="s">
        <v>101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s="3" t="str">
        <f>CONCATENATE(Table14[[#This Row],[Zona]],Table14[[#This Row],[Marca]],Table14[[#This Row],[Codigo]])</f>
        <v>HELACOR PARAGUAYGrido4000351</v>
      </c>
      <c r="B489" t="s">
        <v>27</v>
      </c>
      <c r="C489" t="s">
        <v>529</v>
      </c>
      <c r="D489" t="s">
        <v>29</v>
      </c>
      <c r="E489" t="s">
        <v>68</v>
      </c>
      <c r="F489" t="s">
        <v>90</v>
      </c>
      <c r="G489" t="s">
        <v>32</v>
      </c>
      <c r="H489">
        <v>4000351</v>
      </c>
      <c r="J489" t="s">
        <v>102</v>
      </c>
      <c r="K489">
        <v>0</v>
      </c>
      <c r="L489">
        <v>0</v>
      </c>
      <c r="M489">
        <v>0</v>
      </c>
      <c r="N489">
        <v>165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25">
      <c r="A490" s="3" t="str">
        <f>CONCATENATE(Table14[[#This Row],[Zona]],Table14[[#This Row],[Marca]],Table14[[#This Row],[Codigo]])</f>
        <v>HELACOR PARAGUAYGrido4000352</v>
      </c>
      <c r="B490" t="s">
        <v>27</v>
      </c>
      <c r="C490" t="s">
        <v>529</v>
      </c>
      <c r="D490" t="s">
        <v>29</v>
      </c>
      <c r="E490" t="s">
        <v>68</v>
      </c>
      <c r="F490" t="s">
        <v>90</v>
      </c>
      <c r="G490" t="s">
        <v>32</v>
      </c>
      <c r="H490">
        <v>4000352</v>
      </c>
      <c r="J490" t="s">
        <v>103</v>
      </c>
      <c r="K490">
        <v>0</v>
      </c>
      <c r="L490">
        <v>0</v>
      </c>
      <c r="M490">
        <v>0</v>
      </c>
      <c r="N490">
        <v>165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s="3" t="str">
        <f>CONCATENATE(Table14[[#This Row],[Zona]],Table14[[#This Row],[Marca]],Table14[[#This Row],[Codigo]])</f>
        <v>HELACOR PARAGUAYGrido4000432</v>
      </c>
      <c r="B491" t="s">
        <v>27</v>
      </c>
      <c r="C491" t="s">
        <v>529</v>
      </c>
      <c r="D491" t="s">
        <v>29</v>
      </c>
      <c r="E491" t="s">
        <v>68</v>
      </c>
      <c r="F491" t="s">
        <v>90</v>
      </c>
      <c r="G491" t="s">
        <v>32</v>
      </c>
      <c r="H491">
        <v>4000432</v>
      </c>
      <c r="J491" t="s">
        <v>104</v>
      </c>
      <c r="K491">
        <v>0</v>
      </c>
      <c r="L491">
        <v>0</v>
      </c>
      <c r="M491">
        <v>0</v>
      </c>
      <c r="N491">
        <v>330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5">
      <c r="A492" s="3" t="str">
        <f>CONCATENATE(Table14[[#This Row],[Zona]],Table14[[#This Row],[Marca]],Table14[[#This Row],[Codigo]])</f>
        <v>HELACOR PARAGUAYGrido4000434</v>
      </c>
      <c r="B492" t="s">
        <v>27</v>
      </c>
      <c r="C492" t="s">
        <v>529</v>
      </c>
      <c r="D492" t="s">
        <v>29</v>
      </c>
      <c r="E492" t="s">
        <v>68</v>
      </c>
      <c r="F492" t="s">
        <v>90</v>
      </c>
      <c r="G492" t="s">
        <v>32</v>
      </c>
      <c r="H492">
        <v>4000434</v>
      </c>
      <c r="J492" t="s">
        <v>105</v>
      </c>
      <c r="K492">
        <v>0</v>
      </c>
      <c r="L492">
        <v>0</v>
      </c>
      <c r="M492">
        <v>0</v>
      </c>
      <c r="N492">
        <v>165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3" t="str">
        <f>CONCATENATE(Table14[[#This Row],[Zona]],Table14[[#This Row],[Marca]],Table14[[#This Row],[Codigo]])</f>
        <v>HELACOR PARAGUAYGrido4000118</v>
      </c>
      <c r="B493" t="s">
        <v>27</v>
      </c>
      <c r="C493" t="s">
        <v>529</v>
      </c>
      <c r="D493" t="s">
        <v>29</v>
      </c>
      <c r="E493" t="s">
        <v>68</v>
      </c>
      <c r="F493" t="s">
        <v>106</v>
      </c>
      <c r="G493" t="s">
        <v>32</v>
      </c>
      <c r="H493">
        <v>4000118</v>
      </c>
      <c r="J493" t="s">
        <v>107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330</v>
      </c>
      <c r="S493">
        <v>0</v>
      </c>
    </row>
    <row r="494" spans="1:19" x14ac:dyDescent="0.25">
      <c r="A494" s="3" t="str">
        <f>CONCATENATE(Table14[[#This Row],[Zona]],Table14[[#This Row],[Marca]],Table14[[#This Row],[Codigo]])</f>
        <v>HELACOR PARAGUAYGrido4000119</v>
      </c>
      <c r="B494" t="s">
        <v>27</v>
      </c>
      <c r="C494" t="s">
        <v>529</v>
      </c>
      <c r="D494" t="s">
        <v>29</v>
      </c>
      <c r="E494" t="s">
        <v>68</v>
      </c>
      <c r="F494" t="s">
        <v>106</v>
      </c>
      <c r="G494" t="s">
        <v>32</v>
      </c>
      <c r="H494">
        <v>4000119</v>
      </c>
      <c r="J494" t="s">
        <v>108</v>
      </c>
      <c r="K494">
        <v>0</v>
      </c>
      <c r="L494">
        <v>0</v>
      </c>
      <c r="M494">
        <v>0</v>
      </c>
      <c r="N494">
        <v>110</v>
      </c>
      <c r="O494">
        <v>0</v>
      </c>
      <c r="P494">
        <v>0</v>
      </c>
      <c r="Q494">
        <v>0</v>
      </c>
      <c r="R494">
        <v>220</v>
      </c>
      <c r="S494">
        <v>0</v>
      </c>
    </row>
    <row r="495" spans="1:19" x14ac:dyDescent="0.25">
      <c r="A495" s="3" t="str">
        <f>CONCATENATE(Table14[[#This Row],[Zona]],Table14[[#This Row],[Marca]],Table14[[#This Row],[Codigo]])</f>
        <v>HELACOR PARAGUAYGrido4000120</v>
      </c>
      <c r="B495" t="s">
        <v>27</v>
      </c>
      <c r="C495" t="s">
        <v>529</v>
      </c>
      <c r="D495" t="s">
        <v>29</v>
      </c>
      <c r="E495" t="s">
        <v>68</v>
      </c>
      <c r="F495" t="s">
        <v>106</v>
      </c>
      <c r="G495" t="s">
        <v>32</v>
      </c>
      <c r="H495">
        <v>4000120</v>
      </c>
      <c r="J495" t="s">
        <v>109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220</v>
      </c>
      <c r="S495">
        <v>0</v>
      </c>
    </row>
    <row r="496" spans="1:19" x14ac:dyDescent="0.25">
      <c r="A496" s="3" t="str">
        <f>CONCATENATE(Table14[[#This Row],[Zona]],Table14[[#This Row],[Marca]],Table14[[#This Row],[Codigo]])</f>
        <v>ARGENTINAVia Bana6000338</v>
      </c>
      <c r="B496" t="s">
        <v>384</v>
      </c>
      <c r="C496" t="s">
        <v>110</v>
      </c>
      <c r="D496" t="s">
        <v>111</v>
      </c>
      <c r="E496" t="s">
        <v>112</v>
      </c>
      <c r="F496" t="s">
        <v>113</v>
      </c>
      <c r="G496" t="s">
        <v>117</v>
      </c>
      <c r="H496">
        <v>6000338</v>
      </c>
      <c r="J496" t="s">
        <v>118</v>
      </c>
      <c r="K496">
        <v>0</v>
      </c>
      <c r="L496">
        <v>0</v>
      </c>
      <c r="M496">
        <v>0</v>
      </c>
      <c r="N496">
        <v>4</v>
      </c>
      <c r="O496">
        <v>2</v>
      </c>
      <c r="P496">
        <v>1</v>
      </c>
      <c r="Q496">
        <v>3</v>
      </c>
      <c r="R496">
        <v>-2</v>
      </c>
      <c r="S496">
        <v>0</v>
      </c>
    </row>
    <row r="497" spans="1:19" x14ac:dyDescent="0.25">
      <c r="A497" s="3" t="str">
        <f>CONCATENATE(Table14[[#This Row],[Zona]],Table14[[#This Row],[Marca]],Table14[[#This Row],[Codigo]])</f>
        <v>ARGENTINAVia Bana6000672</v>
      </c>
      <c r="B497" t="s">
        <v>384</v>
      </c>
      <c r="C497" t="s">
        <v>110</v>
      </c>
      <c r="D497" t="s">
        <v>111</v>
      </c>
      <c r="E497" t="s">
        <v>112</v>
      </c>
      <c r="F497" t="s">
        <v>119</v>
      </c>
      <c r="G497" t="s">
        <v>117</v>
      </c>
      <c r="H497">
        <v>6000672</v>
      </c>
      <c r="J497" t="s">
        <v>120</v>
      </c>
      <c r="K497">
        <v>2</v>
      </c>
      <c r="L497">
        <v>1</v>
      </c>
      <c r="M497">
        <v>4</v>
      </c>
      <c r="N497">
        <v>6</v>
      </c>
      <c r="O497">
        <v>5</v>
      </c>
      <c r="P497">
        <v>0</v>
      </c>
      <c r="Q497">
        <v>1</v>
      </c>
      <c r="R497">
        <v>0</v>
      </c>
      <c r="S497">
        <v>2</v>
      </c>
    </row>
    <row r="498" spans="1:19" x14ac:dyDescent="0.25">
      <c r="A498" s="3" t="str">
        <f>CONCATENATE(Table14[[#This Row],[Zona]],Table14[[#This Row],[Marca]],Table14[[#This Row],[Codigo]])</f>
        <v>ARGENTINAVia Bana6000673</v>
      </c>
      <c r="B498" t="s">
        <v>384</v>
      </c>
      <c r="C498" t="s">
        <v>110</v>
      </c>
      <c r="D498" t="s">
        <v>111</v>
      </c>
      <c r="E498" t="s">
        <v>112</v>
      </c>
      <c r="F498" t="s">
        <v>119</v>
      </c>
      <c r="G498" t="s">
        <v>117</v>
      </c>
      <c r="H498">
        <v>6000673</v>
      </c>
      <c r="J498" t="s">
        <v>121</v>
      </c>
      <c r="K498">
        <v>2</v>
      </c>
      <c r="L498">
        <v>2</v>
      </c>
      <c r="M498">
        <v>0</v>
      </c>
      <c r="N498">
        <v>3</v>
      </c>
      <c r="O498">
        <v>0</v>
      </c>
      <c r="P498">
        <v>0</v>
      </c>
      <c r="Q498">
        <v>5</v>
      </c>
      <c r="R498">
        <v>-2</v>
      </c>
      <c r="S498">
        <v>2</v>
      </c>
    </row>
    <row r="499" spans="1:19" x14ac:dyDescent="0.25">
      <c r="A499" s="3" t="str">
        <f>CONCATENATE(Table14[[#This Row],[Zona]],Table14[[#This Row],[Marca]],Table14[[#This Row],[Codigo]])</f>
        <v>ARGENTINAVia Bana6000667</v>
      </c>
      <c r="B499" t="s">
        <v>384</v>
      </c>
      <c r="C499" t="s">
        <v>110</v>
      </c>
      <c r="D499" t="s">
        <v>111</v>
      </c>
      <c r="E499" t="s">
        <v>112</v>
      </c>
      <c r="F499" t="s">
        <v>122</v>
      </c>
      <c r="G499" t="s">
        <v>117</v>
      </c>
      <c r="H499">
        <v>6000667</v>
      </c>
      <c r="J499" t="s">
        <v>123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-1</v>
      </c>
      <c r="S499">
        <v>0</v>
      </c>
    </row>
    <row r="500" spans="1:19" x14ac:dyDescent="0.25">
      <c r="A500" s="3" t="str">
        <f>CONCATENATE(Table14[[#This Row],[Zona]],Table14[[#This Row],[Marca]],Table14[[#This Row],[Codigo]])</f>
        <v>ARGENTINAVia Bana6000668</v>
      </c>
      <c r="B500" t="s">
        <v>384</v>
      </c>
      <c r="C500" t="s">
        <v>110</v>
      </c>
      <c r="D500" t="s">
        <v>111</v>
      </c>
      <c r="E500" t="s">
        <v>112</v>
      </c>
      <c r="F500" t="s">
        <v>122</v>
      </c>
      <c r="G500" t="s">
        <v>117</v>
      </c>
      <c r="H500">
        <v>6000668</v>
      </c>
      <c r="J500" t="s">
        <v>124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-1</v>
      </c>
      <c r="S500">
        <v>0</v>
      </c>
    </row>
    <row r="501" spans="1:19" x14ac:dyDescent="0.25">
      <c r="A501" s="3" t="str">
        <f>CONCATENATE(Table14[[#This Row],[Zona]],Table14[[#This Row],[Marca]],Table14[[#This Row],[Codigo]])</f>
        <v>ARGENTINAVia Bana6000339</v>
      </c>
      <c r="B501" t="s">
        <v>384</v>
      </c>
      <c r="C501" t="s">
        <v>110</v>
      </c>
      <c r="D501" t="s">
        <v>111</v>
      </c>
      <c r="E501" t="s">
        <v>112</v>
      </c>
      <c r="F501" t="s">
        <v>125</v>
      </c>
      <c r="G501" t="s">
        <v>117</v>
      </c>
      <c r="H501">
        <v>6000339</v>
      </c>
      <c r="J501" t="s">
        <v>127</v>
      </c>
      <c r="K501">
        <v>0</v>
      </c>
      <c r="L501">
        <v>2</v>
      </c>
      <c r="M501">
        <v>5</v>
      </c>
      <c r="N501">
        <v>2</v>
      </c>
      <c r="O501">
        <v>1</v>
      </c>
      <c r="P501">
        <v>0</v>
      </c>
      <c r="Q501">
        <v>4</v>
      </c>
      <c r="R501">
        <v>-2</v>
      </c>
      <c r="S501">
        <v>3</v>
      </c>
    </row>
    <row r="502" spans="1:19" x14ac:dyDescent="0.25">
      <c r="A502" s="3" t="str">
        <f>CONCATENATE(Table14[[#This Row],[Zona]],Table14[[#This Row],[Marca]],Table14[[#This Row],[Codigo]])</f>
        <v>ARGENTINAVia Bana01.01.02.790</v>
      </c>
      <c r="B502" t="s">
        <v>384</v>
      </c>
      <c r="C502" t="s">
        <v>110</v>
      </c>
      <c r="D502" t="s">
        <v>111</v>
      </c>
      <c r="E502" t="s">
        <v>112</v>
      </c>
      <c r="F502" t="s">
        <v>128</v>
      </c>
      <c r="G502" t="s">
        <v>114</v>
      </c>
      <c r="H502" t="s">
        <v>133</v>
      </c>
      <c r="J502" t="s">
        <v>134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3" t="str">
        <f>CONCATENATE(Table14[[#This Row],[Zona]],Table14[[#This Row],[Marca]],Table14[[#This Row],[Codigo]])</f>
        <v>ARGENTINAVia Bana6000337</v>
      </c>
      <c r="B503" t="s">
        <v>384</v>
      </c>
      <c r="C503" t="s">
        <v>110</v>
      </c>
      <c r="D503" t="s">
        <v>111</v>
      </c>
      <c r="E503" t="s">
        <v>112</v>
      </c>
      <c r="F503" t="s">
        <v>128</v>
      </c>
      <c r="G503" t="s">
        <v>117</v>
      </c>
      <c r="H503">
        <v>6000337</v>
      </c>
      <c r="J503" t="s">
        <v>140</v>
      </c>
      <c r="K503">
        <v>3</v>
      </c>
      <c r="L503">
        <v>3</v>
      </c>
      <c r="M503">
        <v>3</v>
      </c>
      <c r="N503">
        <v>2</v>
      </c>
      <c r="O503">
        <v>1</v>
      </c>
      <c r="P503">
        <v>1</v>
      </c>
      <c r="Q503">
        <v>5</v>
      </c>
      <c r="R503">
        <v>-4</v>
      </c>
      <c r="S503">
        <v>2</v>
      </c>
    </row>
    <row r="504" spans="1:19" x14ac:dyDescent="0.25">
      <c r="A504" s="3" t="str">
        <f>CONCATENATE(Table14[[#This Row],[Zona]],Table14[[#This Row],[Marca]],Table14[[#This Row],[Codigo]])</f>
        <v>ARGENTINAVia Bana6000340</v>
      </c>
      <c r="B504" t="s">
        <v>384</v>
      </c>
      <c r="C504" t="s">
        <v>110</v>
      </c>
      <c r="D504" t="s">
        <v>111</v>
      </c>
      <c r="E504" t="s">
        <v>112</v>
      </c>
      <c r="F504" t="s">
        <v>128</v>
      </c>
      <c r="G504" t="s">
        <v>117</v>
      </c>
      <c r="H504">
        <v>6000340</v>
      </c>
      <c r="J504" t="s">
        <v>141</v>
      </c>
      <c r="K504">
        <v>0</v>
      </c>
      <c r="L504">
        <v>1</v>
      </c>
      <c r="M504">
        <v>2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</v>
      </c>
    </row>
    <row r="505" spans="1:19" x14ac:dyDescent="0.25">
      <c r="A505" s="3" t="str">
        <f>CONCATENATE(Table14[[#This Row],[Zona]],Table14[[#This Row],[Marca]],Table14[[#This Row],[Codigo]])</f>
        <v>ARGENTINAVia Bana6000666</v>
      </c>
      <c r="B505" t="s">
        <v>384</v>
      </c>
      <c r="C505" t="s">
        <v>110</v>
      </c>
      <c r="D505" t="s">
        <v>111</v>
      </c>
      <c r="E505" t="s">
        <v>112</v>
      </c>
      <c r="F505" t="s">
        <v>128</v>
      </c>
      <c r="G505" t="s">
        <v>117</v>
      </c>
      <c r="H505">
        <v>6000666</v>
      </c>
      <c r="J505" t="s">
        <v>142</v>
      </c>
      <c r="K505">
        <v>0</v>
      </c>
      <c r="L505">
        <v>0</v>
      </c>
      <c r="M505">
        <v>4</v>
      </c>
      <c r="N505">
        <v>4</v>
      </c>
      <c r="O505">
        <v>2</v>
      </c>
      <c r="P505">
        <v>0</v>
      </c>
      <c r="Q505">
        <v>3</v>
      </c>
      <c r="R505">
        <v>-2</v>
      </c>
      <c r="S505">
        <v>0</v>
      </c>
    </row>
    <row r="506" spans="1:19" x14ac:dyDescent="0.25">
      <c r="A506" s="3" t="str">
        <f>CONCATENATE(Table14[[#This Row],[Zona]],Table14[[#This Row],[Marca]],Table14[[#This Row],[Codigo]])</f>
        <v>ARGENTINAVia Bana6000739</v>
      </c>
      <c r="B506" t="s">
        <v>384</v>
      </c>
      <c r="C506" t="s">
        <v>110</v>
      </c>
      <c r="D506" t="s">
        <v>111</v>
      </c>
      <c r="E506" t="s">
        <v>112</v>
      </c>
      <c r="F506" t="s">
        <v>128</v>
      </c>
      <c r="G506" t="s">
        <v>117</v>
      </c>
      <c r="H506">
        <v>6000739</v>
      </c>
      <c r="J506" t="s">
        <v>143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8</v>
      </c>
      <c r="R506">
        <v>-4</v>
      </c>
      <c r="S506">
        <v>1</v>
      </c>
    </row>
    <row r="507" spans="1:19" x14ac:dyDescent="0.25">
      <c r="A507" s="3" t="str">
        <f>CONCATENATE(Table14[[#This Row],[Zona]],Table14[[#This Row],[Marca]],Table14[[#This Row],[Codigo]])</f>
        <v>ARGENTINAVia Bana6000740</v>
      </c>
      <c r="B507" t="s">
        <v>384</v>
      </c>
      <c r="C507" t="s">
        <v>110</v>
      </c>
      <c r="D507" t="s">
        <v>111</v>
      </c>
      <c r="E507" t="s">
        <v>112</v>
      </c>
      <c r="F507" t="s">
        <v>128</v>
      </c>
      <c r="G507" t="s">
        <v>117</v>
      </c>
      <c r="H507">
        <v>6000740</v>
      </c>
      <c r="J507" t="s">
        <v>144</v>
      </c>
      <c r="K507">
        <v>4</v>
      </c>
      <c r="L507">
        <v>3</v>
      </c>
      <c r="M507">
        <v>3</v>
      </c>
      <c r="N507">
        <v>8</v>
      </c>
      <c r="O507">
        <v>4</v>
      </c>
      <c r="P507">
        <v>4</v>
      </c>
      <c r="Q507">
        <v>8</v>
      </c>
      <c r="R507">
        <v>-2</v>
      </c>
      <c r="S507">
        <v>3</v>
      </c>
    </row>
    <row r="508" spans="1:19" x14ac:dyDescent="0.25">
      <c r="A508" s="3" t="str">
        <f>CONCATENATE(Table14[[#This Row],[Zona]],Table14[[#This Row],[Marca]],Table14[[#This Row],[Codigo]])</f>
        <v>ARGENTINAVia Bana6000980</v>
      </c>
      <c r="B508" t="s">
        <v>384</v>
      </c>
      <c r="C508" t="s">
        <v>110</v>
      </c>
      <c r="D508" t="s">
        <v>111</v>
      </c>
      <c r="E508" t="s">
        <v>112</v>
      </c>
      <c r="F508" t="s">
        <v>128</v>
      </c>
      <c r="G508" t="s">
        <v>117</v>
      </c>
      <c r="H508">
        <v>6000980</v>
      </c>
      <c r="J508" t="s">
        <v>145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-2</v>
      </c>
      <c r="S508">
        <v>0</v>
      </c>
    </row>
    <row r="509" spans="1:19" x14ac:dyDescent="0.25">
      <c r="A509" s="3" t="str">
        <f>CONCATENATE(Table14[[#This Row],[Zona]],Table14[[#This Row],[Marca]],Table14[[#This Row],[Codigo]])</f>
        <v>ARGENTINAVia Bana01.06.15.001</v>
      </c>
      <c r="B509" t="s">
        <v>384</v>
      </c>
      <c r="C509" t="s">
        <v>110</v>
      </c>
      <c r="D509" t="s">
        <v>29</v>
      </c>
      <c r="E509" t="s">
        <v>30</v>
      </c>
      <c r="F509" t="s">
        <v>31</v>
      </c>
      <c r="G509" t="s">
        <v>114</v>
      </c>
      <c r="H509" t="s">
        <v>146</v>
      </c>
      <c r="J509" t="s">
        <v>147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s="3" t="str">
        <f>CONCATENATE(Table14[[#This Row],[Zona]],Table14[[#This Row],[Marca]],Table14[[#This Row],[Codigo]])</f>
        <v>ARGENTINAVia Bana01.06.15.002</v>
      </c>
      <c r="B510" t="s">
        <v>384</v>
      </c>
      <c r="C510" t="s">
        <v>110</v>
      </c>
      <c r="D510" t="s">
        <v>29</v>
      </c>
      <c r="E510" t="s">
        <v>30</v>
      </c>
      <c r="F510" t="s">
        <v>31</v>
      </c>
      <c r="G510" t="s">
        <v>114</v>
      </c>
      <c r="H510" t="s">
        <v>148</v>
      </c>
      <c r="J510" t="s">
        <v>149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s="3" t="str">
        <f>CONCATENATE(Table14[[#This Row],[Zona]],Table14[[#This Row],[Marca]],Table14[[#This Row],[Codigo]])</f>
        <v>ARGENTINAVia Bana01.06.15.003</v>
      </c>
      <c r="B511" t="s">
        <v>384</v>
      </c>
      <c r="C511" t="s">
        <v>110</v>
      </c>
      <c r="D511" t="s">
        <v>29</v>
      </c>
      <c r="E511" t="s">
        <v>30</v>
      </c>
      <c r="F511" t="s">
        <v>31</v>
      </c>
      <c r="G511" t="s">
        <v>114</v>
      </c>
      <c r="H511" t="s">
        <v>150</v>
      </c>
      <c r="J511" t="s">
        <v>151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s="3" t="str">
        <f>CONCATENATE(Table14[[#This Row],[Zona]],Table14[[#This Row],[Marca]],Table14[[#This Row],[Codigo]])</f>
        <v>ARGENTINAVia Bana01.06.15.008</v>
      </c>
      <c r="B512" t="s">
        <v>384</v>
      </c>
      <c r="C512" t="s">
        <v>110</v>
      </c>
      <c r="D512" t="s">
        <v>29</v>
      </c>
      <c r="E512" t="s">
        <v>30</v>
      </c>
      <c r="F512" t="s">
        <v>31</v>
      </c>
      <c r="G512" t="s">
        <v>114</v>
      </c>
      <c r="H512" t="s">
        <v>154</v>
      </c>
      <c r="J512" t="s">
        <v>155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3" t="str">
        <f>CONCATENATE(Table14[[#This Row],[Zona]],Table14[[#This Row],[Marca]],Table14[[#This Row],[Codigo]])</f>
        <v>ARGENTINAVia Bana01.06.15.009</v>
      </c>
      <c r="B513" t="s">
        <v>384</v>
      </c>
      <c r="C513" t="s">
        <v>110</v>
      </c>
      <c r="D513" t="s">
        <v>29</v>
      </c>
      <c r="E513" t="s">
        <v>30</v>
      </c>
      <c r="F513" t="s">
        <v>31</v>
      </c>
      <c r="G513" t="s">
        <v>114</v>
      </c>
      <c r="H513" t="s">
        <v>156</v>
      </c>
      <c r="J513" t="s">
        <v>157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s="3" t="str">
        <f>CONCATENATE(Table14[[#This Row],[Zona]],Table14[[#This Row],[Marca]],Table14[[#This Row],[Codigo]])</f>
        <v>ARGENTINAVia Bana01.06.16.001</v>
      </c>
      <c r="B514" t="s">
        <v>384</v>
      </c>
      <c r="C514" t="s">
        <v>110</v>
      </c>
      <c r="D514" t="s">
        <v>29</v>
      </c>
      <c r="E514" t="s">
        <v>30</v>
      </c>
      <c r="F514" t="s">
        <v>31</v>
      </c>
      <c r="G514" t="s">
        <v>114</v>
      </c>
      <c r="H514" t="s">
        <v>158</v>
      </c>
      <c r="J514" t="s">
        <v>159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5">
      <c r="A515" s="3" t="str">
        <f>CONCATENATE(Table14[[#This Row],[Zona]],Table14[[#This Row],[Marca]],Table14[[#This Row],[Codigo]])</f>
        <v>ARGENTINAVia Bana01.06.16.002</v>
      </c>
      <c r="B515" t="s">
        <v>384</v>
      </c>
      <c r="C515" t="s">
        <v>110</v>
      </c>
      <c r="D515" t="s">
        <v>29</v>
      </c>
      <c r="E515" t="s">
        <v>30</v>
      </c>
      <c r="F515" t="s">
        <v>31</v>
      </c>
      <c r="G515" t="s">
        <v>114</v>
      </c>
      <c r="H515" t="s">
        <v>160</v>
      </c>
      <c r="J515" t="s">
        <v>161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 s="3" t="str">
        <f>CONCATENATE(Table14[[#This Row],[Zona]],Table14[[#This Row],[Marca]],Table14[[#This Row],[Codigo]])</f>
        <v>ARGENTINAVia Bana01.06.16.003</v>
      </c>
      <c r="B516" t="s">
        <v>384</v>
      </c>
      <c r="C516" t="s">
        <v>110</v>
      </c>
      <c r="D516" t="s">
        <v>29</v>
      </c>
      <c r="E516" t="s">
        <v>30</v>
      </c>
      <c r="F516" t="s">
        <v>31</v>
      </c>
      <c r="G516" t="s">
        <v>114</v>
      </c>
      <c r="H516" t="s">
        <v>162</v>
      </c>
      <c r="J516" t="s">
        <v>163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s="3" t="str">
        <f>CONCATENATE(Table14[[#This Row],[Zona]],Table14[[#This Row],[Marca]],Table14[[#This Row],[Codigo]])</f>
        <v>ARGENTINAVia Bana01.06.16.004</v>
      </c>
      <c r="B517" t="s">
        <v>384</v>
      </c>
      <c r="C517" t="s">
        <v>110</v>
      </c>
      <c r="D517" t="s">
        <v>29</v>
      </c>
      <c r="E517" t="s">
        <v>30</v>
      </c>
      <c r="F517" t="s">
        <v>31</v>
      </c>
      <c r="G517" t="s">
        <v>114</v>
      </c>
      <c r="H517" t="s">
        <v>164</v>
      </c>
      <c r="J517" t="s">
        <v>165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s="3" t="str">
        <f>CONCATENATE(Table14[[#This Row],[Zona]],Table14[[#This Row],[Marca]],Table14[[#This Row],[Codigo]])</f>
        <v>ARGENTINAVia Bana01.06.16.005</v>
      </c>
      <c r="B518" t="s">
        <v>384</v>
      </c>
      <c r="C518" t="s">
        <v>110</v>
      </c>
      <c r="D518" t="s">
        <v>29</v>
      </c>
      <c r="E518" t="s">
        <v>30</v>
      </c>
      <c r="F518" t="s">
        <v>31</v>
      </c>
      <c r="G518" t="s">
        <v>114</v>
      </c>
      <c r="H518" t="s">
        <v>166</v>
      </c>
      <c r="J518" t="s">
        <v>167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5">
      <c r="A519" s="3" t="str">
        <f>CONCATENATE(Table14[[#This Row],[Zona]],Table14[[#This Row],[Marca]],Table14[[#This Row],[Codigo]])</f>
        <v>ARGENTINAVia Bana01.06.16.006</v>
      </c>
      <c r="B519" t="s">
        <v>384</v>
      </c>
      <c r="C519" t="s">
        <v>110</v>
      </c>
      <c r="D519" t="s">
        <v>29</v>
      </c>
      <c r="E519" t="s">
        <v>30</v>
      </c>
      <c r="F519" t="s">
        <v>31</v>
      </c>
      <c r="G519" t="s">
        <v>114</v>
      </c>
      <c r="H519" t="s">
        <v>168</v>
      </c>
      <c r="J519" t="s">
        <v>169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s="3" t="str">
        <f>CONCATENATE(Table14[[#This Row],[Zona]],Table14[[#This Row],[Marca]],Table14[[#This Row],[Codigo]])</f>
        <v>ARGENTINAVia Bana01.06.16.009</v>
      </c>
      <c r="B520" t="s">
        <v>384</v>
      </c>
      <c r="C520" t="s">
        <v>110</v>
      </c>
      <c r="D520" t="s">
        <v>29</v>
      </c>
      <c r="E520" t="s">
        <v>30</v>
      </c>
      <c r="F520" t="s">
        <v>31</v>
      </c>
      <c r="G520" t="s">
        <v>114</v>
      </c>
      <c r="H520" t="s">
        <v>170</v>
      </c>
      <c r="J520" t="s">
        <v>171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 s="3" t="str">
        <f>CONCATENATE(Table14[[#This Row],[Zona]],Table14[[#This Row],[Marca]],Table14[[#This Row],[Codigo]])</f>
        <v>ARGENTINAVia Bana01.06.16.015</v>
      </c>
      <c r="B521" t="s">
        <v>384</v>
      </c>
      <c r="C521" t="s">
        <v>110</v>
      </c>
      <c r="D521" t="s">
        <v>29</v>
      </c>
      <c r="E521" t="s">
        <v>30</v>
      </c>
      <c r="F521" t="s">
        <v>31</v>
      </c>
      <c r="G521" t="s">
        <v>114</v>
      </c>
      <c r="H521" t="s">
        <v>178</v>
      </c>
      <c r="J521" t="s">
        <v>179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s="3" t="str">
        <f>CONCATENATE(Table14[[#This Row],[Zona]],Table14[[#This Row],[Marca]],Table14[[#This Row],[Codigo]])</f>
        <v>ARGENTINAVia Bana01.06.16.023</v>
      </c>
      <c r="B522" t="s">
        <v>384</v>
      </c>
      <c r="C522" t="s">
        <v>110</v>
      </c>
      <c r="D522" t="s">
        <v>29</v>
      </c>
      <c r="E522" t="s">
        <v>30</v>
      </c>
      <c r="F522" t="s">
        <v>31</v>
      </c>
      <c r="G522" t="s">
        <v>114</v>
      </c>
      <c r="H522" t="s">
        <v>188</v>
      </c>
      <c r="J522" t="s">
        <v>189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s="3" t="str">
        <f>CONCATENATE(Table14[[#This Row],[Zona]],Table14[[#This Row],[Marca]],Table14[[#This Row],[Codigo]])</f>
        <v>ARGENTINAVia Bana01.06.17.002</v>
      </c>
      <c r="B523" t="s">
        <v>384</v>
      </c>
      <c r="C523" t="s">
        <v>110</v>
      </c>
      <c r="D523" t="s">
        <v>29</v>
      </c>
      <c r="E523" t="s">
        <v>30</v>
      </c>
      <c r="F523" t="s">
        <v>31</v>
      </c>
      <c r="G523" t="s">
        <v>114</v>
      </c>
      <c r="H523" t="s">
        <v>194</v>
      </c>
      <c r="J523" t="s">
        <v>195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3" t="str">
        <f>CONCATENATE(Table14[[#This Row],[Zona]],Table14[[#This Row],[Marca]],Table14[[#This Row],[Codigo]])</f>
        <v>ARGENTINAVia Bana01.06.17.003</v>
      </c>
      <c r="B524" t="s">
        <v>384</v>
      </c>
      <c r="C524" t="s">
        <v>110</v>
      </c>
      <c r="D524" t="s">
        <v>29</v>
      </c>
      <c r="E524" t="s">
        <v>30</v>
      </c>
      <c r="F524" t="s">
        <v>31</v>
      </c>
      <c r="G524" t="s">
        <v>114</v>
      </c>
      <c r="H524" t="s">
        <v>196</v>
      </c>
      <c r="J524" t="s">
        <v>197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3" t="str">
        <f>CONCATENATE(Table14[[#This Row],[Zona]],Table14[[#This Row],[Marca]],Table14[[#This Row],[Codigo]])</f>
        <v>ARGENTINAVia Bana01.06.17.014</v>
      </c>
      <c r="B525" t="s">
        <v>384</v>
      </c>
      <c r="C525" t="s">
        <v>110</v>
      </c>
      <c r="D525" t="s">
        <v>29</v>
      </c>
      <c r="E525" t="s">
        <v>30</v>
      </c>
      <c r="F525" t="s">
        <v>31</v>
      </c>
      <c r="G525" t="s">
        <v>114</v>
      </c>
      <c r="H525" t="s">
        <v>204</v>
      </c>
      <c r="J525" t="s">
        <v>205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s="3" t="str">
        <f>CONCATENATE(Table14[[#This Row],[Zona]],Table14[[#This Row],[Marca]],Table14[[#This Row],[Codigo]])</f>
        <v>ARGENTINAVia Bana01.06.17.015</v>
      </c>
      <c r="B526" t="s">
        <v>384</v>
      </c>
      <c r="C526" t="s">
        <v>110</v>
      </c>
      <c r="D526" t="s">
        <v>29</v>
      </c>
      <c r="E526" t="s">
        <v>30</v>
      </c>
      <c r="F526" t="s">
        <v>31</v>
      </c>
      <c r="G526" t="s">
        <v>114</v>
      </c>
      <c r="H526" t="s">
        <v>206</v>
      </c>
      <c r="J526" t="s">
        <v>207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s="3" t="str">
        <f>CONCATENATE(Table14[[#This Row],[Zona]],Table14[[#This Row],[Marca]],Table14[[#This Row],[Codigo]])</f>
        <v>ARGENTINAVia Bana01.06.17.016</v>
      </c>
      <c r="B527" t="s">
        <v>384</v>
      </c>
      <c r="C527" t="s">
        <v>110</v>
      </c>
      <c r="D527" t="s">
        <v>29</v>
      </c>
      <c r="E527" t="s">
        <v>30</v>
      </c>
      <c r="F527" t="s">
        <v>31</v>
      </c>
      <c r="G527" t="s">
        <v>114</v>
      </c>
      <c r="H527" t="s">
        <v>208</v>
      </c>
      <c r="J527" t="s">
        <v>209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s="3" t="str">
        <f>CONCATENATE(Table14[[#This Row],[Zona]],Table14[[#This Row],[Marca]],Table14[[#This Row],[Codigo]])</f>
        <v>ARGENTINAVia Bana01.06.17.020</v>
      </c>
      <c r="B528" t="s">
        <v>384</v>
      </c>
      <c r="C528" t="s">
        <v>110</v>
      </c>
      <c r="D528" t="s">
        <v>29</v>
      </c>
      <c r="E528" t="s">
        <v>30</v>
      </c>
      <c r="F528" t="s">
        <v>31</v>
      </c>
      <c r="G528" t="s">
        <v>114</v>
      </c>
      <c r="H528" t="s">
        <v>214</v>
      </c>
      <c r="J528" t="s">
        <v>215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 s="3" t="str">
        <f>CONCATENATE(Table14[[#This Row],[Zona]],Table14[[#This Row],[Marca]],Table14[[#This Row],[Codigo]])</f>
        <v>ARGENTINAVia Bana01.06.18.002</v>
      </c>
      <c r="B529" t="s">
        <v>384</v>
      </c>
      <c r="C529" t="s">
        <v>110</v>
      </c>
      <c r="D529" t="s">
        <v>29</v>
      </c>
      <c r="E529" t="s">
        <v>30</v>
      </c>
      <c r="F529" t="s">
        <v>31</v>
      </c>
      <c r="G529" t="s">
        <v>114</v>
      </c>
      <c r="H529" t="s">
        <v>218</v>
      </c>
      <c r="J529" t="s">
        <v>219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5">
      <c r="A530" s="3" t="str">
        <f>CONCATENATE(Table14[[#This Row],[Zona]],Table14[[#This Row],[Marca]],Table14[[#This Row],[Codigo]])</f>
        <v>ARGENTINAVia Bana01.06.18.004</v>
      </c>
      <c r="B530" t="s">
        <v>384</v>
      </c>
      <c r="C530" t="s">
        <v>110</v>
      </c>
      <c r="D530" t="s">
        <v>29</v>
      </c>
      <c r="E530" t="s">
        <v>30</v>
      </c>
      <c r="F530" t="s">
        <v>31</v>
      </c>
      <c r="G530" t="s">
        <v>114</v>
      </c>
      <c r="H530" t="s">
        <v>220</v>
      </c>
      <c r="J530" t="s">
        <v>221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3" t="str">
        <f>CONCATENATE(Table14[[#This Row],[Zona]],Table14[[#This Row],[Marca]],Table14[[#This Row],[Codigo]])</f>
        <v>ARGENTINAVia Bana01.06.18.013</v>
      </c>
      <c r="B531" t="s">
        <v>384</v>
      </c>
      <c r="C531" t="s">
        <v>110</v>
      </c>
      <c r="D531" t="s">
        <v>29</v>
      </c>
      <c r="E531" t="s">
        <v>30</v>
      </c>
      <c r="F531" t="s">
        <v>31</v>
      </c>
      <c r="G531" t="s">
        <v>114</v>
      </c>
      <c r="H531" t="s">
        <v>228</v>
      </c>
      <c r="J531" t="s">
        <v>229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3" t="str">
        <f>CONCATENATE(Table14[[#This Row],[Zona]],Table14[[#This Row],[Marca]],Table14[[#This Row],[Codigo]])</f>
        <v>ARGENTINAVia Bana01.06.18.015</v>
      </c>
      <c r="B532" t="s">
        <v>384</v>
      </c>
      <c r="C532" t="s">
        <v>110</v>
      </c>
      <c r="D532" t="s">
        <v>29</v>
      </c>
      <c r="E532" t="s">
        <v>30</v>
      </c>
      <c r="F532" t="s">
        <v>31</v>
      </c>
      <c r="G532" t="s">
        <v>114</v>
      </c>
      <c r="H532" t="s">
        <v>232</v>
      </c>
      <c r="J532" t="s">
        <v>233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3" t="str">
        <f>CONCATENATE(Table14[[#This Row],[Zona]],Table14[[#This Row],[Marca]],Table14[[#This Row],[Codigo]])</f>
        <v>ARGENTINAVia Bana01.06.18.017</v>
      </c>
      <c r="B533" t="s">
        <v>384</v>
      </c>
      <c r="C533" t="s">
        <v>110</v>
      </c>
      <c r="D533" t="s">
        <v>29</v>
      </c>
      <c r="E533" t="s">
        <v>30</v>
      </c>
      <c r="F533" t="s">
        <v>31</v>
      </c>
      <c r="G533" t="s">
        <v>114</v>
      </c>
      <c r="H533" t="s">
        <v>236</v>
      </c>
      <c r="J533" t="s">
        <v>237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s="3" t="str">
        <f>CONCATENATE(Table14[[#This Row],[Zona]],Table14[[#This Row],[Marca]],Table14[[#This Row],[Codigo]])</f>
        <v>ARGENTINAVia Bana01.06.20.001</v>
      </c>
      <c r="B534" t="s">
        <v>384</v>
      </c>
      <c r="C534" t="s">
        <v>110</v>
      </c>
      <c r="D534" t="s">
        <v>29</v>
      </c>
      <c r="E534" t="s">
        <v>30</v>
      </c>
      <c r="F534" t="s">
        <v>31</v>
      </c>
      <c r="G534" t="s">
        <v>114</v>
      </c>
      <c r="H534" t="s">
        <v>530</v>
      </c>
      <c r="J534" t="s">
        <v>531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s="3" t="str">
        <f>CONCATENATE(Table14[[#This Row],[Zona]],Table14[[#This Row],[Marca]],Table14[[#This Row],[Codigo]])</f>
        <v>ARGENTINAVia Bana01.06.20.002</v>
      </c>
      <c r="B535" t="s">
        <v>384</v>
      </c>
      <c r="C535" t="s">
        <v>110</v>
      </c>
      <c r="D535" t="s">
        <v>29</v>
      </c>
      <c r="E535" t="s">
        <v>30</v>
      </c>
      <c r="F535" t="s">
        <v>31</v>
      </c>
      <c r="G535" t="s">
        <v>114</v>
      </c>
      <c r="H535" t="s">
        <v>532</v>
      </c>
      <c r="J535" t="s">
        <v>533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3" t="str">
        <f>CONCATENATE(Table14[[#This Row],[Zona]],Table14[[#This Row],[Marca]],Table14[[#This Row],[Codigo]])</f>
        <v>ARGENTINAVia Bana01.06.20.003</v>
      </c>
      <c r="B536" t="s">
        <v>384</v>
      </c>
      <c r="C536" t="s">
        <v>110</v>
      </c>
      <c r="D536" t="s">
        <v>29</v>
      </c>
      <c r="E536" t="s">
        <v>30</v>
      </c>
      <c r="F536" t="s">
        <v>31</v>
      </c>
      <c r="G536" t="s">
        <v>114</v>
      </c>
      <c r="H536" t="s">
        <v>534</v>
      </c>
      <c r="J536" t="s">
        <v>535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s="3" t="str">
        <f>CONCATENATE(Table14[[#This Row],[Zona]],Table14[[#This Row],[Marca]],Table14[[#This Row],[Codigo]])</f>
        <v>ARGENTINAVia Bana01.06.20.006</v>
      </c>
      <c r="B537" t="s">
        <v>384</v>
      </c>
      <c r="C537" t="s">
        <v>110</v>
      </c>
      <c r="D537" t="s">
        <v>29</v>
      </c>
      <c r="E537" t="s">
        <v>30</v>
      </c>
      <c r="F537" t="s">
        <v>31</v>
      </c>
      <c r="G537" t="s">
        <v>114</v>
      </c>
      <c r="H537" t="s">
        <v>536</v>
      </c>
      <c r="J537" t="s">
        <v>537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s="3" t="str">
        <f>CONCATENATE(Table14[[#This Row],[Zona]],Table14[[#This Row],[Marca]],Table14[[#This Row],[Codigo]])</f>
        <v>ARGENTINAVia Bana01.06.20.007</v>
      </c>
      <c r="B538" t="s">
        <v>384</v>
      </c>
      <c r="C538" t="s">
        <v>110</v>
      </c>
      <c r="D538" t="s">
        <v>29</v>
      </c>
      <c r="E538" t="s">
        <v>30</v>
      </c>
      <c r="F538" t="s">
        <v>31</v>
      </c>
      <c r="G538" t="s">
        <v>114</v>
      </c>
      <c r="H538" t="s">
        <v>538</v>
      </c>
      <c r="J538" t="s">
        <v>539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3" t="str">
        <f>CONCATENATE(Table14[[#This Row],[Zona]],Table14[[#This Row],[Marca]],Table14[[#This Row],[Codigo]])</f>
        <v>ARGENTINAVia Bana01.06.21.001</v>
      </c>
      <c r="B539" t="s">
        <v>384</v>
      </c>
      <c r="C539" t="s">
        <v>110</v>
      </c>
      <c r="D539" t="s">
        <v>29</v>
      </c>
      <c r="E539" t="s">
        <v>30</v>
      </c>
      <c r="F539" t="s">
        <v>31</v>
      </c>
      <c r="G539" t="s">
        <v>114</v>
      </c>
      <c r="H539" t="s">
        <v>540</v>
      </c>
      <c r="J539" t="s">
        <v>541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25">
      <c r="A540" s="3" t="str">
        <f>CONCATENATE(Table14[[#This Row],[Zona]],Table14[[#This Row],[Marca]],Table14[[#This Row],[Codigo]])</f>
        <v>ARGENTINAVia Bana01.06.21.002</v>
      </c>
      <c r="B540" t="s">
        <v>384</v>
      </c>
      <c r="C540" t="s">
        <v>110</v>
      </c>
      <c r="D540" t="s">
        <v>29</v>
      </c>
      <c r="E540" t="s">
        <v>30</v>
      </c>
      <c r="F540" t="s">
        <v>31</v>
      </c>
      <c r="G540" t="s">
        <v>114</v>
      </c>
      <c r="H540" t="s">
        <v>542</v>
      </c>
      <c r="J540" t="s">
        <v>543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 s="3" t="str">
        <f>CONCATENATE(Table14[[#This Row],[Zona]],Table14[[#This Row],[Marca]],Table14[[#This Row],[Codigo]])</f>
        <v>ARGENTINAVia Bana01.06.21.003</v>
      </c>
      <c r="B541" t="s">
        <v>384</v>
      </c>
      <c r="C541" t="s">
        <v>110</v>
      </c>
      <c r="D541" t="s">
        <v>29</v>
      </c>
      <c r="E541" t="s">
        <v>30</v>
      </c>
      <c r="F541" t="s">
        <v>31</v>
      </c>
      <c r="G541" t="s">
        <v>114</v>
      </c>
      <c r="H541" t="s">
        <v>544</v>
      </c>
      <c r="J541" t="s">
        <v>545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s="3" t="str">
        <f>CONCATENATE(Table14[[#This Row],[Zona]],Table14[[#This Row],[Marca]],Table14[[#This Row],[Codigo]])</f>
        <v>ARGENTINAVia Bana01.06.21.004</v>
      </c>
      <c r="B542" t="s">
        <v>384</v>
      </c>
      <c r="C542" t="s">
        <v>110</v>
      </c>
      <c r="D542" t="s">
        <v>29</v>
      </c>
      <c r="E542" t="s">
        <v>30</v>
      </c>
      <c r="F542" t="s">
        <v>31</v>
      </c>
      <c r="G542" t="s">
        <v>114</v>
      </c>
      <c r="H542" t="s">
        <v>546</v>
      </c>
      <c r="J542" t="s">
        <v>547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3" t="str">
        <f>CONCATENATE(Table14[[#This Row],[Zona]],Table14[[#This Row],[Marca]],Table14[[#This Row],[Codigo]])</f>
        <v>ARGENTINAVia Bana01.06.21.005</v>
      </c>
      <c r="B543" t="s">
        <v>384</v>
      </c>
      <c r="C543" t="s">
        <v>110</v>
      </c>
      <c r="D543" t="s">
        <v>29</v>
      </c>
      <c r="E543" t="s">
        <v>30</v>
      </c>
      <c r="F543" t="s">
        <v>31</v>
      </c>
      <c r="G543" t="s">
        <v>114</v>
      </c>
      <c r="H543" t="s">
        <v>548</v>
      </c>
      <c r="J543" t="s">
        <v>549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3" t="str">
        <f>CONCATENATE(Table14[[#This Row],[Zona]],Table14[[#This Row],[Marca]],Table14[[#This Row],[Codigo]])</f>
        <v>ARGENTINAVia Bana01.06.21.006</v>
      </c>
      <c r="B544" t="s">
        <v>384</v>
      </c>
      <c r="C544" t="s">
        <v>110</v>
      </c>
      <c r="D544" t="s">
        <v>29</v>
      </c>
      <c r="E544" t="s">
        <v>30</v>
      </c>
      <c r="F544" t="s">
        <v>31</v>
      </c>
      <c r="G544" t="s">
        <v>114</v>
      </c>
      <c r="H544" t="s">
        <v>550</v>
      </c>
      <c r="J544" t="s">
        <v>551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3" t="str">
        <f>CONCATENATE(Table14[[#This Row],[Zona]],Table14[[#This Row],[Marca]],Table14[[#This Row],[Codigo]])</f>
        <v>ARGENTINAVia Bana01.06.21.008</v>
      </c>
      <c r="B545" t="s">
        <v>384</v>
      </c>
      <c r="C545" t="s">
        <v>110</v>
      </c>
      <c r="D545" t="s">
        <v>29</v>
      </c>
      <c r="E545" t="s">
        <v>30</v>
      </c>
      <c r="F545" t="s">
        <v>31</v>
      </c>
      <c r="G545" t="s">
        <v>114</v>
      </c>
      <c r="H545" t="s">
        <v>552</v>
      </c>
      <c r="J545" t="s">
        <v>553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 s="3" t="str">
        <f>CONCATENATE(Table14[[#This Row],[Zona]],Table14[[#This Row],[Marca]],Table14[[#This Row],[Codigo]])</f>
        <v>ARGENTINAVia Bana01.06.21.009</v>
      </c>
      <c r="B546" t="s">
        <v>384</v>
      </c>
      <c r="C546" t="s">
        <v>110</v>
      </c>
      <c r="D546" t="s">
        <v>29</v>
      </c>
      <c r="E546" t="s">
        <v>30</v>
      </c>
      <c r="F546" t="s">
        <v>31</v>
      </c>
      <c r="G546" t="s">
        <v>114</v>
      </c>
      <c r="H546" t="s">
        <v>554</v>
      </c>
      <c r="J546" t="s">
        <v>555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s="3" t="str">
        <f>CONCATENATE(Table14[[#This Row],[Zona]],Table14[[#This Row],[Marca]],Table14[[#This Row],[Codigo]])</f>
        <v>ARGENTINAVia Bana01.06.21.010</v>
      </c>
      <c r="B547" t="s">
        <v>384</v>
      </c>
      <c r="C547" t="s">
        <v>110</v>
      </c>
      <c r="D547" t="s">
        <v>29</v>
      </c>
      <c r="E547" t="s">
        <v>30</v>
      </c>
      <c r="F547" t="s">
        <v>31</v>
      </c>
      <c r="G547" t="s">
        <v>114</v>
      </c>
      <c r="H547" t="s">
        <v>556</v>
      </c>
      <c r="J547" t="s">
        <v>557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s="3" t="str">
        <f>CONCATENATE(Table14[[#This Row],[Zona]],Table14[[#This Row],[Marca]],Table14[[#This Row],[Codigo]])</f>
        <v>ARGENTINAVia Bana01.06.21.012</v>
      </c>
      <c r="B548" t="s">
        <v>384</v>
      </c>
      <c r="C548" t="s">
        <v>110</v>
      </c>
      <c r="D548" t="s">
        <v>29</v>
      </c>
      <c r="E548" t="s">
        <v>30</v>
      </c>
      <c r="F548" t="s">
        <v>31</v>
      </c>
      <c r="G548" t="s">
        <v>114</v>
      </c>
      <c r="H548" t="s">
        <v>558</v>
      </c>
      <c r="J548" t="s">
        <v>559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s="3" t="str">
        <f>CONCATENATE(Table14[[#This Row],[Zona]],Table14[[#This Row],[Marca]],Table14[[#This Row],[Codigo]])</f>
        <v>ARGENTINAVia Bana01.06.21.013</v>
      </c>
      <c r="B549" t="s">
        <v>384</v>
      </c>
      <c r="C549" t="s">
        <v>110</v>
      </c>
      <c r="D549" t="s">
        <v>29</v>
      </c>
      <c r="E549" t="s">
        <v>30</v>
      </c>
      <c r="F549" t="s">
        <v>31</v>
      </c>
      <c r="G549" t="s">
        <v>114</v>
      </c>
      <c r="H549" t="s">
        <v>560</v>
      </c>
      <c r="J549" t="s">
        <v>561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3" t="str">
        <f>CONCATENATE(Table14[[#This Row],[Zona]],Table14[[#This Row],[Marca]],Table14[[#This Row],[Codigo]])</f>
        <v>ARGENTINAVia Bana01.06.21.014</v>
      </c>
      <c r="B550" t="s">
        <v>384</v>
      </c>
      <c r="C550" t="s">
        <v>110</v>
      </c>
      <c r="D550" t="s">
        <v>29</v>
      </c>
      <c r="E550" t="s">
        <v>30</v>
      </c>
      <c r="F550" t="s">
        <v>31</v>
      </c>
      <c r="G550" t="s">
        <v>114</v>
      </c>
      <c r="H550" t="s">
        <v>562</v>
      </c>
      <c r="J550" t="s">
        <v>563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s="3" t="str">
        <f>CONCATENATE(Table14[[#This Row],[Zona]],Table14[[#This Row],[Marca]],Table14[[#This Row],[Codigo]])</f>
        <v>ARGENTINAVia Bana01.06.21.016</v>
      </c>
      <c r="B551" t="s">
        <v>384</v>
      </c>
      <c r="C551" t="s">
        <v>110</v>
      </c>
      <c r="D551" t="s">
        <v>29</v>
      </c>
      <c r="E551" t="s">
        <v>30</v>
      </c>
      <c r="F551" t="s">
        <v>31</v>
      </c>
      <c r="G551" t="s">
        <v>114</v>
      </c>
      <c r="H551" t="s">
        <v>564</v>
      </c>
      <c r="J551" t="s">
        <v>565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s="3" t="str">
        <f>CONCATENATE(Table14[[#This Row],[Zona]],Table14[[#This Row],[Marca]],Table14[[#This Row],[Codigo]])</f>
        <v>ARGENTINAVia Bana01.06.21.018</v>
      </c>
      <c r="B552" t="s">
        <v>384</v>
      </c>
      <c r="C552" t="s">
        <v>110</v>
      </c>
      <c r="D552" t="s">
        <v>29</v>
      </c>
      <c r="E552" t="s">
        <v>30</v>
      </c>
      <c r="F552" t="s">
        <v>31</v>
      </c>
      <c r="G552" t="s">
        <v>114</v>
      </c>
      <c r="H552" t="s">
        <v>566</v>
      </c>
      <c r="J552" t="s">
        <v>567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s="3" t="str">
        <f>CONCATENATE(Table14[[#This Row],[Zona]],Table14[[#This Row],[Marca]],Table14[[#This Row],[Codigo]])</f>
        <v>ARGENTINAVia Bana01.06.21.019</v>
      </c>
      <c r="B553" t="s">
        <v>384</v>
      </c>
      <c r="C553" t="s">
        <v>110</v>
      </c>
      <c r="D553" t="s">
        <v>29</v>
      </c>
      <c r="E553" t="s">
        <v>30</v>
      </c>
      <c r="F553" t="s">
        <v>31</v>
      </c>
      <c r="G553" t="s">
        <v>114</v>
      </c>
      <c r="H553" t="s">
        <v>568</v>
      </c>
      <c r="J553" t="s">
        <v>569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s="3" t="str">
        <f>CONCATENATE(Table14[[#This Row],[Zona]],Table14[[#This Row],[Marca]],Table14[[#This Row],[Codigo]])</f>
        <v>ARGENTINAVia Bana01.06.21.020</v>
      </c>
      <c r="B554" t="s">
        <v>384</v>
      </c>
      <c r="C554" t="s">
        <v>110</v>
      </c>
      <c r="D554" t="s">
        <v>29</v>
      </c>
      <c r="E554" t="s">
        <v>30</v>
      </c>
      <c r="F554" t="s">
        <v>31</v>
      </c>
      <c r="G554" t="s">
        <v>114</v>
      </c>
      <c r="H554" t="s">
        <v>570</v>
      </c>
      <c r="J554" t="s">
        <v>571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s="3" t="str">
        <f>CONCATENATE(Table14[[#This Row],[Zona]],Table14[[#This Row],[Marca]],Table14[[#This Row],[Codigo]])</f>
        <v>ARGENTINAVia Bana01.06.22.001</v>
      </c>
      <c r="B555" t="s">
        <v>384</v>
      </c>
      <c r="C555" t="s">
        <v>110</v>
      </c>
      <c r="D555" t="s">
        <v>29</v>
      </c>
      <c r="E555" t="s">
        <v>30</v>
      </c>
      <c r="F555" t="s">
        <v>31</v>
      </c>
      <c r="G555" t="s">
        <v>114</v>
      </c>
      <c r="H555" t="s">
        <v>572</v>
      </c>
      <c r="J555" t="s">
        <v>573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s="3" t="str">
        <f>CONCATENATE(Table14[[#This Row],[Zona]],Table14[[#This Row],[Marca]],Table14[[#This Row],[Codigo]])</f>
        <v>ARGENTINAVia Bana01.06.22.002</v>
      </c>
      <c r="B556" t="s">
        <v>384</v>
      </c>
      <c r="C556" t="s">
        <v>110</v>
      </c>
      <c r="D556" t="s">
        <v>29</v>
      </c>
      <c r="E556" t="s">
        <v>30</v>
      </c>
      <c r="F556" t="s">
        <v>31</v>
      </c>
      <c r="G556" t="s">
        <v>114</v>
      </c>
      <c r="H556" t="s">
        <v>574</v>
      </c>
      <c r="J556" t="s">
        <v>575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s="3" t="str">
        <f>CONCATENATE(Table14[[#This Row],[Zona]],Table14[[#This Row],[Marca]],Table14[[#This Row],[Codigo]])</f>
        <v>ARGENTINAVia Bana01.06.22.004</v>
      </c>
      <c r="B557" t="s">
        <v>384</v>
      </c>
      <c r="C557" t="s">
        <v>110</v>
      </c>
      <c r="D557" t="s">
        <v>29</v>
      </c>
      <c r="E557" t="s">
        <v>30</v>
      </c>
      <c r="F557" t="s">
        <v>31</v>
      </c>
      <c r="G557" t="s">
        <v>114</v>
      </c>
      <c r="H557" t="s">
        <v>576</v>
      </c>
      <c r="J557" t="s">
        <v>577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5">
      <c r="A558" s="3" t="str">
        <f>CONCATENATE(Table14[[#This Row],[Zona]],Table14[[#This Row],[Marca]],Table14[[#This Row],[Codigo]])</f>
        <v>ARGENTINAVia Bana01.06.22.007</v>
      </c>
      <c r="B558" t="s">
        <v>384</v>
      </c>
      <c r="C558" t="s">
        <v>110</v>
      </c>
      <c r="D558" t="s">
        <v>29</v>
      </c>
      <c r="E558" t="s">
        <v>30</v>
      </c>
      <c r="F558" t="s">
        <v>31</v>
      </c>
      <c r="G558" t="s">
        <v>114</v>
      </c>
      <c r="H558" t="s">
        <v>578</v>
      </c>
      <c r="J558" t="s">
        <v>579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5">
      <c r="A559" s="3" t="str">
        <f>CONCATENATE(Table14[[#This Row],[Zona]],Table14[[#This Row],[Marca]],Table14[[#This Row],[Codigo]])</f>
        <v>ARGENTINAVia Bana01.06.22.009</v>
      </c>
      <c r="B559" t="s">
        <v>384</v>
      </c>
      <c r="C559" t="s">
        <v>110</v>
      </c>
      <c r="D559" t="s">
        <v>29</v>
      </c>
      <c r="E559" t="s">
        <v>30</v>
      </c>
      <c r="F559" t="s">
        <v>31</v>
      </c>
      <c r="G559" t="s">
        <v>114</v>
      </c>
      <c r="H559" t="s">
        <v>580</v>
      </c>
      <c r="J559" t="s">
        <v>581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5">
      <c r="A560" s="3" t="str">
        <f>CONCATENATE(Table14[[#This Row],[Zona]],Table14[[#This Row],[Marca]],Table14[[#This Row],[Codigo]])</f>
        <v>ARGENTINAVia Bana01.06.22.010</v>
      </c>
      <c r="B560" t="s">
        <v>384</v>
      </c>
      <c r="C560" t="s">
        <v>110</v>
      </c>
      <c r="D560" t="s">
        <v>29</v>
      </c>
      <c r="E560" t="s">
        <v>30</v>
      </c>
      <c r="F560" t="s">
        <v>31</v>
      </c>
      <c r="G560" t="s">
        <v>114</v>
      </c>
      <c r="H560" t="s">
        <v>582</v>
      </c>
      <c r="J560" t="s">
        <v>583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s="3" t="str">
        <f>CONCATENATE(Table14[[#This Row],[Zona]],Table14[[#This Row],[Marca]],Table14[[#This Row],[Codigo]])</f>
        <v>ARGENTINAVia Bana01.06.22.011</v>
      </c>
      <c r="B561" t="s">
        <v>384</v>
      </c>
      <c r="C561" t="s">
        <v>110</v>
      </c>
      <c r="D561" t="s">
        <v>29</v>
      </c>
      <c r="E561" t="s">
        <v>30</v>
      </c>
      <c r="F561" t="s">
        <v>31</v>
      </c>
      <c r="G561" t="s">
        <v>114</v>
      </c>
      <c r="H561" t="s">
        <v>584</v>
      </c>
      <c r="J561" t="s">
        <v>585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s="3" t="str">
        <f>CONCATENATE(Table14[[#This Row],[Zona]],Table14[[#This Row],[Marca]],Table14[[#This Row],[Codigo]])</f>
        <v>ARGENTINAVia Bana01.06.23.001</v>
      </c>
      <c r="B562" t="s">
        <v>384</v>
      </c>
      <c r="C562" t="s">
        <v>110</v>
      </c>
      <c r="D562" t="s">
        <v>29</v>
      </c>
      <c r="E562" t="s">
        <v>30</v>
      </c>
      <c r="F562" t="s">
        <v>31</v>
      </c>
      <c r="G562" t="s">
        <v>114</v>
      </c>
      <c r="H562" t="s">
        <v>586</v>
      </c>
      <c r="J562" t="s">
        <v>587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s="3" t="str">
        <f>CONCATENATE(Table14[[#This Row],[Zona]],Table14[[#This Row],[Marca]],Table14[[#This Row],[Codigo]])</f>
        <v>ARGENTINAVia Bana01.06.23.002</v>
      </c>
      <c r="B563" t="s">
        <v>384</v>
      </c>
      <c r="C563" t="s">
        <v>110</v>
      </c>
      <c r="D563" t="s">
        <v>29</v>
      </c>
      <c r="E563" t="s">
        <v>30</v>
      </c>
      <c r="F563" t="s">
        <v>31</v>
      </c>
      <c r="G563" t="s">
        <v>114</v>
      </c>
      <c r="H563" t="s">
        <v>588</v>
      </c>
      <c r="J563" t="s">
        <v>589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25">
      <c r="A564" s="3" t="str">
        <f>CONCATENATE(Table14[[#This Row],[Zona]],Table14[[#This Row],[Marca]],Table14[[#This Row],[Codigo]])</f>
        <v>ARGENTINAVia Bana01.06.23.004</v>
      </c>
      <c r="B564" t="s">
        <v>384</v>
      </c>
      <c r="C564" t="s">
        <v>110</v>
      </c>
      <c r="D564" t="s">
        <v>29</v>
      </c>
      <c r="E564" t="s">
        <v>30</v>
      </c>
      <c r="F564" t="s">
        <v>31</v>
      </c>
      <c r="G564" t="s">
        <v>114</v>
      </c>
      <c r="H564" t="s">
        <v>590</v>
      </c>
      <c r="J564" t="s">
        <v>591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s="3" t="str">
        <f>CONCATENATE(Table14[[#This Row],[Zona]],Table14[[#This Row],[Marca]],Table14[[#This Row],[Codigo]])</f>
        <v>ARGENTINAVia Bana01.06.23.005</v>
      </c>
      <c r="B565" t="s">
        <v>384</v>
      </c>
      <c r="C565" t="s">
        <v>110</v>
      </c>
      <c r="D565" t="s">
        <v>29</v>
      </c>
      <c r="E565" t="s">
        <v>30</v>
      </c>
      <c r="F565" t="s">
        <v>31</v>
      </c>
      <c r="G565" t="s">
        <v>114</v>
      </c>
      <c r="H565" t="s">
        <v>592</v>
      </c>
      <c r="J565" t="s">
        <v>593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s="3" t="str">
        <f>CONCATENATE(Table14[[#This Row],[Zona]],Table14[[#This Row],[Marca]],Table14[[#This Row],[Codigo]])</f>
        <v>ARGENTINAVia Bana01.06.23.006</v>
      </c>
      <c r="B566" t="s">
        <v>384</v>
      </c>
      <c r="C566" t="s">
        <v>110</v>
      </c>
      <c r="D566" t="s">
        <v>29</v>
      </c>
      <c r="E566" t="s">
        <v>30</v>
      </c>
      <c r="F566" t="s">
        <v>31</v>
      </c>
      <c r="G566" t="s">
        <v>114</v>
      </c>
      <c r="H566" t="s">
        <v>594</v>
      </c>
      <c r="J566" t="s">
        <v>595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s="3" t="str">
        <f>CONCATENATE(Table14[[#This Row],[Zona]],Table14[[#This Row],[Marca]],Table14[[#This Row],[Codigo]])</f>
        <v>ARGENTINAVia Bana01.06.23.007</v>
      </c>
      <c r="B567" t="s">
        <v>384</v>
      </c>
      <c r="C567" t="s">
        <v>110</v>
      </c>
      <c r="D567" t="s">
        <v>29</v>
      </c>
      <c r="E567" t="s">
        <v>30</v>
      </c>
      <c r="F567" t="s">
        <v>31</v>
      </c>
      <c r="G567" t="s">
        <v>114</v>
      </c>
      <c r="H567" t="s">
        <v>596</v>
      </c>
      <c r="J567" t="s">
        <v>597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s="3" t="str">
        <f>CONCATENATE(Table14[[#This Row],[Zona]],Table14[[#This Row],[Marca]],Table14[[#This Row],[Codigo]])</f>
        <v>ARGENTINAVia Bana01.06.23.008</v>
      </c>
      <c r="B568" t="s">
        <v>384</v>
      </c>
      <c r="C568" t="s">
        <v>110</v>
      </c>
      <c r="D568" t="s">
        <v>29</v>
      </c>
      <c r="E568" t="s">
        <v>30</v>
      </c>
      <c r="F568" t="s">
        <v>31</v>
      </c>
      <c r="G568" t="s">
        <v>114</v>
      </c>
      <c r="H568" t="s">
        <v>598</v>
      </c>
      <c r="J568" t="s">
        <v>599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s="3" t="str">
        <f>CONCATENATE(Table14[[#This Row],[Zona]],Table14[[#This Row],[Marca]],Table14[[#This Row],[Codigo]])</f>
        <v>ARGENTINAVia Bana01.06.23.009</v>
      </c>
      <c r="B569" t="s">
        <v>384</v>
      </c>
      <c r="C569" t="s">
        <v>110</v>
      </c>
      <c r="D569" t="s">
        <v>29</v>
      </c>
      <c r="E569" t="s">
        <v>30</v>
      </c>
      <c r="F569" t="s">
        <v>31</v>
      </c>
      <c r="G569" t="s">
        <v>114</v>
      </c>
      <c r="H569" t="s">
        <v>600</v>
      </c>
      <c r="J569" t="s">
        <v>601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5">
      <c r="A570" s="3" t="str">
        <f>CONCATENATE(Table14[[#This Row],[Zona]],Table14[[#This Row],[Marca]],Table14[[#This Row],[Codigo]])</f>
        <v>ARGENTINAVia Bana01.06.23.010</v>
      </c>
      <c r="B570" t="s">
        <v>384</v>
      </c>
      <c r="C570" t="s">
        <v>110</v>
      </c>
      <c r="D570" t="s">
        <v>29</v>
      </c>
      <c r="E570" t="s">
        <v>30</v>
      </c>
      <c r="F570" t="s">
        <v>31</v>
      </c>
      <c r="G570" t="s">
        <v>114</v>
      </c>
      <c r="H570" t="s">
        <v>602</v>
      </c>
      <c r="J570" t="s">
        <v>603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3" t="str">
        <f>CONCATENATE(Table14[[#This Row],[Zona]],Table14[[#This Row],[Marca]],Table14[[#This Row],[Codigo]])</f>
        <v>ARGENTINAVia Bana01.06.23.011</v>
      </c>
      <c r="B571" t="s">
        <v>384</v>
      </c>
      <c r="C571" t="s">
        <v>110</v>
      </c>
      <c r="D571" t="s">
        <v>29</v>
      </c>
      <c r="E571" t="s">
        <v>30</v>
      </c>
      <c r="F571" t="s">
        <v>31</v>
      </c>
      <c r="G571" t="s">
        <v>114</v>
      </c>
      <c r="H571" t="s">
        <v>604</v>
      </c>
      <c r="J571" t="s">
        <v>605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3" t="str">
        <f>CONCATENATE(Table14[[#This Row],[Zona]],Table14[[#This Row],[Marca]],Table14[[#This Row],[Codigo]])</f>
        <v>ARGENTINAVia Bana01.06.36.001</v>
      </c>
      <c r="B572" t="s">
        <v>384</v>
      </c>
      <c r="C572" t="s">
        <v>110</v>
      </c>
      <c r="D572" t="s">
        <v>29</v>
      </c>
      <c r="E572" t="s">
        <v>30</v>
      </c>
      <c r="F572" t="s">
        <v>31</v>
      </c>
      <c r="G572" t="s">
        <v>114</v>
      </c>
      <c r="H572" t="s">
        <v>238</v>
      </c>
      <c r="J572" t="s">
        <v>239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3" t="str">
        <f>CONCATENATE(Table14[[#This Row],[Zona]],Table14[[#This Row],[Marca]],Table14[[#This Row],[Codigo]])</f>
        <v>ARGENTINAVia Bana01.06.36.002</v>
      </c>
      <c r="B573" t="s">
        <v>384</v>
      </c>
      <c r="C573" t="s">
        <v>110</v>
      </c>
      <c r="D573" t="s">
        <v>29</v>
      </c>
      <c r="E573" t="s">
        <v>30</v>
      </c>
      <c r="F573" t="s">
        <v>31</v>
      </c>
      <c r="G573" t="s">
        <v>114</v>
      </c>
      <c r="H573" t="s">
        <v>240</v>
      </c>
      <c r="J573" t="s">
        <v>241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3" t="str">
        <f>CONCATENATE(Table14[[#This Row],[Zona]],Table14[[#This Row],[Marca]],Table14[[#This Row],[Codigo]])</f>
        <v>ARGENTINAVia Bana01.06.36.003</v>
      </c>
      <c r="B574" t="s">
        <v>384</v>
      </c>
      <c r="C574" t="s">
        <v>110</v>
      </c>
      <c r="D574" t="s">
        <v>29</v>
      </c>
      <c r="E574" t="s">
        <v>30</v>
      </c>
      <c r="F574" t="s">
        <v>31</v>
      </c>
      <c r="G574" t="s">
        <v>114</v>
      </c>
      <c r="H574" t="s">
        <v>242</v>
      </c>
      <c r="J574" t="s">
        <v>243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3" t="str">
        <f>CONCATENATE(Table14[[#This Row],[Zona]],Table14[[#This Row],[Marca]],Table14[[#This Row],[Codigo]])</f>
        <v>ARGENTINAVia Bana01.06.36.004</v>
      </c>
      <c r="B575" t="s">
        <v>384</v>
      </c>
      <c r="C575" t="s">
        <v>110</v>
      </c>
      <c r="D575" t="s">
        <v>29</v>
      </c>
      <c r="E575" t="s">
        <v>30</v>
      </c>
      <c r="F575" t="s">
        <v>31</v>
      </c>
      <c r="G575" t="s">
        <v>114</v>
      </c>
      <c r="H575" t="s">
        <v>244</v>
      </c>
      <c r="J575" t="s">
        <v>245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5">
      <c r="A576" s="3" t="str">
        <f>CONCATENATE(Table14[[#This Row],[Zona]],Table14[[#This Row],[Marca]],Table14[[#This Row],[Codigo]])</f>
        <v>ARGENTINAVia Bana01.06.36.005</v>
      </c>
      <c r="B576" t="s">
        <v>384</v>
      </c>
      <c r="C576" t="s">
        <v>110</v>
      </c>
      <c r="D576" t="s">
        <v>29</v>
      </c>
      <c r="E576" t="s">
        <v>30</v>
      </c>
      <c r="F576" t="s">
        <v>31</v>
      </c>
      <c r="G576" t="s">
        <v>114</v>
      </c>
      <c r="H576" t="s">
        <v>246</v>
      </c>
      <c r="J576" t="s">
        <v>247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s="3" t="str">
        <f>CONCATENATE(Table14[[#This Row],[Zona]],Table14[[#This Row],[Marca]],Table14[[#This Row],[Codigo]])</f>
        <v>ARGENTINAVia Bana01.06.36.006</v>
      </c>
      <c r="B577" t="s">
        <v>384</v>
      </c>
      <c r="C577" t="s">
        <v>110</v>
      </c>
      <c r="D577" t="s">
        <v>29</v>
      </c>
      <c r="E577" t="s">
        <v>30</v>
      </c>
      <c r="F577" t="s">
        <v>31</v>
      </c>
      <c r="G577" t="s">
        <v>114</v>
      </c>
      <c r="H577" t="s">
        <v>248</v>
      </c>
      <c r="J577" t="s">
        <v>249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s="3" t="str">
        <f>CONCATENATE(Table14[[#This Row],[Zona]],Table14[[#This Row],[Marca]],Table14[[#This Row],[Codigo]])</f>
        <v>ARGENTINAVia Bana01.06.36.009</v>
      </c>
      <c r="B578" t="s">
        <v>384</v>
      </c>
      <c r="C578" t="s">
        <v>110</v>
      </c>
      <c r="D578" t="s">
        <v>29</v>
      </c>
      <c r="E578" t="s">
        <v>30</v>
      </c>
      <c r="F578" t="s">
        <v>31</v>
      </c>
      <c r="G578" t="s">
        <v>114</v>
      </c>
      <c r="H578" t="s">
        <v>250</v>
      </c>
      <c r="J578" t="s">
        <v>251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 s="3" t="str">
        <f>CONCATENATE(Table14[[#This Row],[Zona]],Table14[[#This Row],[Marca]],Table14[[#This Row],[Codigo]])</f>
        <v>ARGENTINAVia Bana01.06.36.025</v>
      </c>
      <c r="B579" t="s">
        <v>384</v>
      </c>
      <c r="C579" t="s">
        <v>110</v>
      </c>
      <c r="D579" t="s">
        <v>29</v>
      </c>
      <c r="E579" t="s">
        <v>30</v>
      </c>
      <c r="F579" t="s">
        <v>31</v>
      </c>
      <c r="G579" t="s">
        <v>114</v>
      </c>
      <c r="H579" t="s">
        <v>264</v>
      </c>
      <c r="J579" t="s">
        <v>265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s="3" t="str">
        <f>CONCATENATE(Table14[[#This Row],[Zona]],Table14[[#This Row],[Marca]],Table14[[#This Row],[Codigo]])</f>
        <v>ARGENTINAVia Bana4000036</v>
      </c>
      <c r="B580" t="s">
        <v>384</v>
      </c>
      <c r="C580" t="s">
        <v>110</v>
      </c>
      <c r="D580" t="s">
        <v>29</v>
      </c>
      <c r="E580" t="s">
        <v>30</v>
      </c>
      <c r="F580" t="s">
        <v>31</v>
      </c>
      <c r="G580" t="s">
        <v>27</v>
      </c>
      <c r="H580">
        <v>4000036</v>
      </c>
      <c r="J580" t="s">
        <v>342</v>
      </c>
      <c r="K580">
        <v>85</v>
      </c>
      <c r="L580">
        <v>166</v>
      </c>
      <c r="M580">
        <v>153</v>
      </c>
      <c r="N580">
        <v>178</v>
      </c>
      <c r="O580">
        <v>152</v>
      </c>
      <c r="P580">
        <v>140</v>
      </c>
      <c r="Q580">
        <v>239</v>
      </c>
      <c r="R580">
        <v>82</v>
      </c>
      <c r="S580">
        <v>145</v>
      </c>
    </row>
    <row r="581" spans="1:19" x14ac:dyDescent="0.25">
      <c r="A581" s="3" t="str">
        <f>CONCATENATE(Table14[[#This Row],[Zona]],Table14[[#This Row],[Marca]],Table14[[#This Row],[Codigo]])</f>
        <v>ARGENTINAVia Bana4000038</v>
      </c>
      <c r="B581" t="s">
        <v>384</v>
      </c>
      <c r="C581" t="s">
        <v>110</v>
      </c>
      <c r="D581" t="s">
        <v>29</v>
      </c>
      <c r="E581" t="s">
        <v>30</v>
      </c>
      <c r="F581" t="s">
        <v>31</v>
      </c>
      <c r="G581" t="s">
        <v>27</v>
      </c>
      <c r="H581">
        <v>4000038</v>
      </c>
      <c r="J581" t="s">
        <v>344</v>
      </c>
      <c r="K581">
        <v>47</v>
      </c>
      <c r="L581">
        <v>53</v>
      </c>
      <c r="M581">
        <v>45</v>
      </c>
      <c r="N581">
        <v>86</v>
      </c>
      <c r="O581">
        <v>42</v>
      </c>
      <c r="P581">
        <v>54</v>
      </c>
      <c r="Q581">
        <v>76</v>
      </c>
      <c r="R581">
        <v>38</v>
      </c>
      <c r="S581">
        <v>75</v>
      </c>
    </row>
    <row r="582" spans="1:19" x14ac:dyDescent="0.25">
      <c r="A582" s="3" t="str">
        <f>CONCATENATE(Table14[[#This Row],[Zona]],Table14[[#This Row],[Marca]],Table14[[#This Row],[Codigo]])</f>
        <v>ARGENTINAVia Bana4000039</v>
      </c>
      <c r="B582" t="s">
        <v>384</v>
      </c>
      <c r="C582" t="s">
        <v>110</v>
      </c>
      <c r="D582" t="s">
        <v>29</v>
      </c>
      <c r="E582" t="s">
        <v>30</v>
      </c>
      <c r="F582" t="s">
        <v>31</v>
      </c>
      <c r="G582" t="s">
        <v>27</v>
      </c>
      <c r="H582">
        <v>4000039</v>
      </c>
      <c r="J582" t="s">
        <v>345</v>
      </c>
      <c r="K582">
        <v>28</v>
      </c>
      <c r="L582">
        <v>32</v>
      </c>
      <c r="M582">
        <v>40</v>
      </c>
      <c r="N582">
        <v>40</v>
      </c>
      <c r="O582">
        <v>34</v>
      </c>
      <c r="P582">
        <v>21</v>
      </c>
      <c r="Q582">
        <v>41</v>
      </c>
      <c r="R582">
        <v>11</v>
      </c>
      <c r="S582">
        <v>53</v>
      </c>
    </row>
    <row r="583" spans="1:19" x14ac:dyDescent="0.25">
      <c r="A583" s="3" t="str">
        <f>CONCATENATE(Table14[[#This Row],[Zona]],Table14[[#This Row],[Marca]],Table14[[#This Row],[Codigo]])</f>
        <v>ARGENTINAVia Bana4000040</v>
      </c>
      <c r="B583" t="s">
        <v>384</v>
      </c>
      <c r="C583" t="s">
        <v>110</v>
      </c>
      <c r="D583" t="s">
        <v>29</v>
      </c>
      <c r="E583" t="s">
        <v>30</v>
      </c>
      <c r="F583" t="s">
        <v>31</v>
      </c>
      <c r="G583" t="s">
        <v>27</v>
      </c>
      <c r="H583">
        <v>4000040</v>
      </c>
      <c r="J583" t="s">
        <v>346</v>
      </c>
      <c r="K583">
        <v>135</v>
      </c>
      <c r="L583">
        <v>381</v>
      </c>
      <c r="M583">
        <v>375</v>
      </c>
      <c r="N583">
        <v>430</v>
      </c>
      <c r="O583">
        <v>280</v>
      </c>
      <c r="P583">
        <v>266</v>
      </c>
      <c r="Q583">
        <v>516</v>
      </c>
      <c r="R583">
        <v>182</v>
      </c>
      <c r="S583">
        <v>354</v>
      </c>
    </row>
    <row r="584" spans="1:19" x14ac:dyDescent="0.25">
      <c r="A584" s="3" t="str">
        <f>CONCATENATE(Table14[[#This Row],[Zona]],Table14[[#This Row],[Marca]],Table14[[#This Row],[Codigo]])</f>
        <v>ARGENTINAVia Bana4000041</v>
      </c>
      <c r="B584" t="s">
        <v>384</v>
      </c>
      <c r="C584" t="s">
        <v>110</v>
      </c>
      <c r="D584" t="s">
        <v>29</v>
      </c>
      <c r="E584" t="s">
        <v>30</v>
      </c>
      <c r="F584" t="s">
        <v>31</v>
      </c>
      <c r="G584" t="s">
        <v>27</v>
      </c>
      <c r="H584">
        <v>4000041</v>
      </c>
      <c r="J584" t="s">
        <v>347</v>
      </c>
      <c r="K584">
        <v>101</v>
      </c>
      <c r="L584">
        <v>206</v>
      </c>
      <c r="M584">
        <v>216</v>
      </c>
      <c r="N584">
        <v>187</v>
      </c>
      <c r="O584">
        <v>133</v>
      </c>
      <c r="P584">
        <v>131</v>
      </c>
      <c r="Q584">
        <v>213</v>
      </c>
      <c r="R584">
        <v>69</v>
      </c>
      <c r="S584">
        <v>170</v>
      </c>
    </row>
    <row r="585" spans="1:19" x14ac:dyDescent="0.25">
      <c r="A585" s="3" t="str">
        <f>CONCATENATE(Table14[[#This Row],[Zona]],Table14[[#This Row],[Marca]],Table14[[#This Row],[Codigo]])</f>
        <v>ARGENTINAVia Bana4000042</v>
      </c>
      <c r="B585" t="s">
        <v>384</v>
      </c>
      <c r="C585" t="s">
        <v>110</v>
      </c>
      <c r="D585" t="s">
        <v>29</v>
      </c>
      <c r="E585" t="s">
        <v>30</v>
      </c>
      <c r="F585" t="s">
        <v>31</v>
      </c>
      <c r="G585" t="s">
        <v>27</v>
      </c>
      <c r="H585">
        <v>4000042</v>
      </c>
      <c r="J585" t="s">
        <v>348</v>
      </c>
      <c r="K585">
        <v>164</v>
      </c>
      <c r="L585">
        <v>354</v>
      </c>
      <c r="M585">
        <v>654</v>
      </c>
      <c r="N585">
        <v>326</v>
      </c>
      <c r="O585">
        <v>383</v>
      </c>
      <c r="P585">
        <v>513</v>
      </c>
      <c r="Q585">
        <v>581</v>
      </c>
      <c r="R585">
        <v>192</v>
      </c>
      <c r="S585">
        <v>356</v>
      </c>
    </row>
    <row r="586" spans="1:19" x14ac:dyDescent="0.25">
      <c r="A586" s="3" t="str">
        <f>CONCATENATE(Table14[[#This Row],[Zona]],Table14[[#This Row],[Marca]],Table14[[#This Row],[Codigo]])</f>
        <v>ARGENTINAVia Bana4000043</v>
      </c>
      <c r="B586" t="s">
        <v>384</v>
      </c>
      <c r="C586" t="s">
        <v>110</v>
      </c>
      <c r="D586" t="s">
        <v>29</v>
      </c>
      <c r="E586" t="s">
        <v>30</v>
      </c>
      <c r="F586" t="s">
        <v>31</v>
      </c>
      <c r="G586" t="s">
        <v>27</v>
      </c>
      <c r="H586">
        <v>4000043</v>
      </c>
      <c r="J586" t="s">
        <v>349</v>
      </c>
      <c r="K586">
        <v>141</v>
      </c>
      <c r="L586">
        <v>198</v>
      </c>
      <c r="M586">
        <v>271</v>
      </c>
      <c r="N586">
        <v>326</v>
      </c>
      <c r="O586">
        <v>231</v>
      </c>
      <c r="P586">
        <v>150</v>
      </c>
      <c r="Q586">
        <v>396</v>
      </c>
      <c r="R586">
        <v>120</v>
      </c>
      <c r="S586">
        <v>214</v>
      </c>
    </row>
    <row r="587" spans="1:19" x14ac:dyDescent="0.25">
      <c r="A587" s="3" t="str">
        <f>CONCATENATE(Table14[[#This Row],[Zona]],Table14[[#This Row],[Marca]],Table14[[#This Row],[Codigo]])</f>
        <v>ARGENTINAVia Bana4000044</v>
      </c>
      <c r="B587" t="s">
        <v>384</v>
      </c>
      <c r="C587" t="s">
        <v>110</v>
      </c>
      <c r="D587" t="s">
        <v>29</v>
      </c>
      <c r="E587" t="s">
        <v>30</v>
      </c>
      <c r="F587" t="s">
        <v>31</v>
      </c>
      <c r="G587" t="s">
        <v>27</v>
      </c>
      <c r="H587">
        <v>4000044</v>
      </c>
      <c r="J587" t="s">
        <v>350</v>
      </c>
      <c r="K587">
        <v>80</v>
      </c>
      <c r="L587">
        <v>167</v>
      </c>
      <c r="M587">
        <v>188</v>
      </c>
      <c r="N587">
        <v>133</v>
      </c>
      <c r="O587">
        <v>152</v>
      </c>
      <c r="P587">
        <v>111</v>
      </c>
      <c r="Q587">
        <v>175</v>
      </c>
      <c r="R587">
        <v>77</v>
      </c>
      <c r="S587">
        <v>137</v>
      </c>
    </row>
    <row r="588" spans="1:19" x14ac:dyDescent="0.25">
      <c r="A588" s="3" t="str">
        <f>CONCATENATE(Table14[[#This Row],[Zona]],Table14[[#This Row],[Marca]],Table14[[#This Row],[Codigo]])</f>
        <v>ARGENTINAVia Bana4000045</v>
      </c>
      <c r="B588" t="s">
        <v>384</v>
      </c>
      <c r="C588" t="s">
        <v>110</v>
      </c>
      <c r="D588" t="s">
        <v>29</v>
      </c>
      <c r="E588" t="s">
        <v>30</v>
      </c>
      <c r="F588" t="s">
        <v>31</v>
      </c>
      <c r="G588" t="s">
        <v>27</v>
      </c>
      <c r="H588">
        <v>4000045</v>
      </c>
      <c r="J588" t="s">
        <v>351</v>
      </c>
      <c r="K588">
        <v>102</v>
      </c>
      <c r="L588">
        <v>163</v>
      </c>
      <c r="M588">
        <v>172</v>
      </c>
      <c r="N588">
        <v>147</v>
      </c>
      <c r="O588">
        <v>144</v>
      </c>
      <c r="P588">
        <v>75</v>
      </c>
      <c r="Q588">
        <v>161</v>
      </c>
      <c r="R588">
        <v>208</v>
      </c>
      <c r="S588">
        <v>152</v>
      </c>
    </row>
    <row r="589" spans="1:19" x14ac:dyDescent="0.25">
      <c r="A589" s="3" t="str">
        <f>CONCATENATE(Table14[[#This Row],[Zona]],Table14[[#This Row],[Marca]],Table14[[#This Row],[Codigo]])</f>
        <v>ARGENTINAVia Bana4000046</v>
      </c>
      <c r="B589" t="s">
        <v>384</v>
      </c>
      <c r="C589" t="s">
        <v>110</v>
      </c>
      <c r="D589" t="s">
        <v>29</v>
      </c>
      <c r="E589" t="s">
        <v>30</v>
      </c>
      <c r="F589" t="s">
        <v>31</v>
      </c>
      <c r="G589" t="s">
        <v>27</v>
      </c>
      <c r="H589">
        <v>4000046</v>
      </c>
      <c r="J589" t="s">
        <v>352</v>
      </c>
      <c r="K589">
        <v>266</v>
      </c>
      <c r="L589">
        <v>304</v>
      </c>
      <c r="M589">
        <v>376</v>
      </c>
      <c r="N589">
        <v>379</v>
      </c>
      <c r="O589">
        <v>180</v>
      </c>
      <c r="P589">
        <v>214</v>
      </c>
      <c r="Q589">
        <v>508</v>
      </c>
      <c r="R589">
        <v>116</v>
      </c>
      <c r="S589">
        <v>321</v>
      </c>
    </row>
    <row r="590" spans="1:19" x14ac:dyDescent="0.25">
      <c r="A590" s="3" t="str">
        <f>CONCATENATE(Table14[[#This Row],[Zona]],Table14[[#This Row],[Marca]],Table14[[#This Row],[Codigo]])</f>
        <v>ARGENTINAVia Bana4000047</v>
      </c>
      <c r="B590" t="s">
        <v>384</v>
      </c>
      <c r="C590" t="s">
        <v>110</v>
      </c>
      <c r="D590" t="s">
        <v>29</v>
      </c>
      <c r="E590" t="s">
        <v>30</v>
      </c>
      <c r="F590" t="s">
        <v>31</v>
      </c>
      <c r="G590" t="s">
        <v>27</v>
      </c>
      <c r="H590">
        <v>4000047</v>
      </c>
      <c r="J590" t="s">
        <v>353</v>
      </c>
      <c r="K590">
        <v>112</v>
      </c>
      <c r="L590">
        <v>217</v>
      </c>
      <c r="M590">
        <v>317</v>
      </c>
      <c r="N590">
        <v>224</v>
      </c>
      <c r="O590">
        <v>209</v>
      </c>
      <c r="P590">
        <v>135</v>
      </c>
      <c r="Q590">
        <v>363</v>
      </c>
      <c r="R590">
        <v>65</v>
      </c>
      <c r="S590">
        <v>161</v>
      </c>
    </row>
    <row r="591" spans="1:19" x14ac:dyDescent="0.25">
      <c r="A591" s="3" t="str">
        <f>CONCATENATE(Table14[[#This Row],[Zona]],Table14[[#This Row],[Marca]],Table14[[#This Row],[Codigo]])</f>
        <v>ARGENTINAVia Bana4000048</v>
      </c>
      <c r="B591" t="s">
        <v>384</v>
      </c>
      <c r="C591" t="s">
        <v>110</v>
      </c>
      <c r="D591" t="s">
        <v>29</v>
      </c>
      <c r="E591" t="s">
        <v>30</v>
      </c>
      <c r="F591" t="s">
        <v>31</v>
      </c>
      <c r="G591" t="s">
        <v>27</v>
      </c>
      <c r="H591">
        <v>4000048</v>
      </c>
      <c r="J591" t="s">
        <v>354</v>
      </c>
      <c r="K591">
        <v>148</v>
      </c>
      <c r="L591">
        <v>256</v>
      </c>
      <c r="M591">
        <v>513</v>
      </c>
      <c r="N591">
        <v>236</v>
      </c>
      <c r="O591">
        <v>260</v>
      </c>
      <c r="P591">
        <v>206</v>
      </c>
      <c r="Q591">
        <v>472</v>
      </c>
      <c r="R591">
        <v>117</v>
      </c>
      <c r="S591">
        <v>226</v>
      </c>
    </row>
    <row r="592" spans="1:19" x14ac:dyDescent="0.25">
      <c r="A592" s="3" t="str">
        <f>CONCATENATE(Table14[[#This Row],[Zona]],Table14[[#This Row],[Marca]],Table14[[#This Row],[Codigo]])</f>
        <v>ARGENTINAVia Bana4000049</v>
      </c>
      <c r="B592" t="s">
        <v>384</v>
      </c>
      <c r="C592" t="s">
        <v>110</v>
      </c>
      <c r="D592" t="s">
        <v>29</v>
      </c>
      <c r="E592" t="s">
        <v>30</v>
      </c>
      <c r="F592" t="s">
        <v>31</v>
      </c>
      <c r="G592" t="s">
        <v>27</v>
      </c>
      <c r="H592">
        <v>4000049</v>
      </c>
      <c r="J592" t="s">
        <v>355</v>
      </c>
      <c r="K592">
        <v>59</v>
      </c>
      <c r="L592">
        <v>75</v>
      </c>
      <c r="M592">
        <v>91</v>
      </c>
      <c r="N592">
        <v>70</v>
      </c>
      <c r="O592">
        <v>73</v>
      </c>
      <c r="P592">
        <v>79</v>
      </c>
      <c r="Q592">
        <v>98</v>
      </c>
      <c r="R592">
        <v>51</v>
      </c>
      <c r="S592">
        <v>88</v>
      </c>
    </row>
    <row r="593" spans="1:19" x14ac:dyDescent="0.25">
      <c r="A593" s="3" t="str">
        <f>CONCATENATE(Table14[[#This Row],[Zona]],Table14[[#This Row],[Marca]],Table14[[#This Row],[Codigo]])</f>
        <v>ARGENTINAVia Bana4000051</v>
      </c>
      <c r="B593" t="s">
        <v>384</v>
      </c>
      <c r="C593" t="s">
        <v>110</v>
      </c>
      <c r="D593" t="s">
        <v>29</v>
      </c>
      <c r="E593" t="s">
        <v>30</v>
      </c>
      <c r="F593" t="s">
        <v>31</v>
      </c>
      <c r="G593" t="s">
        <v>27</v>
      </c>
      <c r="H593">
        <v>4000051</v>
      </c>
      <c r="J593" t="s">
        <v>357</v>
      </c>
      <c r="K593">
        <v>59</v>
      </c>
      <c r="L593">
        <v>83</v>
      </c>
      <c r="M593">
        <v>46</v>
      </c>
      <c r="N593">
        <v>73</v>
      </c>
      <c r="O593">
        <v>65</v>
      </c>
      <c r="P593">
        <v>56</v>
      </c>
      <c r="Q593">
        <v>52</v>
      </c>
      <c r="R593">
        <v>38</v>
      </c>
      <c r="S593">
        <v>93</v>
      </c>
    </row>
    <row r="594" spans="1:19" x14ac:dyDescent="0.25">
      <c r="A594" s="3" t="str">
        <f>CONCATENATE(Table14[[#This Row],[Zona]],Table14[[#This Row],[Marca]],Table14[[#This Row],[Codigo]])</f>
        <v>ARGENTINAVia Bana4000054</v>
      </c>
      <c r="B594" t="s">
        <v>384</v>
      </c>
      <c r="C594" t="s">
        <v>110</v>
      </c>
      <c r="D594" t="s">
        <v>29</v>
      </c>
      <c r="E594" t="s">
        <v>30</v>
      </c>
      <c r="F594" t="s">
        <v>31</v>
      </c>
      <c r="G594" t="s">
        <v>27</v>
      </c>
      <c r="H594">
        <v>4000054</v>
      </c>
      <c r="J594" t="s">
        <v>360</v>
      </c>
      <c r="K594">
        <v>89</v>
      </c>
      <c r="L594">
        <v>181</v>
      </c>
      <c r="M594">
        <v>183</v>
      </c>
      <c r="N594">
        <v>189</v>
      </c>
      <c r="O594">
        <v>95</v>
      </c>
      <c r="P594">
        <v>117</v>
      </c>
      <c r="Q594">
        <v>191</v>
      </c>
      <c r="R594">
        <v>71</v>
      </c>
      <c r="S594">
        <v>127</v>
      </c>
    </row>
    <row r="595" spans="1:19" x14ac:dyDescent="0.25">
      <c r="A595" s="3" t="str">
        <f>CONCATENATE(Table14[[#This Row],[Zona]],Table14[[#This Row],[Marca]],Table14[[#This Row],[Codigo]])</f>
        <v>ARGENTINAVia Bana4000055</v>
      </c>
      <c r="B595" t="s">
        <v>384</v>
      </c>
      <c r="C595" t="s">
        <v>110</v>
      </c>
      <c r="D595" t="s">
        <v>29</v>
      </c>
      <c r="E595" t="s">
        <v>30</v>
      </c>
      <c r="F595" t="s">
        <v>31</v>
      </c>
      <c r="G595" t="s">
        <v>27</v>
      </c>
      <c r="H595">
        <v>4000055</v>
      </c>
      <c r="J595" t="s">
        <v>361</v>
      </c>
      <c r="K595">
        <v>93</v>
      </c>
      <c r="L595">
        <v>159</v>
      </c>
      <c r="M595">
        <v>125</v>
      </c>
      <c r="N595">
        <v>200</v>
      </c>
      <c r="O595">
        <v>110</v>
      </c>
      <c r="P595">
        <v>127</v>
      </c>
      <c r="Q595">
        <v>166</v>
      </c>
      <c r="R595">
        <v>57</v>
      </c>
      <c r="S595">
        <v>137</v>
      </c>
    </row>
    <row r="596" spans="1:19" x14ac:dyDescent="0.25">
      <c r="A596" s="3" t="str">
        <f>CONCATENATE(Table14[[#This Row],[Zona]],Table14[[#This Row],[Marca]],Table14[[#This Row],[Codigo]])</f>
        <v>ARGENTINAVia Bana4000056</v>
      </c>
      <c r="B596" t="s">
        <v>384</v>
      </c>
      <c r="C596" t="s">
        <v>110</v>
      </c>
      <c r="D596" t="s">
        <v>29</v>
      </c>
      <c r="E596" t="s">
        <v>30</v>
      </c>
      <c r="F596" t="s">
        <v>31</v>
      </c>
      <c r="G596" t="s">
        <v>27</v>
      </c>
      <c r="H596">
        <v>4000056</v>
      </c>
      <c r="J596" t="s">
        <v>362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s="3" t="str">
        <f>CONCATENATE(Table14[[#This Row],[Zona]],Table14[[#This Row],[Marca]],Table14[[#This Row],[Codigo]])</f>
        <v>ARGENTINAVia Bana4000057</v>
      </c>
      <c r="B597" t="s">
        <v>384</v>
      </c>
      <c r="C597" t="s">
        <v>110</v>
      </c>
      <c r="D597" t="s">
        <v>29</v>
      </c>
      <c r="E597" t="s">
        <v>30</v>
      </c>
      <c r="F597" t="s">
        <v>31</v>
      </c>
      <c r="G597" t="s">
        <v>27</v>
      </c>
      <c r="H597">
        <v>4000057</v>
      </c>
      <c r="J597" t="s">
        <v>363</v>
      </c>
      <c r="K597">
        <v>69</v>
      </c>
      <c r="L597">
        <v>132</v>
      </c>
      <c r="M597">
        <v>114</v>
      </c>
      <c r="N597">
        <v>102</v>
      </c>
      <c r="O597">
        <v>77</v>
      </c>
      <c r="P597">
        <v>82</v>
      </c>
      <c r="Q597">
        <v>104</v>
      </c>
      <c r="R597">
        <v>31</v>
      </c>
      <c r="S597">
        <v>101</v>
      </c>
    </row>
    <row r="598" spans="1:19" x14ac:dyDescent="0.25">
      <c r="A598" s="3" t="str">
        <f>CONCATENATE(Table14[[#This Row],[Zona]],Table14[[#This Row],[Marca]],Table14[[#This Row],[Codigo]])</f>
        <v>ARGENTINAVia Bana4000058</v>
      </c>
      <c r="B598" t="s">
        <v>384</v>
      </c>
      <c r="C598" t="s">
        <v>110</v>
      </c>
      <c r="D598" t="s">
        <v>29</v>
      </c>
      <c r="E598" t="s">
        <v>30</v>
      </c>
      <c r="F598" t="s">
        <v>31</v>
      </c>
      <c r="G598" t="s">
        <v>27</v>
      </c>
      <c r="H598">
        <v>4000058</v>
      </c>
      <c r="J598" t="s">
        <v>364</v>
      </c>
      <c r="K598">
        <v>39</v>
      </c>
      <c r="L598">
        <v>78</v>
      </c>
      <c r="M598">
        <v>51</v>
      </c>
      <c r="N598">
        <v>61</v>
      </c>
      <c r="O598">
        <v>39</v>
      </c>
      <c r="P598">
        <v>65</v>
      </c>
      <c r="Q598">
        <v>69</v>
      </c>
      <c r="R598">
        <v>19</v>
      </c>
      <c r="S598">
        <v>91</v>
      </c>
    </row>
    <row r="599" spans="1:19" x14ac:dyDescent="0.25">
      <c r="A599" s="3" t="str">
        <f>CONCATENATE(Table14[[#This Row],[Zona]],Table14[[#This Row],[Marca]],Table14[[#This Row],[Codigo]])</f>
        <v>ARGENTINAVia Bana4000059</v>
      </c>
      <c r="B599" t="s">
        <v>384</v>
      </c>
      <c r="C599" t="s">
        <v>110</v>
      </c>
      <c r="D599" t="s">
        <v>29</v>
      </c>
      <c r="E599" t="s">
        <v>30</v>
      </c>
      <c r="F599" t="s">
        <v>31</v>
      </c>
      <c r="G599" t="s">
        <v>27</v>
      </c>
      <c r="H599">
        <v>4000059</v>
      </c>
      <c r="J599" t="s">
        <v>365</v>
      </c>
      <c r="K599">
        <v>47</v>
      </c>
      <c r="L599">
        <v>77</v>
      </c>
      <c r="M599">
        <v>54</v>
      </c>
      <c r="N599">
        <v>70</v>
      </c>
      <c r="O599">
        <v>39</v>
      </c>
      <c r="P599">
        <v>53</v>
      </c>
      <c r="Q599">
        <v>71</v>
      </c>
      <c r="R599">
        <v>20</v>
      </c>
      <c r="S599">
        <v>95</v>
      </c>
    </row>
    <row r="600" spans="1:19" x14ac:dyDescent="0.25">
      <c r="A600" s="3" t="str">
        <f>CONCATENATE(Table14[[#This Row],[Zona]],Table14[[#This Row],[Marca]],Table14[[#This Row],[Codigo]])</f>
        <v>ARGENTINAVia Bana4000062</v>
      </c>
      <c r="B600" t="s">
        <v>384</v>
      </c>
      <c r="C600" t="s">
        <v>110</v>
      </c>
      <c r="D600" t="s">
        <v>29</v>
      </c>
      <c r="E600" t="s">
        <v>30</v>
      </c>
      <c r="F600" t="s">
        <v>31</v>
      </c>
      <c r="G600" t="s">
        <v>27</v>
      </c>
      <c r="H600">
        <v>4000062</v>
      </c>
      <c r="J600" t="s">
        <v>367</v>
      </c>
      <c r="K600">
        <v>44</v>
      </c>
      <c r="L600">
        <v>105</v>
      </c>
      <c r="M600">
        <v>129</v>
      </c>
      <c r="N600">
        <v>144</v>
      </c>
      <c r="O600">
        <v>46</v>
      </c>
      <c r="P600">
        <v>77</v>
      </c>
      <c r="Q600">
        <v>108</v>
      </c>
      <c r="R600">
        <v>40</v>
      </c>
      <c r="S600">
        <v>103</v>
      </c>
    </row>
    <row r="601" spans="1:19" x14ac:dyDescent="0.25">
      <c r="A601" s="3" t="str">
        <f>CONCATENATE(Table14[[#This Row],[Zona]],Table14[[#This Row],[Marca]],Table14[[#This Row],[Codigo]])</f>
        <v>ARGENTINAVia Bana4000064</v>
      </c>
      <c r="B601" t="s">
        <v>384</v>
      </c>
      <c r="C601" t="s">
        <v>110</v>
      </c>
      <c r="D601" t="s">
        <v>29</v>
      </c>
      <c r="E601" t="s">
        <v>30</v>
      </c>
      <c r="F601" t="s">
        <v>31</v>
      </c>
      <c r="G601" t="s">
        <v>27</v>
      </c>
      <c r="H601">
        <v>4000064</v>
      </c>
      <c r="J601" t="s">
        <v>369</v>
      </c>
      <c r="K601">
        <v>34</v>
      </c>
      <c r="L601">
        <v>64</v>
      </c>
      <c r="M601">
        <v>74</v>
      </c>
      <c r="N601">
        <v>71</v>
      </c>
      <c r="O601">
        <v>29</v>
      </c>
      <c r="P601">
        <v>60</v>
      </c>
      <c r="Q601">
        <v>66</v>
      </c>
      <c r="R601">
        <v>28</v>
      </c>
      <c r="S601">
        <v>69</v>
      </c>
    </row>
    <row r="602" spans="1:19" x14ac:dyDescent="0.25">
      <c r="A602" s="3" t="str">
        <f>CONCATENATE(Table14[[#This Row],[Zona]],Table14[[#This Row],[Marca]],Table14[[#This Row],[Codigo]])</f>
        <v>ARGENTINAVia Bana4000066</v>
      </c>
      <c r="B602" t="s">
        <v>384</v>
      </c>
      <c r="C602" t="s">
        <v>110</v>
      </c>
      <c r="D602" t="s">
        <v>29</v>
      </c>
      <c r="E602" t="s">
        <v>30</v>
      </c>
      <c r="F602" t="s">
        <v>31</v>
      </c>
      <c r="G602" t="s">
        <v>27</v>
      </c>
      <c r="H602">
        <v>4000066</v>
      </c>
      <c r="J602" t="s">
        <v>371</v>
      </c>
      <c r="K602">
        <v>44</v>
      </c>
      <c r="L602">
        <v>85</v>
      </c>
      <c r="M602">
        <v>58</v>
      </c>
      <c r="N602">
        <v>85</v>
      </c>
      <c r="O602">
        <v>56</v>
      </c>
      <c r="P602">
        <v>63</v>
      </c>
      <c r="Q602">
        <v>82</v>
      </c>
      <c r="R602">
        <v>29</v>
      </c>
      <c r="S602">
        <v>87</v>
      </c>
    </row>
    <row r="603" spans="1:19" x14ac:dyDescent="0.25">
      <c r="A603" s="3" t="str">
        <f>CONCATENATE(Table14[[#This Row],[Zona]],Table14[[#This Row],[Marca]],Table14[[#This Row],[Codigo]])</f>
        <v>ARGENTINAVia Bana4000067</v>
      </c>
      <c r="B603" t="s">
        <v>384</v>
      </c>
      <c r="C603" t="s">
        <v>110</v>
      </c>
      <c r="D603" t="s">
        <v>29</v>
      </c>
      <c r="E603" t="s">
        <v>30</v>
      </c>
      <c r="F603" t="s">
        <v>31</v>
      </c>
      <c r="G603" t="s">
        <v>27</v>
      </c>
      <c r="H603">
        <v>4000067</v>
      </c>
      <c r="J603" t="s">
        <v>372</v>
      </c>
      <c r="K603">
        <v>57</v>
      </c>
      <c r="L603">
        <v>125</v>
      </c>
      <c r="M603">
        <v>75</v>
      </c>
      <c r="N603">
        <v>112</v>
      </c>
      <c r="O603">
        <v>56</v>
      </c>
      <c r="P603">
        <v>79</v>
      </c>
      <c r="Q603">
        <v>141</v>
      </c>
      <c r="R603">
        <v>44</v>
      </c>
      <c r="S603">
        <v>116</v>
      </c>
    </row>
    <row r="604" spans="1:19" x14ac:dyDescent="0.25">
      <c r="A604" s="3" t="str">
        <f>CONCATENATE(Table14[[#This Row],[Zona]],Table14[[#This Row],[Marca]],Table14[[#This Row],[Codigo]])</f>
        <v>ARGENTINAVia Bana4000069</v>
      </c>
      <c r="B604" t="s">
        <v>384</v>
      </c>
      <c r="C604" t="s">
        <v>110</v>
      </c>
      <c r="D604" t="s">
        <v>29</v>
      </c>
      <c r="E604" t="s">
        <v>30</v>
      </c>
      <c r="F604" t="s">
        <v>31</v>
      </c>
      <c r="G604" t="s">
        <v>27</v>
      </c>
      <c r="H604">
        <v>4000069</v>
      </c>
      <c r="J604" t="s">
        <v>374</v>
      </c>
      <c r="K604">
        <v>36</v>
      </c>
      <c r="L604">
        <v>65</v>
      </c>
      <c r="M604">
        <v>43</v>
      </c>
      <c r="N604">
        <v>60</v>
      </c>
      <c r="O604">
        <v>40</v>
      </c>
      <c r="P604">
        <v>65</v>
      </c>
      <c r="Q604">
        <v>55</v>
      </c>
      <c r="R604">
        <v>31</v>
      </c>
      <c r="S604">
        <v>84</v>
      </c>
    </row>
    <row r="605" spans="1:19" x14ac:dyDescent="0.25">
      <c r="A605" s="3" t="str">
        <f>CONCATENATE(Table14[[#This Row],[Zona]],Table14[[#This Row],[Marca]],Table14[[#This Row],[Codigo]])</f>
        <v>ARGENTINAVia Bana4000070</v>
      </c>
      <c r="B605" t="s">
        <v>384</v>
      </c>
      <c r="C605" t="s">
        <v>110</v>
      </c>
      <c r="D605" t="s">
        <v>29</v>
      </c>
      <c r="E605" t="s">
        <v>30</v>
      </c>
      <c r="F605" t="s">
        <v>31</v>
      </c>
      <c r="G605" t="s">
        <v>27</v>
      </c>
      <c r="H605">
        <v>4000070</v>
      </c>
      <c r="J605" t="s">
        <v>375</v>
      </c>
      <c r="K605">
        <v>76</v>
      </c>
      <c r="L605">
        <v>223</v>
      </c>
      <c r="M605">
        <v>187</v>
      </c>
      <c r="N605">
        <v>201</v>
      </c>
      <c r="O605">
        <v>104</v>
      </c>
      <c r="P605">
        <v>118</v>
      </c>
      <c r="Q605">
        <v>240</v>
      </c>
      <c r="R605">
        <v>117</v>
      </c>
      <c r="S605">
        <v>148</v>
      </c>
    </row>
    <row r="606" spans="1:19" x14ac:dyDescent="0.25">
      <c r="A606" s="3" t="str">
        <f>CONCATENATE(Table14[[#This Row],[Zona]],Table14[[#This Row],[Marca]],Table14[[#This Row],[Codigo]])</f>
        <v>ARGENTINAVia Bana4000071</v>
      </c>
      <c r="B606" t="s">
        <v>384</v>
      </c>
      <c r="C606" t="s">
        <v>110</v>
      </c>
      <c r="D606" t="s">
        <v>29</v>
      </c>
      <c r="E606" t="s">
        <v>30</v>
      </c>
      <c r="F606" t="s">
        <v>31</v>
      </c>
      <c r="G606" t="s">
        <v>27</v>
      </c>
      <c r="H606">
        <v>4000071</v>
      </c>
      <c r="J606" t="s">
        <v>376</v>
      </c>
      <c r="K606">
        <v>32</v>
      </c>
      <c r="L606">
        <v>87</v>
      </c>
      <c r="M606">
        <v>75</v>
      </c>
      <c r="N606">
        <v>81</v>
      </c>
      <c r="O606">
        <v>34</v>
      </c>
      <c r="P606">
        <v>65</v>
      </c>
      <c r="Q606">
        <v>94</v>
      </c>
      <c r="R606">
        <v>25</v>
      </c>
      <c r="S606">
        <v>99</v>
      </c>
    </row>
    <row r="607" spans="1:19" x14ac:dyDescent="0.25">
      <c r="A607" s="3" t="str">
        <f>CONCATENATE(Table14[[#This Row],[Zona]],Table14[[#This Row],[Marca]],Table14[[#This Row],[Codigo]])</f>
        <v>ARGENTINAVia Bana4000194</v>
      </c>
      <c r="B607" t="s">
        <v>384</v>
      </c>
      <c r="C607" t="s">
        <v>110</v>
      </c>
      <c r="D607" t="s">
        <v>29</v>
      </c>
      <c r="E607" t="s">
        <v>30</v>
      </c>
      <c r="F607" t="s">
        <v>31</v>
      </c>
      <c r="G607" t="s">
        <v>27</v>
      </c>
      <c r="H607">
        <v>4000194</v>
      </c>
      <c r="J607" t="s">
        <v>378</v>
      </c>
      <c r="K607">
        <v>30</v>
      </c>
      <c r="L607">
        <v>22</v>
      </c>
      <c r="M607">
        <v>21</v>
      </c>
      <c r="N607">
        <v>35</v>
      </c>
      <c r="O607">
        <v>32</v>
      </c>
      <c r="P607">
        <v>33</v>
      </c>
      <c r="Q607">
        <v>31</v>
      </c>
      <c r="R607">
        <v>14</v>
      </c>
      <c r="S607">
        <v>33</v>
      </c>
    </row>
    <row r="608" spans="1:19" x14ac:dyDescent="0.25">
      <c r="A608" s="3" t="str">
        <f>CONCATENATE(Table14[[#This Row],[Zona]],Table14[[#This Row],[Marca]],Table14[[#This Row],[Codigo]])</f>
        <v>ARGENTINAVia Bana4000195</v>
      </c>
      <c r="B608" t="s">
        <v>384</v>
      </c>
      <c r="C608" t="s">
        <v>110</v>
      </c>
      <c r="D608" t="s">
        <v>29</v>
      </c>
      <c r="E608" t="s">
        <v>30</v>
      </c>
      <c r="F608" t="s">
        <v>31</v>
      </c>
      <c r="G608" t="s">
        <v>27</v>
      </c>
      <c r="H608">
        <v>4000195</v>
      </c>
      <c r="J608" t="s">
        <v>295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s="3" t="str">
        <f>CONCATENATE(Table14[[#This Row],[Zona]],Table14[[#This Row],[Marca]],Table14[[#This Row],[Codigo]])</f>
        <v>ARGENTINAVia Bana4000072</v>
      </c>
      <c r="B609" t="s">
        <v>384</v>
      </c>
      <c r="C609" t="s">
        <v>110</v>
      </c>
      <c r="D609" t="s">
        <v>29</v>
      </c>
      <c r="E609" t="s">
        <v>30</v>
      </c>
      <c r="F609" t="s">
        <v>31</v>
      </c>
      <c r="G609" t="s">
        <v>384</v>
      </c>
      <c r="H609">
        <v>4000072</v>
      </c>
      <c r="J609" t="s">
        <v>606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3" t="str">
        <f>CONCATENATE(Table14[[#This Row],[Zona]],Table14[[#This Row],[Marca]],Table14[[#This Row],[Codigo]])</f>
        <v>ARGENTINAVia Bana4000073</v>
      </c>
      <c r="B610" t="s">
        <v>384</v>
      </c>
      <c r="C610" t="s">
        <v>110</v>
      </c>
      <c r="D610" t="s">
        <v>29</v>
      </c>
      <c r="E610" t="s">
        <v>30</v>
      </c>
      <c r="F610" t="s">
        <v>31</v>
      </c>
      <c r="G610" t="s">
        <v>384</v>
      </c>
      <c r="H610">
        <v>4000073</v>
      </c>
      <c r="J610" t="s">
        <v>607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3" t="str">
        <f>CONCATENATE(Table14[[#This Row],[Zona]],Table14[[#This Row],[Marca]],Table14[[#This Row],[Codigo]])</f>
        <v>ARGENTINAVia Bana4000074</v>
      </c>
      <c r="B611" t="s">
        <v>384</v>
      </c>
      <c r="C611" t="s">
        <v>110</v>
      </c>
      <c r="D611" t="s">
        <v>29</v>
      </c>
      <c r="E611" t="s">
        <v>30</v>
      </c>
      <c r="F611" t="s">
        <v>31</v>
      </c>
      <c r="G611" t="s">
        <v>384</v>
      </c>
      <c r="H611">
        <v>4000074</v>
      </c>
      <c r="J611" t="s">
        <v>608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3" t="str">
        <f>CONCATENATE(Table14[[#This Row],[Zona]],Table14[[#This Row],[Marca]],Table14[[#This Row],[Codigo]])</f>
        <v>ARGENTINAVia Bana4000075</v>
      </c>
      <c r="B612" t="s">
        <v>384</v>
      </c>
      <c r="C612" t="s">
        <v>110</v>
      </c>
      <c r="D612" t="s">
        <v>29</v>
      </c>
      <c r="E612" t="s">
        <v>30</v>
      </c>
      <c r="F612" t="s">
        <v>31</v>
      </c>
      <c r="G612" t="s">
        <v>384</v>
      </c>
      <c r="H612">
        <v>4000075</v>
      </c>
      <c r="J612" t="s">
        <v>385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3" t="str">
        <f>CONCATENATE(Table14[[#This Row],[Zona]],Table14[[#This Row],[Marca]],Table14[[#This Row],[Codigo]])</f>
        <v>ARGENTINAVia Bana4000076</v>
      </c>
      <c r="B613" t="s">
        <v>384</v>
      </c>
      <c r="C613" t="s">
        <v>110</v>
      </c>
      <c r="D613" t="s">
        <v>29</v>
      </c>
      <c r="E613" t="s">
        <v>30</v>
      </c>
      <c r="F613" t="s">
        <v>31</v>
      </c>
      <c r="G613" t="s">
        <v>384</v>
      </c>
      <c r="H613">
        <v>4000076</v>
      </c>
      <c r="J613" t="s">
        <v>609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3" t="str">
        <f>CONCATENATE(Table14[[#This Row],[Zona]],Table14[[#This Row],[Marca]],Table14[[#This Row],[Codigo]])</f>
        <v>ARGENTINAVia Bana4000077</v>
      </c>
      <c r="B614" t="s">
        <v>384</v>
      </c>
      <c r="C614" t="s">
        <v>110</v>
      </c>
      <c r="D614" t="s">
        <v>29</v>
      </c>
      <c r="E614" t="s">
        <v>30</v>
      </c>
      <c r="F614" t="s">
        <v>31</v>
      </c>
      <c r="G614" t="s">
        <v>384</v>
      </c>
      <c r="H614">
        <v>4000077</v>
      </c>
      <c r="J614" t="s">
        <v>610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s="3" t="str">
        <f>CONCATENATE(Table14[[#This Row],[Zona]],Table14[[#This Row],[Marca]],Table14[[#This Row],[Codigo]])</f>
        <v>ARGENTINAVia Bana4000078</v>
      </c>
      <c r="B615" t="s">
        <v>384</v>
      </c>
      <c r="C615" t="s">
        <v>110</v>
      </c>
      <c r="D615" t="s">
        <v>29</v>
      </c>
      <c r="E615" t="s">
        <v>30</v>
      </c>
      <c r="F615" t="s">
        <v>31</v>
      </c>
      <c r="G615" t="s">
        <v>384</v>
      </c>
      <c r="H615">
        <v>4000078</v>
      </c>
      <c r="J615" t="s">
        <v>611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25">
      <c r="A616" s="3" t="str">
        <f>CONCATENATE(Table14[[#This Row],[Zona]],Table14[[#This Row],[Marca]],Table14[[#This Row],[Codigo]])</f>
        <v>ARGENTINAVia Bana4000079</v>
      </c>
      <c r="B616" t="s">
        <v>384</v>
      </c>
      <c r="C616" t="s">
        <v>110</v>
      </c>
      <c r="D616" t="s">
        <v>29</v>
      </c>
      <c r="E616" t="s">
        <v>30</v>
      </c>
      <c r="F616" t="s">
        <v>31</v>
      </c>
      <c r="G616" t="s">
        <v>384</v>
      </c>
      <c r="H616">
        <v>4000079</v>
      </c>
      <c r="J616" t="s">
        <v>612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 s="3" t="str">
        <f>CONCATENATE(Table14[[#This Row],[Zona]],Table14[[#This Row],[Marca]],Table14[[#This Row],[Codigo]])</f>
        <v>ARGENTINAVia Bana4000080</v>
      </c>
      <c r="B617" t="s">
        <v>384</v>
      </c>
      <c r="C617" t="s">
        <v>110</v>
      </c>
      <c r="D617" t="s">
        <v>29</v>
      </c>
      <c r="E617" t="s">
        <v>30</v>
      </c>
      <c r="F617" t="s">
        <v>31</v>
      </c>
      <c r="G617" t="s">
        <v>384</v>
      </c>
      <c r="H617">
        <v>4000080</v>
      </c>
      <c r="J617" t="s">
        <v>613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25">
      <c r="A618" s="3" t="str">
        <f>CONCATENATE(Table14[[#This Row],[Zona]],Table14[[#This Row],[Marca]],Table14[[#This Row],[Codigo]])</f>
        <v>ARGENTINAVia Bana4000081</v>
      </c>
      <c r="B618" t="s">
        <v>384</v>
      </c>
      <c r="C618" t="s">
        <v>110</v>
      </c>
      <c r="D618" t="s">
        <v>29</v>
      </c>
      <c r="E618" t="s">
        <v>30</v>
      </c>
      <c r="F618" t="s">
        <v>31</v>
      </c>
      <c r="G618" t="s">
        <v>384</v>
      </c>
      <c r="H618">
        <v>4000081</v>
      </c>
      <c r="J618" t="s">
        <v>386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3" t="str">
        <f>CONCATENATE(Table14[[#This Row],[Zona]],Table14[[#This Row],[Marca]],Table14[[#This Row],[Codigo]])</f>
        <v>ARGENTINAVia Bana4000082</v>
      </c>
      <c r="B619" t="s">
        <v>384</v>
      </c>
      <c r="C619" t="s">
        <v>110</v>
      </c>
      <c r="D619" t="s">
        <v>29</v>
      </c>
      <c r="E619" t="s">
        <v>30</v>
      </c>
      <c r="F619" t="s">
        <v>31</v>
      </c>
      <c r="G619" t="s">
        <v>384</v>
      </c>
      <c r="H619">
        <v>4000082</v>
      </c>
      <c r="J619" t="s">
        <v>614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s="3" t="str">
        <f>CONCATENATE(Table14[[#This Row],[Zona]],Table14[[#This Row],[Marca]],Table14[[#This Row],[Codigo]])</f>
        <v>ARGENTINAVia Bana4000083</v>
      </c>
      <c r="B620" t="s">
        <v>384</v>
      </c>
      <c r="C620" t="s">
        <v>110</v>
      </c>
      <c r="D620" t="s">
        <v>29</v>
      </c>
      <c r="E620" t="s">
        <v>30</v>
      </c>
      <c r="F620" t="s">
        <v>31</v>
      </c>
      <c r="G620" t="s">
        <v>384</v>
      </c>
      <c r="H620">
        <v>4000083</v>
      </c>
      <c r="J620" t="s">
        <v>387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s="3" t="str">
        <f>CONCATENATE(Table14[[#This Row],[Zona]],Table14[[#This Row],[Marca]],Table14[[#This Row],[Codigo]])</f>
        <v>ARGENTINAVia Bana4000084</v>
      </c>
      <c r="B621" t="s">
        <v>384</v>
      </c>
      <c r="C621" t="s">
        <v>110</v>
      </c>
      <c r="D621" t="s">
        <v>29</v>
      </c>
      <c r="E621" t="s">
        <v>30</v>
      </c>
      <c r="F621" t="s">
        <v>31</v>
      </c>
      <c r="G621" t="s">
        <v>384</v>
      </c>
      <c r="H621">
        <v>4000084</v>
      </c>
      <c r="J621" t="s">
        <v>615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s="3" t="str">
        <f>CONCATENATE(Table14[[#This Row],[Zona]],Table14[[#This Row],[Marca]],Table14[[#This Row],[Codigo]])</f>
        <v>ARGENTINAVia Bana4000085</v>
      </c>
      <c r="B622" t="s">
        <v>384</v>
      </c>
      <c r="C622" t="s">
        <v>110</v>
      </c>
      <c r="D622" t="s">
        <v>29</v>
      </c>
      <c r="E622" t="s">
        <v>30</v>
      </c>
      <c r="F622" t="s">
        <v>31</v>
      </c>
      <c r="G622" t="s">
        <v>384</v>
      </c>
      <c r="H622">
        <v>4000085</v>
      </c>
      <c r="J622" t="s">
        <v>616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5">
      <c r="A623" s="3" t="str">
        <f>CONCATENATE(Table14[[#This Row],[Zona]],Table14[[#This Row],[Marca]],Table14[[#This Row],[Codigo]])</f>
        <v>ARGENTINAVia Bana4000086</v>
      </c>
      <c r="B623" t="s">
        <v>384</v>
      </c>
      <c r="C623" t="s">
        <v>110</v>
      </c>
      <c r="D623" t="s">
        <v>29</v>
      </c>
      <c r="E623" t="s">
        <v>30</v>
      </c>
      <c r="F623" t="s">
        <v>31</v>
      </c>
      <c r="G623" t="s">
        <v>384</v>
      </c>
      <c r="H623">
        <v>4000086</v>
      </c>
      <c r="J623" t="s">
        <v>388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25">
      <c r="A624" s="3" t="str">
        <f>CONCATENATE(Table14[[#This Row],[Zona]],Table14[[#This Row],[Marca]],Table14[[#This Row],[Codigo]])</f>
        <v>ARGENTINAVia Bana4000087</v>
      </c>
      <c r="B624" t="s">
        <v>384</v>
      </c>
      <c r="C624" t="s">
        <v>110</v>
      </c>
      <c r="D624" t="s">
        <v>29</v>
      </c>
      <c r="E624" t="s">
        <v>30</v>
      </c>
      <c r="F624" t="s">
        <v>31</v>
      </c>
      <c r="G624" t="s">
        <v>384</v>
      </c>
      <c r="H624">
        <v>4000087</v>
      </c>
      <c r="J624" t="s">
        <v>617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s="3" t="str">
        <f>CONCATENATE(Table14[[#This Row],[Zona]],Table14[[#This Row],[Marca]],Table14[[#This Row],[Codigo]])</f>
        <v>ARGENTINAVia Bana4000088</v>
      </c>
      <c r="B625" t="s">
        <v>384</v>
      </c>
      <c r="C625" t="s">
        <v>110</v>
      </c>
      <c r="D625" t="s">
        <v>29</v>
      </c>
      <c r="E625" t="s">
        <v>30</v>
      </c>
      <c r="F625" t="s">
        <v>31</v>
      </c>
      <c r="G625" t="s">
        <v>384</v>
      </c>
      <c r="H625">
        <v>4000088</v>
      </c>
      <c r="J625" t="s">
        <v>618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3" t="str">
        <f>CONCATENATE(Table14[[#This Row],[Zona]],Table14[[#This Row],[Marca]],Table14[[#This Row],[Codigo]])</f>
        <v>ARGENTINAVia Bana4000089</v>
      </c>
      <c r="B626" t="s">
        <v>384</v>
      </c>
      <c r="C626" t="s">
        <v>110</v>
      </c>
      <c r="D626" t="s">
        <v>29</v>
      </c>
      <c r="E626" t="s">
        <v>30</v>
      </c>
      <c r="F626" t="s">
        <v>31</v>
      </c>
      <c r="G626" t="s">
        <v>384</v>
      </c>
      <c r="H626">
        <v>4000089</v>
      </c>
      <c r="J626" t="s">
        <v>619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s="3" t="str">
        <f>CONCATENATE(Table14[[#This Row],[Zona]],Table14[[#This Row],[Marca]],Table14[[#This Row],[Codigo]])</f>
        <v>ARGENTINAVia Bana4000091</v>
      </c>
      <c r="B627" t="s">
        <v>384</v>
      </c>
      <c r="C627" t="s">
        <v>110</v>
      </c>
      <c r="D627" t="s">
        <v>29</v>
      </c>
      <c r="E627" t="s">
        <v>30</v>
      </c>
      <c r="F627" t="s">
        <v>31</v>
      </c>
      <c r="G627" t="s">
        <v>384</v>
      </c>
      <c r="H627">
        <v>4000091</v>
      </c>
      <c r="J627" t="s">
        <v>620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3" t="str">
        <f>CONCATENATE(Table14[[#This Row],[Zona]],Table14[[#This Row],[Marca]],Table14[[#This Row],[Codigo]])</f>
        <v>ARGENTINAVia Bana4000092</v>
      </c>
      <c r="B628" t="s">
        <v>384</v>
      </c>
      <c r="C628" t="s">
        <v>110</v>
      </c>
      <c r="D628" t="s">
        <v>29</v>
      </c>
      <c r="E628" t="s">
        <v>30</v>
      </c>
      <c r="F628" t="s">
        <v>31</v>
      </c>
      <c r="G628" t="s">
        <v>384</v>
      </c>
      <c r="H628">
        <v>4000092</v>
      </c>
      <c r="J628" t="s">
        <v>389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 s="3" t="str">
        <f>CONCATENATE(Table14[[#This Row],[Zona]],Table14[[#This Row],[Marca]],Table14[[#This Row],[Codigo]])</f>
        <v>ARGENTINAVia Bana4000093</v>
      </c>
      <c r="B629" t="s">
        <v>384</v>
      </c>
      <c r="C629" t="s">
        <v>110</v>
      </c>
      <c r="D629" t="s">
        <v>29</v>
      </c>
      <c r="E629" t="s">
        <v>30</v>
      </c>
      <c r="F629" t="s">
        <v>31</v>
      </c>
      <c r="G629" t="s">
        <v>384</v>
      </c>
      <c r="H629">
        <v>4000093</v>
      </c>
      <c r="J629" t="s">
        <v>390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s="3" t="str">
        <f>CONCATENATE(Table14[[#This Row],[Zona]],Table14[[#This Row],[Marca]],Table14[[#This Row],[Codigo]])</f>
        <v>ARGENTINAVia Bana4000094</v>
      </c>
      <c r="B630" t="s">
        <v>384</v>
      </c>
      <c r="C630" t="s">
        <v>110</v>
      </c>
      <c r="D630" t="s">
        <v>29</v>
      </c>
      <c r="E630" t="s">
        <v>30</v>
      </c>
      <c r="F630" t="s">
        <v>31</v>
      </c>
      <c r="G630" t="s">
        <v>384</v>
      </c>
      <c r="H630">
        <v>4000094</v>
      </c>
      <c r="J630" t="s">
        <v>621</v>
      </c>
      <c r="K630">
        <v>30</v>
      </c>
      <c r="L630">
        <v>0</v>
      </c>
      <c r="M630">
        <v>0</v>
      </c>
      <c r="N630">
        <v>0</v>
      </c>
      <c r="O630">
        <v>13</v>
      </c>
      <c r="P630">
        <v>1</v>
      </c>
      <c r="Q630">
        <v>2</v>
      </c>
      <c r="R630">
        <v>0</v>
      </c>
      <c r="S630">
        <v>2</v>
      </c>
    </row>
    <row r="631" spans="1:19" x14ac:dyDescent="0.25">
      <c r="A631" s="3" t="str">
        <f>CONCATENATE(Table14[[#This Row],[Zona]],Table14[[#This Row],[Marca]],Table14[[#This Row],[Codigo]])</f>
        <v>ARGENTINAVia Bana4000095</v>
      </c>
      <c r="B631" t="s">
        <v>384</v>
      </c>
      <c r="C631" t="s">
        <v>110</v>
      </c>
      <c r="D631" t="s">
        <v>29</v>
      </c>
      <c r="E631" t="s">
        <v>30</v>
      </c>
      <c r="F631" t="s">
        <v>31</v>
      </c>
      <c r="G631" t="s">
        <v>384</v>
      </c>
      <c r="H631">
        <v>4000095</v>
      </c>
      <c r="J631" t="s">
        <v>622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3" t="str">
        <f>CONCATENATE(Table14[[#This Row],[Zona]],Table14[[#This Row],[Marca]],Table14[[#This Row],[Codigo]])</f>
        <v>ARGENTINAVia Bana4000096</v>
      </c>
      <c r="B632" t="s">
        <v>384</v>
      </c>
      <c r="C632" t="s">
        <v>110</v>
      </c>
      <c r="D632" t="s">
        <v>29</v>
      </c>
      <c r="E632" t="s">
        <v>30</v>
      </c>
      <c r="F632" t="s">
        <v>31</v>
      </c>
      <c r="G632" t="s">
        <v>384</v>
      </c>
      <c r="H632">
        <v>4000096</v>
      </c>
      <c r="J632" t="s">
        <v>391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s="3" t="str">
        <f>CONCATENATE(Table14[[#This Row],[Zona]],Table14[[#This Row],[Marca]],Table14[[#This Row],[Codigo]])</f>
        <v>ARGENTINAVia Bana4000196</v>
      </c>
      <c r="B633" t="s">
        <v>384</v>
      </c>
      <c r="C633" t="s">
        <v>110</v>
      </c>
      <c r="D633" t="s">
        <v>29</v>
      </c>
      <c r="E633" t="s">
        <v>30</v>
      </c>
      <c r="F633" t="s">
        <v>31</v>
      </c>
      <c r="G633" t="s">
        <v>384</v>
      </c>
      <c r="H633">
        <v>4000196</v>
      </c>
      <c r="J633" t="s">
        <v>623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3" t="str">
        <f>CONCATENATE(Table14[[#This Row],[Zona]],Table14[[#This Row],[Marca]],Table14[[#This Row],[Codigo]])</f>
        <v>ARGENTINAVia Bana4000197</v>
      </c>
      <c r="B634" t="s">
        <v>384</v>
      </c>
      <c r="C634" t="s">
        <v>110</v>
      </c>
      <c r="D634" t="s">
        <v>29</v>
      </c>
      <c r="E634" t="s">
        <v>30</v>
      </c>
      <c r="F634" t="s">
        <v>31</v>
      </c>
      <c r="G634" t="s">
        <v>384</v>
      </c>
      <c r="H634">
        <v>4000197</v>
      </c>
      <c r="J634" t="s">
        <v>571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s="3" t="str">
        <f>CONCATENATE(Table14[[#This Row],[Zona]],Table14[[#This Row],[Marca]],Table14[[#This Row],[Codigo]])</f>
        <v>ARGENTINAVia Bana4000198</v>
      </c>
      <c r="B635" t="s">
        <v>384</v>
      </c>
      <c r="C635" t="s">
        <v>110</v>
      </c>
      <c r="D635" t="s">
        <v>29</v>
      </c>
      <c r="E635" t="s">
        <v>30</v>
      </c>
      <c r="F635" t="s">
        <v>31</v>
      </c>
      <c r="G635" t="s">
        <v>384</v>
      </c>
      <c r="H635">
        <v>4000198</v>
      </c>
      <c r="J635" t="s">
        <v>624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 s="3" t="str">
        <f>CONCATENATE(Table14[[#This Row],[Zona]],Table14[[#This Row],[Marca]],Table14[[#This Row],[Codigo]])</f>
        <v>ARGENTINAVia Bana4000199</v>
      </c>
      <c r="B636" t="s">
        <v>384</v>
      </c>
      <c r="C636" t="s">
        <v>110</v>
      </c>
      <c r="D636" t="s">
        <v>29</v>
      </c>
      <c r="E636" t="s">
        <v>30</v>
      </c>
      <c r="F636" t="s">
        <v>31</v>
      </c>
      <c r="G636" t="s">
        <v>384</v>
      </c>
      <c r="H636">
        <v>4000199</v>
      </c>
      <c r="J636" t="s">
        <v>625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3" t="str">
        <f>CONCATENATE(Table14[[#This Row],[Zona]],Table14[[#This Row],[Marca]],Table14[[#This Row],[Codigo]])</f>
        <v>ARGENTINAVia Bana4000200</v>
      </c>
      <c r="B637" t="s">
        <v>384</v>
      </c>
      <c r="C637" t="s">
        <v>110</v>
      </c>
      <c r="D637" t="s">
        <v>29</v>
      </c>
      <c r="E637" t="s">
        <v>30</v>
      </c>
      <c r="F637" t="s">
        <v>31</v>
      </c>
      <c r="G637" t="s">
        <v>384</v>
      </c>
      <c r="H637">
        <v>4000200</v>
      </c>
      <c r="J637" t="s">
        <v>626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3" t="str">
        <f>CONCATENATE(Table14[[#This Row],[Zona]],Table14[[#This Row],[Marca]],Table14[[#This Row],[Codigo]])</f>
        <v>ARGENTINAVia Bana4000201</v>
      </c>
      <c r="B638" t="s">
        <v>384</v>
      </c>
      <c r="C638" t="s">
        <v>110</v>
      </c>
      <c r="D638" t="s">
        <v>29</v>
      </c>
      <c r="E638" t="s">
        <v>30</v>
      </c>
      <c r="F638" t="s">
        <v>31</v>
      </c>
      <c r="G638" t="s">
        <v>384</v>
      </c>
      <c r="H638">
        <v>4000201</v>
      </c>
      <c r="J638" t="s">
        <v>627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3" t="str">
        <f>CONCATENATE(Table14[[#This Row],[Zona]],Table14[[#This Row],[Marca]],Table14[[#This Row],[Codigo]])</f>
        <v>ARGENTINAVia Bana01.06.18.012</v>
      </c>
      <c r="B639" t="s">
        <v>384</v>
      </c>
      <c r="C639" t="s">
        <v>110</v>
      </c>
      <c r="D639" t="s">
        <v>29</v>
      </c>
      <c r="E639" t="s">
        <v>68</v>
      </c>
      <c r="F639" t="s">
        <v>69</v>
      </c>
      <c r="G639" t="s">
        <v>114</v>
      </c>
      <c r="H639" t="s">
        <v>392</v>
      </c>
      <c r="J639" t="s">
        <v>393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s="3" t="str">
        <f>CONCATENATE(Table14[[#This Row],[Zona]],Table14[[#This Row],[Marca]],Table14[[#This Row],[Codigo]])</f>
        <v>ARGENTINAVia Bana01.09.01.083</v>
      </c>
      <c r="B640" t="s">
        <v>384</v>
      </c>
      <c r="C640" t="s">
        <v>110</v>
      </c>
      <c r="D640" t="s">
        <v>29</v>
      </c>
      <c r="E640" t="s">
        <v>68</v>
      </c>
      <c r="F640" t="s">
        <v>69</v>
      </c>
      <c r="G640" t="s">
        <v>114</v>
      </c>
      <c r="H640" t="s">
        <v>394</v>
      </c>
      <c r="J640" t="s">
        <v>395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3" t="str">
        <f>CONCATENATE(Table14[[#This Row],[Zona]],Table14[[#This Row],[Marca]],Table14[[#This Row],[Codigo]])</f>
        <v>ARGENTINAVia Bana01.09.01.086</v>
      </c>
      <c r="B641" t="s">
        <v>384</v>
      </c>
      <c r="C641" t="s">
        <v>110</v>
      </c>
      <c r="D641" t="s">
        <v>29</v>
      </c>
      <c r="E641" t="s">
        <v>68</v>
      </c>
      <c r="F641" t="s">
        <v>69</v>
      </c>
      <c r="G641" t="s">
        <v>114</v>
      </c>
      <c r="H641" t="s">
        <v>396</v>
      </c>
      <c r="J641" t="s">
        <v>397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3" t="str">
        <f>CONCATENATE(Table14[[#This Row],[Zona]],Table14[[#This Row],[Marca]],Table14[[#This Row],[Codigo]])</f>
        <v>ARGENTINAVia Bana01.09.01.108</v>
      </c>
      <c r="B642" t="s">
        <v>384</v>
      </c>
      <c r="C642" t="s">
        <v>110</v>
      </c>
      <c r="D642" t="s">
        <v>29</v>
      </c>
      <c r="E642" t="s">
        <v>68</v>
      </c>
      <c r="F642" t="s">
        <v>69</v>
      </c>
      <c r="G642" t="s">
        <v>114</v>
      </c>
      <c r="H642" t="s">
        <v>398</v>
      </c>
      <c r="J642" t="s">
        <v>399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s="3" t="str">
        <f>CONCATENATE(Table14[[#This Row],[Zona]],Table14[[#This Row],[Marca]],Table14[[#This Row],[Codigo]])</f>
        <v>ARGENTINAVia Bana01.09.04.005</v>
      </c>
      <c r="B643" t="s">
        <v>384</v>
      </c>
      <c r="C643" t="s">
        <v>110</v>
      </c>
      <c r="D643" t="s">
        <v>29</v>
      </c>
      <c r="E643" t="s">
        <v>68</v>
      </c>
      <c r="F643" t="s">
        <v>69</v>
      </c>
      <c r="G643" t="s">
        <v>114</v>
      </c>
      <c r="H643" t="s">
        <v>402</v>
      </c>
      <c r="J643" t="s">
        <v>403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25">
      <c r="A644" s="3" t="str">
        <f>CONCATENATE(Table14[[#This Row],[Zona]],Table14[[#This Row],[Marca]],Table14[[#This Row],[Codigo]])</f>
        <v>ARGENTINAVia Bana01.09.04.006</v>
      </c>
      <c r="B644" t="s">
        <v>384</v>
      </c>
      <c r="C644" t="s">
        <v>110</v>
      </c>
      <c r="D644" t="s">
        <v>29</v>
      </c>
      <c r="E644" t="s">
        <v>68</v>
      </c>
      <c r="F644" t="s">
        <v>69</v>
      </c>
      <c r="G644" t="s">
        <v>114</v>
      </c>
      <c r="H644" t="s">
        <v>404</v>
      </c>
      <c r="J644" t="s">
        <v>405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25">
      <c r="A645" s="3" t="str">
        <f>CONCATENATE(Table14[[#This Row],[Zona]],Table14[[#This Row],[Marca]],Table14[[#This Row],[Codigo]])</f>
        <v>ARGENTINAVia Bana01.09.04.022</v>
      </c>
      <c r="B645" t="s">
        <v>384</v>
      </c>
      <c r="C645" t="s">
        <v>110</v>
      </c>
      <c r="D645" t="s">
        <v>29</v>
      </c>
      <c r="E645" t="s">
        <v>68</v>
      </c>
      <c r="F645" t="s">
        <v>69</v>
      </c>
      <c r="G645" t="s">
        <v>114</v>
      </c>
      <c r="H645" t="s">
        <v>406</v>
      </c>
      <c r="J645" t="s">
        <v>407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3" t="str">
        <f>CONCATENATE(Table14[[#This Row],[Zona]],Table14[[#This Row],[Marca]],Table14[[#This Row],[Codigo]])</f>
        <v>ARGENTINAVia Bana4000145</v>
      </c>
      <c r="B646" t="s">
        <v>384</v>
      </c>
      <c r="C646" t="s">
        <v>110</v>
      </c>
      <c r="D646" t="s">
        <v>29</v>
      </c>
      <c r="E646" t="s">
        <v>68</v>
      </c>
      <c r="F646" t="s">
        <v>69</v>
      </c>
      <c r="G646" t="s">
        <v>27</v>
      </c>
      <c r="H646">
        <v>4000145</v>
      </c>
      <c r="J646" t="s">
        <v>395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</v>
      </c>
      <c r="R646">
        <v>-3</v>
      </c>
      <c r="S646">
        <v>0</v>
      </c>
    </row>
    <row r="647" spans="1:19" x14ac:dyDescent="0.25">
      <c r="A647" s="3" t="str">
        <f>CONCATENATE(Table14[[#This Row],[Zona]],Table14[[#This Row],[Marca]],Table14[[#This Row],[Codigo]])</f>
        <v>ARGENTINAVia Bana4000146</v>
      </c>
      <c r="B647" t="s">
        <v>384</v>
      </c>
      <c r="C647" t="s">
        <v>110</v>
      </c>
      <c r="D647" t="s">
        <v>29</v>
      </c>
      <c r="E647" t="s">
        <v>68</v>
      </c>
      <c r="F647" t="s">
        <v>69</v>
      </c>
      <c r="G647" t="s">
        <v>27</v>
      </c>
      <c r="H647">
        <v>4000146</v>
      </c>
      <c r="J647" t="s">
        <v>397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  <c r="R647">
        <v>-3</v>
      </c>
      <c r="S647">
        <v>0</v>
      </c>
    </row>
    <row r="648" spans="1:19" x14ac:dyDescent="0.25">
      <c r="A648" s="3" t="str">
        <f>CONCATENATE(Table14[[#This Row],[Zona]],Table14[[#This Row],[Marca]],Table14[[#This Row],[Codigo]])</f>
        <v>ARGENTINAVia Bana4000147</v>
      </c>
      <c r="B648" t="s">
        <v>384</v>
      </c>
      <c r="C648" t="s">
        <v>110</v>
      </c>
      <c r="D648" t="s">
        <v>29</v>
      </c>
      <c r="E648" t="s">
        <v>68</v>
      </c>
      <c r="F648" t="s">
        <v>69</v>
      </c>
      <c r="G648" t="s">
        <v>27</v>
      </c>
      <c r="H648">
        <v>4000147</v>
      </c>
      <c r="J648" t="s">
        <v>399</v>
      </c>
      <c r="K648">
        <v>0</v>
      </c>
      <c r="L648">
        <v>0</v>
      </c>
      <c r="M648">
        <v>0</v>
      </c>
      <c r="N648">
        <v>-1</v>
      </c>
      <c r="O648">
        <v>0</v>
      </c>
      <c r="P648">
        <v>0</v>
      </c>
      <c r="Q648">
        <v>3</v>
      </c>
      <c r="R648">
        <v>-3</v>
      </c>
      <c r="S648">
        <v>0</v>
      </c>
    </row>
    <row r="649" spans="1:19" x14ac:dyDescent="0.25">
      <c r="A649" s="3" t="str">
        <f>CONCATENATE(Table14[[#This Row],[Zona]],Table14[[#This Row],[Marca]],Table14[[#This Row],[Codigo]])</f>
        <v>ARGENTINAVia Bana4000148</v>
      </c>
      <c r="B649" t="s">
        <v>384</v>
      </c>
      <c r="C649" t="s">
        <v>110</v>
      </c>
      <c r="D649" t="s">
        <v>29</v>
      </c>
      <c r="E649" t="s">
        <v>68</v>
      </c>
      <c r="F649" t="s">
        <v>69</v>
      </c>
      <c r="G649" t="s">
        <v>27</v>
      </c>
      <c r="H649">
        <v>4000148</v>
      </c>
      <c r="J649" t="s">
        <v>408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</v>
      </c>
      <c r="R649">
        <v>-3</v>
      </c>
      <c r="S649">
        <v>0</v>
      </c>
    </row>
    <row r="650" spans="1:19" x14ac:dyDescent="0.25">
      <c r="A650" s="3" t="str">
        <f>CONCATENATE(Table14[[#This Row],[Zona]],Table14[[#This Row],[Marca]],Table14[[#This Row],[Codigo]])</f>
        <v>ARGENTINAVia Bana4000174</v>
      </c>
      <c r="B650" t="s">
        <v>384</v>
      </c>
      <c r="C650" t="s">
        <v>110</v>
      </c>
      <c r="D650" t="s">
        <v>29</v>
      </c>
      <c r="E650" t="s">
        <v>68</v>
      </c>
      <c r="F650" t="s">
        <v>69</v>
      </c>
      <c r="G650" t="s">
        <v>384</v>
      </c>
      <c r="H650">
        <v>4000174</v>
      </c>
      <c r="J650" t="s">
        <v>403</v>
      </c>
      <c r="K650">
        <v>185</v>
      </c>
      <c r="L650">
        <v>268</v>
      </c>
      <c r="M650">
        <v>406</v>
      </c>
      <c r="N650">
        <v>179</v>
      </c>
      <c r="O650">
        <v>429</v>
      </c>
      <c r="P650">
        <v>222</v>
      </c>
      <c r="Q650">
        <v>498</v>
      </c>
      <c r="R650">
        <v>153</v>
      </c>
      <c r="S650">
        <v>182</v>
      </c>
    </row>
    <row r="651" spans="1:19" x14ac:dyDescent="0.25">
      <c r="A651" s="3" t="str">
        <f>CONCATENATE(Table14[[#This Row],[Zona]],Table14[[#This Row],[Marca]],Table14[[#This Row],[Codigo]])</f>
        <v>ARGENTINAVia Bana4000175</v>
      </c>
      <c r="B651" t="s">
        <v>384</v>
      </c>
      <c r="C651" t="s">
        <v>110</v>
      </c>
      <c r="D651" t="s">
        <v>29</v>
      </c>
      <c r="E651" t="s">
        <v>68</v>
      </c>
      <c r="F651" t="s">
        <v>69</v>
      </c>
      <c r="G651" t="s">
        <v>384</v>
      </c>
      <c r="H651">
        <v>4000175</v>
      </c>
      <c r="J651" t="s">
        <v>405</v>
      </c>
      <c r="K651">
        <v>126</v>
      </c>
      <c r="L651">
        <v>335</v>
      </c>
      <c r="M651">
        <v>592</v>
      </c>
      <c r="N651">
        <v>362</v>
      </c>
      <c r="O651">
        <v>631</v>
      </c>
      <c r="P651">
        <v>356</v>
      </c>
      <c r="Q651">
        <v>578</v>
      </c>
      <c r="R651">
        <v>277</v>
      </c>
      <c r="S651">
        <v>414</v>
      </c>
    </row>
    <row r="652" spans="1:19" x14ac:dyDescent="0.25">
      <c r="A652" s="3" t="str">
        <f>CONCATENATE(Table14[[#This Row],[Zona]],Table14[[#This Row],[Marca]],Table14[[#This Row],[Codigo]])</f>
        <v>ARGENTINAVia Bana4000176</v>
      </c>
      <c r="B652" t="s">
        <v>384</v>
      </c>
      <c r="C652" t="s">
        <v>110</v>
      </c>
      <c r="D652" t="s">
        <v>29</v>
      </c>
      <c r="E652" t="s">
        <v>68</v>
      </c>
      <c r="F652" t="s">
        <v>69</v>
      </c>
      <c r="G652" t="s">
        <v>384</v>
      </c>
      <c r="H652">
        <v>4000176</v>
      </c>
      <c r="J652" t="s">
        <v>628</v>
      </c>
      <c r="K652">
        <v>343</v>
      </c>
      <c r="L652">
        <v>435</v>
      </c>
      <c r="M652">
        <v>687</v>
      </c>
      <c r="N652">
        <v>695</v>
      </c>
      <c r="O652">
        <v>765</v>
      </c>
      <c r="P652">
        <v>721</v>
      </c>
      <c r="Q652">
        <v>882</v>
      </c>
      <c r="R652">
        <v>548</v>
      </c>
      <c r="S652">
        <v>679</v>
      </c>
    </row>
    <row r="653" spans="1:19" x14ac:dyDescent="0.25">
      <c r="A653" s="3" t="str">
        <f>CONCATENATE(Table14[[#This Row],[Zona]],Table14[[#This Row],[Marca]],Table14[[#This Row],[Codigo]])</f>
        <v>ARGENTINAVia Bana01.09.05.012</v>
      </c>
      <c r="B653" t="s">
        <v>384</v>
      </c>
      <c r="C653" t="s">
        <v>110</v>
      </c>
      <c r="D653" t="s">
        <v>29</v>
      </c>
      <c r="E653" t="s">
        <v>68</v>
      </c>
      <c r="F653" t="s">
        <v>74</v>
      </c>
      <c r="G653" t="s">
        <v>114</v>
      </c>
      <c r="H653" t="s">
        <v>419</v>
      </c>
      <c r="J653" t="s">
        <v>420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25">
      <c r="A654" s="3" t="str">
        <f>CONCATENATE(Table14[[#This Row],[Zona]],Table14[[#This Row],[Marca]],Table14[[#This Row],[Codigo]])</f>
        <v>ARGENTINAVia Bana01.09.05.013</v>
      </c>
      <c r="B654" t="s">
        <v>384</v>
      </c>
      <c r="C654" t="s">
        <v>110</v>
      </c>
      <c r="D654" t="s">
        <v>29</v>
      </c>
      <c r="E654" t="s">
        <v>68</v>
      </c>
      <c r="F654" t="s">
        <v>74</v>
      </c>
      <c r="G654" t="s">
        <v>114</v>
      </c>
      <c r="H654" t="s">
        <v>421</v>
      </c>
      <c r="J654" t="s">
        <v>422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5">
      <c r="A655" s="3" t="str">
        <f>CONCATENATE(Table14[[#This Row],[Zona]],Table14[[#This Row],[Marca]],Table14[[#This Row],[Codigo]])</f>
        <v>ARGENTINAVia Bana01.09.05.014</v>
      </c>
      <c r="B655" t="s">
        <v>384</v>
      </c>
      <c r="C655" t="s">
        <v>110</v>
      </c>
      <c r="D655" t="s">
        <v>29</v>
      </c>
      <c r="E655" t="s">
        <v>68</v>
      </c>
      <c r="F655" t="s">
        <v>74</v>
      </c>
      <c r="G655" t="s">
        <v>114</v>
      </c>
      <c r="H655" t="s">
        <v>423</v>
      </c>
      <c r="J655" t="s">
        <v>424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s="3" t="str">
        <f>CONCATENATE(Table14[[#This Row],[Zona]],Table14[[#This Row],[Marca]],Table14[[#This Row],[Codigo]])</f>
        <v>ARGENTINAVia Bana01.09.05.015</v>
      </c>
      <c r="B656" t="s">
        <v>384</v>
      </c>
      <c r="C656" t="s">
        <v>110</v>
      </c>
      <c r="D656" t="s">
        <v>29</v>
      </c>
      <c r="E656" t="s">
        <v>68</v>
      </c>
      <c r="F656" t="s">
        <v>74</v>
      </c>
      <c r="G656" t="s">
        <v>114</v>
      </c>
      <c r="H656" t="s">
        <v>425</v>
      </c>
      <c r="J656" t="s">
        <v>426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5">
      <c r="A657" s="3" t="str">
        <f>CONCATENATE(Table14[[#This Row],[Zona]],Table14[[#This Row],[Marca]],Table14[[#This Row],[Codigo]])</f>
        <v>ARGENTINAVia Bana01.09.05.016</v>
      </c>
      <c r="B657" t="s">
        <v>384</v>
      </c>
      <c r="C657" t="s">
        <v>110</v>
      </c>
      <c r="D657" t="s">
        <v>29</v>
      </c>
      <c r="E657" t="s">
        <v>68</v>
      </c>
      <c r="F657" t="s">
        <v>74</v>
      </c>
      <c r="G657" t="s">
        <v>114</v>
      </c>
      <c r="H657" t="s">
        <v>629</v>
      </c>
      <c r="J657" t="s">
        <v>630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s="3" t="str">
        <f>CONCATENATE(Table14[[#This Row],[Zona]],Table14[[#This Row],[Marca]],Table14[[#This Row],[Codigo]])</f>
        <v>ARGENTINAVia Bana4000163</v>
      </c>
      <c r="B658" t="s">
        <v>384</v>
      </c>
      <c r="C658" t="s">
        <v>110</v>
      </c>
      <c r="D658" t="s">
        <v>29</v>
      </c>
      <c r="E658" t="s">
        <v>68</v>
      </c>
      <c r="F658" t="s">
        <v>74</v>
      </c>
      <c r="G658" t="s">
        <v>27</v>
      </c>
      <c r="H658">
        <v>4000163</v>
      </c>
      <c r="J658" t="s">
        <v>427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s="3" t="str">
        <f>CONCATENATE(Table14[[#This Row],[Zona]],Table14[[#This Row],[Marca]],Table14[[#This Row],[Codigo]])</f>
        <v>ARGENTINAVia Bana4000166</v>
      </c>
      <c r="B659" t="s">
        <v>384</v>
      </c>
      <c r="C659" t="s">
        <v>110</v>
      </c>
      <c r="D659" t="s">
        <v>29</v>
      </c>
      <c r="E659" t="s">
        <v>68</v>
      </c>
      <c r="F659" t="s">
        <v>74</v>
      </c>
      <c r="G659" t="s">
        <v>27</v>
      </c>
      <c r="H659">
        <v>4000166</v>
      </c>
      <c r="J659" t="s">
        <v>430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s="3" t="str">
        <f>CONCATENATE(Table14[[#This Row],[Zona]],Table14[[#This Row],[Marca]],Table14[[#This Row],[Codigo]])</f>
        <v>ARGENTINAVia Bana4000184</v>
      </c>
      <c r="B660" t="s">
        <v>384</v>
      </c>
      <c r="C660" t="s">
        <v>110</v>
      </c>
      <c r="D660" t="s">
        <v>29</v>
      </c>
      <c r="E660" t="s">
        <v>68</v>
      </c>
      <c r="F660" t="s">
        <v>74</v>
      </c>
      <c r="G660" t="s">
        <v>384</v>
      </c>
      <c r="H660">
        <v>4000184</v>
      </c>
      <c r="J660" t="s">
        <v>420</v>
      </c>
      <c r="K660">
        <v>83</v>
      </c>
      <c r="L660">
        <v>107</v>
      </c>
      <c r="M660">
        <v>108</v>
      </c>
      <c r="N660">
        <v>129</v>
      </c>
      <c r="O660">
        <v>103</v>
      </c>
      <c r="P660">
        <v>122</v>
      </c>
      <c r="Q660">
        <v>118</v>
      </c>
      <c r="R660">
        <v>104</v>
      </c>
      <c r="S660">
        <v>164</v>
      </c>
    </row>
    <row r="661" spans="1:19" x14ac:dyDescent="0.25">
      <c r="A661" s="3" t="str">
        <f>CONCATENATE(Table14[[#This Row],[Zona]],Table14[[#This Row],[Marca]],Table14[[#This Row],[Codigo]])</f>
        <v>ARGENTINAVia Bana4000185</v>
      </c>
      <c r="B661" t="s">
        <v>384</v>
      </c>
      <c r="C661" t="s">
        <v>110</v>
      </c>
      <c r="D661" t="s">
        <v>29</v>
      </c>
      <c r="E661" t="s">
        <v>68</v>
      </c>
      <c r="F661" t="s">
        <v>74</v>
      </c>
      <c r="G661" t="s">
        <v>384</v>
      </c>
      <c r="H661">
        <v>4000185</v>
      </c>
      <c r="J661" t="s">
        <v>422</v>
      </c>
      <c r="K661">
        <v>121</v>
      </c>
      <c r="L661">
        <v>233</v>
      </c>
      <c r="M661">
        <v>256</v>
      </c>
      <c r="N661">
        <v>233</v>
      </c>
      <c r="O661">
        <v>312</v>
      </c>
      <c r="P661">
        <v>204</v>
      </c>
      <c r="Q661">
        <v>232</v>
      </c>
      <c r="R661">
        <v>245</v>
      </c>
      <c r="S661">
        <v>260</v>
      </c>
    </row>
    <row r="662" spans="1:19" x14ac:dyDescent="0.25">
      <c r="A662" s="3" t="str">
        <f>CONCATENATE(Table14[[#This Row],[Zona]],Table14[[#This Row],[Marca]],Table14[[#This Row],[Codigo]])</f>
        <v>ARGENTINAVia Bana4000186</v>
      </c>
      <c r="B662" t="s">
        <v>384</v>
      </c>
      <c r="C662" t="s">
        <v>110</v>
      </c>
      <c r="D662" t="s">
        <v>29</v>
      </c>
      <c r="E662" t="s">
        <v>68</v>
      </c>
      <c r="F662" t="s">
        <v>74</v>
      </c>
      <c r="G662" t="s">
        <v>384</v>
      </c>
      <c r="H662">
        <v>4000186</v>
      </c>
      <c r="J662" t="s">
        <v>424</v>
      </c>
      <c r="K662">
        <v>140</v>
      </c>
      <c r="L662">
        <v>226</v>
      </c>
      <c r="M662">
        <v>286</v>
      </c>
      <c r="N662">
        <v>228</v>
      </c>
      <c r="O662">
        <v>220</v>
      </c>
      <c r="P662">
        <v>207</v>
      </c>
      <c r="Q662">
        <v>274</v>
      </c>
      <c r="R662">
        <v>221</v>
      </c>
      <c r="S662">
        <v>263</v>
      </c>
    </row>
    <row r="663" spans="1:19" x14ac:dyDescent="0.25">
      <c r="A663" s="3" t="str">
        <f>CONCATENATE(Table14[[#This Row],[Zona]],Table14[[#This Row],[Marca]],Table14[[#This Row],[Codigo]])</f>
        <v>ARGENTINAVia Bana4000187</v>
      </c>
      <c r="B663" t="s">
        <v>384</v>
      </c>
      <c r="C663" t="s">
        <v>110</v>
      </c>
      <c r="D663" t="s">
        <v>29</v>
      </c>
      <c r="E663" t="s">
        <v>68</v>
      </c>
      <c r="F663" t="s">
        <v>74</v>
      </c>
      <c r="G663" t="s">
        <v>384</v>
      </c>
      <c r="H663">
        <v>4000187</v>
      </c>
      <c r="J663" t="s">
        <v>426</v>
      </c>
      <c r="K663">
        <v>104</v>
      </c>
      <c r="L663">
        <v>155</v>
      </c>
      <c r="M663">
        <v>94</v>
      </c>
      <c r="N663">
        <v>149</v>
      </c>
      <c r="O663">
        <v>128</v>
      </c>
      <c r="P663">
        <v>132</v>
      </c>
      <c r="Q663">
        <v>137</v>
      </c>
      <c r="R663">
        <v>123</v>
      </c>
      <c r="S663">
        <v>204</v>
      </c>
    </row>
    <row r="664" spans="1:19" x14ac:dyDescent="0.25">
      <c r="A664" s="3" t="str">
        <f>CONCATENATE(Table14[[#This Row],[Zona]],Table14[[#This Row],[Marca]],Table14[[#This Row],[Codigo]])</f>
        <v>ARGENTINAVia Bana01.09.01.098</v>
      </c>
      <c r="B664" t="s">
        <v>384</v>
      </c>
      <c r="C664" t="s">
        <v>110</v>
      </c>
      <c r="D664" t="s">
        <v>29</v>
      </c>
      <c r="E664" t="s">
        <v>68</v>
      </c>
      <c r="F664" t="s">
        <v>79</v>
      </c>
      <c r="G664" t="s">
        <v>114</v>
      </c>
      <c r="H664" t="s">
        <v>431</v>
      </c>
      <c r="J664" t="s">
        <v>432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s="3" t="str">
        <f>CONCATENATE(Table14[[#This Row],[Zona]],Table14[[#This Row],[Marca]],Table14[[#This Row],[Codigo]])</f>
        <v>ARGENTINAVia Bana01.09.01.099</v>
      </c>
      <c r="B665" t="s">
        <v>384</v>
      </c>
      <c r="C665" t="s">
        <v>110</v>
      </c>
      <c r="D665" t="s">
        <v>29</v>
      </c>
      <c r="E665" t="s">
        <v>68</v>
      </c>
      <c r="F665" t="s">
        <v>79</v>
      </c>
      <c r="G665" t="s">
        <v>114</v>
      </c>
      <c r="H665" t="s">
        <v>433</v>
      </c>
      <c r="J665" t="s">
        <v>434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s="3" t="str">
        <f>CONCATENATE(Table14[[#This Row],[Zona]],Table14[[#This Row],[Marca]],Table14[[#This Row],[Codigo]])</f>
        <v>ARGENTINAVia Bana01.09.01.101</v>
      </c>
      <c r="B666" t="s">
        <v>384</v>
      </c>
      <c r="C666" t="s">
        <v>110</v>
      </c>
      <c r="D666" t="s">
        <v>29</v>
      </c>
      <c r="E666" t="s">
        <v>68</v>
      </c>
      <c r="F666" t="s">
        <v>79</v>
      </c>
      <c r="G666" t="s">
        <v>114</v>
      </c>
      <c r="H666" t="s">
        <v>435</v>
      </c>
      <c r="J666" t="s">
        <v>436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3" t="str">
        <f>CONCATENATE(Table14[[#This Row],[Zona]],Table14[[#This Row],[Marca]],Table14[[#This Row],[Codigo]])</f>
        <v>ARGENTINAVia Bana01.09.01.102</v>
      </c>
      <c r="B667" t="s">
        <v>384</v>
      </c>
      <c r="C667" t="s">
        <v>110</v>
      </c>
      <c r="D667" t="s">
        <v>29</v>
      </c>
      <c r="E667" t="s">
        <v>68</v>
      </c>
      <c r="F667" t="s">
        <v>79</v>
      </c>
      <c r="G667" t="s">
        <v>114</v>
      </c>
      <c r="H667" t="s">
        <v>437</v>
      </c>
      <c r="J667" t="s">
        <v>438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s="3" t="str">
        <f>CONCATENATE(Table14[[#This Row],[Zona]],Table14[[#This Row],[Marca]],Table14[[#This Row],[Codigo]])</f>
        <v>ARGENTINAVia Bana01.09.01.103</v>
      </c>
      <c r="B668" t="s">
        <v>384</v>
      </c>
      <c r="C668" t="s">
        <v>110</v>
      </c>
      <c r="D668" t="s">
        <v>29</v>
      </c>
      <c r="E668" t="s">
        <v>68</v>
      </c>
      <c r="F668" t="s">
        <v>79</v>
      </c>
      <c r="G668" t="s">
        <v>114</v>
      </c>
      <c r="H668" t="s">
        <v>439</v>
      </c>
      <c r="J668" t="s">
        <v>440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5">
      <c r="A669" s="3" t="str">
        <f>CONCATENATE(Table14[[#This Row],[Zona]],Table14[[#This Row],[Marca]],Table14[[#This Row],[Codigo]])</f>
        <v>ARGENTINAVia Bana01.09.01.111</v>
      </c>
      <c r="B669" t="s">
        <v>384</v>
      </c>
      <c r="C669" t="s">
        <v>110</v>
      </c>
      <c r="D669" t="s">
        <v>29</v>
      </c>
      <c r="E669" t="s">
        <v>68</v>
      </c>
      <c r="F669" t="s">
        <v>79</v>
      </c>
      <c r="G669" t="s">
        <v>114</v>
      </c>
      <c r="H669" t="s">
        <v>441</v>
      </c>
      <c r="J669" t="s">
        <v>442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3" t="str">
        <f>CONCATENATE(Table14[[#This Row],[Zona]],Table14[[#This Row],[Marca]],Table14[[#This Row],[Codigo]])</f>
        <v>ARGENTINAVia Bana01.09.04.013</v>
      </c>
      <c r="B670" t="s">
        <v>384</v>
      </c>
      <c r="C670" t="s">
        <v>110</v>
      </c>
      <c r="D670" t="s">
        <v>29</v>
      </c>
      <c r="E670" t="s">
        <v>68</v>
      </c>
      <c r="F670" t="s">
        <v>79</v>
      </c>
      <c r="G670" t="s">
        <v>114</v>
      </c>
      <c r="H670" t="s">
        <v>443</v>
      </c>
      <c r="J670" t="s">
        <v>444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5">
      <c r="A671" s="3" t="str">
        <f>CONCATENATE(Table14[[#This Row],[Zona]],Table14[[#This Row],[Marca]],Table14[[#This Row],[Codigo]])</f>
        <v>ARGENTINAVia Bana01.09.04.014</v>
      </c>
      <c r="B671" t="s">
        <v>384</v>
      </c>
      <c r="C671" t="s">
        <v>110</v>
      </c>
      <c r="D671" t="s">
        <v>29</v>
      </c>
      <c r="E671" t="s">
        <v>68</v>
      </c>
      <c r="F671" t="s">
        <v>79</v>
      </c>
      <c r="G671" t="s">
        <v>114</v>
      </c>
      <c r="H671" t="s">
        <v>631</v>
      </c>
      <c r="J671" t="s">
        <v>632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 s="3" t="str">
        <f>CONCATENATE(Table14[[#This Row],[Zona]],Table14[[#This Row],[Marca]],Table14[[#This Row],[Codigo]])</f>
        <v>ARGENTINAVia Bana01.09.04.018</v>
      </c>
      <c r="B672" t="s">
        <v>384</v>
      </c>
      <c r="C672" t="s">
        <v>110</v>
      </c>
      <c r="D672" t="s">
        <v>29</v>
      </c>
      <c r="E672" t="s">
        <v>68</v>
      </c>
      <c r="F672" t="s">
        <v>79</v>
      </c>
      <c r="G672" t="s">
        <v>114</v>
      </c>
      <c r="H672" t="s">
        <v>633</v>
      </c>
      <c r="J672" t="s">
        <v>634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 s="3" t="str">
        <f>CONCATENATE(Table14[[#This Row],[Zona]],Table14[[#This Row],[Marca]],Table14[[#This Row],[Codigo]])</f>
        <v>ARGENTINAVia Bana01.09.04.019</v>
      </c>
      <c r="B673" t="s">
        <v>384</v>
      </c>
      <c r="C673" t="s">
        <v>110</v>
      </c>
      <c r="D673" t="s">
        <v>29</v>
      </c>
      <c r="E673" t="s">
        <v>68</v>
      </c>
      <c r="F673" t="s">
        <v>79</v>
      </c>
      <c r="G673" t="s">
        <v>114</v>
      </c>
      <c r="H673" t="s">
        <v>635</v>
      </c>
      <c r="J673" t="s">
        <v>636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 s="3" t="str">
        <f>CONCATENATE(Table14[[#This Row],[Zona]],Table14[[#This Row],[Marca]],Table14[[#This Row],[Codigo]])</f>
        <v>ARGENTINAVia Bana01.09.04.023</v>
      </c>
      <c r="B674" t="s">
        <v>384</v>
      </c>
      <c r="C674" t="s">
        <v>110</v>
      </c>
      <c r="D674" t="s">
        <v>29</v>
      </c>
      <c r="E674" t="s">
        <v>68</v>
      </c>
      <c r="F674" t="s">
        <v>79</v>
      </c>
      <c r="G674" t="s">
        <v>114</v>
      </c>
      <c r="H674" t="s">
        <v>637</v>
      </c>
      <c r="J674" t="s">
        <v>638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3" t="str">
        <f>CONCATENATE(Table14[[#This Row],[Zona]],Table14[[#This Row],[Marca]],Table14[[#This Row],[Codigo]])</f>
        <v>ARGENTINAVia Bana01.09.04.024</v>
      </c>
      <c r="B675" t="s">
        <v>384</v>
      </c>
      <c r="C675" t="s">
        <v>110</v>
      </c>
      <c r="D675" t="s">
        <v>29</v>
      </c>
      <c r="E675" t="s">
        <v>68</v>
      </c>
      <c r="F675" t="s">
        <v>79</v>
      </c>
      <c r="G675" t="s">
        <v>114</v>
      </c>
      <c r="H675" t="s">
        <v>639</v>
      </c>
      <c r="J675" t="s">
        <v>640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s="3" t="str">
        <f>CONCATENATE(Table14[[#This Row],[Zona]],Table14[[#This Row],[Marca]],Table14[[#This Row],[Codigo]])</f>
        <v>ARGENTINAVia Bana4000136</v>
      </c>
      <c r="B676" t="s">
        <v>384</v>
      </c>
      <c r="C676" t="s">
        <v>110</v>
      </c>
      <c r="D676" t="s">
        <v>29</v>
      </c>
      <c r="E676" t="s">
        <v>68</v>
      </c>
      <c r="F676" t="s">
        <v>79</v>
      </c>
      <c r="G676" t="s">
        <v>27</v>
      </c>
      <c r="H676">
        <v>4000136</v>
      </c>
      <c r="J676" t="s">
        <v>445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-2</v>
      </c>
      <c r="S676">
        <v>0</v>
      </c>
    </row>
    <row r="677" spans="1:19" x14ac:dyDescent="0.25">
      <c r="A677" s="3" t="str">
        <f>CONCATENATE(Table14[[#This Row],[Zona]],Table14[[#This Row],[Marca]],Table14[[#This Row],[Codigo]])</f>
        <v>ARGENTINAVia Bana4000137</v>
      </c>
      <c r="B677" t="s">
        <v>384</v>
      </c>
      <c r="C677" t="s">
        <v>110</v>
      </c>
      <c r="D677" t="s">
        <v>29</v>
      </c>
      <c r="E677" t="s">
        <v>68</v>
      </c>
      <c r="F677" t="s">
        <v>79</v>
      </c>
      <c r="G677" t="s">
        <v>27</v>
      </c>
      <c r="H677">
        <v>4000137</v>
      </c>
      <c r="J677" t="s">
        <v>434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-2</v>
      </c>
      <c r="S677">
        <v>0</v>
      </c>
    </row>
    <row r="678" spans="1:19" x14ac:dyDescent="0.25">
      <c r="A678" s="3" t="str">
        <f>CONCATENATE(Table14[[#This Row],[Zona]],Table14[[#This Row],[Marca]],Table14[[#This Row],[Codigo]])</f>
        <v>ARGENTINAVia Bana4000138</v>
      </c>
      <c r="B678" t="s">
        <v>384</v>
      </c>
      <c r="C678" t="s">
        <v>110</v>
      </c>
      <c r="D678" t="s">
        <v>29</v>
      </c>
      <c r="E678" t="s">
        <v>68</v>
      </c>
      <c r="F678" t="s">
        <v>79</v>
      </c>
      <c r="G678" t="s">
        <v>27</v>
      </c>
      <c r="H678">
        <v>4000138</v>
      </c>
      <c r="J678" t="s">
        <v>436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-3</v>
      </c>
      <c r="S678">
        <v>0</v>
      </c>
    </row>
    <row r="679" spans="1:19" x14ac:dyDescent="0.25">
      <c r="A679" s="3" t="str">
        <f>CONCATENATE(Table14[[#This Row],[Zona]],Table14[[#This Row],[Marca]],Table14[[#This Row],[Codigo]])</f>
        <v>ARGENTINAVia Bana4000139</v>
      </c>
      <c r="B679" t="s">
        <v>384</v>
      </c>
      <c r="C679" t="s">
        <v>110</v>
      </c>
      <c r="D679" t="s">
        <v>29</v>
      </c>
      <c r="E679" t="s">
        <v>68</v>
      </c>
      <c r="F679" t="s">
        <v>79</v>
      </c>
      <c r="G679" t="s">
        <v>27</v>
      </c>
      <c r="H679">
        <v>4000139</v>
      </c>
      <c r="J679" t="s">
        <v>438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-1</v>
      </c>
      <c r="S679">
        <v>0</v>
      </c>
    </row>
    <row r="680" spans="1:19" x14ac:dyDescent="0.25">
      <c r="A680" s="3" t="str">
        <f>CONCATENATE(Table14[[#This Row],[Zona]],Table14[[#This Row],[Marca]],Table14[[#This Row],[Codigo]])</f>
        <v>ARGENTINAVia Bana4000140</v>
      </c>
      <c r="B680" t="s">
        <v>384</v>
      </c>
      <c r="C680" t="s">
        <v>110</v>
      </c>
      <c r="D680" t="s">
        <v>29</v>
      </c>
      <c r="E680" t="s">
        <v>68</v>
      </c>
      <c r="F680" t="s">
        <v>79</v>
      </c>
      <c r="G680" t="s">
        <v>27</v>
      </c>
      <c r="H680">
        <v>4000140</v>
      </c>
      <c r="J680" t="s">
        <v>440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-3</v>
      </c>
      <c r="S680">
        <v>0</v>
      </c>
    </row>
    <row r="681" spans="1:19" x14ac:dyDescent="0.25">
      <c r="A681" s="3" t="str">
        <f>CONCATENATE(Table14[[#This Row],[Zona]],Table14[[#This Row],[Marca]],Table14[[#This Row],[Codigo]])</f>
        <v>ARGENTINAVia Bana4000141</v>
      </c>
      <c r="B681" t="s">
        <v>384</v>
      </c>
      <c r="C681" t="s">
        <v>110</v>
      </c>
      <c r="D681" t="s">
        <v>29</v>
      </c>
      <c r="E681" t="s">
        <v>68</v>
      </c>
      <c r="F681" t="s">
        <v>79</v>
      </c>
      <c r="G681" t="s">
        <v>27</v>
      </c>
      <c r="H681">
        <v>4000141</v>
      </c>
      <c r="J681" t="s">
        <v>442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-1</v>
      </c>
      <c r="S681">
        <v>0</v>
      </c>
    </row>
    <row r="682" spans="1:19" x14ac:dyDescent="0.25">
      <c r="A682" s="3" t="str">
        <f>CONCATENATE(Table14[[#This Row],[Zona]],Table14[[#This Row],[Marca]],Table14[[#This Row],[Codigo]])</f>
        <v>ARGENTINAVia Bana4000167</v>
      </c>
      <c r="B682" t="s">
        <v>384</v>
      </c>
      <c r="C682" t="s">
        <v>110</v>
      </c>
      <c r="D682" t="s">
        <v>29</v>
      </c>
      <c r="E682" t="s">
        <v>68</v>
      </c>
      <c r="F682" t="s">
        <v>79</v>
      </c>
      <c r="G682" t="s">
        <v>384</v>
      </c>
      <c r="H682">
        <v>4000167</v>
      </c>
      <c r="J682" t="s">
        <v>447</v>
      </c>
      <c r="K682">
        <v>616</v>
      </c>
      <c r="L682">
        <v>808</v>
      </c>
      <c r="M682">
        <v>1469</v>
      </c>
      <c r="N682">
        <v>121</v>
      </c>
      <c r="O682">
        <v>1</v>
      </c>
      <c r="P682">
        <v>1</v>
      </c>
      <c r="Q682">
        <v>195</v>
      </c>
      <c r="R682">
        <v>0</v>
      </c>
      <c r="S682">
        <v>15</v>
      </c>
    </row>
    <row r="683" spans="1:19" x14ac:dyDescent="0.25">
      <c r="A683" s="3" t="str">
        <f>CONCATENATE(Table14[[#This Row],[Zona]],Table14[[#This Row],[Marca]],Table14[[#This Row],[Codigo]])</f>
        <v>ARGENTINAVia Bana4000168</v>
      </c>
      <c r="B683" t="s">
        <v>384</v>
      </c>
      <c r="C683" t="s">
        <v>110</v>
      </c>
      <c r="D683" t="s">
        <v>29</v>
      </c>
      <c r="E683" t="s">
        <v>68</v>
      </c>
      <c r="F683" t="s">
        <v>79</v>
      </c>
      <c r="G683" t="s">
        <v>384</v>
      </c>
      <c r="H683">
        <v>4000168</v>
      </c>
      <c r="J683" t="s">
        <v>448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s="3" t="str">
        <f>CONCATENATE(Table14[[#This Row],[Zona]],Table14[[#This Row],[Marca]],Table14[[#This Row],[Codigo]])</f>
        <v>ARGENTINAVia Bana4000169</v>
      </c>
      <c r="B684" t="s">
        <v>384</v>
      </c>
      <c r="C684" t="s">
        <v>110</v>
      </c>
      <c r="D684" t="s">
        <v>29</v>
      </c>
      <c r="E684" t="s">
        <v>68</v>
      </c>
      <c r="F684" t="s">
        <v>79</v>
      </c>
      <c r="G684" t="s">
        <v>384</v>
      </c>
      <c r="H684">
        <v>4000169</v>
      </c>
      <c r="J684" t="s">
        <v>449</v>
      </c>
      <c r="K684">
        <v>794</v>
      </c>
      <c r="L684">
        <v>806</v>
      </c>
      <c r="M684">
        <v>2080</v>
      </c>
      <c r="N684">
        <v>1192</v>
      </c>
      <c r="O684">
        <v>2</v>
      </c>
      <c r="P684">
        <v>122</v>
      </c>
      <c r="Q684">
        <v>111</v>
      </c>
      <c r="R684">
        <v>90</v>
      </c>
      <c r="S684">
        <v>19</v>
      </c>
    </row>
    <row r="685" spans="1:19" x14ac:dyDescent="0.25">
      <c r="A685" s="3" t="str">
        <f>CONCATENATE(Table14[[#This Row],[Zona]],Table14[[#This Row],[Marca]],Table14[[#This Row],[Codigo]])</f>
        <v>ARGENTINAVia Bana4000170</v>
      </c>
      <c r="B685" t="s">
        <v>384</v>
      </c>
      <c r="C685" t="s">
        <v>110</v>
      </c>
      <c r="D685" t="s">
        <v>29</v>
      </c>
      <c r="E685" t="s">
        <v>68</v>
      </c>
      <c r="F685" t="s">
        <v>79</v>
      </c>
      <c r="G685" t="s">
        <v>384</v>
      </c>
      <c r="H685">
        <v>4000170</v>
      </c>
      <c r="J685" t="s">
        <v>641</v>
      </c>
      <c r="K685">
        <v>242</v>
      </c>
      <c r="L685">
        <v>208</v>
      </c>
      <c r="M685">
        <v>483</v>
      </c>
      <c r="N685">
        <v>341</v>
      </c>
      <c r="O685">
        <v>349</v>
      </c>
      <c r="P685">
        <v>1</v>
      </c>
      <c r="Q685">
        <v>40</v>
      </c>
      <c r="R685">
        <v>0</v>
      </c>
      <c r="S685">
        <v>0</v>
      </c>
    </row>
    <row r="686" spans="1:19" x14ac:dyDescent="0.25">
      <c r="A686" s="3" t="str">
        <f>CONCATENATE(Table14[[#This Row],[Zona]],Table14[[#This Row],[Marca]],Table14[[#This Row],[Codigo]])</f>
        <v>ARGENTINAVia Bana4000330</v>
      </c>
      <c r="B686" t="s">
        <v>384</v>
      </c>
      <c r="C686" t="s">
        <v>110</v>
      </c>
      <c r="D686" t="s">
        <v>29</v>
      </c>
      <c r="E686" t="s">
        <v>68</v>
      </c>
      <c r="F686" t="s">
        <v>79</v>
      </c>
      <c r="G686" t="s">
        <v>384</v>
      </c>
      <c r="H686">
        <v>4000330</v>
      </c>
      <c r="J686" t="s">
        <v>450</v>
      </c>
      <c r="K686">
        <v>225</v>
      </c>
      <c r="L686">
        <v>191</v>
      </c>
      <c r="M686">
        <v>524</v>
      </c>
      <c r="N686">
        <v>430</v>
      </c>
      <c r="O686">
        <v>447</v>
      </c>
      <c r="P686">
        <v>0</v>
      </c>
      <c r="Q686">
        <v>41</v>
      </c>
      <c r="R686">
        <v>1</v>
      </c>
      <c r="S686">
        <v>6</v>
      </c>
    </row>
    <row r="687" spans="1:19" x14ac:dyDescent="0.25">
      <c r="A687" s="3" t="str">
        <f>CONCATENATE(Table14[[#This Row],[Zona]],Table14[[#This Row],[Marca]],Table14[[#This Row],[Codigo]])</f>
        <v>ARGENTINAVia Bana4000349</v>
      </c>
      <c r="B687" t="s">
        <v>384</v>
      </c>
      <c r="C687" t="s">
        <v>110</v>
      </c>
      <c r="D687" t="s">
        <v>29</v>
      </c>
      <c r="E687" t="s">
        <v>68</v>
      </c>
      <c r="F687" t="s">
        <v>79</v>
      </c>
      <c r="G687" t="s">
        <v>384</v>
      </c>
      <c r="H687">
        <v>4000349</v>
      </c>
      <c r="J687" t="s">
        <v>451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5">
      <c r="A688" s="3" t="str">
        <f>CONCATENATE(Table14[[#This Row],[Zona]],Table14[[#This Row],[Marca]],Table14[[#This Row],[Codigo]])</f>
        <v>ARGENTINAVia Bana4000437</v>
      </c>
      <c r="B688" t="s">
        <v>384</v>
      </c>
      <c r="C688" t="s">
        <v>110</v>
      </c>
      <c r="D688" t="s">
        <v>29</v>
      </c>
      <c r="E688" t="s">
        <v>68</v>
      </c>
      <c r="F688" t="s">
        <v>79</v>
      </c>
      <c r="G688" t="s">
        <v>384</v>
      </c>
      <c r="H688">
        <v>4000437</v>
      </c>
      <c r="J688" t="s">
        <v>642</v>
      </c>
      <c r="K688">
        <v>296</v>
      </c>
      <c r="L688">
        <v>264</v>
      </c>
      <c r="M688">
        <v>311</v>
      </c>
      <c r="N688">
        <v>320</v>
      </c>
      <c r="O688">
        <v>468</v>
      </c>
      <c r="P688">
        <v>321</v>
      </c>
      <c r="Q688">
        <v>477</v>
      </c>
      <c r="R688">
        <v>279</v>
      </c>
      <c r="S688">
        <v>432</v>
      </c>
    </row>
    <row r="689" spans="1:19" x14ac:dyDescent="0.25">
      <c r="A689" s="3" t="str">
        <f>CONCATENATE(Table14[[#This Row],[Zona]],Table14[[#This Row],[Marca]],Table14[[#This Row],[Codigo]])</f>
        <v>ARGENTINAVia Bana4000438</v>
      </c>
      <c r="B689" t="s">
        <v>384</v>
      </c>
      <c r="C689" t="s">
        <v>110</v>
      </c>
      <c r="D689" t="s">
        <v>29</v>
      </c>
      <c r="E689" t="s">
        <v>68</v>
      </c>
      <c r="F689" t="s">
        <v>79</v>
      </c>
      <c r="G689" t="s">
        <v>384</v>
      </c>
      <c r="H689">
        <v>4000438</v>
      </c>
      <c r="J689" t="s">
        <v>643</v>
      </c>
      <c r="K689">
        <v>102</v>
      </c>
      <c r="L689">
        <v>233</v>
      </c>
      <c r="M689">
        <v>354</v>
      </c>
      <c r="N689">
        <v>376</v>
      </c>
      <c r="O689">
        <v>440</v>
      </c>
      <c r="P689">
        <v>434</v>
      </c>
      <c r="Q689">
        <v>498</v>
      </c>
      <c r="R689">
        <v>289</v>
      </c>
      <c r="S689">
        <v>424</v>
      </c>
    </row>
    <row r="690" spans="1:19" x14ac:dyDescent="0.25">
      <c r="A690" s="3" t="str">
        <f>CONCATENATE(Table14[[#This Row],[Zona]],Table14[[#This Row],[Marca]],Table14[[#This Row],[Codigo]])</f>
        <v>ARGENTINAVia Bana4000439</v>
      </c>
      <c r="B690" t="s">
        <v>384</v>
      </c>
      <c r="C690" t="s">
        <v>110</v>
      </c>
      <c r="D690" t="s">
        <v>29</v>
      </c>
      <c r="E690" t="s">
        <v>68</v>
      </c>
      <c r="F690" t="s">
        <v>79</v>
      </c>
      <c r="G690" t="s">
        <v>384</v>
      </c>
      <c r="H690">
        <v>4000439</v>
      </c>
      <c r="J690" t="s">
        <v>644</v>
      </c>
      <c r="K690">
        <v>0</v>
      </c>
      <c r="L690">
        <v>0</v>
      </c>
      <c r="M690">
        <v>108</v>
      </c>
      <c r="N690">
        <v>1052</v>
      </c>
      <c r="O690">
        <v>1282</v>
      </c>
      <c r="P690">
        <v>1375</v>
      </c>
      <c r="Q690">
        <v>1562</v>
      </c>
      <c r="R690">
        <v>1039</v>
      </c>
      <c r="S690">
        <v>1163</v>
      </c>
    </row>
    <row r="691" spans="1:19" x14ac:dyDescent="0.25">
      <c r="A691" s="3" t="str">
        <f>CONCATENATE(Table14[[#This Row],[Zona]],Table14[[#This Row],[Marca]],Table14[[#This Row],[Codigo]])</f>
        <v>ARGENTINAVia Bana4000440</v>
      </c>
      <c r="B691" t="s">
        <v>384</v>
      </c>
      <c r="C691" t="s">
        <v>110</v>
      </c>
      <c r="D691" t="s">
        <v>29</v>
      </c>
      <c r="E691" t="s">
        <v>68</v>
      </c>
      <c r="F691" t="s">
        <v>79</v>
      </c>
      <c r="G691" t="s">
        <v>384</v>
      </c>
      <c r="H691">
        <v>4000440</v>
      </c>
      <c r="J691" t="s">
        <v>645</v>
      </c>
      <c r="K691">
        <v>0</v>
      </c>
      <c r="L691">
        <v>0</v>
      </c>
      <c r="M691">
        <v>0</v>
      </c>
      <c r="N691">
        <v>0</v>
      </c>
      <c r="O691">
        <v>1653</v>
      </c>
      <c r="P691">
        <v>1749</v>
      </c>
      <c r="Q691">
        <v>1362</v>
      </c>
      <c r="R691">
        <v>313</v>
      </c>
      <c r="S691">
        <v>0</v>
      </c>
    </row>
    <row r="692" spans="1:19" x14ac:dyDescent="0.25">
      <c r="A692" s="3" t="str">
        <f>CONCATENATE(Table14[[#This Row],[Zona]],Table14[[#This Row],[Marca]],Table14[[#This Row],[Codigo]])</f>
        <v>ARGENTINAVia Bana4000441</v>
      </c>
      <c r="B692" t="s">
        <v>384</v>
      </c>
      <c r="C692" t="s">
        <v>110</v>
      </c>
      <c r="D692" t="s">
        <v>29</v>
      </c>
      <c r="E692" t="s">
        <v>68</v>
      </c>
      <c r="F692" t="s">
        <v>79</v>
      </c>
      <c r="G692" t="s">
        <v>384</v>
      </c>
      <c r="H692">
        <v>4000441</v>
      </c>
      <c r="J692" t="s">
        <v>646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708</v>
      </c>
      <c r="R692">
        <v>296</v>
      </c>
      <c r="S692">
        <v>103</v>
      </c>
    </row>
    <row r="693" spans="1:19" x14ac:dyDescent="0.25">
      <c r="A693" s="3" t="str">
        <f>CONCATENATE(Table14[[#This Row],[Zona]],Table14[[#This Row],[Marca]],Table14[[#This Row],[Codigo]])</f>
        <v>ARGENTINAVia Bana4000442</v>
      </c>
      <c r="B693" t="s">
        <v>384</v>
      </c>
      <c r="C693" t="s">
        <v>110</v>
      </c>
      <c r="D693" t="s">
        <v>29</v>
      </c>
      <c r="E693" t="s">
        <v>68</v>
      </c>
      <c r="F693" t="s">
        <v>79</v>
      </c>
      <c r="G693" t="s">
        <v>384</v>
      </c>
      <c r="H693">
        <v>4000442</v>
      </c>
      <c r="J693" t="s">
        <v>647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707</v>
      </c>
      <c r="R693">
        <v>409</v>
      </c>
      <c r="S693">
        <v>1018</v>
      </c>
    </row>
    <row r="694" spans="1:19" x14ac:dyDescent="0.25">
      <c r="A694" s="3" t="str">
        <f>CONCATENATE(Table14[[#This Row],[Zona]],Table14[[#This Row],[Marca]],Table14[[#This Row],[Codigo]])</f>
        <v>ARGENTINAVia Bana01.06.18.003</v>
      </c>
      <c r="B694" t="s">
        <v>384</v>
      </c>
      <c r="C694" t="s">
        <v>110</v>
      </c>
      <c r="D694" t="s">
        <v>29</v>
      </c>
      <c r="E694" t="s">
        <v>68</v>
      </c>
      <c r="F694" t="s">
        <v>86</v>
      </c>
      <c r="G694" t="s">
        <v>114</v>
      </c>
      <c r="H694" t="s">
        <v>452</v>
      </c>
      <c r="J694" t="s">
        <v>453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s="3" t="str">
        <f>CONCATENATE(Table14[[#This Row],[Zona]],Table14[[#This Row],[Marca]],Table14[[#This Row],[Codigo]])</f>
        <v>ARGENTINAVia Bana01.09.01.106</v>
      </c>
      <c r="B695" t="s">
        <v>384</v>
      </c>
      <c r="C695" t="s">
        <v>110</v>
      </c>
      <c r="D695" t="s">
        <v>29</v>
      </c>
      <c r="E695" t="s">
        <v>68</v>
      </c>
      <c r="F695" t="s">
        <v>86</v>
      </c>
      <c r="G695" t="s">
        <v>114</v>
      </c>
      <c r="H695" t="s">
        <v>454</v>
      </c>
      <c r="J695" t="s">
        <v>455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3" t="str">
        <f>CONCATENATE(Table14[[#This Row],[Zona]],Table14[[#This Row],[Marca]],Table14[[#This Row],[Codigo]])</f>
        <v>ARGENTINAVia Bana01.09.01.107</v>
      </c>
      <c r="B696" t="s">
        <v>384</v>
      </c>
      <c r="C696" t="s">
        <v>110</v>
      </c>
      <c r="D696" t="s">
        <v>29</v>
      </c>
      <c r="E696" t="s">
        <v>68</v>
      </c>
      <c r="F696" t="s">
        <v>86</v>
      </c>
      <c r="G696" t="s">
        <v>114</v>
      </c>
      <c r="H696" t="s">
        <v>456</v>
      </c>
      <c r="J696" t="s">
        <v>457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5">
      <c r="A697" s="3" t="str">
        <f>CONCATENATE(Table14[[#This Row],[Zona]],Table14[[#This Row],[Marca]],Table14[[#This Row],[Codigo]])</f>
        <v>ARGENTINAVia Bana01.09.04.020</v>
      </c>
      <c r="B697" t="s">
        <v>384</v>
      </c>
      <c r="C697" t="s">
        <v>110</v>
      </c>
      <c r="D697" t="s">
        <v>29</v>
      </c>
      <c r="E697" t="s">
        <v>68</v>
      </c>
      <c r="F697" t="s">
        <v>86</v>
      </c>
      <c r="G697" t="s">
        <v>114</v>
      </c>
      <c r="H697" t="s">
        <v>460</v>
      </c>
      <c r="J697" t="s">
        <v>461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5">
      <c r="A698" s="3" t="str">
        <f>CONCATENATE(Table14[[#This Row],[Zona]],Table14[[#This Row],[Marca]],Table14[[#This Row],[Codigo]])</f>
        <v>ARGENTINAVia Bana01.09.04.021</v>
      </c>
      <c r="B698" t="s">
        <v>384</v>
      </c>
      <c r="C698" t="s">
        <v>110</v>
      </c>
      <c r="D698" t="s">
        <v>29</v>
      </c>
      <c r="E698" t="s">
        <v>68</v>
      </c>
      <c r="F698" t="s">
        <v>86</v>
      </c>
      <c r="G698" t="s">
        <v>114</v>
      </c>
      <c r="H698" t="s">
        <v>462</v>
      </c>
      <c r="J698" t="s">
        <v>463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 s="3" t="str">
        <f>CONCATENATE(Table14[[#This Row],[Zona]],Table14[[#This Row],[Marca]],Table14[[#This Row],[Codigo]])</f>
        <v>ARGENTINAVia Bana01.09.06.010</v>
      </c>
      <c r="B699" t="s">
        <v>384</v>
      </c>
      <c r="C699" t="s">
        <v>110</v>
      </c>
      <c r="D699" t="s">
        <v>29</v>
      </c>
      <c r="E699" t="s">
        <v>68</v>
      </c>
      <c r="F699" t="s">
        <v>86</v>
      </c>
      <c r="G699" t="s">
        <v>114</v>
      </c>
      <c r="H699" t="s">
        <v>464</v>
      </c>
      <c r="J699" t="s">
        <v>465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 s="3" t="str">
        <f>CONCATENATE(Table14[[#This Row],[Zona]],Table14[[#This Row],[Marca]],Table14[[#This Row],[Codigo]])</f>
        <v>ARGENTINAVia Bana4000142</v>
      </c>
      <c r="B700" t="s">
        <v>384</v>
      </c>
      <c r="C700" t="s">
        <v>110</v>
      </c>
      <c r="D700" t="s">
        <v>29</v>
      </c>
      <c r="E700" t="s">
        <v>68</v>
      </c>
      <c r="F700" t="s">
        <v>86</v>
      </c>
      <c r="G700" t="s">
        <v>27</v>
      </c>
      <c r="H700">
        <v>4000142</v>
      </c>
      <c r="J700" t="s">
        <v>466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-2</v>
      </c>
      <c r="S700">
        <v>0</v>
      </c>
    </row>
    <row r="701" spans="1:19" x14ac:dyDescent="0.25">
      <c r="A701" s="3" t="str">
        <f>CONCATENATE(Table14[[#This Row],[Zona]],Table14[[#This Row],[Marca]],Table14[[#This Row],[Codigo]])</f>
        <v>ARGENTINAVia Bana4000143</v>
      </c>
      <c r="B701" t="s">
        <v>384</v>
      </c>
      <c r="C701" t="s">
        <v>110</v>
      </c>
      <c r="D701" t="s">
        <v>29</v>
      </c>
      <c r="E701" t="s">
        <v>68</v>
      </c>
      <c r="F701" t="s">
        <v>86</v>
      </c>
      <c r="G701" t="s">
        <v>27</v>
      </c>
      <c r="H701">
        <v>4000143</v>
      </c>
      <c r="J701" t="s">
        <v>467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-2</v>
      </c>
      <c r="S701">
        <v>0</v>
      </c>
    </row>
    <row r="702" spans="1:19" x14ac:dyDescent="0.25">
      <c r="A702" s="3" t="str">
        <f>CONCATENATE(Table14[[#This Row],[Zona]],Table14[[#This Row],[Marca]],Table14[[#This Row],[Codigo]])</f>
        <v>ARGENTINAVia Bana4000144</v>
      </c>
      <c r="B702" t="s">
        <v>384</v>
      </c>
      <c r="C702" t="s">
        <v>110</v>
      </c>
      <c r="D702" t="s">
        <v>29</v>
      </c>
      <c r="E702" t="s">
        <v>68</v>
      </c>
      <c r="F702" t="s">
        <v>86</v>
      </c>
      <c r="G702" t="s">
        <v>27</v>
      </c>
      <c r="H702">
        <v>4000144</v>
      </c>
      <c r="J702" t="s">
        <v>459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-3</v>
      </c>
      <c r="S702">
        <v>0</v>
      </c>
    </row>
    <row r="703" spans="1:19" x14ac:dyDescent="0.25">
      <c r="A703" s="3" t="str">
        <f>CONCATENATE(Table14[[#This Row],[Zona]],Table14[[#This Row],[Marca]],Table14[[#This Row],[Codigo]])</f>
        <v>ARGENTINAVia Bana4000171</v>
      </c>
      <c r="B703" t="s">
        <v>384</v>
      </c>
      <c r="C703" t="s">
        <v>110</v>
      </c>
      <c r="D703" t="s">
        <v>29</v>
      </c>
      <c r="E703" t="s">
        <v>68</v>
      </c>
      <c r="F703" t="s">
        <v>86</v>
      </c>
      <c r="G703" t="s">
        <v>384</v>
      </c>
      <c r="H703">
        <v>4000171</v>
      </c>
      <c r="J703" t="s">
        <v>468</v>
      </c>
      <c r="K703">
        <v>63</v>
      </c>
      <c r="L703">
        <v>314</v>
      </c>
      <c r="M703">
        <v>568</v>
      </c>
      <c r="N703">
        <v>242</v>
      </c>
      <c r="O703">
        <v>405</v>
      </c>
      <c r="P703">
        <v>425</v>
      </c>
      <c r="Q703">
        <v>583</v>
      </c>
      <c r="R703">
        <v>264</v>
      </c>
      <c r="S703">
        <v>122</v>
      </c>
    </row>
    <row r="704" spans="1:19" x14ac:dyDescent="0.25">
      <c r="A704" s="3" t="str">
        <f>CONCATENATE(Table14[[#This Row],[Zona]],Table14[[#This Row],[Marca]],Table14[[#This Row],[Codigo]])</f>
        <v>ARGENTINAVia Bana4000172</v>
      </c>
      <c r="B704" t="s">
        <v>384</v>
      </c>
      <c r="C704" t="s">
        <v>110</v>
      </c>
      <c r="D704" t="s">
        <v>29</v>
      </c>
      <c r="E704" t="s">
        <v>68</v>
      </c>
      <c r="F704" t="s">
        <v>86</v>
      </c>
      <c r="G704" t="s">
        <v>384</v>
      </c>
      <c r="H704">
        <v>4000172</v>
      </c>
      <c r="J704" t="s">
        <v>469</v>
      </c>
      <c r="K704">
        <v>70</v>
      </c>
      <c r="L704">
        <v>221</v>
      </c>
      <c r="M704">
        <v>314</v>
      </c>
      <c r="N704">
        <v>184</v>
      </c>
      <c r="O704">
        <v>286</v>
      </c>
      <c r="P704">
        <v>209</v>
      </c>
      <c r="Q704">
        <v>208</v>
      </c>
      <c r="R704">
        <v>134</v>
      </c>
      <c r="S704">
        <v>155</v>
      </c>
    </row>
    <row r="705" spans="1:19" x14ac:dyDescent="0.25">
      <c r="A705" s="3" t="str">
        <f>CONCATENATE(Table14[[#This Row],[Zona]],Table14[[#This Row],[Marca]],Table14[[#This Row],[Codigo]])</f>
        <v>ARGENTINAVia Bana4000173</v>
      </c>
      <c r="B705" t="s">
        <v>384</v>
      </c>
      <c r="C705" t="s">
        <v>110</v>
      </c>
      <c r="D705" t="s">
        <v>29</v>
      </c>
      <c r="E705" t="s">
        <v>68</v>
      </c>
      <c r="F705" t="s">
        <v>86</v>
      </c>
      <c r="G705" t="s">
        <v>384</v>
      </c>
      <c r="H705">
        <v>4000173</v>
      </c>
      <c r="J705" t="s">
        <v>470</v>
      </c>
      <c r="K705">
        <v>196</v>
      </c>
      <c r="L705">
        <v>138</v>
      </c>
      <c r="M705">
        <v>101</v>
      </c>
      <c r="N705">
        <v>263</v>
      </c>
      <c r="O705">
        <v>228</v>
      </c>
      <c r="P705">
        <v>675</v>
      </c>
      <c r="Q705">
        <v>675</v>
      </c>
      <c r="R705">
        <v>181</v>
      </c>
      <c r="S705">
        <v>118</v>
      </c>
    </row>
    <row r="706" spans="1:19" x14ac:dyDescent="0.25">
      <c r="A706" s="3" t="str">
        <f>CONCATENATE(Table14[[#This Row],[Zona]],Table14[[#This Row],[Marca]],Table14[[#This Row],[Codigo]])</f>
        <v>ARGENTINAVia Bana01.09.02.118</v>
      </c>
      <c r="B706" t="s">
        <v>384</v>
      </c>
      <c r="C706" t="s">
        <v>110</v>
      </c>
      <c r="D706" t="s">
        <v>29</v>
      </c>
      <c r="E706" t="s">
        <v>68</v>
      </c>
      <c r="F706" t="s">
        <v>90</v>
      </c>
      <c r="G706" t="s">
        <v>114</v>
      </c>
      <c r="H706" t="s">
        <v>473</v>
      </c>
      <c r="J706" t="s">
        <v>474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3" t="str">
        <f>CONCATENATE(Table14[[#This Row],[Zona]],Table14[[#This Row],[Marca]],Table14[[#This Row],[Codigo]])</f>
        <v>ARGENTINAVia Bana01.09.02.132</v>
      </c>
      <c r="B707" t="s">
        <v>384</v>
      </c>
      <c r="C707" t="s">
        <v>110</v>
      </c>
      <c r="D707" t="s">
        <v>29</v>
      </c>
      <c r="E707" t="s">
        <v>68</v>
      </c>
      <c r="F707" t="s">
        <v>90</v>
      </c>
      <c r="G707" t="s">
        <v>114</v>
      </c>
      <c r="H707" t="s">
        <v>493</v>
      </c>
      <c r="J707" t="s">
        <v>494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s="3" t="str">
        <f>CONCATENATE(Table14[[#This Row],[Zona]],Table14[[#This Row],[Marca]],Table14[[#This Row],[Codigo]])</f>
        <v>ARGENTINAVia Bana01.09.05.017</v>
      </c>
      <c r="B708" t="s">
        <v>384</v>
      </c>
      <c r="C708" t="s">
        <v>110</v>
      </c>
      <c r="D708" t="s">
        <v>29</v>
      </c>
      <c r="E708" t="s">
        <v>68</v>
      </c>
      <c r="F708" t="s">
        <v>90</v>
      </c>
      <c r="G708" t="s">
        <v>114</v>
      </c>
      <c r="H708" t="s">
        <v>648</v>
      </c>
      <c r="J708" t="s">
        <v>649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5">
      <c r="A709" s="3" t="str">
        <f>CONCATENATE(Table14[[#This Row],[Zona]],Table14[[#This Row],[Marca]],Table14[[#This Row],[Codigo]])</f>
        <v>ARGENTINAVia Bana01.09.05.018</v>
      </c>
      <c r="B709" t="s">
        <v>384</v>
      </c>
      <c r="C709" t="s">
        <v>110</v>
      </c>
      <c r="D709" t="s">
        <v>29</v>
      </c>
      <c r="E709" t="s">
        <v>68</v>
      </c>
      <c r="F709" t="s">
        <v>90</v>
      </c>
      <c r="G709" t="s">
        <v>114</v>
      </c>
      <c r="H709" t="s">
        <v>650</v>
      </c>
      <c r="J709" t="s">
        <v>651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25">
      <c r="A710" s="3" t="str">
        <f>CONCATENATE(Table14[[#This Row],[Zona]],Table14[[#This Row],[Marca]],Table14[[#This Row],[Codigo]])</f>
        <v>ARGENTINAVia Bana01.09.05.019</v>
      </c>
      <c r="B710" t="s">
        <v>384</v>
      </c>
      <c r="C710" t="s">
        <v>110</v>
      </c>
      <c r="D710" t="s">
        <v>29</v>
      </c>
      <c r="E710" t="s">
        <v>68</v>
      </c>
      <c r="F710" t="s">
        <v>90</v>
      </c>
      <c r="G710" t="s">
        <v>114</v>
      </c>
      <c r="H710" t="s">
        <v>652</v>
      </c>
      <c r="J710" t="s">
        <v>653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25">
      <c r="A711" s="3" t="str">
        <f>CONCATENATE(Table14[[#This Row],[Zona]],Table14[[#This Row],[Marca]],Table14[[#This Row],[Codigo]])</f>
        <v>ARGENTINAVia Bana01.09.05.020</v>
      </c>
      <c r="B711" t="s">
        <v>384</v>
      </c>
      <c r="C711" t="s">
        <v>110</v>
      </c>
      <c r="D711" t="s">
        <v>29</v>
      </c>
      <c r="E711" t="s">
        <v>68</v>
      </c>
      <c r="F711" t="s">
        <v>90</v>
      </c>
      <c r="G711" t="s">
        <v>114</v>
      </c>
      <c r="H711" t="s">
        <v>654</v>
      </c>
      <c r="J711" t="s">
        <v>655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 s="3" t="str">
        <f>CONCATENATE(Table14[[#This Row],[Zona]],Table14[[#This Row],[Marca]],Table14[[#This Row],[Codigo]])</f>
        <v>ARGENTINAVia Bana01.09.05.021</v>
      </c>
      <c r="B712" t="s">
        <v>384</v>
      </c>
      <c r="C712" t="s">
        <v>110</v>
      </c>
      <c r="D712" t="s">
        <v>29</v>
      </c>
      <c r="E712" t="s">
        <v>68</v>
      </c>
      <c r="F712" t="s">
        <v>90</v>
      </c>
      <c r="G712" t="s">
        <v>114</v>
      </c>
      <c r="H712" t="s">
        <v>656</v>
      </c>
      <c r="J712" t="s">
        <v>657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25">
      <c r="A713" s="3" t="str">
        <f>CONCATENATE(Table14[[#This Row],[Zona]],Table14[[#This Row],[Marca]],Table14[[#This Row],[Codigo]])</f>
        <v>ARGENTINAVia Bana4000152</v>
      </c>
      <c r="B713" t="s">
        <v>384</v>
      </c>
      <c r="C713" t="s">
        <v>110</v>
      </c>
      <c r="D713" t="s">
        <v>29</v>
      </c>
      <c r="E713" t="s">
        <v>68</v>
      </c>
      <c r="F713" t="s">
        <v>90</v>
      </c>
      <c r="G713" t="s">
        <v>27</v>
      </c>
      <c r="H713">
        <v>4000152</v>
      </c>
      <c r="J713" t="s">
        <v>495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-2</v>
      </c>
      <c r="S713">
        <v>0</v>
      </c>
    </row>
    <row r="714" spans="1:19" x14ac:dyDescent="0.25">
      <c r="A714" s="3" t="str">
        <f>CONCATENATE(Table14[[#This Row],[Zona]],Table14[[#This Row],[Marca]],Table14[[#This Row],[Codigo]])</f>
        <v>ARGENTINAVia Bana4000153</v>
      </c>
      <c r="B714" t="s">
        <v>384</v>
      </c>
      <c r="C714" t="s">
        <v>110</v>
      </c>
      <c r="D714" t="s">
        <v>29</v>
      </c>
      <c r="E714" t="s">
        <v>68</v>
      </c>
      <c r="F714" t="s">
        <v>90</v>
      </c>
      <c r="G714" t="s">
        <v>27</v>
      </c>
      <c r="H714">
        <v>4000153</v>
      </c>
      <c r="J714" t="s">
        <v>496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-3</v>
      </c>
      <c r="S714">
        <v>0</v>
      </c>
    </row>
    <row r="715" spans="1:19" x14ac:dyDescent="0.25">
      <c r="A715" s="3" t="str">
        <f>CONCATENATE(Table14[[#This Row],[Zona]],Table14[[#This Row],[Marca]],Table14[[#This Row],[Codigo]])</f>
        <v>ARGENTINAVia Bana4000154</v>
      </c>
      <c r="B715" t="s">
        <v>384</v>
      </c>
      <c r="C715" t="s">
        <v>110</v>
      </c>
      <c r="D715" t="s">
        <v>29</v>
      </c>
      <c r="E715" t="s">
        <v>68</v>
      </c>
      <c r="F715" t="s">
        <v>90</v>
      </c>
      <c r="G715" t="s">
        <v>27</v>
      </c>
      <c r="H715">
        <v>4000154</v>
      </c>
      <c r="J715" t="s">
        <v>497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-2</v>
      </c>
      <c r="S715">
        <v>0</v>
      </c>
    </row>
    <row r="716" spans="1:19" x14ac:dyDescent="0.25">
      <c r="A716" s="3" t="str">
        <f>CONCATENATE(Table14[[#This Row],[Zona]],Table14[[#This Row],[Marca]],Table14[[#This Row],[Codigo]])</f>
        <v>ARGENTINAVia Bana4000155</v>
      </c>
      <c r="B716" t="s">
        <v>384</v>
      </c>
      <c r="C716" t="s">
        <v>110</v>
      </c>
      <c r="D716" t="s">
        <v>29</v>
      </c>
      <c r="E716" t="s">
        <v>68</v>
      </c>
      <c r="F716" t="s">
        <v>90</v>
      </c>
      <c r="G716" t="s">
        <v>27</v>
      </c>
      <c r="H716">
        <v>4000155</v>
      </c>
      <c r="J716" t="s">
        <v>498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-2</v>
      </c>
      <c r="S716">
        <v>0</v>
      </c>
    </row>
    <row r="717" spans="1:19" x14ac:dyDescent="0.25">
      <c r="A717" s="3" t="str">
        <f>CONCATENATE(Table14[[#This Row],[Zona]],Table14[[#This Row],[Marca]],Table14[[#This Row],[Codigo]])</f>
        <v>ARGENTINAVia Bana4000156</v>
      </c>
      <c r="B717" t="s">
        <v>384</v>
      </c>
      <c r="C717" t="s">
        <v>110</v>
      </c>
      <c r="D717" t="s">
        <v>29</v>
      </c>
      <c r="E717" t="s">
        <v>68</v>
      </c>
      <c r="F717" t="s">
        <v>90</v>
      </c>
      <c r="G717" t="s">
        <v>27</v>
      </c>
      <c r="H717">
        <v>4000156</v>
      </c>
      <c r="J717" t="s">
        <v>482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-2</v>
      </c>
      <c r="S717">
        <v>0</v>
      </c>
    </row>
    <row r="718" spans="1:19" x14ac:dyDescent="0.25">
      <c r="A718" s="3" t="str">
        <f>CONCATENATE(Table14[[#This Row],[Zona]],Table14[[#This Row],[Marca]],Table14[[#This Row],[Codigo]])</f>
        <v>ARGENTINAVia Bana4000157</v>
      </c>
      <c r="B718" t="s">
        <v>384</v>
      </c>
      <c r="C718" t="s">
        <v>110</v>
      </c>
      <c r="D718" t="s">
        <v>29</v>
      </c>
      <c r="E718" t="s">
        <v>68</v>
      </c>
      <c r="F718" t="s">
        <v>90</v>
      </c>
      <c r="G718" t="s">
        <v>27</v>
      </c>
      <c r="H718">
        <v>4000157</v>
      </c>
      <c r="J718" t="s">
        <v>499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-2</v>
      </c>
      <c r="S718">
        <v>0</v>
      </c>
    </row>
    <row r="719" spans="1:19" x14ac:dyDescent="0.25">
      <c r="A719" s="3" t="str">
        <f>CONCATENATE(Table14[[#This Row],[Zona]],Table14[[#This Row],[Marca]],Table14[[#This Row],[Codigo]])</f>
        <v>ARGENTINAVia Bana4000158</v>
      </c>
      <c r="B719" t="s">
        <v>384</v>
      </c>
      <c r="C719" t="s">
        <v>110</v>
      </c>
      <c r="D719" t="s">
        <v>29</v>
      </c>
      <c r="E719" t="s">
        <v>68</v>
      </c>
      <c r="F719" t="s">
        <v>90</v>
      </c>
      <c r="G719" t="s">
        <v>27</v>
      </c>
      <c r="H719">
        <v>4000158</v>
      </c>
      <c r="J719" t="s">
        <v>500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-1</v>
      </c>
      <c r="S719">
        <v>0</v>
      </c>
    </row>
    <row r="720" spans="1:19" x14ac:dyDescent="0.25">
      <c r="A720" s="3" t="str">
        <f>CONCATENATE(Table14[[#This Row],[Zona]],Table14[[#This Row],[Marca]],Table14[[#This Row],[Codigo]])</f>
        <v>ARGENTINAVia Bana4000159</v>
      </c>
      <c r="B720" t="s">
        <v>384</v>
      </c>
      <c r="C720" t="s">
        <v>110</v>
      </c>
      <c r="D720" t="s">
        <v>29</v>
      </c>
      <c r="E720" t="s">
        <v>68</v>
      </c>
      <c r="F720" t="s">
        <v>90</v>
      </c>
      <c r="G720" t="s">
        <v>27</v>
      </c>
      <c r="H720">
        <v>4000159</v>
      </c>
      <c r="J720" t="s">
        <v>488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3</v>
      </c>
      <c r="R720">
        <v>-3</v>
      </c>
      <c r="S720">
        <v>0</v>
      </c>
    </row>
    <row r="721" spans="1:19" x14ac:dyDescent="0.25">
      <c r="A721" s="3" t="str">
        <f>CONCATENATE(Table14[[#This Row],[Zona]],Table14[[#This Row],[Marca]],Table14[[#This Row],[Codigo]])</f>
        <v>ARGENTINAVia Bana4000160</v>
      </c>
      <c r="B721" t="s">
        <v>384</v>
      </c>
      <c r="C721" t="s">
        <v>110</v>
      </c>
      <c r="D721" t="s">
        <v>29</v>
      </c>
      <c r="E721" t="s">
        <v>68</v>
      </c>
      <c r="F721" t="s">
        <v>90</v>
      </c>
      <c r="G721" t="s">
        <v>27</v>
      </c>
      <c r="H721">
        <v>4000160</v>
      </c>
      <c r="J721" t="s">
        <v>501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</v>
      </c>
      <c r="R721">
        <v>-3</v>
      </c>
      <c r="S721">
        <v>0</v>
      </c>
    </row>
    <row r="722" spans="1:19" x14ac:dyDescent="0.25">
      <c r="A722" s="3" t="str">
        <f>CONCATENATE(Table14[[#This Row],[Zona]],Table14[[#This Row],[Marca]],Table14[[#This Row],[Codigo]])</f>
        <v>ARGENTINAVia Bana4000161</v>
      </c>
      <c r="B722" t="s">
        <v>384</v>
      </c>
      <c r="C722" t="s">
        <v>110</v>
      </c>
      <c r="D722" t="s">
        <v>29</v>
      </c>
      <c r="E722" t="s">
        <v>68</v>
      </c>
      <c r="F722" t="s">
        <v>90</v>
      </c>
      <c r="G722" t="s">
        <v>27</v>
      </c>
      <c r="H722">
        <v>4000161</v>
      </c>
      <c r="J722" t="s">
        <v>502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-1</v>
      </c>
      <c r="S722">
        <v>0</v>
      </c>
    </row>
    <row r="723" spans="1:19" x14ac:dyDescent="0.25">
      <c r="A723" s="3" t="str">
        <f>CONCATENATE(Table14[[#This Row],[Zona]],Table14[[#This Row],[Marca]],Table14[[#This Row],[Codigo]])</f>
        <v>ARGENTINAVia Bana4000162</v>
      </c>
      <c r="B723" t="s">
        <v>384</v>
      </c>
      <c r="C723" t="s">
        <v>110</v>
      </c>
      <c r="D723" t="s">
        <v>29</v>
      </c>
      <c r="E723" t="s">
        <v>68</v>
      </c>
      <c r="F723" t="s">
        <v>90</v>
      </c>
      <c r="G723" t="s">
        <v>27</v>
      </c>
      <c r="H723">
        <v>4000162</v>
      </c>
      <c r="J723" t="s">
        <v>503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-1</v>
      </c>
      <c r="S723">
        <v>0</v>
      </c>
    </row>
    <row r="724" spans="1:19" x14ac:dyDescent="0.25">
      <c r="A724" s="3" t="str">
        <f>CONCATENATE(Table14[[#This Row],[Zona]],Table14[[#This Row],[Marca]],Table14[[#This Row],[Codigo]])</f>
        <v>ARGENTINAVia Bana4000339</v>
      </c>
      <c r="B724" t="s">
        <v>384</v>
      </c>
      <c r="C724" t="s">
        <v>110</v>
      </c>
      <c r="D724" t="s">
        <v>29</v>
      </c>
      <c r="E724" t="s">
        <v>68</v>
      </c>
      <c r="F724" t="s">
        <v>90</v>
      </c>
      <c r="G724" t="s">
        <v>27</v>
      </c>
      <c r="H724">
        <v>4000339</v>
      </c>
      <c r="J724" t="s">
        <v>504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-1</v>
      </c>
      <c r="S724">
        <v>0</v>
      </c>
    </row>
    <row r="725" spans="1:19" x14ac:dyDescent="0.25">
      <c r="A725" s="3" t="str">
        <f>CONCATENATE(Table14[[#This Row],[Zona]],Table14[[#This Row],[Marca]],Table14[[#This Row],[Codigo]])</f>
        <v>ARGENTINAVia Bana4000341</v>
      </c>
      <c r="B725" t="s">
        <v>384</v>
      </c>
      <c r="C725" t="s">
        <v>110</v>
      </c>
      <c r="D725" t="s">
        <v>29</v>
      </c>
      <c r="E725" t="s">
        <v>68</v>
      </c>
      <c r="F725" t="s">
        <v>90</v>
      </c>
      <c r="G725" t="s">
        <v>27</v>
      </c>
      <c r="H725">
        <v>4000341</v>
      </c>
      <c r="J725" t="s">
        <v>505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  <c r="R725">
        <v>-3</v>
      </c>
      <c r="S725">
        <v>0</v>
      </c>
    </row>
    <row r="726" spans="1:19" x14ac:dyDescent="0.25">
      <c r="A726" s="3" t="str">
        <f>CONCATENATE(Table14[[#This Row],[Zona]],Table14[[#This Row],[Marca]],Table14[[#This Row],[Codigo]])</f>
        <v>ARGENTINAVia Bana4000179</v>
      </c>
      <c r="B726" t="s">
        <v>384</v>
      </c>
      <c r="C726" t="s">
        <v>110</v>
      </c>
      <c r="D726" t="s">
        <v>29</v>
      </c>
      <c r="E726" t="s">
        <v>68</v>
      </c>
      <c r="F726" t="s">
        <v>90</v>
      </c>
      <c r="G726" t="s">
        <v>384</v>
      </c>
      <c r="H726">
        <v>4000179</v>
      </c>
      <c r="J726" t="s">
        <v>658</v>
      </c>
      <c r="K726">
        <v>153</v>
      </c>
      <c r="L726">
        <v>157</v>
      </c>
      <c r="M726">
        <v>173</v>
      </c>
      <c r="N726">
        <v>125</v>
      </c>
      <c r="O726">
        <v>198</v>
      </c>
      <c r="P726">
        <v>177</v>
      </c>
      <c r="Q726">
        <v>360</v>
      </c>
      <c r="R726">
        <v>123</v>
      </c>
      <c r="S726">
        <v>140</v>
      </c>
    </row>
    <row r="727" spans="1:19" x14ac:dyDescent="0.25">
      <c r="A727" s="3" t="str">
        <f>CONCATENATE(Table14[[#This Row],[Zona]],Table14[[#This Row],[Marca]],Table14[[#This Row],[Codigo]])</f>
        <v>ARGENTINAVia Bana4000180</v>
      </c>
      <c r="B727" t="s">
        <v>384</v>
      </c>
      <c r="C727" t="s">
        <v>110</v>
      </c>
      <c r="D727" t="s">
        <v>29</v>
      </c>
      <c r="E727" t="s">
        <v>68</v>
      </c>
      <c r="F727" t="s">
        <v>90</v>
      </c>
      <c r="G727" t="s">
        <v>384</v>
      </c>
      <c r="H727">
        <v>4000180</v>
      </c>
      <c r="J727" t="s">
        <v>509</v>
      </c>
      <c r="K727">
        <v>184</v>
      </c>
      <c r="L727">
        <v>213</v>
      </c>
      <c r="M727">
        <v>325</v>
      </c>
      <c r="N727">
        <v>248</v>
      </c>
      <c r="O727">
        <v>623</v>
      </c>
      <c r="P727">
        <v>220</v>
      </c>
      <c r="Q727">
        <v>347</v>
      </c>
      <c r="R727">
        <v>172</v>
      </c>
      <c r="S727">
        <v>405</v>
      </c>
    </row>
    <row r="728" spans="1:19" x14ac:dyDescent="0.25">
      <c r="A728" s="3" t="str">
        <f>CONCATENATE(Table14[[#This Row],[Zona]],Table14[[#This Row],[Marca]],Table14[[#This Row],[Codigo]])</f>
        <v>ARGENTINAVia Bana4000181</v>
      </c>
      <c r="B728" t="s">
        <v>384</v>
      </c>
      <c r="C728" t="s">
        <v>110</v>
      </c>
      <c r="D728" t="s">
        <v>29</v>
      </c>
      <c r="E728" t="s">
        <v>68</v>
      </c>
      <c r="F728" t="s">
        <v>90</v>
      </c>
      <c r="G728" t="s">
        <v>384</v>
      </c>
      <c r="H728">
        <v>4000181</v>
      </c>
      <c r="J728" t="s">
        <v>659</v>
      </c>
      <c r="K728">
        <v>60</v>
      </c>
      <c r="L728">
        <v>69</v>
      </c>
      <c r="M728">
        <v>68</v>
      </c>
      <c r="N728">
        <v>87</v>
      </c>
      <c r="O728">
        <v>184</v>
      </c>
      <c r="P728">
        <v>104</v>
      </c>
      <c r="Q728">
        <v>105</v>
      </c>
      <c r="R728">
        <v>76</v>
      </c>
      <c r="S728">
        <v>83</v>
      </c>
    </row>
    <row r="729" spans="1:19" x14ac:dyDescent="0.25">
      <c r="A729" s="3" t="str">
        <f>CONCATENATE(Table14[[#This Row],[Zona]],Table14[[#This Row],[Marca]],Table14[[#This Row],[Codigo]])</f>
        <v>ARGENTINAVia Bana4000182</v>
      </c>
      <c r="B729" t="s">
        <v>384</v>
      </c>
      <c r="C729" t="s">
        <v>110</v>
      </c>
      <c r="D729" t="s">
        <v>29</v>
      </c>
      <c r="E729" t="s">
        <v>68</v>
      </c>
      <c r="F729" t="s">
        <v>90</v>
      </c>
      <c r="G729" t="s">
        <v>384</v>
      </c>
      <c r="H729">
        <v>4000182</v>
      </c>
      <c r="J729" t="s">
        <v>660</v>
      </c>
      <c r="K729">
        <v>167</v>
      </c>
      <c r="L729">
        <v>229</v>
      </c>
      <c r="M729">
        <v>290</v>
      </c>
      <c r="N729">
        <v>196</v>
      </c>
      <c r="O729">
        <v>579</v>
      </c>
      <c r="P729">
        <v>150</v>
      </c>
      <c r="Q729">
        <v>207</v>
      </c>
      <c r="R729">
        <v>154</v>
      </c>
      <c r="S729">
        <v>371</v>
      </c>
    </row>
    <row r="730" spans="1:19" x14ac:dyDescent="0.25">
      <c r="A730" s="3" t="str">
        <f>CONCATENATE(Table14[[#This Row],[Zona]],Table14[[#This Row],[Marca]],Table14[[#This Row],[Codigo]])</f>
        <v>ARGENTINAVia Bana4000183</v>
      </c>
      <c r="B730" t="s">
        <v>384</v>
      </c>
      <c r="C730" t="s">
        <v>110</v>
      </c>
      <c r="D730" t="s">
        <v>29</v>
      </c>
      <c r="E730" t="s">
        <v>68</v>
      </c>
      <c r="F730" t="s">
        <v>90</v>
      </c>
      <c r="G730" t="s">
        <v>384</v>
      </c>
      <c r="H730">
        <v>4000183</v>
      </c>
      <c r="J730" t="s">
        <v>510</v>
      </c>
      <c r="K730">
        <v>191</v>
      </c>
      <c r="L730">
        <v>228</v>
      </c>
      <c r="M730">
        <v>291</v>
      </c>
      <c r="N730">
        <v>212</v>
      </c>
      <c r="O730">
        <v>408</v>
      </c>
      <c r="P730">
        <v>323</v>
      </c>
      <c r="Q730">
        <v>318</v>
      </c>
      <c r="R730">
        <v>153</v>
      </c>
      <c r="S730">
        <v>328</v>
      </c>
    </row>
    <row r="731" spans="1:19" x14ac:dyDescent="0.25">
      <c r="A731" s="3" t="str">
        <f>CONCATENATE(Table14[[#This Row],[Zona]],Table14[[#This Row],[Marca]],Table14[[#This Row],[Codigo]])</f>
        <v>ARGENTINAVia Bana4000284</v>
      </c>
      <c r="B731" t="s">
        <v>384</v>
      </c>
      <c r="C731" t="s">
        <v>110</v>
      </c>
      <c r="D731" t="s">
        <v>29</v>
      </c>
      <c r="E731" t="s">
        <v>68</v>
      </c>
      <c r="F731" t="s">
        <v>90</v>
      </c>
      <c r="G731" t="s">
        <v>384</v>
      </c>
      <c r="H731">
        <v>4000284</v>
      </c>
      <c r="J731" t="s">
        <v>511</v>
      </c>
      <c r="K731">
        <v>109</v>
      </c>
      <c r="L731">
        <v>79</v>
      </c>
      <c r="M731">
        <v>85</v>
      </c>
      <c r="N731">
        <v>118</v>
      </c>
      <c r="O731">
        <v>178</v>
      </c>
      <c r="P731">
        <v>101</v>
      </c>
      <c r="Q731">
        <v>145</v>
      </c>
      <c r="R731">
        <v>86</v>
      </c>
      <c r="S731">
        <v>86</v>
      </c>
    </row>
    <row r="732" spans="1:19" x14ac:dyDescent="0.25">
      <c r="A732" s="3" t="str">
        <f>CONCATENATE(Table14[[#This Row],[Zona]],Table14[[#This Row],[Marca]],Table14[[#This Row],[Codigo]])</f>
        <v>ARGENTINAVia Bana4000285</v>
      </c>
      <c r="B732" t="s">
        <v>384</v>
      </c>
      <c r="C732" t="s">
        <v>110</v>
      </c>
      <c r="D732" t="s">
        <v>29</v>
      </c>
      <c r="E732" t="s">
        <v>68</v>
      </c>
      <c r="F732" t="s">
        <v>90</v>
      </c>
      <c r="G732" t="s">
        <v>384</v>
      </c>
      <c r="H732">
        <v>4000285</v>
      </c>
      <c r="J732" t="s">
        <v>661</v>
      </c>
      <c r="K732">
        <v>107</v>
      </c>
      <c r="L732">
        <v>125</v>
      </c>
      <c r="M732">
        <v>166</v>
      </c>
      <c r="N732">
        <v>126</v>
      </c>
      <c r="O732">
        <v>219</v>
      </c>
      <c r="P732">
        <v>111</v>
      </c>
      <c r="Q732">
        <v>163</v>
      </c>
      <c r="R732">
        <v>87</v>
      </c>
      <c r="S732">
        <v>119</v>
      </c>
    </row>
    <row r="733" spans="1:19" x14ac:dyDescent="0.25">
      <c r="A733" s="3" t="str">
        <f>CONCATENATE(Table14[[#This Row],[Zona]],Table14[[#This Row],[Marca]],Table14[[#This Row],[Codigo]])</f>
        <v>ARGENTINAVia Bana01.09.06.007</v>
      </c>
      <c r="B733" t="s">
        <v>384</v>
      </c>
      <c r="C733" t="s">
        <v>110</v>
      </c>
      <c r="D733" t="s">
        <v>29</v>
      </c>
      <c r="E733" t="s">
        <v>68</v>
      </c>
      <c r="F733" t="s">
        <v>106</v>
      </c>
      <c r="G733" t="s">
        <v>114</v>
      </c>
      <c r="H733" t="s">
        <v>518</v>
      </c>
      <c r="J733" t="s">
        <v>519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 s="3" t="str">
        <f>CONCATENATE(Table14[[#This Row],[Zona]],Table14[[#This Row],[Marca]],Table14[[#This Row],[Codigo]])</f>
        <v>ARGENTINAVia Bana01.09.06.009</v>
      </c>
      <c r="B734" t="s">
        <v>384</v>
      </c>
      <c r="C734" t="s">
        <v>110</v>
      </c>
      <c r="D734" t="s">
        <v>29</v>
      </c>
      <c r="E734" t="s">
        <v>68</v>
      </c>
      <c r="F734" t="s">
        <v>106</v>
      </c>
      <c r="G734" t="s">
        <v>114</v>
      </c>
      <c r="H734" t="s">
        <v>520</v>
      </c>
      <c r="J734" t="s">
        <v>521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s="3" t="str">
        <f>CONCATENATE(Table14[[#This Row],[Zona]],Table14[[#This Row],[Marca]],Table14[[#This Row],[Codigo]])</f>
        <v>ARGENTINAVia Bana4000177</v>
      </c>
      <c r="B735" t="s">
        <v>384</v>
      </c>
      <c r="C735" t="s">
        <v>110</v>
      </c>
      <c r="D735" t="s">
        <v>29</v>
      </c>
      <c r="E735" t="s">
        <v>68</v>
      </c>
      <c r="F735" t="s">
        <v>106</v>
      </c>
      <c r="G735" t="s">
        <v>384</v>
      </c>
      <c r="H735">
        <v>4000177</v>
      </c>
      <c r="J735" t="s">
        <v>519</v>
      </c>
      <c r="K735">
        <v>242</v>
      </c>
      <c r="L735">
        <v>234</v>
      </c>
      <c r="M735">
        <v>363</v>
      </c>
      <c r="N735">
        <v>428</v>
      </c>
      <c r="O735">
        <v>404</v>
      </c>
      <c r="P735">
        <v>724</v>
      </c>
      <c r="Q735">
        <v>769</v>
      </c>
      <c r="R735">
        <v>260</v>
      </c>
      <c r="S735">
        <v>220</v>
      </c>
    </row>
    <row r="736" spans="1:19" x14ac:dyDescent="0.25">
      <c r="A736" s="3" t="str">
        <f>CONCATENATE(Table14[[#This Row],[Zona]],Table14[[#This Row],[Marca]],Table14[[#This Row],[Codigo]])</f>
        <v>ARGENTINAVia Bana4000178</v>
      </c>
      <c r="B736" t="s">
        <v>384</v>
      </c>
      <c r="C736" t="s">
        <v>110</v>
      </c>
      <c r="D736" t="s">
        <v>29</v>
      </c>
      <c r="E736" t="s">
        <v>68</v>
      </c>
      <c r="F736" t="s">
        <v>106</v>
      </c>
      <c r="G736" t="s">
        <v>384</v>
      </c>
      <c r="H736">
        <v>4000178</v>
      </c>
      <c r="J736" t="s">
        <v>521</v>
      </c>
      <c r="K736">
        <v>81</v>
      </c>
      <c r="L736">
        <v>143</v>
      </c>
      <c r="M736">
        <v>135</v>
      </c>
      <c r="N736">
        <v>227</v>
      </c>
      <c r="O736">
        <v>178</v>
      </c>
      <c r="P736">
        <v>326</v>
      </c>
      <c r="Q736">
        <v>392</v>
      </c>
      <c r="R736">
        <v>107</v>
      </c>
      <c r="S736">
        <v>103</v>
      </c>
    </row>
    <row r="738" spans="11:19" x14ac:dyDescent="0.25">
      <c r="K738">
        <f>SUBTOTAL(9,Table14[2019-09-02])</f>
        <v>154820</v>
      </c>
      <c r="L738">
        <f>SUBTOTAL(9,Table14[2019-09-09])</f>
        <v>192043</v>
      </c>
      <c r="M738">
        <f>SUBTOTAL(9,Table14[2019-09-16])</f>
        <v>265205</v>
      </c>
      <c r="N738">
        <f>SUBTOTAL(9,Table14[2019-09-23])</f>
        <v>315976</v>
      </c>
      <c r="O738">
        <f>SUBTOTAL(9,Table14[2019-09-30])</f>
        <v>320845</v>
      </c>
      <c r="P738">
        <f>SUBTOTAL(9,Table14[2019-10-07])</f>
        <v>269886</v>
      </c>
      <c r="Q738">
        <f>SUBTOTAL(9,Table14[2019-10-14])</f>
        <v>280330</v>
      </c>
      <c r="R738">
        <f>SUBTOTAL(9,Table14[2019-10-21])</f>
        <v>237988</v>
      </c>
      <c r="S738">
        <f>SUBTOTAL(9,Table14[2019-10-28])</f>
        <v>244494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3"/>
  <sheetViews>
    <sheetView topLeftCell="C1" zoomScale="70" zoomScaleNormal="70" workbookViewId="0">
      <selection activeCell="L25" sqref="L25"/>
    </sheetView>
  </sheetViews>
  <sheetFormatPr defaultColWidth="10.5703125" defaultRowHeight="15" x14ac:dyDescent="0.25"/>
  <cols>
    <col min="1" max="1" width="17" customWidth="1"/>
    <col min="2" max="7" width="10.28515625" style="5" customWidth="1"/>
    <col min="8" max="8" width="57.42578125" style="5" customWidth="1"/>
    <col min="9" max="10" width="14.28515625" style="5" customWidth="1"/>
    <col min="12" max="12" width="21" customWidth="1"/>
    <col min="13" max="13" width="25.42578125" customWidth="1"/>
  </cols>
  <sheetData>
    <row r="1" spans="1:13" x14ac:dyDescent="0.25">
      <c r="I1" s="5" t="e">
        <f ca="1">num.de.semana(I2)</f>
        <v>#NAME?</v>
      </c>
      <c r="J1" s="5" t="e">
        <f ca="1">num.de.semana(J2)</f>
        <v>#NAME?</v>
      </c>
      <c r="L1" s="6" t="s">
        <v>9</v>
      </c>
      <c r="M1" s="7" t="s">
        <v>662</v>
      </c>
    </row>
    <row r="2" spans="1:13" x14ac:dyDescent="0.25">
      <c r="A2" s="1" t="s">
        <v>663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664</v>
      </c>
      <c r="H2" s="8" t="s">
        <v>665</v>
      </c>
      <c r="I2" s="8" t="s">
        <v>666</v>
      </c>
      <c r="J2" s="8" t="s">
        <v>667</v>
      </c>
      <c r="L2" s="6" t="s">
        <v>11</v>
      </c>
      <c r="M2" s="7" t="s">
        <v>662</v>
      </c>
    </row>
    <row r="3" spans="1:13" x14ac:dyDescent="0.25">
      <c r="A3" s="9" t="str">
        <f t="shared" ref="A3:A66" si="0">CONCATENATE(G3,B3)</f>
        <v>4000049Grido</v>
      </c>
      <c r="B3" s="5" t="s">
        <v>27</v>
      </c>
      <c r="C3" s="5" t="s">
        <v>668</v>
      </c>
      <c r="D3" s="5" t="s">
        <v>29</v>
      </c>
      <c r="E3" s="5" t="s">
        <v>30</v>
      </c>
      <c r="F3" s="5" t="s">
        <v>31</v>
      </c>
      <c r="G3" s="5" t="s">
        <v>669</v>
      </c>
      <c r="H3" s="5" t="s">
        <v>355</v>
      </c>
      <c r="I3" s="5">
        <v>281</v>
      </c>
      <c r="J3" s="5">
        <v>227</v>
      </c>
    </row>
    <row r="4" spans="1:13" x14ac:dyDescent="0.25">
      <c r="A4" s="9" t="str">
        <f t="shared" si="0"/>
        <v>4000078Via Bana</v>
      </c>
      <c r="B4" s="5" t="s">
        <v>384</v>
      </c>
      <c r="C4" s="5" t="s">
        <v>668</v>
      </c>
      <c r="D4" s="5" t="s">
        <v>29</v>
      </c>
      <c r="E4" s="5" t="s">
        <v>30</v>
      </c>
      <c r="F4" s="5" t="s">
        <v>31</v>
      </c>
      <c r="G4" s="5" t="s">
        <v>670</v>
      </c>
      <c r="H4" s="5" t="s">
        <v>611</v>
      </c>
      <c r="I4" s="5">
        <v>0</v>
      </c>
      <c r="J4" s="5">
        <v>0</v>
      </c>
      <c r="L4" s="10" t="s">
        <v>663</v>
      </c>
      <c r="M4" s="11" t="s">
        <v>671</v>
      </c>
    </row>
    <row r="5" spans="1:13" x14ac:dyDescent="0.25">
      <c r="A5" s="9" t="str">
        <f t="shared" si="0"/>
        <v>4000194Via Bana</v>
      </c>
      <c r="B5" s="5" t="s">
        <v>384</v>
      </c>
      <c r="C5" s="5" t="s">
        <v>672</v>
      </c>
      <c r="D5" s="5" t="s">
        <v>29</v>
      </c>
      <c r="E5" s="5" t="s">
        <v>30</v>
      </c>
      <c r="F5" s="5" t="s">
        <v>31</v>
      </c>
      <c r="G5" s="5" t="s">
        <v>673</v>
      </c>
      <c r="H5" s="5" t="s">
        <v>378</v>
      </c>
      <c r="I5" s="5">
        <v>0</v>
      </c>
      <c r="J5" s="5">
        <v>29</v>
      </c>
      <c r="L5" s="12" t="s">
        <v>674</v>
      </c>
      <c r="M5" s="13">
        <v>0</v>
      </c>
    </row>
    <row r="6" spans="1:13" x14ac:dyDescent="0.25">
      <c r="A6" s="9" t="str">
        <f t="shared" si="0"/>
        <v>DGrido</v>
      </c>
      <c r="B6" s="5" t="s">
        <v>27</v>
      </c>
      <c r="C6" s="5" t="s">
        <v>675</v>
      </c>
      <c r="D6" s="5" t="s">
        <v>29</v>
      </c>
      <c r="E6" s="5" t="s">
        <v>30</v>
      </c>
      <c r="F6" s="5" t="s">
        <v>31</v>
      </c>
      <c r="G6" s="5" t="s">
        <v>676</v>
      </c>
      <c r="H6" s="5" t="s">
        <v>223</v>
      </c>
      <c r="I6" s="5">
        <v>0</v>
      </c>
      <c r="J6" s="5">
        <v>0</v>
      </c>
      <c r="L6" s="14" t="s">
        <v>677</v>
      </c>
      <c r="M6" s="15">
        <v>0</v>
      </c>
    </row>
    <row r="7" spans="1:13" x14ac:dyDescent="0.25">
      <c r="A7" s="9" t="str">
        <f t="shared" si="0"/>
        <v>4000096Via Bana</v>
      </c>
      <c r="B7" s="5" t="s">
        <v>384</v>
      </c>
      <c r="C7" s="5" t="s">
        <v>668</v>
      </c>
      <c r="D7" s="5" t="s">
        <v>29</v>
      </c>
      <c r="E7" s="5" t="s">
        <v>30</v>
      </c>
      <c r="F7" s="5" t="s">
        <v>31</v>
      </c>
      <c r="G7" s="5" t="s">
        <v>678</v>
      </c>
      <c r="H7" s="5" t="s">
        <v>391</v>
      </c>
      <c r="I7" s="5">
        <v>0</v>
      </c>
      <c r="J7" s="5">
        <v>0</v>
      </c>
      <c r="L7" s="14" t="s">
        <v>679</v>
      </c>
      <c r="M7" s="15">
        <v>2414</v>
      </c>
    </row>
    <row r="8" spans="1:13" x14ac:dyDescent="0.25">
      <c r="A8" s="9" t="str">
        <f t="shared" si="0"/>
        <v>4000138Grido</v>
      </c>
      <c r="B8" s="5" t="s">
        <v>27</v>
      </c>
      <c r="C8" s="5" t="s">
        <v>668</v>
      </c>
      <c r="D8" s="5" t="s">
        <v>29</v>
      </c>
      <c r="E8" s="5" t="s">
        <v>68</v>
      </c>
      <c r="F8" s="5" t="s">
        <v>79</v>
      </c>
      <c r="G8" s="5" t="s">
        <v>680</v>
      </c>
      <c r="H8" s="5" t="s">
        <v>436</v>
      </c>
      <c r="I8" s="5">
        <v>343</v>
      </c>
      <c r="J8" s="5">
        <v>292</v>
      </c>
      <c r="L8" s="14" t="s">
        <v>681</v>
      </c>
      <c r="M8" s="15">
        <v>82</v>
      </c>
    </row>
    <row r="9" spans="1:13" x14ac:dyDescent="0.25">
      <c r="A9" s="9" t="str">
        <f t="shared" si="0"/>
        <v>4000069Via Bana</v>
      </c>
      <c r="B9" s="5" t="s">
        <v>384</v>
      </c>
      <c r="C9" s="5" t="s">
        <v>672</v>
      </c>
      <c r="D9" s="5" t="s">
        <v>29</v>
      </c>
      <c r="E9" s="5" t="s">
        <v>30</v>
      </c>
      <c r="F9" s="5" t="s">
        <v>31</v>
      </c>
      <c r="G9" s="5" t="s">
        <v>682</v>
      </c>
      <c r="H9" s="5" t="s">
        <v>374</v>
      </c>
      <c r="I9" s="5">
        <v>13</v>
      </c>
      <c r="J9" s="5">
        <v>19</v>
      </c>
      <c r="L9" s="14" t="s">
        <v>683</v>
      </c>
      <c r="M9" s="15">
        <v>0</v>
      </c>
    </row>
    <row r="10" spans="1:13" x14ac:dyDescent="0.25">
      <c r="A10" s="9" t="str">
        <f t="shared" si="0"/>
        <v>4000073Via Bana</v>
      </c>
      <c r="B10" s="5" t="s">
        <v>384</v>
      </c>
      <c r="C10" s="5" t="s">
        <v>684</v>
      </c>
      <c r="D10" s="5" t="s">
        <v>29</v>
      </c>
      <c r="E10" s="5" t="s">
        <v>30</v>
      </c>
      <c r="F10" s="5" t="s">
        <v>31</v>
      </c>
      <c r="G10" s="5" t="s">
        <v>685</v>
      </c>
      <c r="H10" s="5" t="s">
        <v>607</v>
      </c>
      <c r="I10" s="5">
        <v>0</v>
      </c>
      <c r="J10" s="5">
        <v>0</v>
      </c>
      <c r="L10" s="14" t="s">
        <v>686</v>
      </c>
      <c r="M10" s="15">
        <v>0</v>
      </c>
    </row>
    <row r="11" spans="1:13" x14ac:dyDescent="0.25">
      <c r="A11" s="9" t="str">
        <f t="shared" si="0"/>
        <v>4000159Via Bana</v>
      </c>
      <c r="B11" s="5" t="s">
        <v>384</v>
      </c>
      <c r="C11" s="5" t="s">
        <v>684</v>
      </c>
      <c r="D11" s="5" t="s">
        <v>29</v>
      </c>
      <c r="E11" s="5" t="s">
        <v>68</v>
      </c>
      <c r="F11" s="5" t="s">
        <v>90</v>
      </c>
      <c r="G11" s="5" t="s">
        <v>687</v>
      </c>
      <c r="H11" s="5" t="s">
        <v>488</v>
      </c>
      <c r="I11" s="5">
        <v>0</v>
      </c>
      <c r="J11" s="5">
        <v>0</v>
      </c>
      <c r="L11" s="14" t="s">
        <v>688</v>
      </c>
      <c r="M11" s="15">
        <v>649</v>
      </c>
    </row>
    <row r="12" spans="1:13" x14ac:dyDescent="0.25">
      <c r="A12" s="9" t="str">
        <f t="shared" si="0"/>
        <v>4000196Via Bana</v>
      </c>
      <c r="B12" s="5" t="s">
        <v>384</v>
      </c>
      <c r="C12" s="5" t="s">
        <v>689</v>
      </c>
      <c r="D12" s="5" t="s">
        <v>29</v>
      </c>
      <c r="E12" s="5" t="s">
        <v>30</v>
      </c>
      <c r="F12" s="5" t="s">
        <v>31</v>
      </c>
      <c r="G12" s="5" t="s">
        <v>690</v>
      </c>
      <c r="H12" s="5" t="s">
        <v>623</v>
      </c>
      <c r="I12" s="5">
        <v>0</v>
      </c>
      <c r="J12" s="5">
        <v>0</v>
      </c>
      <c r="L12" s="14" t="s">
        <v>691</v>
      </c>
      <c r="M12" s="15">
        <v>27</v>
      </c>
    </row>
    <row r="13" spans="1:13" x14ac:dyDescent="0.25">
      <c r="A13" s="9" t="str">
        <f t="shared" si="0"/>
        <v>4000046Via Bana</v>
      </c>
      <c r="B13" s="5" t="s">
        <v>384</v>
      </c>
      <c r="C13" s="5" t="s">
        <v>668</v>
      </c>
      <c r="D13" s="5" t="s">
        <v>29</v>
      </c>
      <c r="E13" s="5" t="s">
        <v>30</v>
      </c>
      <c r="F13" s="5" t="s">
        <v>31</v>
      </c>
      <c r="G13" s="5" t="s">
        <v>692</v>
      </c>
      <c r="H13" s="5" t="s">
        <v>352</v>
      </c>
      <c r="I13" s="5">
        <v>0</v>
      </c>
      <c r="J13" s="5">
        <v>10</v>
      </c>
      <c r="L13" s="14" t="s">
        <v>693</v>
      </c>
      <c r="M13" s="15">
        <v>481</v>
      </c>
    </row>
    <row r="14" spans="1:13" x14ac:dyDescent="0.25">
      <c r="A14" s="9" t="str">
        <f t="shared" si="0"/>
        <v>DGrido</v>
      </c>
      <c r="B14" s="5" t="s">
        <v>27</v>
      </c>
      <c r="C14" s="5" t="s">
        <v>675</v>
      </c>
      <c r="D14" s="5" t="s">
        <v>29</v>
      </c>
      <c r="E14" s="5" t="s">
        <v>30</v>
      </c>
      <c r="F14" s="5" t="s">
        <v>31</v>
      </c>
      <c r="G14" s="5" t="s">
        <v>676</v>
      </c>
      <c r="H14" s="5" t="s">
        <v>191</v>
      </c>
      <c r="I14" s="5">
        <v>0</v>
      </c>
      <c r="J14" s="5">
        <v>0</v>
      </c>
      <c r="L14" s="14" t="s">
        <v>694</v>
      </c>
      <c r="M14" s="15">
        <v>8</v>
      </c>
    </row>
    <row r="15" spans="1:13" x14ac:dyDescent="0.25">
      <c r="A15" s="9" t="str">
        <f t="shared" si="0"/>
        <v>4000039Via Bana</v>
      </c>
      <c r="B15" s="5" t="s">
        <v>384</v>
      </c>
      <c r="C15" s="5" t="s">
        <v>689</v>
      </c>
      <c r="D15" s="5" t="s">
        <v>29</v>
      </c>
      <c r="E15" s="5" t="s">
        <v>30</v>
      </c>
      <c r="F15" s="5" t="s">
        <v>31</v>
      </c>
      <c r="G15" s="5" t="s">
        <v>695</v>
      </c>
      <c r="H15" s="5" t="s">
        <v>345</v>
      </c>
      <c r="I15" s="5">
        <v>0</v>
      </c>
      <c r="J15" s="5">
        <v>0</v>
      </c>
      <c r="L15" s="14" t="s">
        <v>696</v>
      </c>
      <c r="M15" s="15">
        <v>3621</v>
      </c>
    </row>
    <row r="16" spans="1:13" x14ac:dyDescent="0.25">
      <c r="A16" s="9" t="str">
        <f t="shared" si="0"/>
        <v>4000284Via Bana</v>
      </c>
      <c r="B16" s="5" t="s">
        <v>384</v>
      </c>
      <c r="C16" s="5" t="s">
        <v>684</v>
      </c>
      <c r="D16" s="5" t="s">
        <v>29</v>
      </c>
      <c r="E16" s="5" t="s">
        <v>68</v>
      </c>
      <c r="F16" s="5" t="s">
        <v>90</v>
      </c>
      <c r="G16" s="5" t="s">
        <v>697</v>
      </c>
      <c r="H16" s="5" t="s">
        <v>511</v>
      </c>
      <c r="I16" s="5">
        <v>11</v>
      </c>
      <c r="J16" s="5">
        <v>25</v>
      </c>
      <c r="L16" s="14" t="s">
        <v>698</v>
      </c>
      <c r="M16" s="15">
        <v>160</v>
      </c>
    </row>
    <row r="17" spans="1:13" x14ac:dyDescent="0.25">
      <c r="A17" s="9" t="str">
        <f t="shared" si="0"/>
        <v>4000071Grido</v>
      </c>
      <c r="B17" s="5" t="s">
        <v>27</v>
      </c>
      <c r="C17" s="5" t="s">
        <v>684</v>
      </c>
      <c r="D17" s="5" t="s">
        <v>29</v>
      </c>
      <c r="E17" s="5" t="s">
        <v>30</v>
      </c>
      <c r="F17" s="5" t="s">
        <v>31</v>
      </c>
      <c r="G17" s="5" t="s">
        <v>699</v>
      </c>
      <c r="H17" s="5" t="s">
        <v>376</v>
      </c>
      <c r="I17" s="5">
        <v>212</v>
      </c>
      <c r="J17" s="5">
        <v>161</v>
      </c>
      <c r="L17" s="14" t="s">
        <v>700</v>
      </c>
      <c r="M17" s="15">
        <v>3187</v>
      </c>
    </row>
    <row r="18" spans="1:13" x14ac:dyDescent="0.25">
      <c r="A18" s="9" t="str">
        <f t="shared" si="0"/>
        <v>DGrido</v>
      </c>
      <c r="B18" s="5" t="s">
        <v>27</v>
      </c>
      <c r="C18" s="5" t="s">
        <v>689</v>
      </c>
      <c r="D18" s="5" t="s">
        <v>29</v>
      </c>
      <c r="E18" s="5" t="s">
        <v>30</v>
      </c>
      <c r="F18" s="5" t="s">
        <v>31</v>
      </c>
      <c r="G18" s="5" t="s">
        <v>676</v>
      </c>
      <c r="H18" s="5" t="s">
        <v>211</v>
      </c>
      <c r="I18" s="5">
        <v>0</v>
      </c>
      <c r="J18" s="5">
        <v>0</v>
      </c>
      <c r="L18" s="14" t="s">
        <v>701</v>
      </c>
      <c r="M18" s="15">
        <v>116</v>
      </c>
    </row>
    <row r="19" spans="1:13" x14ac:dyDescent="0.25">
      <c r="A19" s="9" t="str">
        <f t="shared" si="0"/>
        <v>4000162Grido</v>
      </c>
      <c r="B19" s="5" t="s">
        <v>27</v>
      </c>
      <c r="C19" s="5" t="s">
        <v>689</v>
      </c>
      <c r="D19" s="5" t="s">
        <v>29</v>
      </c>
      <c r="E19" s="5" t="s">
        <v>68</v>
      </c>
      <c r="F19" s="5" t="s">
        <v>90</v>
      </c>
      <c r="G19" s="5" t="s">
        <v>702</v>
      </c>
      <c r="H19" s="5" t="s">
        <v>503</v>
      </c>
      <c r="I19" s="5">
        <v>361</v>
      </c>
      <c r="J19" s="5">
        <v>350</v>
      </c>
      <c r="L19" s="14" t="s">
        <v>703</v>
      </c>
      <c r="M19" s="15">
        <v>5202</v>
      </c>
    </row>
    <row r="20" spans="1:13" x14ac:dyDescent="0.25">
      <c r="A20" s="9" t="str">
        <f t="shared" si="0"/>
        <v>4000041Via Bana</v>
      </c>
      <c r="B20" s="5" t="s">
        <v>384</v>
      </c>
      <c r="C20" s="5" t="s">
        <v>672</v>
      </c>
      <c r="D20" s="5" t="s">
        <v>29</v>
      </c>
      <c r="E20" s="5" t="s">
        <v>30</v>
      </c>
      <c r="F20" s="5" t="s">
        <v>31</v>
      </c>
      <c r="G20" s="5" t="s">
        <v>704</v>
      </c>
      <c r="H20" s="5" t="s">
        <v>347</v>
      </c>
      <c r="I20" s="5">
        <v>22</v>
      </c>
      <c r="J20" s="5">
        <v>56</v>
      </c>
      <c r="L20" s="14" t="s">
        <v>705</v>
      </c>
      <c r="M20" s="15">
        <v>173</v>
      </c>
    </row>
    <row r="21" spans="1:13" x14ac:dyDescent="0.25">
      <c r="A21" s="9" t="str">
        <f t="shared" si="0"/>
        <v>4000038Grido</v>
      </c>
      <c r="B21" s="5" t="s">
        <v>27</v>
      </c>
      <c r="C21" s="5" t="s">
        <v>684</v>
      </c>
      <c r="D21" s="5" t="s">
        <v>29</v>
      </c>
      <c r="E21" s="5" t="s">
        <v>30</v>
      </c>
      <c r="F21" s="5" t="s">
        <v>31</v>
      </c>
      <c r="G21" s="5" t="s">
        <v>706</v>
      </c>
      <c r="H21" s="5" t="s">
        <v>344</v>
      </c>
      <c r="I21" s="5">
        <v>112</v>
      </c>
      <c r="J21" s="5">
        <v>83</v>
      </c>
      <c r="L21" s="14" t="s">
        <v>707</v>
      </c>
      <c r="M21" s="15">
        <v>3504</v>
      </c>
    </row>
    <row r="22" spans="1:13" x14ac:dyDescent="0.25">
      <c r="A22" s="9" t="str">
        <f t="shared" si="0"/>
        <v>4000057Grido</v>
      </c>
      <c r="B22" s="5" t="s">
        <v>27</v>
      </c>
      <c r="C22" s="5" t="s">
        <v>684</v>
      </c>
      <c r="D22" s="5" t="s">
        <v>29</v>
      </c>
      <c r="E22" s="5" t="s">
        <v>30</v>
      </c>
      <c r="F22" s="5" t="s">
        <v>31</v>
      </c>
      <c r="G22" s="5" t="s">
        <v>708</v>
      </c>
      <c r="H22" s="5" t="s">
        <v>363</v>
      </c>
      <c r="I22" s="5">
        <v>231</v>
      </c>
      <c r="J22" s="5">
        <v>154</v>
      </c>
      <c r="L22" s="14" t="s">
        <v>709</v>
      </c>
      <c r="M22" s="15">
        <v>131</v>
      </c>
    </row>
    <row r="23" spans="1:13" x14ac:dyDescent="0.25">
      <c r="A23" s="9" t="str">
        <f t="shared" si="0"/>
        <v>4000156Grido</v>
      </c>
      <c r="B23" s="5" t="s">
        <v>27</v>
      </c>
      <c r="C23" s="5" t="s">
        <v>672</v>
      </c>
      <c r="D23" s="5" t="s">
        <v>29</v>
      </c>
      <c r="E23" s="5" t="s">
        <v>68</v>
      </c>
      <c r="F23" s="5" t="s">
        <v>90</v>
      </c>
      <c r="G23" s="5" t="s">
        <v>710</v>
      </c>
      <c r="H23" s="5" t="s">
        <v>482</v>
      </c>
      <c r="I23" s="5">
        <v>141</v>
      </c>
      <c r="J23" s="5">
        <v>125</v>
      </c>
      <c r="L23" s="14" t="s">
        <v>711</v>
      </c>
      <c r="M23" s="15">
        <v>2390</v>
      </c>
    </row>
    <row r="24" spans="1:13" x14ac:dyDescent="0.25">
      <c r="A24" s="9" t="str">
        <f t="shared" si="0"/>
        <v>4000178Via Bana</v>
      </c>
      <c r="B24" s="5" t="s">
        <v>384</v>
      </c>
      <c r="C24" s="5" t="s">
        <v>668</v>
      </c>
      <c r="D24" s="5" t="s">
        <v>29</v>
      </c>
      <c r="E24" s="5" t="s">
        <v>68</v>
      </c>
      <c r="F24" s="5" t="s">
        <v>106</v>
      </c>
      <c r="G24" s="5" t="s">
        <v>712</v>
      </c>
      <c r="H24" s="5" t="s">
        <v>521</v>
      </c>
      <c r="I24" s="5">
        <v>0</v>
      </c>
      <c r="J24" s="5">
        <v>1</v>
      </c>
      <c r="L24" s="14" t="s">
        <v>713</v>
      </c>
      <c r="M24" s="15">
        <v>71</v>
      </c>
    </row>
    <row r="25" spans="1:13" x14ac:dyDescent="0.25">
      <c r="A25" s="9" t="str">
        <f t="shared" si="0"/>
        <v>DGrido</v>
      </c>
      <c r="B25" s="5" t="s">
        <v>27</v>
      </c>
      <c r="C25" s="5" t="s">
        <v>689</v>
      </c>
      <c r="D25" s="5" t="s">
        <v>29</v>
      </c>
      <c r="E25" s="5" t="s">
        <v>30</v>
      </c>
      <c r="F25" s="5" t="s">
        <v>31</v>
      </c>
      <c r="G25" s="5" t="s">
        <v>676</v>
      </c>
      <c r="H25" s="5" t="s">
        <v>207</v>
      </c>
      <c r="I25" s="5">
        <v>0</v>
      </c>
      <c r="J25" s="5">
        <v>0</v>
      </c>
      <c r="L25" s="14" t="s">
        <v>714</v>
      </c>
      <c r="M25" s="15">
        <v>1749</v>
      </c>
    </row>
    <row r="26" spans="1:13" x14ac:dyDescent="0.25">
      <c r="A26" s="9" t="str">
        <f t="shared" si="0"/>
        <v>4000067Grido</v>
      </c>
      <c r="B26" s="5" t="s">
        <v>27</v>
      </c>
      <c r="C26" s="5" t="s">
        <v>675</v>
      </c>
      <c r="D26" s="5" t="s">
        <v>29</v>
      </c>
      <c r="E26" s="5" t="s">
        <v>30</v>
      </c>
      <c r="F26" s="5" t="s">
        <v>31</v>
      </c>
      <c r="G26" s="5" t="s">
        <v>715</v>
      </c>
      <c r="H26" s="5" t="s">
        <v>372</v>
      </c>
      <c r="I26" s="5">
        <v>612</v>
      </c>
      <c r="J26" s="5">
        <v>239</v>
      </c>
      <c r="L26" s="14" t="s">
        <v>716</v>
      </c>
      <c r="M26" s="15">
        <v>39</v>
      </c>
    </row>
    <row r="27" spans="1:13" x14ac:dyDescent="0.25">
      <c r="A27" s="9" t="str">
        <f t="shared" si="0"/>
        <v>4000161Grido</v>
      </c>
      <c r="B27" s="5" t="s">
        <v>27</v>
      </c>
      <c r="C27" s="5" t="s">
        <v>668</v>
      </c>
      <c r="D27" s="5" t="s">
        <v>29</v>
      </c>
      <c r="E27" s="5" t="s">
        <v>68</v>
      </c>
      <c r="F27" s="5" t="s">
        <v>90</v>
      </c>
      <c r="G27" s="5" t="s">
        <v>717</v>
      </c>
      <c r="H27" s="5" t="s">
        <v>502</v>
      </c>
      <c r="I27" s="5">
        <v>153</v>
      </c>
      <c r="J27" s="5">
        <v>122</v>
      </c>
      <c r="L27" s="14" t="s">
        <v>718</v>
      </c>
      <c r="M27" s="15">
        <v>3967</v>
      </c>
    </row>
    <row r="28" spans="1:13" x14ac:dyDescent="0.25">
      <c r="A28" s="9" t="str">
        <f t="shared" si="0"/>
        <v>4000175Via Bana</v>
      </c>
      <c r="B28" s="5" t="s">
        <v>384</v>
      </c>
      <c r="C28" s="5" t="s">
        <v>719</v>
      </c>
      <c r="D28" s="5" t="s">
        <v>29</v>
      </c>
      <c r="E28" s="5" t="s">
        <v>68</v>
      </c>
      <c r="F28" s="5" t="s">
        <v>69</v>
      </c>
      <c r="G28" s="5" t="s">
        <v>720</v>
      </c>
      <c r="H28" s="5" t="s">
        <v>405</v>
      </c>
      <c r="I28" s="5">
        <v>9</v>
      </c>
      <c r="J28" s="5">
        <v>27</v>
      </c>
      <c r="L28" s="14" t="s">
        <v>721</v>
      </c>
      <c r="M28" s="15">
        <v>115</v>
      </c>
    </row>
    <row r="29" spans="1:13" x14ac:dyDescent="0.25">
      <c r="A29" s="9" t="str">
        <f t="shared" si="0"/>
        <v>DVia Bana</v>
      </c>
      <c r="B29" s="5" t="s">
        <v>384</v>
      </c>
      <c r="C29" s="5" t="s">
        <v>719</v>
      </c>
      <c r="D29" s="5" t="s">
        <v>29</v>
      </c>
      <c r="E29" s="5" t="s">
        <v>30</v>
      </c>
      <c r="F29" s="5" t="s">
        <v>31</v>
      </c>
      <c r="G29" s="5" t="s">
        <v>676</v>
      </c>
      <c r="H29" s="5" t="s">
        <v>593</v>
      </c>
      <c r="I29" s="5">
        <v>0</v>
      </c>
      <c r="J29" s="5">
        <v>0</v>
      </c>
      <c r="L29" s="14" t="s">
        <v>722</v>
      </c>
      <c r="M29" s="15">
        <v>1820</v>
      </c>
    </row>
    <row r="30" spans="1:13" x14ac:dyDescent="0.25">
      <c r="A30" s="9" t="str">
        <f t="shared" si="0"/>
        <v>6000338Grido</v>
      </c>
      <c r="B30" s="5" t="s">
        <v>27</v>
      </c>
      <c r="C30" s="5" t="s">
        <v>684</v>
      </c>
      <c r="D30" s="5" t="s">
        <v>111</v>
      </c>
      <c r="E30" s="5" t="s">
        <v>112</v>
      </c>
      <c r="F30" s="5" t="s">
        <v>113</v>
      </c>
      <c r="G30" s="5" t="s">
        <v>723</v>
      </c>
      <c r="H30" s="5" t="s">
        <v>118</v>
      </c>
      <c r="I30" s="5">
        <v>64</v>
      </c>
      <c r="J30" s="5">
        <v>51</v>
      </c>
      <c r="L30" s="14" t="s">
        <v>724</v>
      </c>
      <c r="M30" s="15">
        <v>113</v>
      </c>
    </row>
    <row r="31" spans="1:13" x14ac:dyDescent="0.25">
      <c r="A31" s="9" t="str">
        <f t="shared" si="0"/>
        <v>4000175Via Bana</v>
      </c>
      <c r="B31" s="5" t="s">
        <v>384</v>
      </c>
      <c r="C31" s="5" t="s">
        <v>668</v>
      </c>
      <c r="D31" s="5" t="s">
        <v>29</v>
      </c>
      <c r="E31" s="5" t="s">
        <v>68</v>
      </c>
      <c r="F31" s="5" t="s">
        <v>69</v>
      </c>
      <c r="G31" s="5" t="s">
        <v>720</v>
      </c>
      <c r="H31" s="5" t="s">
        <v>405</v>
      </c>
      <c r="I31" s="5">
        <v>0</v>
      </c>
      <c r="J31" s="5">
        <v>0</v>
      </c>
      <c r="L31" s="14" t="s">
        <v>725</v>
      </c>
      <c r="M31" s="15">
        <v>2990</v>
      </c>
    </row>
    <row r="32" spans="1:13" x14ac:dyDescent="0.25">
      <c r="A32" s="9" t="str">
        <f t="shared" si="0"/>
        <v>DGrido</v>
      </c>
      <c r="B32" s="5" t="s">
        <v>27</v>
      </c>
      <c r="C32" s="5" t="s">
        <v>672</v>
      </c>
      <c r="D32" s="5" t="s">
        <v>29</v>
      </c>
      <c r="E32" s="5" t="s">
        <v>30</v>
      </c>
      <c r="F32" s="5" t="s">
        <v>31</v>
      </c>
      <c r="G32" s="5" t="s">
        <v>676</v>
      </c>
      <c r="H32" s="5" t="s">
        <v>275</v>
      </c>
      <c r="I32" s="5">
        <v>0</v>
      </c>
      <c r="J32" s="5">
        <v>0</v>
      </c>
      <c r="L32" s="14" t="s">
        <v>726</v>
      </c>
      <c r="M32" s="15">
        <v>125</v>
      </c>
    </row>
    <row r="33" spans="1:13" x14ac:dyDescent="0.25">
      <c r="A33" s="9" t="str">
        <f t="shared" si="0"/>
        <v>4000140Grido</v>
      </c>
      <c r="B33" s="5" t="s">
        <v>27</v>
      </c>
      <c r="C33" s="5" t="s">
        <v>675</v>
      </c>
      <c r="D33" s="5" t="s">
        <v>29</v>
      </c>
      <c r="E33" s="5" t="s">
        <v>68</v>
      </c>
      <c r="F33" s="5" t="s">
        <v>79</v>
      </c>
      <c r="G33" s="5" t="s">
        <v>727</v>
      </c>
      <c r="H33" s="5" t="s">
        <v>440</v>
      </c>
      <c r="I33" s="5">
        <v>2082</v>
      </c>
      <c r="J33" s="5">
        <v>863</v>
      </c>
      <c r="L33" s="14" t="s">
        <v>728</v>
      </c>
      <c r="M33" s="15">
        <v>1808</v>
      </c>
    </row>
    <row r="34" spans="1:13" x14ac:dyDescent="0.25">
      <c r="A34" s="9" t="str">
        <f t="shared" si="0"/>
        <v>4000053Grido</v>
      </c>
      <c r="B34" s="5" t="s">
        <v>27</v>
      </c>
      <c r="C34" s="5" t="s">
        <v>672</v>
      </c>
      <c r="D34" s="5" t="s">
        <v>29</v>
      </c>
      <c r="E34" s="5" t="s">
        <v>30</v>
      </c>
      <c r="F34" s="5" t="s">
        <v>31</v>
      </c>
      <c r="G34" s="5" t="s">
        <v>729</v>
      </c>
      <c r="H34" s="5" t="s">
        <v>359</v>
      </c>
      <c r="I34" s="5">
        <v>0</v>
      </c>
      <c r="J34" s="5">
        <v>0</v>
      </c>
      <c r="L34" s="14" t="s">
        <v>730</v>
      </c>
      <c r="M34" s="15">
        <v>53</v>
      </c>
    </row>
    <row r="35" spans="1:13" x14ac:dyDescent="0.25">
      <c r="A35" s="9" t="str">
        <f t="shared" si="0"/>
        <v>4000054Grido</v>
      </c>
      <c r="B35" s="5" t="s">
        <v>27</v>
      </c>
      <c r="C35" s="5" t="s">
        <v>672</v>
      </c>
      <c r="D35" s="5" t="s">
        <v>29</v>
      </c>
      <c r="E35" s="5" t="s">
        <v>30</v>
      </c>
      <c r="F35" s="5" t="s">
        <v>31</v>
      </c>
      <c r="G35" s="5" t="s">
        <v>731</v>
      </c>
      <c r="H35" s="5" t="s">
        <v>360</v>
      </c>
      <c r="I35" s="5">
        <v>114</v>
      </c>
      <c r="J35" s="5">
        <v>148</v>
      </c>
      <c r="L35" s="14" t="s">
        <v>732</v>
      </c>
      <c r="M35" s="15">
        <v>1258</v>
      </c>
    </row>
    <row r="36" spans="1:13" x14ac:dyDescent="0.25">
      <c r="A36" s="9" t="str">
        <f t="shared" si="0"/>
        <v>4000163Grido</v>
      </c>
      <c r="B36" s="5" t="s">
        <v>27</v>
      </c>
      <c r="C36" s="5" t="s">
        <v>675</v>
      </c>
      <c r="D36" s="5" t="s">
        <v>29</v>
      </c>
      <c r="E36" s="5" t="s">
        <v>68</v>
      </c>
      <c r="F36" s="5" t="s">
        <v>74</v>
      </c>
      <c r="G36" s="5" t="s">
        <v>733</v>
      </c>
      <c r="H36" s="5" t="s">
        <v>427</v>
      </c>
      <c r="I36" s="5">
        <v>749</v>
      </c>
      <c r="J36" s="5">
        <v>298</v>
      </c>
      <c r="L36" s="14" t="s">
        <v>734</v>
      </c>
      <c r="M36" s="15">
        <v>0</v>
      </c>
    </row>
    <row r="37" spans="1:13" x14ac:dyDescent="0.25">
      <c r="A37" s="9" t="str">
        <f t="shared" si="0"/>
        <v>4000052Grido</v>
      </c>
      <c r="B37" s="5" t="s">
        <v>27</v>
      </c>
      <c r="C37" s="5" t="s">
        <v>672</v>
      </c>
      <c r="D37" s="5" t="s">
        <v>29</v>
      </c>
      <c r="E37" s="5" t="s">
        <v>30</v>
      </c>
      <c r="F37" s="5" t="s">
        <v>31</v>
      </c>
      <c r="G37" s="5" t="s">
        <v>735</v>
      </c>
      <c r="H37" s="5" t="s">
        <v>358</v>
      </c>
      <c r="I37" s="5">
        <v>0</v>
      </c>
      <c r="J37" s="5">
        <v>0</v>
      </c>
      <c r="L37" s="14" t="s">
        <v>736</v>
      </c>
      <c r="M37" s="15">
        <v>846</v>
      </c>
    </row>
    <row r="38" spans="1:13" x14ac:dyDescent="0.25">
      <c r="A38" s="9" t="str">
        <f t="shared" si="0"/>
        <v>4000152Grido</v>
      </c>
      <c r="B38" s="5" t="s">
        <v>27</v>
      </c>
      <c r="C38" s="5" t="s">
        <v>675</v>
      </c>
      <c r="D38" s="5" t="s">
        <v>29</v>
      </c>
      <c r="E38" s="5" t="s">
        <v>68</v>
      </c>
      <c r="F38" s="5" t="s">
        <v>90</v>
      </c>
      <c r="G38" s="5" t="s">
        <v>737</v>
      </c>
      <c r="H38" s="5" t="s">
        <v>495</v>
      </c>
      <c r="I38" s="5">
        <v>382</v>
      </c>
      <c r="J38" s="5">
        <v>141</v>
      </c>
      <c r="L38" s="14" t="s">
        <v>738</v>
      </c>
      <c r="M38" s="15">
        <v>28</v>
      </c>
    </row>
    <row r="39" spans="1:13" x14ac:dyDescent="0.25">
      <c r="A39" s="9" t="str">
        <f t="shared" si="0"/>
        <v>DGrido</v>
      </c>
      <c r="B39" s="5" t="s">
        <v>27</v>
      </c>
      <c r="C39" s="5" t="s">
        <v>675</v>
      </c>
      <c r="D39" s="5" t="s">
        <v>29</v>
      </c>
      <c r="E39" s="5" t="s">
        <v>30</v>
      </c>
      <c r="F39" s="5" t="s">
        <v>31</v>
      </c>
      <c r="G39" s="5" t="s">
        <v>676</v>
      </c>
      <c r="H39" s="5" t="s">
        <v>207</v>
      </c>
      <c r="I39" s="5">
        <v>0</v>
      </c>
      <c r="J39" s="5">
        <v>0</v>
      </c>
      <c r="L39" s="14" t="s">
        <v>739</v>
      </c>
      <c r="M39" s="15">
        <v>0</v>
      </c>
    </row>
    <row r="40" spans="1:13" x14ac:dyDescent="0.25">
      <c r="A40" s="9" t="str">
        <f t="shared" si="0"/>
        <v>4000168Via Bana</v>
      </c>
      <c r="B40" s="5" t="s">
        <v>384</v>
      </c>
      <c r="C40" s="5" t="s">
        <v>672</v>
      </c>
      <c r="D40" s="5" t="s">
        <v>29</v>
      </c>
      <c r="E40" s="5" t="s">
        <v>68</v>
      </c>
      <c r="F40" s="5" t="s">
        <v>79</v>
      </c>
      <c r="G40" s="5" t="s">
        <v>740</v>
      </c>
      <c r="H40" s="5" t="s">
        <v>448</v>
      </c>
      <c r="I40" s="5">
        <v>24</v>
      </c>
      <c r="J40" s="5">
        <v>9</v>
      </c>
      <c r="L40" s="14" t="s">
        <v>741</v>
      </c>
      <c r="M40" s="15">
        <v>0</v>
      </c>
    </row>
    <row r="41" spans="1:13" x14ac:dyDescent="0.25">
      <c r="A41" s="9" t="str">
        <f t="shared" si="0"/>
        <v>4000067Via Bana</v>
      </c>
      <c r="B41" s="5" t="s">
        <v>384</v>
      </c>
      <c r="C41" s="5" t="s">
        <v>672</v>
      </c>
      <c r="D41" s="5" t="s">
        <v>29</v>
      </c>
      <c r="E41" s="5" t="s">
        <v>30</v>
      </c>
      <c r="F41" s="5" t="s">
        <v>31</v>
      </c>
      <c r="G41" s="5" t="s">
        <v>715</v>
      </c>
      <c r="H41" s="5" t="s">
        <v>372</v>
      </c>
      <c r="I41" s="5">
        <v>26</v>
      </c>
      <c r="J41" s="5">
        <v>21</v>
      </c>
      <c r="L41" s="14" t="s">
        <v>742</v>
      </c>
      <c r="M41" s="15">
        <v>0</v>
      </c>
    </row>
    <row r="42" spans="1:13" x14ac:dyDescent="0.25">
      <c r="A42" s="9" t="str">
        <f t="shared" si="0"/>
        <v>4000284Via Bana</v>
      </c>
      <c r="B42" s="5" t="s">
        <v>384</v>
      </c>
      <c r="C42" s="5" t="s">
        <v>672</v>
      </c>
      <c r="D42" s="5" t="s">
        <v>29</v>
      </c>
      <c r="E42" s="5" t="s">
        <v>68</v>
      </c>
      <c r="F42" s="5" t="s">
        <v>90</v>
      </c>
      <c r="G42" s="5" t="s">
        <v>697</v>
      </c>
      <c r="H42" s="5" t="s">
        <v>511</v>
      </c>
      <c r="I42" s="5">
        <v>8</v>
      </c>
      <c r="J42" s="5">
        <v>6</v>
      </c>
      <c r="L42" s="14" t="s">
        <v>743</v>
      </c>
      <c r="M42" s="15">
        <v>2130</v>
      </c>
    </row>
    <row r="43" spans="1:13" x14ac:dyDescent="0.25">
      <c r="A43" s="9" t="str">
        <f t="shared" si="0"/>
        <v>4000138Grido</v>
      </c>
      <c r="B43" s="5" t="s">
        <v>27</v>
      </c>
      <c r="C43" s="5" t="s">
        <v>684</v>
      </c>
      <c r="D43" s="5" t="s">
        <v>29</v>
      </c>
      <c r="E43" s="5" t="s">
        <v>68</v>
      </c>
      <c r="F43" s="5" t="s">
        <v>79</v>
      </c>
      <c r="G43" s="5" t="s">
        <v>680</v>
      </c>
      <c r="H43" s="5" t="s">
        <v>436</v>
      </c>
      <c r="I43" s="5">
        <v>352</v>
      </c>
      <c r="J43" s="5">
        <v>292</v>
      </c>
      <c r="L43" s="14" t="s">
        <v>744</v>
      </c>
      <c r="M43" s="15">
        <v>105</v>
      </c>
    </row>
    <row r="44" spans="1:13" x14ac:dyDescent="0.25">
      <c r="A44" s="9" t="str">
        <f t="shared" si="0"/>
        <v>4000171Grido</v>
      </c>
      <c r="B44" s="5" t="s">
        <v>27</v>
      </c>
      <c r="C44" s="5" t="s">
        <v>684</v>
      </c>
      <c r="D44" s="5" t="s">
        <v>29</v>
      </c>
      <c r="E44" s="5" t="s">
        <v>68</v>
      </c>
      <c r="F44" s="5" t="s">
        <v>86</v>
      </c>
      <c r="G44" s="5" t="s">
        <v>745</v>
      </c>
      <c r="H44" s="5" t="s">
        <v>468</v>
      </c>
      <c r="I44" s="5">
        <v>0</v>
      </c>
      <c r="J44" s="5">
        <v>0</v>
      </c>
      <c r="L44" s="14" t="s">
        <v>746</v>
      </c>
      <c r="M44" s="15">
        <v>1632</v>
      </c>
    </row>
    <row r="45" spans="1:13" x14ac:dyDescent="0.25">
      <c r="A45" s="9" t="str">
        <f t="shared" si="0"/>
        <v>6000668Grido</v>
      </c>
      <c r="B45" s="5" t="s">
        <v>27</v>
      </c>
      <c r="C45" s="5" t="s">
        <v>689</v>
      </c>
      <c r="D45" s="5" t="s">
        <v>111</v>
      </c>
      <c r="E45" s="5" t="s">
        <v>112</v>
      </c>
      <c r="F45" s="5" t="s">
        <v>122</v>
      </c>
      <c r="G45" s="5" t="s">
        <v>747</v>
      </c>
      <c r="H45" s="5" t="s">
        <v>124</v>
      </c>
      <c r="I45" s="5">
        <v>1</v>
      </c>
      <c r="J45" s="5">
        <v>0</v>
      </c>
      <c r="L45" s="14" t="s">
        <v>748</v>
      </c>
      <c r="M45" s="15">
        <v>66</v>
      </c>
    </row>
    <row r="46" spans="1:13" x14ac:dyDescent="0.25">
      <c r="A46" s="9" t="str">
        <f t="shared" si="0"/>
        <v>DGrido</v>
      </c>
      <c r="B46" s="5" t="s">
        <v>27</v>
      </c>
      <c r="C46" s="5" t="s">
        <v>684</v>
      </c>
      <c r="D46" s="5" t="s">
        <v>29</v>
      </c>
      <c r="E46" s="5" t="s">
        <v>68</v>
      </c>
      <c r="F46" s="5" t="s">
        <v>86</v>
      </c>
      <c r="G46" s="5" t="s">
        <v>676</v>
      </c>
      <c r="H46" s="5" t="s">
        <v>453</v>
      </c>
      <c r="I46" s="5">
        <v>0</v>
      </c>
      <c r="J46" s="5">
        <v>0</v>
      </c>
      <c r="L46" s="14" t="s">
        <v>749</v>
      </c>
      <c r="M46" s="15">
        <v>690</v>
      </c>
    </row>
    <row r="47" spans="1:13" x14ac:dyDescent="0.25">
      <c r="A47" s="9" t="str">
        <f t="shared" si="0"/>
        <v>DGrido</v>
      </c>
      <c r="B47" s="5" t="s">
        <v>27</v>
      </c>
      <c r="C47" s="5" t="s">
        <v>684</v>
      </c>
      <c r="D47" s="5" t="s">
        <v>29</v>
      </c>
      <c r="E47" s="5" t="s">
        <v>30</v>
      </c>
      <c r="F47" s="5" t="s">
        <v>31</v>
      </c>
      <c r="G47" s="5" t="s">
        <v>676</v>
      </c>
      <c r="H47" s="5" t="s">
        <v>203</v>
      </c>
      <c r="I47" s="5">
        <v>0</v>
      </c>
      <c r="J47" s="5">
        <v>0</v>
      </c>
      <c r="L47" s="14" t="s">
        <v>750</v>
      </c>
      <c r="M47" s="15">
        <v>0</v>
      </c>
    </row>
    <row r="48" spans="1:13" x14ac:dyDescent="0.25">
      <c r="A48" s="9" t="str">
        <f t="shared" si="0"/>
        <v>4000043Grido</v>
      </c>
      <c r="B48" s="5" t="s">
        <v>27</v>
      </c>
      <c r="C48" s="5" t="s">
        <v>689</v>
      </c>
      <c r="D48" s="5" t="s">
        <v>29</v>
      </c>
      <c r="E48" s="5" t="s">
        <v>30</v>
      </c>
      <c r="F48" s="5" t="s">
        <v>31</v>
      </c>
      <c r="G48" s="5" t="s">
        <v>751</v>
      </c>
      <c r="H48" s="5" t="s">
        <v>349</v>
      </c>
      <c r="I48" s="5">
        <v>435</v>
      </c>
      <c r="J48" s="5">
        <v>296</v>
      </c>
      <c r="L48" s="14" t="s">
        <v>752</v>
      </c>
      <c r="M48" s="15">
        <v>1427</v>
      </c>
    </row>
    <row r="49" spans="1:13" x14ac:dyDescent="0.25">
      <c r="A49" s="9" t="str">
        <f t="shared" si="0"/>
        <v>4000079Via Bana</v>
      </c>
      <c r="B49" s="5" t="s">
        <v>384</v>
      </c>
      <c r="C49" s="5" t="s">
        <v>672</v>
      </c>
      <c r="D49" s="5" t="s">
        <v>29</v>
      </c>
      <c r="E49" s="5" t="s">
        <v>30</v>
      </c>
      <c r="F49" s="5" t="s">
        <v>31</v>
      </c>
      <c r="G49" s="5" t="s">
        <v>753</v>
      </c>
      <c r="H49" s="5" t="s">
        <v>612</v>
      </c>
      <c r="I49" s="5">
        <v>0</v>
      </c>
      <c r="J49" s="5">
        <v>0</v>
      </c>
      <c r="L49" s="14" t="s">
        <v>754</v>
      </c>
      <c r="M49" s="15">
        <v>44</v>
      </c>
    </row>
    <row r="50" spans="1:13" x14ac:dyDescent="0.25">
      <c r="A50" s="9" t="str">
        <f t="shared" si="0"/>
        <v>4000095Via Bana</v>
      </c>
      <c r="B50" s="5" t="s">
        <v>384</v>
      </c>
      <c r="C50" s="5" t="s">
        <v>672</v>
      </c>
      <c r="D50" s="5" t="s">
        <v>29</v>
      </c>
      <c r="E50" s="5" t="s">
        <v>30</v>
      </c>
      <c r="F50" s="5" t="s">
        <v>31</v>
      </c>
      <c r="G50" s="5" t="s">
        <v>755</v>
      </c>
      <c r="H50" s="5" t="s">
        <v>622</v>
      </c>
      <c r="I50" s="5">
        <v>0</v>
      </c>
      <c r="J50" s="5">
        <v>0</v>
      </c>
      <c r="L50" s="14" t="s">
        <v>756</v>
      </c>
      <c r="M50" s="15">
        <v>1125</v>
      </c>
    </row>
    <row r="51" spans="1:13" x14ac:dyDescent="0.25">
      <c r="A51" s="9" t="str">
        <f t="shared" si="0"/>
        <v>DVia Bana</v>
      </c>
      <c r="B51" s="5" t="s">
        <v>384</v>
      </c>
      <c r="C51" s="5" t="s">
        <v>719</v>
      </c>
      <c r="D51" s="5" t="s">
        <v>29</v>
      </c>
      <c r="E51" s="5" t="s">
        <v>30</v>
      </c>
      <c r="F51" s="5" t="s">
        <v>31</v>
      </c>
      <c r="G51" s="5" t="s">
        <v>676</v>
      </c>
      <c r="H51" s="5" t="s">
        <v>571</v>
      </c>
      <c r="I51" s="5">
        <v>0</v>
      </c>
      <c r="J51" s="5">
        <v>0</v>
      </c>
      <c r="L51" s="14" t="s">
        <v>757</v>
      </c>
      <c r="M51" s="15">
        <v>0</v>
      </c>
    </row>
    <row r="52" spans="1:13" x14ac:dyDescent="0.25">
      <c r="A52" s="9" t="str">
        <f t="shared" si="0"/>
        <v>DGrido</v>
      </c>
      <c r="B52" s="5" t="s">
        <v>27</v>
      </c>
      <c r="C52" s="5" t="s">
        <v>675</v>
      </c>
      <c r="D52" s="5" t="s">
        <v>29</v>
      </c>
      <c r="E52" s="5" t="s">
        <v>30</v>
      </c>
      <c r="F52" s="5" t="s">
        <v>31</v>
      </c>
      <c r="G52" s="5" t="s">
        <v>676</v>
      </c>
      <c r="H52" s="5" t="s">
        <v>277</v>
      </c>
      <c r="I52" s="5">
        <v>0</v>
      </c>
      <c r="J52" s="5">
        <v>0</v>
      </c>
      <c r="L52" s="14" t="s">
        <v>758</v>
      </c>
      <c r="M52" s="15">
        <v>1089</v>
      </c>
    </row>
    <row r="53" spans="1:13" x14ac:dyDescent="0.25">
      <c r="A53" s="9" t="str">
        <f t="shared" si="0"/>
        <v>4000067Grido</v>
      </c>
      <c r="B53" s="5" t="s">
        <v>27</v>
      </c>
      <c r="C53" s="5" t="s">
        <v>719</v>
      </c>
      <c r="D53" s="5" t="s">
        <v>29</v>
      </c>
      <c r="E53" s="5" t="s">
        <v>30</v>
      </c>
      <c r="F53" s="5" t="s">
        <v>31</v>
      </c>
      <c r="G53" s="5" t="s">
        <v>715</v>
      </c>
      <c r="H53" s="5" t="s">
        <v>372</v>
      </c>
      <c r="I53" s="5">
        <v>186</v>
      </c>
      <c r="J53" s="5">
        <v>111</v>
      </c>
      <c r="L53" s="14" t="s">
        <v>759</v>
      </c>
      <c r="M53" s="15">
        <v>38</v>
      </c>
    </row>
    <row r="54" spans="1:13" x14ac:dyDescent="0.25">
      <c r="A54" s="9" t="str">
        <f t="shared" si="0"/>
        <v>4000066Via Bana</v>
      </c>
      <c r="B54" s="5" t="s">
        <v>384</v>
      </c>
      <c r="C54" s="5" t="s">
        <v>719</v>
      </c>
      <c r="D54" s="5" t="s">
        <v>29</v>
      </c>
      <c r="E54" s="5" t="s">
        <v>30</v>
      </c>
      <c r="F54" s="5" t="s">
        <v>31</v>
      </c>
      <c r="G54" s="5" t="s">
        <v>760</v>
      </c>
      <c r="H54" s="5" t="s">
        <v>371</v>
      </c>
      <c r="I54" s="5">
        <v>6</v>
      </c>
      <c r="J54" s="5">
        <v>7</v>
      </c>
      <c r="L54" s="14" t="s">
        <v>761</v>
      </c>
      <c r="M54" s="15">
        <v>0</v>
      </c>
    </row>
    <row r="55" spans="1:13" x14ac:dyDescent="0.25">
      <c r="A55" s="9" t="str">
        <f t="shared" si="0"/>
        <v>4000168Grido</v>
      </c>
      <c r="B55" s="5" t="s">
        <v>27</v>
      </c>
      <c r="C55" s="5" t="s">
        <v>689</v>
      </c>
      <c r="D55" s="5" t="s">
        <v>29</v>
      </c>
      <c r="E55" s="5" t="s">
        <v>68</v>
      </c>
      <c r="F55" s="5" t="s">
        <v>79</v>
      </c>
      <c r="G55" s="5" t="s">
        <v>740</v>
      </c>
      <c r="H55" s="5" t="s">
        <v>448</v>
      </c>
      <c r="I55" s="5">
        <v>0</v>
      </c>
      <c r="J55" s="5">
        <v>0</v>
      </c>
      <c r="L55" s="14" t="s">
        <v>762</v>
      </c>
      <c r="M55" s="15">
        <v>392</v>
      </c>
    </row>
    <row r="56" spans="1:13" x14ac:dyDescent="0.25">
      <c r="A56" s="9" t="str">
        <f t="shared" si="0"/>
        <v>4000139Grido</v>
      </c>
      <c r="B56" s="5" t="s">
        <v>27</v>
      </c>
      <c r="C56" s="5" t="s">
        <v>689</v>
      </c>
      <c r="D56" s="5" t="s">
        <v>29</v>
      </c>
      <c r="E56" s="5" t="s">
        <v>68</v>
      </c>
      <c r="F56" s="5" t="s">
        <v>79</v>
      </c>
      <c r="G56" s="5" t="s">
        <v>763</v>
      </c>
      <c r="H56" s="5" t="s">
        <v>438</v>
      </c>
      <c r="I56" s="5">
        <v>217</v>
      </c>
      <c r="J56" s="5">
        <v>171</v>
      </c>
      <c r="L56" s="14" t="s">
        <v>764</v>
      </c>
      <c r="M56" s="15">
        <v>953</v>
      </c>
    </row>
    <row r="57" spans="1:13" x14ac:dyDescent="0.25">
      <c r="A57" s="9" t="str">
        <f t="shared" si="0"/>
        <v>6000739Grido</v>
      </c>
      <c r="B57" s="5" t="s">
        <v>27</v>
      </c>
      <c r="C57" s="5" t="s">
        <v>719</v>
      </c>
      <c r="D57" s="5" t="s">
        <v>111</v>
      </c>
      <c r="E57" s="5" t="s">
        <v>112</v>
      </c>
      <c r="F57" s="5" t="s">
        <v>128</v>
      </c>
      <c r="G57" s="5" t="s">
        <v>765</v>
      </c>
      <c r="H57" s="5" t="s">
        <v>143</v>
      </c>
      <c r="I57" s="5">
        <v>2</v>
      </c>
      <c r="J57" s="5">
        <v>7</v>
      </c>
      <c r="L57" s="14" t="s">
        <v>766</v>
      </c>
      <c r="M57" s="15">
        <v>54</v>
      </c>
    </row>
    <row r="58" spans="1:13" x14ac:dyDescent="0.25">
      <c r="A58" s="9" t="str">
        <f t="shared" si="0"/>
        <v>4000038Grido</v>
      </c>
      <c r="B58" s="5" t="s">
        <v>27</v>
      </c>
      <c r="C58" s="5" t="s">
        <v>668</v>
      </c>
      <c r="D58" s="5" t="s">
        <v>29</v>
      </c>
      <c r="E58" s="5" t="s">
        <v>30</v>
      </c>
      <c r="F58" s="5" t="s">
        <v>31</v>
      </c>
      <c r="G58" s="5" t="s">
        <v>706</v>
      </c>
      <c r="H58" s="5" t="s">
        <v>344</v>
      </c>
      <c r="I58" s="5">
        <v>81</v>
      </c>
      <c r="J58" s="5">
        <v>56</v>
      </c>
      <c r="L58" s="14" t="s">
        <v>767</v>
      </c>
      <c r="M58" s="15">
        <v>0</v>
      </c>
    </row>
    <row r="59" spans="1:13" x14ac:dyDescent="0.25">
      <c r="A59" s="9" t="str">
        <f t="shared" si="0"/>
        <v>DGrido</v>
      </c>
      <c r="B59" s="5" t="s">
        <v>27</v>
      </c>
      <c r="C59" s="5" t="s">
        <v>675</v>
      </c>
      <c r="D59" s="5" t="s">
        <v>29</v>
      </c>
      <c r="E59" s="5" t="s">
        <v>30</v>
      </c>
      <c r="F59" s="5" t="s">
        <v>31</v>
      </c>
      <c r="G59" s="5" t="s">
        <v>676</v>
      </c>
      <c r="H59" s="5" t="s">
        <v>313</v>
      </c>
      <c r="I59" s="5">
        <v>0</v>
      </c>
      <c r="J59" s="5">
        <v>0</v>
      </c>
      <c r="L59" s="14" t="s">
        <v>768</v>
      </c>
      <c r="M59" s="15">
        <v>1315</v>
      </c>
    </row>
    <row r="60" spans="1:13" x14ac:dyDescent="0.25">
      <c r="A60" s="9" t="str">
        <f t="shared" si="0"/>
        <v>DVia Bana</v>
      </c>
      <c r="B60" s="5" t="s">
        <v>384</v>
      </c>
      <c r="C60" s="5" t="s">
        <v>719</v>
      </c>
      <c r="D60" s="5" t="s">
        <v>29</v>
      </c>
      <c r="E60" s="5" t="s">
        <v>30</v>
      </c>
      <c r="F60" s="5" t="s">
        <v>31</v>
      </c>
      <c r="G60" s="5" t="s">
        <v>676</v>
      </c>
      <c r="H60" s="5" t="s">
        <v>579</v>
      </c>
      <c r="I60" s="5">
        <v>0</v>
      </c>
      <c r="J60" s="5">
        <v>0</v>
      </c>
      <c r="L60" s="14" t="s">
        <v>769</v>
      </c>
      <c r="M60" s="15">
        <v>24</v>
      </c>
    </row>
    <row r="61" spans="1:13" x14ac:dyDescent="0.25">
      <c r="A61" s="9" t="str">
        <f t="shared" si="0"/>
        <v>6000672Grido</v>
      </c>
      <c r="B61" s="5" t="s">
        <v>27</v>
      </c>
      <c r="C61" s="5" t="s">
        <v>675</v>
      </c>
      <c r="D61" s="5" t="s">
        <v>111</v>
      </c>
      <c r="E61" s="5" t="s">
        <v>112</v>
      </c>
      <c r="F61" s="5" t="s">
        <v>119</v>
      </c>
      <c r="G61" s="5" t="s">
        <v>770</v>
      </c>
      <c r="H61" s="5" t="s">
        <v>120</v>
      </c>
      <c r="I61" s="5">
        <v>491</v>
      </c>
      <c r="J61" s="5">
        <v>96</v>
      </c>
      <c r="L61" s="14" t="s">
        <v>771</v>
      </c>
      <c r="M61" s="15">
        <v>531</v>
      </c>
    </row>
    <row r="62" spans="1:13" x14ac:dyDescent="0.25">
      <c r="A62" s="9" t="str">
        <f t="shared" si="0"/>
        <v>4000143Grido</v>
      </c>
      <c r="B62" s="5" t="s">
        <v>27</v>
      </c>
      <c r="C62" s="5" t="s">
        <v>672</v>
      </c>
      <c r="D62" s="5" t="s">
        <v>29</v>
      </c>
      <c r="E62" s="5" t="s">
        <v>68</v>
      </c>
      <c r="F62" s="5" t="s">
        <v>86</v>
      </c>
      <c r="G62" s="5" t="s">
        <v>772</v>
      </c>
      <c r="H62" s="5" t="s">
        <v>467</v>
      </c>
      <c r="I62" s="5">
        <v>202</v>
      </c>
      <c r="J62" s="5">
        <v>255</v>
      </c>
      <c r="L62" s="14" t="s">
        <v>773</v>
      </c>
      <c r="M62" s="15">
        <v>929</v>
      </c>
    </row>
    <row r="63" spans="1:13" x14ac:dyDescent="0.25">
      <c r="A63" s="9" t="str">
        <f t="shared" si="0"/>
        <v>4000161Grido</v>
      </c>
      <c r="B63" s="5" t="s">
        <v>27</v>
      </c>
      <c r="C63" s="5" t="s">
        <v>719</v>
      </c>
      <c r="D63" s="5" t="s">
        <v>29</v>
      </c>
      <c r="E63" s="5" t="s">
        <v>68</v>
      </c>
      <c r="F63" s="5" t="s">
        <v>90</v>
      </c>
      <c r="G63" s="5" t="s">
        <v>717</v>
      </c>
      <c r="H63" s="5" t="s">
        <v>502</v>
      </c>
      <c r="I63" s="5">
        <v>174</v>
      </c>
      <c r="J63" s="5">
        <v>80</v>
      </c>
      <c r="L63" s="14" t="s">
        <v>774</v>
      </c>
      <c r="M63" s="15">
        <v>59</v>
      </c>
    </row>
    <row r="64" spans="1:13" x14ac:dyDescent="0.25">
      <c r="A64" s="9" t="str">
        <f t="shared" si="0"/>
        <v>4000177Via Bana</v>
      </c>
      <c r="B64" s="5" t="s">
        <v>384</v>
      </c>
      <c r="C64" s="5" t="s">
        <v>684</v>
      </c>
      <c r="D64" s="5" t="s">
        <v>29</v>
      </c>
      <c r="E64" s="5" t="s">
        <v>68</v>
      </c>
      <c r="F64" s="5" t="s">
        <v>106</v>
      </c>
      <c r="G64" s="5" t="s">
        <v>775</v>
      </c>
      <c r="H64" s="5" t="s">
        <v>519</v>
      </c>
      <c r="I64" s="5">
        <v>52</v>
      </c>
      <c r="J64" s="5">
        <v>64</v>
      </c>
      <c r="L64" s="14" t="s">
        <v>776</v>
      </c>
      <c r="M64" s="15">
        <v>1885</v>
      </c>
    </row>
    <row r="65" spans="1:13" x14ac:dyDescent="0.25">
      <c r="A65" s="9" t="str">
        <f t="shared" si="0"/>
        <v>4000055Via Bana</v>
      </c>
      <c r="B65" s="5" t="s">
        <v>384</v>
      </c>
      <c r="C65" s="5" t="s">
        <v>689</v>
      </c>
      <c r="D65" s="5" t="s">
        <v>29</v>
      </c>
      <c r="E65" s="5" t="s">
        <v>30</v>
      </c>
      <c r="F65" s="5" t="s">
        <v>31</v>
      </c>
      <c r="G65" s="5" t="s">
        <v>777</v>
      </c>
      <c r="H65" s="5" t="s">
        <v>361</v>
      </c>
      <c r="I65" s="5">
        <v>0</v>
      </c>
      <c r="J65" s="5">
        <v>-8</v>
      </c>
      <c r="L65" s="14" t="s">
        <v>778</v>
      </c>
      <c r="M65" s="15">
        <v>73</v>
      </c>
    </row>
    <row r="66" spans="1:13" x14ac:dyDescent="0.25">
      <c r="A66" s="9" t="str">
        <f t="shared" si="0"/>
        <v>4000086Grido</v>
      </c>
      <c r="B66" s="5" t="s">
        <v>27</v>
      </c>
      <c r="C66" s="5" t="s">
        <v>689</v>
      </c>
      <c r="D66" s="5" t="s">
        <v>29</v>
      </c>
      <c r="E66" s="5" t="s">
        <v>30</v>
      </c>
      <c r="F66" s="5" t="s">
        <v>31</v>
      </c>
      <c r="G66" s="5" t="s">
        <v>779</v>
      </c>
      <c r="H66" s="5" t="s">
        <v>388</v>
      </c>
      <c r="I66" s="5">
        <v>0</v>
      </c>
      <c r="J66" s="5">
        <v>0</v>
      </c>
      <c r="L66" s="14" t="s">
        <v>780</v>
      </c>
      <c r="M66" s="15">
        <v>1201</v>
      </c>
    </row>
    <row r="67" spans="1:13" x14ac:dyDescent="0.25">
      <c r="A67" s="9" t="str">
        <f t="shared" ref="A67:A130" si="1">CONCATENATE(G67,B67)</f>
        <v>DGrido</v>
      </c>
      <c r="B67" s="5" t="s">
        <v>27</v>
      </c>
      <c r="C67" s="5" t="s">
        <v>668</v>
      </c>
      <c r="D67" s="5" t="s">
        <v>29</v>
      </c>
      <c r="E67" s="5" t="s">
        <v>30</v>
      </c>
      <c r="F67" s="5" t="s">
        <v>31</v>
      </c>
      <c r="G67" s="5" t="s">
        <v>676</v>
      </c>
      <c r="H67" s="5" t="s">
        <v>203</v>
      </c>
      <c r="I67" s="5">
        <v>0</v>
      </c>
      <c r="J67" s="5">
        <v>0</v>
      </c>
      <c r="L67" s="14" t="s">
        <v>781</v>
      </c>
      <c r="M67" s="15">
        <v>789</v>
      </c>
    </row>
    <row r="68" spans="1:13" x14ac:dyDescent="0.25">
      <c r="A68" s="9" t="str">
        <f t="shared" si="1"/>
        <v>6000668Grido</v>
      </c>
      <c r="B68" s="5" t="s">
        <v>27</v>
      </c>
      <c r="C68" s="5" t="s">
        <v>668</v>
      </c>
      <c r="D68" s="5" t="s">
        <v>111</v>
      </c>
      <c r="E68" s="5" t="s">
        <v>112</v>
      </c>
      <c r="F68" s="5" t="s">
        <v>122</v>
      </c>
      <c r="G68" s="5" t="s">
        <v>747</v>
      </c>
      <c r="H68" s="5" t="s">
        <v>124</v>
      </c>
      <c r="I68" s="5">
        <v>5</v>
      </c>
      <c r="J68" s="5">
        <v>2</v>
      </c>
      <c r="L68" s="14" t="s">
        <v>782</v>
      </c>
      <c r="M68" s="15">
        <v>28</v>
      </c>
    </row>
    <row r="69" spans="1:13" x14ac:dyDescent="0.25">
      <c r="A69" s="9" t="str">
        <f t="shared" si="1"/>
        <v>4000164Grido</v>
      </c>
      <c r="B69" s="5" t="s">
        <v>27</v>
      </c>
      <c r="C69" s="5" t="s">
        <v>668</v>
      </c>
      <c r="D69" s="5" t="s">
        <v>29</v>
      </c>
      <c r="E69" s="5" t="s">
        <v>68</v>
      </c>
      <c r="F69" s="5" t="s">
        <v>74</v>
      </c>
      <c r="G69" s="5" t="s">
        <v>783</v>
      </c>
      <c r="H69" s="5" t="s">
        <v>428</v>
      </c>
      <c r="I69" s="5">
        <v>734</v>
      </c>
      <c r="J69" s="5">
        <v>664</v>
      </c>
      <c r="L69" s="14" t="s">
        <v>784</v>
      </c>
      <c r="M69" s="15">
        <v>1801</v>
      </c>
    </row>
    <row r="70" spans="1:13" x14ac:dyDescent="0.25">
      <c r="A70" s="9" t="str">
        <f t="shared" si="1"/>
        <v>4000136Grido</v>
      </c>
      <c r="B70" s="5" t="s">
        <v>27</v>
      </c>
      <c r="C70" s="5" t="s">
        <v>684</v>
      </c>
      <c r="D70" s="5" t="s">
        <v>29</v>
      </c>
      <c r="E70" s="5" t="s">
        <v>68</v>
      </c>
      <c r="F70" s="5" t="s">
        <v>79</v>
      </c>
      <c r="G70" s="5" t="s">
        <v>785</v>
      </c>
      <c r="H70" s="5" t="s">
        <v>445</v>
      </c>
      <c r="I70" s="5">
        <v>186</v>
      </c>
      <c r="J70" s="5">
        <v>159</v>
      </c>
      <c r="L70" s="14" t="s">
        <v>786</v>
      </c>
      <c r="M70" s="15">
        <v>76</v>
      </c>
    </row>
    <row r="71" spans="1:13" x14ac:dyDescent="0.25">
      <c r="A71" s="9" t="str">
        <f t="shared" si="1"/>
        <v>4000067Grido</v>
      </c>
      <c r="B71" s="5" t="s">
        <v>27</v>
      </c>
      <c r="C71" s="5" t="s">
        <v>672</v>
      </c>
      <c r="D71" s="5" t="s">
        <v>29</v>
      </c>
      <c r="E71" s="5" t="s">
        <v>30</v>
      </c>
      <c r="F71" s="5" t="s">
        <v>31</v>
      </c>
      <c r="G71" s="5" t="s">
        <v>715</v>
      </c>
      <c r="H71" s="5" t="s">
        <v>372</v>
      </c>
      <c r="I71" s="5">
        <v>178</v>
      </c>
      <c r="J71" s="5">
        <v>198</v>
      </c>
      <c r="L71" s="14" t="s">
        <v>787</v>
      </c>
      <c r="M71" s="15">
        <v>1063</v>
      </c>
    </row>
    <row r="72" spans="1:13" x14ac:dyDescent="0.25">
      <c r="A72" s="9" t="str">
        <f t="shared" si="1"/>
        <v>4000038Via Bana</v>
      </c>
      <c r="B72" s="5" t="s">
        <v>384</v>
      </c>
      <c r="C72" s="5" t="s">
        <v>684</v>
      </c>
      <c r="D72" s="5" t="s">
        <v>29</v>
      </c>
      <c r="E72" s="5" t="s">
        <v>30</v>
      </c>
      <c r="F72" s="5" t="s">
        <v>31</v>
      </c>
      <c r="G72" s="5" t="s">
        <v>706</v>
      </c>
      <c r="H72" s="5" t="s">
        <v>344</v>
      </c>
      <c r="I72" s="5">
        <v>16</v>
      </c>
      <c r="J72" s="5">
        <v>24</v>
      </c>
      <c r="L72" s="14" t="s">
        <v>788</v>
      </c>
      <c r="M72" s="15">
        <v>44</v>
      </c>
    </row>
    <row r="73" spans="1:13" x14ac:dyDescent="0.25">
      <c r="A73" s="9" t="str">
        <f t="shared" si="1"/>
        <v>4000179Via Bana</v>
      </c>
      <c r="B73" s="5" t="s">
        <v>384</v>
      </c>
      <c r="C73" s="5" t="s">
        <v>689</v>
      </c>
      <c r="D73" s="5" t="s">
        <v>29</v>
      </c>
      <c r="E73" s="5" t="s">
        <v>68</v>
      </c>
      <c r="F73" s="5" t="s">
        <v>90</v>
      </c>
      <c r="G73" s="5" t="s">
        <v>789</v>
      </c>
      <c r="H73" s="5" t="s">
        <v>658</v>
      </c>
      <c r="I73" s="5">
        <v>0</v>
      </c>
      <c r="J73" s="5">
        <v>0</v>
      </c>
      <c r="L73" s="14" t="s">
        <v>790</v>
      </c>
      <c r="M73" s="15">
        <v>0</v>
      </c>
    </row>
    <row r="74" spans="1:13" x14ac:dyDescent="0.25">
      <c r="A74" s="9" t="str">
        <f t="shared" si="1"/>
        <v>4000165Grido</v>
      </c>
      <c r="B74" s="5" t="s">
        <v>27</v>
      </c>
      <c r="C74" s="5" t="s">
        <v>675</v>
      </c>
      <c r="D74" s="5" t="s">
        <v>29</v>
      </c>
      <c r="E74" s="5" t="s">
        <v>68</v>
      </c>
      <c r="F74" s="5" t="s">
        <v>74</v>
      </c>
      <c r="G74" s="5" t="s">
        <v>791</v>
      </c>
      <c r="H74" s="5" t="s">
        <v>429</v>
      </c>
      <c r="I74" s="5">
        <v>577</v>
      </c>
      <c r="J74" s="5">
        <v>251</v>
      </c>
      <c r="L74" s="14" t="s">
        <v>792</v>
      </c>
      <c r="M74" s="15">
        <v>0</v>
      </c>
    </row>
    <row r="75" spans="1:13" x14ac:dyDescent="0.25">
      <c r="A75" s="9" t="str">
        <f t="shared" si="1"/>
        <v>4000148Grido</v>
      </c>
      <c r="B75" s="5" t="s">
        <v>27</v>
      </c>
      <c r="C75" s="5" t="s">
        <v>684</v>
      </c>
      <c r="D75" s="5" t="s">
        <v>29</v>
      </c>
      <c r="E75" s="5" t="s">
        <v>68</v>
      </c>
      <c r="F75" s="5" t="s">
        <v>69</v>
      </c>
      <c r="G75" s="5" t="s">
        <v>793</v>
      </c>
      <c r="H75" s="5" t="s">
        <v>408</v>
      </c>
      <c r="I75" s="5">
        <v>697</v>
      </c>
      <c r="J75" s="5">
        <v>668</v>
      </c>
      <c r="L75" s="14" t="s">
        <v>794</v>
      </c>
      <c r="M75" s="15">
        <v>0</v>
      </c>
    </row>
    <row r="76" spans="1:13" x14ac:dyDescent="0.25">
      <c r="A76" s="9" t="str">
        <f t="shared" si="1"/>
        <v>4000158Grido</v>
      </c>
      <c r="B76" s="5" t="s">
        <v>27</v>
      </c>
      <c r="C76" s="5" t="s">
        <v>689</v>
      </c>
      <c r="D76" s="5" t="s">
        <v>29</v>
      </c>
      <c r="E76" s="5" t="s">
        <v>68</v>
      </c>
      <c r="F76" s="5" t="s">
        <v>90</v>
      </c>
      <c r="G76" s="5" t="s">
        <v>795</v>
      </c>
      <c r="H76" s="5" t="s">
        <v>500</v>
      </c>
      <c r="I76" s="5">
        <v>156</v>
      </c>
      <c r="J76" s="5">
        <v>147</v>
      </c>
      <c r="L76" s="14" t="s">
        <v>796</v>
      </c>
      <c r="M76" s="15">
        <v>0</v>
      </c>
    </row>
    <row r="77" spans="1:13" x14ac:dyDescent="0.25">
      <c r="A77" s="9" t="str">
        <f t="shared" si="1"/>
        <v>4000187Via Bana</v>
      </c>
      <c r="B77" s="5" t="s">
        <v>384</v>
      </c>
      <c r="C77" s="5" t="s">
        <v>684</v>
      </c>
      <c r="D77" s="5" t="s">
        <v>29</v>
      </c>
      <c r="E77" s="5" t="s">
        <v>68</v>
      </c>
      <c r="F77" s="5" t="s">
        <v>74</v>
      </c>
      <c r="G77" s="5" t="s">
        <v>797</v>
      </c>
      <c r="H77" s="5" t="s">
        <v>426</v>
      </c>
      <c r="I77" s="5">
        <v>29</v>
      </c>
      <c r="J77" s="5">
        <v>30</v>
      </c>
      <c r="L77" s="14" t="s">
        <v>798</v>
      </c>
      <c r="M77" s="15">
        <v>0</v>
      </c>
    </row>
    <row r="78" spans="1:13" x14ac:dyDescent="0.25">
      <c r="A78" s="9" t="str">
        <f t="shared" si="1"/>
        <v>4000075Via Bana</v>
      </c>
      <c r="B78" s="5" t="s">
        <v>384</v>
      </c>
      <c r="C78" s="5" t="s">
        <v>672</v>
      </c>
      <c r="D78" s="5" t="s">
        <v>29</v>
      </c>
      <c r="E78" s="5" t="s">
        <v>30</v>
      </c>
      <c r="F78" s="5" t="s">
        <v>31</v>
      </c>
      <c r="G78" s="5" t="s">
        <v>799</v>
      </c>
      <c r="H78" s="5" t="s">
        <v>385</v>
      </c>
      <c r="I78" s="5">
        <v>0</v>
      </c>
      <c r="J78" s="5">
        <v>0</v>
      </c>
      <c r="L78" s="14" t="s">
        <v>800</v>
      </c>
      <c r="M78" s="15">
        <v>0</v>
      </c>
    </row>
    <row r="79" spans="1:13" x14ac:dyDescent="0.25">
      <c r="A79" s="9" t="str">
        <f t="shared" si="1"/>
        <v>4000153Via Bana</v>
      </c>
      <c r="B79" s="5" t="s">
        <v>384</v>
      </c>
      <c r="C79" s="5" t="s">
        <v>684</v>
      </c>
      <c r="D79" s="5" t="s">
        <v>29</v>
      </c>
      <c r="E79" s="5" t="s">
        <v>68</v>
      </c>
      <c r="F79" s="5" t="s">
        <v>90</v>
      </c>
      <c r="G79" s="5" t="s">
        <v>801</v>
      </c>
      <c r="H79" s="5" t="s">
        <v>496</v>
      </c>
      <c r="I79" s="5">
        <v>0</v>
      </c>
      <c r="J79" s="5">
        <v>0</v>
      </c>
      <c r="L79" s="14" t="s">
        <v>802</v>
      </c>
      <c r="M79" s="15">
        <v>0</v>
      </c>
    </row>
    <row r="80" spans="1:13" x14ac:dyDescent="0.25">
      <c r="A80" s="9" t="str">
        <f t="shared" si="1"/>
        <v>4000142Grido</v>
      </c>
      <c r="B80" s="5" t="s">
        <v>27</v>
      </c>
      <c r="C80" s="5" t="s">
        <v>668</v>
      </c>
      <c r="D80" s="5" t="s">
        <v>29</v>
      </c>
      <c r="E80" s="5" t="s">
        <v>68</v>
      </c>
      <c r="F80" s="5" t="s">
        <v>86</v>
      </c>
      <c r="G80" s="5" t="s">
        <v>803</v>
      </c>
      <c r="H80" s="5" t="s">
        <v>466</v>
      </c>
      <c r="I80" s="5">
        <v>356</v>
      </c>
      <c r="J80" s="5">
        <v>259</v>
      </c>
      <c r="L80" s="14" t="s">
        <v>804</v>
      </c>
      <c r="M80" s="15">
        <v>0</v>
      </c>
    </row>
    <row r="81" spans="1:13" x14ac:dyDescent="0.25">
      <c r="A81" s="9" t="str">
        <f t="shared" si="1"/>
        <v>DVia Bana</v>
      </c>
      <c r="B81" s="5" t="s">
        <v>384</v>
      </c>
      <c r="C81" s="5" t="s">
        <v>719</v>
      </c>
      <c r="D81" s="5" t="s">
        <v>29</v>
      </c>
      <c r="E81" s="5" t="s">
        <v>30</v>
      </c>
      <c r="F81" s="5" t="s">
        <v>31</v>
      </c>
      <c r="G81" s="5" t="s">
        <v>676</v>
      </c>
      <c r="H81" s="5" t="s">
        <v>569</v>
      </c>
      <c r="I81" s="5">
        <v>0</v>
      </c>
      <c r="J81" s="5">
        <v>0</v>
      </c>
      <c r="L81" s="14" t="s">
        <v>805</v>
      </c>
      <c r="M81" s="15">
        <v>0</v>
      </c>
    </row>
    <row r="82" spans="1:13" x14ac:dyDescent="0.25">
      <c r="A82" s="9" t="str">
        <f t="shared" si="1"/>
        <v>4000285Via Bana</v>
      </c>
      <c r="B82" s="5" t="s">
        <v>384</v>
      </c>
      <c r="C82" s="5" t="s">
        <v>668</v>
      </c>
      <c r="D82" s="5" t="s">
        <v>29</v>
      </c>
      <c r="E82" s="5" t="s">
        <v>68</v>
      </c>
      <c r="F82" s="5" t="s">
        <v>90</v>
      </c>
      <c r="G82" s="5" t="s">
        <v>806</v>
      </c>
      <c r="H82" s="5" t="s">
        <v>661</v>
      </c>
      <c r="I82" s="5">
        <v>0</v>
      </c>
      <c r="J82" s="5">
        <v>0</v>
      </c>
      <c r="L82" s="14" t="s">
        <v>807</v>
      </c>
      <c r="M82" s="15">
        <v>0</v>
      </c>
    </row>
    <row r="83" spans="1:13" x14ac:dyDescent="0.25">
      <c r="A83" s="9" t="str">
        <f t="shared" si="1"/>
        <v>DGrido</v>
      </c>
      <c r="B83" s="5" t="s">
        <v>27</v>
      </c>
      <c r="C83" s="5" t="s">
        <v>668</v>
      </c>
      <c r="D83" s="5" t="s">
        <v>29</v>
      </c>
      <c r="E83" s="5" t="s">
        <v>30</v>
      </c>
      <c r="F83" s="5" t="s">
        <v>31</v>
      </c>
      <c r="G83" s="5" t="s">
        <v>676</v>
      </c>
      <c r="H83" s="5" t="s">
        <v>185</v>
      </c>
      <c r="I83" s="5">
        <v>0</v>
      </c>
      <c r="J83" s="5">
        <v>0</v>
      </c>
      <c r="L83" s="14" t="s">
        <v>808</v>
      </c>
      <c r="M83" s="15">
        <v>0</v>
      </c>
    </row>
    <row r="84" spans="1:13" x14ac:dyDescent="0.25">
      <c r="A84" s="9" t="str">
        <f t="shared" si="1"/>
        <v>4000181Via Bana</v>
      </c>
      <c r="B84" s="5" t="s">
        <v>384</v>
      </c>
      <c r="C84" s="5" t="s">
        <v>689</v>
      </c>
      <c r="D84" s="5" t="s">
        <v>29</v>
      </c>
      <c r="E84" s="5" t="s">
        <v>68</v>
      </c>
      <c r="F84" s="5" t="s">
        <v>90</v>
      </c>
      <c r="G84" s="5" t="s">
        <v>809</v>
      </c>
      <c r="H84" s="5" t="s">
        <v>659</v>
      </c>
      <c r="I84" s="5">
        <v>0</v>
      </c>
      <c r="J84" s="5">
        <v>0</v>
      </c>
      <c r="L84" s="14" t="s">
        <v>810</v>
      </c>
      <c r="M84" s="15">
        <v>0</v>
      </c>
    </row>
    <row r="85" spans="1:13" x14ac:dyDescent="0.25">
      <c r="A85" s="9" t="str">
        <f t="shared" si="1"/>
        <v>4000182Via Bana</v>
      </c>
      <c r="B85" s="5" t="s">
        <v>384</v>
      </c>
      <c r="C85" s="5" t="s">
        <v>668</v>
      </c>
      <c r="D85" s="5" t="s">
        <v>29</v>
      </c>
      <c r="E85" s="5" t="s">
        <v>68</v>
      </c>
      <c r="F85" s="5" t="s">
        <v>90</v>
      </c>
      <c r="G85" s="5" t="s">
        <v>811</v>
      </c>
      <c r="H85" s="5" t="s">
        <v>660</v>
      </c>
      <c r="I85" s="5">
        <v>0</v>
      </c>
      <c r="J85" s="5">
        <v>1</v>
      </c>
      <c r="L85" s="14" t="s">
        <v>812</v>
      </c>
      <c r="M85" s="15">
        <v>0</v>
      </c>
    </row>
    <row r="86" spans="1:13" x14ac:dyDescent="0.25">
      <c r="A86" s="9" t="str">
        <f t="shared" si="1"/>
        <v>4000047Via Bana</v>
      </c>
      <c r="B86" s="5" t="s">
        <v>384</v>
      </c>
      <c r="C86" s="5" t="s">
        <v>719</v>
      </c>
      <c r="D86" s="5" t="s">
        <v>29</v>
      </c>
      <c r="E86" s="5" t="s">
        <v>30</v>
      </c>
      <c r="F86" s="5" t="s">
        <v>31</v>
      </c>
      <c r="G86" s="5" t="s">
        <v>813</v>
      </c>
      <c r="H86" s="5" t="s">
        <v>353</v>
      </c>
      <c r="I86" s="5">
        <v>9</v>
      </c>
      <c r="J86" s="5">
        <v>8</v>
      </c>
      <c r="L86" s="14" t="s">
        <v>814</v>
      </c>
      <c r="M86" s="15">
        <v>0</v>
      </c>
    </row>
    <row r="87" spans="1:13" x14ac:dyDescent="0.25">
      <c r="A87" s="9" t="str">
        <f t="shared" si="1"/>
        <v>4000040Via Bana</v>
      </c>
      <c r="B87" s="5" t="s">
        <v>384</v>
      </c>
      <c r="C87" s="5" t="s">
        <v>672</v>
      </c>
      <c r="D87" s="5" t="s">
        <v>29</v>
      </c>
      <c r="E87" s="5" t="s">
        <v>30</v>
      </c>
      <c r="F87" s="5" t="s">
        <v>31</v>
      </c>
      <c r="G87" s="5" t="s">
        <v>815</v>
      </c>
      <c r="H87" s="5" t="s">
        <v>346</v>
      </c>
      <c r="I87" s="5">
        <v>30</v>
      </c>
      <c r="J87" s="5">
        <v>63</v>
      </c>
      <c r="L87" s="14" t="s">
        <v>816</v>
      </c>
      <c r="M87" s="15">
        <v>0</v>
      </c>
    </row>
    <row r="88" spans="1:13" x14ac:dyDescent="0.25">
      <c r="A88" s="9" t="str">
        <f t="shared" si="1"/>
        <v>DGrido</v>
      </c>
      <c r="B88" s="5" t="s">
        <v>27</v>
      </c>
      <c r="C88" s="5" t="s">
        <v>689</v>
      </c>
      <c r="D88" s="5" t="s">
        <v>29</v>
      </c>
      <c r="E88" s="5" t="s">
        <v>30</v>
      </c>
      <c r="F88" s="5" t="s">
        <v>31</v>
      </c>
      <c r="G88" s="5" t="s">
        <v>676</v>
      </c>
      <c r="H88" s="5" t="s">
        <v>277</v>
      </c>
      <c r="I88" s="5">
        <v>0</v>
      </c>
      <c r="J88" s="5">
        <v>0</v>
      </c>
      <c r="L88" s="14" t="s">
        <v>817</v>
      </c>
      <c r="M88" s="15">
        <v>0</v>
      </c>
    </row>
    <row r="89" spans="1:13" x14ac:dyDescent="0.25">
      <c r="A89" s="9" t="str">
        <f t="shared" si="1"/>
        <v>DVia Bana</v>
      </c>
      <c r="B89" s="5" t="s">
        <v>384</v>
      </c>
      <c r="C89" s="5" t="s">
        <v>719</v>
      </c>
      <c r="D89" s="5" t="s">
        <v>29</v>
      </c>
      <c r="E89" s="5" t="s">
        <v>30</v>
      </c>
      <c r="F89" s="5" t="s">
        <v>31</v>
      </c>
      <c r="G89" s="5" t="s">
        <v>676</v>
      </c>
      <c r="H89" s="5" t="s">
        <v>601</v>
      </c>
      <c r="I89" s="5">
        <v>0</v>
      </c>
      <c r="J89" s="5">
        <v>0</v>
      </c>
      <c r="L89" s="14" t="s">
        <v>818</v>
      </c>
      <c r="M89" s="15">
        <v>0</v>
      </c>
    </row>
    <row r="90" spans="1:13" x14ac:dyDescent="0.25">
      <c r="A90" s="9" t="str">
        <f t="shared" si="1"/>
        <v>4000196Via Bana</v>
      </c>
      <c r="B90" s="5" t="s">
        <v>384</v>
      </c>
      <c r="C90" s="5" t="s">
        <v>719</v>
      </c>
      <c r="D90" s="5" t="s">
        <v>29</v>
      </c>
      <c r="E90" s="5" t="s">
        <v>30</v>
      </c>
      <c r="F90" s="5" t="s">
        <v>31</v>
      </c>
      <c r="G90" s="5" t="s">
        <v>690</v>
      </c>
      <c r="H90" s="5" t="s">
        <v>623</v>
      </c>
      <c r="I90" s="5">
        <v>0</v>
      </c>
      <c r="J90" s="5">
        <v>0</v>
      </c>
      <c r="L90" s="14" t="s">
        <v>819</v>
      </c>
      <c r="M90" s="15">
        <v>0</v>
      </c>
    </row>
    <row r="91" spans="1:13" x14ac:dyDescent="0.25">
      <c r="A91" s="9" t="str">
        <f t="shared" si="1"/>
        <v>4000318Grido</v>
      </c>
      <c r="B91" s="5" t="s">
        <v>27</v>
      </c>
      <c r="C91" s="5" t="s">
        <v>668</v>
      </c>
      <c r="D91" s="5" t="s">
        <v>29</v>
      </c>
      <c r="E91" s="5" t="s">
        <v>30</v>
      </c>
      <c r="F91" s="5" t="s">
        <v>31</v>
      </c>
      <c r="G91" s="5" t="s">
        <v>820</v>
      </c>
      <c r="H91" s="5" t="s">
        <v>382</v>
      </c>
      <c r="I91" s="5">
        <v>108</v>
      </c>
      <c r="J91" s="5">
        <v>126</v>
      </c>
      <c r="L91" s="14" t="s">
        <v>821</v>
      </c>
      <c r="M91" s="15">
        <v>0</v>
      </c>
    </row>
    <row r="92" spans="1:13" x14ac:dyDescent="0.25">
      <c r="A92" s="9" t="str">
        <f t="shared" si="1"/>
        <v>4000180Grido</v>
      </c>
      <c r="B92" s="5" t="s">
        <v>27</v>
      </c>
      <c r="C92" s="5" t="s">
        <v>672</v>
      </c>
      <c r="D92" s="5" t="s">
        <v>29</v>
      </c>
      <c r="E92" s="5" t="s">
        <v>68</v>
      </c>
      <c r="F92" s="5" t="s">
        <v>90</v>
      </c>
      <c r="G92" s="5" t="s">
        <v>822</v>
      </c>
      <c r="H92" s="5" t="s">
        <v>509</v>
      </c>
      <c r="I92" s="5">
        <v>0</v>
      </c>
      <c r="J92" s="5">
        <v>0</v>
      </c>
      <c r="L92" s="14" t="s">
        <v>823</v>
      </c>
      <c r="M92" s="15">
        <v>0</v>
      </c>
    </row>
    <row r="93" spans="1:13" x14ac:dyDescent="0.25">
      <c r="A93" s="9" t="str">
        <f t="shared" si="1"/>
        <v>6000667Grido</v>
      </c>
      <c r="B93" s="5" t="s">
        <v>27</v>
      </c>
      <c r="C93" s="5" t="s">
        <v>689</v>
      </c>
      <c r="D93" s="5" t="s">
        <v>111</v>
      </c>
      <c r="E93" s="5" t="s">
        <v>112</v>
      </c>
      <c r="F93" s="5" t="s">
        <v>122</v>
      </c>
      <c r="G93" s="5" t="s">
        <v>824</v>
      </c>
      <c r="H93" s="5" t="s">
        <v>123</v>
      </c>
      <c r="I93" s="5">
        <v>2</v>
      </c>
      <c r="J93" s="5">
        <v>0</v>
      </c>
      <c r="L93" s="14" t="s">
        <v>825</v>
      </c>
      <c r="M93" s="15">
        <v>0</v>
      </c>
    </row>
    <row r="94" spans="1:13" x14ac:dyDescent="0.25">
      <c r="A94" s="9" t="str">
        <f t="shared" si="1"/>
        <v>4000047Grido</v>
      </c>
      <c r="B94" s="5" t="s">
        <v>27</v>
      </c>
      <c r="C94" s="5" t="s">
        <v>719</v>
      </c>
      <c r="D94" s="5" t="s">
        <v>29</v>
      </c>
      <c r="E94" s="5" t="s">
        <v>30</v>
      </c>
      <c r="F94" s="5" t="s">
        <v>31</v>
      </c>
      <c r="G94" s="5" t="s">
        <v>813</v>
      </c>
      <c r="H94" s="5" t="s">
        <v>353</v>
      </c>
      <c r="I94" s="5">
        <v>347</v>
      </c>
      <c r="J94" s="5">
        <v>162</v>
      </c>
      <c r="L94" s="14" t="s">
        <v>826</v>
      </c>
      <c r="M94" s="15">
        <v>0</v>
      </c>
    </row>
    <row r="95" spans="1:13" x14ac:dyDescent="0.25">
      <c r="A95" s="9" t="str">
        <f t="shared" si="1"/>
        <v>DVia Bana</v>
      </c>
      <c r="B95" s="5" t="s">
        <v>384</v>
      </c>
      <c r="C95" s="5" t="s">
        <v>719</v>
      </c>
      <c r="D95" s="5" t="s">
        <v>29</v>
      </c>
      <c r="E95" s="5" t="s">
        <v>68</v>
      </c>
      <c r="F95" s="5" t="s">
        <v>79</v>
      </c>
      <c r="G95" s="5" t="s">
        <v>676</v>
      </c>
      <c r="H95" s="5" t="s">
        <v>638</v>
      </c>
      <c r="I95" s="5">
        <v>0</v>
      </c>
      <c r="J95" s="5">
        <v>0</v>
      </c>
      <c r="L95" s="14" t="s">
        <v>827</v>
      </c>
      <c r="M95" s="15">
        <v>0</v>
      </c>
    </row>
    <row r="96" spans="1:13" x14ac:dyDescent="0.25">
      <c r="A96" s="9" t="str">
        <f t="shared" si="1"/>
        <v>DGrido</v>
      </c>
      <c r="B96" s="5" t="s">
        <v>27</v>
      </c>
      <c r="C96" s="5" t="s">
        <v>684</v>
      </c>
      <c r="D96" s="5" t="s">
        <v>29</v>
      </c>
      <c r="E96" s="5" t="s">
        <v>30</v>
      </c>
      <c r="F96" s="5" t="s">
        <v>31</v>
      </c>
      <c r="G96" s="5" t="s">
        <v>676</v>
      </c>
      <c r="H96" s="5" t="s">
        <v>309</v>
      </c>
      <c r="I96" s="5">
        <v>0</v>
      </c>
      <c r="J96" s="5">
        <v>0</v>
      </c>
      <c r="L96" s="14" t="s">
        <v>828</v>
      </c>
      <c r="M96" s="15">
        <v>0</v>
      </c>
    </row>
    <row r="97" spans="1:13" x14ac:dyDescent="0.25">
      <c r="A97" s="9" t="str">
        <f t="shared" si="1"/>
        <v>4000176Via Bana</v>
      </c>
      <c r="B97" s="5" t="s">
        <v>384</v>
      </c>
      <c r="C97" s="5" t="s">
        <v>672</v>
      </c>
      <c r="D97" s="5" t="s">
        <v>29</v>
      </c>
      <c r="E97" s="5" t="s">
        <v>68</v>
      </c>
      <c r="F97" s="5" t="s">
        <v>69</v>
      </c>
      <c r="G97" s="5" t="s">
        <v>829</v>
      </c>
      <c r="H97" s="5" t="s">
        <v>628</v>
      </c>
      <c r="I97" s="5">
        <v>31</v>
      </c>
      <c r="J97" s="5">
        <v>22</v>
      </c>
      <c r="L97" s="14" t="s">
        <v>830</v>
      </c>
      <c r="M97" s="15">
        <v>0</v>
      </c>
    </row>
    <row r="98" spans="1:13" x14ac:dyDescent="0.25">
      <c r="A98" s="9" t="str">
        <f t="shared" si="1"/>
        <v>4000156Via Bana</v>
      </c>
      <c r="B98" s="5" t="s">
        <v>384</v>
      </c>
      <c r="C98" s="5" t="s">
        <v>684</v>
      </c>
      <c r="D98" s="5" t="s">
        <v>29</v>
      </c>
      <c r="E98" s="5" t="s">
        <v>68</v>
      </c>
      <c r="F98" s="5" t="s">
        <v>90</v>
      </c>
      <c r="G98" s="5" t="s">
        <v>710</v>
      </c>
      <c r="H98" s="5" t="s">
        <v>482</v>
      </c>
      <c r="I98" s="5">
        <v>0</v>
      </c>
      <c r="J98" s="5">
        <v>0</v>
      </c>
      <c r="L98" s="14" t="s">
        <v>831</v>
      </c>
      <c r="M98" s="15">
        <v>0</v>
      </c>
    </row>
    <row r="99" spans="1:13" x14ac:dyDescent="0.25">
      <c r="A99" s="9" t="str">
        <f t="shared" si="1"/>
        <v>4000042Grido</v>
      </c>
      <c r="B99" s="5" t="s">
        <v>27</v>
      </c>
      <c r="C99" s="5" t="s">
        <v>668</v>
      </c>
      <c r="D99" s="5" t="s">
        <v>29</v>
      </c>
      <c r="E99" s="5" t="s">
        <v>30</v>
      </c>
      <c r="F99" s="5" t="s">
        <v>31</v>
      </c>
      <c r="G99" s="5" t="s">
        <v>832</v>
      </c>
      <c r="H99" s="5" t="s">
        <v>348</v>
      </c>
      <c r="I99" s="5">
        <v>973</v>
      </c>
      <c r="J99" s="5">
        <v>732</v>
      </c>
      <c r="L99" s="14" t="s">
        <v>833</v>
      </c>
      <c r="M99" s="15">
        <v>0</v>
      </c>
    </row>
    <row r="100" spans="1:13" x14ac:dyDescent="0.25">
      <c r="A100" s="9" t="str">
        <f t="shared" si="1"/>
        <v>DVia Bana</v>
      </c>
      <c r="B100" s="5" t="s">
        <v>384</v>
      </c>
      <c r="C100" s="5" t="s">
        <v>672</v>
      </c>
      <c r="D100" s="5" t="s">
        <v>29</v>
      </c>
      <c r="E100" s="5" t="s">
        <v>30</v>
      </c>
      <c r="F100" s="5" t="s">
        <v>31</v>
      </c>
      <c r="G100" s="5" t="s">
        <v>676</v>
      </c>
      <c r="H100" s="5" t="s">
        <v>565</v>
      </c>
      <c r="I100" s="5">
        <v>0</v>
      </c>
      <c r="J100" s="5">
        <v>0</v>
      </c>
      <c r="L100" s="14" t="s">
        <v>834</v>
      </c>
      <c r="M100" s="15">
        <v>0</v>
      </c>
    </row>
    <row r="101" spans="1:13" x14ac:dyDescent="0.25">
      <c r="A101" s="9" t="str">
        <f t="shared" si="1"/>
        <v>6000673Grido</v>
      </c>
      <c r="B101" s="5" t="s">
        <v>27</v>
      </c>
      <c r="C101" s="5" t="s">
        <v>719</v>
      </c>
      <c r="D101" s="5" t="s">
        <v>111</v>
      </c>
      <c r="E101" s="5" t="s">
        <v>112</v>
      </c>
      <c r="F101" s="5" t="s">
        <v>119</v>
      </c>
      <c r="G101" s="5" t="s">
        <v>835</v>
      </c>
      <c r="H101" s="5" t="s">
        <v>121</v>
      </c>
      <c r="I101" s="5">
        <v>191</v>
      </c>
      <c r="J101" s="5">
        <v>54</v>
      </c>
      <c r="L101" s="14" t="s">
        <v>836</v>
      </c>
      <c r="M101" s="15">
        <v>30</v>
      </c>
    </row>
    <row r="102" spans="1:13" x14ac:dyDescent="0.25">
      <c r="A102" s="9" t="str">
        <f t="shared" si="1"/>
        <v>4000044Grido</v>
      </c>
      <c r="B102" s="5" t="s">
        <v>27</v>
      </c>
      <c r="C102" s="5" t="s">
        <v>689</v>
      </c>
      <c r="D102" s="5" t="s">
        <v>29</v>
      </c>
      <c r="E102" s="5" t="s">
        <v>30</v>
      </c>
      <c r="F102" s="5" t="s">
        <v>31</v>
      </c>
      <c r="G102" s="5" t="s">
        <v>837</v>
      </c>
      <c r="H102" s="5" t="s">
        <v>350</v>
      </c>
      <c r="I102" s="5">
        <v>327</v>
      </c>
      <c r="J102" s="5">
        <v>159</v>
      </c>
      <c r="L102" s="14" t="s">
        <v>838</v>
      </c>
      <c r="M102" s="15">
        <v>0</v>
      </c>
    </row>
    <row r="103" spans="1:13" x14ac:dyDescent="0.25">
      <c r="A103" s="9" t="str">
        <f t="shared" si="1"/>
        <v>4000330Via Bana</v>
      </c>
      <c r="B103" s="5" t="s">
        <v>384</v>
      </c>
      <c r="C103" s="5" t="s">
        <v>668</v>
      </c>
      <c r="D103" s="5" t="s">
        <v>29</v>
      </c>
      <c r="E103" s="5" t="s">
        <v>68</v>
      </c>
      <c r="F103" s="5" t="s">
        <v>79</v>
      </c>
      <c r="G103" s="5" t="s">
        <v>839</v>
      </c>
      <c r="H103" s="5" t="s">
        <v>450</v>
      </c>
      <c r="I103" s="5">
        <v>0</v>
      </c>
      <c r="J103" s="5">
        <v>0</v>
      </c>
      <c r="L103" s="14" t="s">
        <v>840</v>
      </c>
      <c r="M103" s="15">
        <v>0</v>
      </c>
    </row>
    <row r="104" spans="1:13" x14ac:dyDescent="0.25">
      <c r="A104" s="9" t="str">
        <f t="shared" si="1"/>
        <v>4000164Grido</v>
      </c>
      <c r="B104" s="5" t="s">
        <v>27</v>
      </c>
      <c r="C104" s="5" t="s">
        <v>684</v>
      </c>
      <c r="D104" s="5" t="s">
        <v>29</v>
      </c>
      <c r="E104" s="5" t="s">
        <v>68</v>
      </c>
      <c r="F104" s="5" t="s">
        <v>74</v>
      </c>
      <c r="G104" s="5" t="s">
        <v>783</v>
      </c>
      <c r="H104" s="5" t="s">
        <v>428</v>
      </c>
      <c r="I104" s="5">
        <v>514</v>
      </c>
      <c r="J104" s="5">
        <v>344</v>
      </c>
      <c r="L104" s="14" t="s">
        <v>841</v>
      </c>
      <c r="M104" s="15">
        <v>0</v>
      </c>
    </row>
    <row r="105" spans="1:13" x14ac:dyDescent="0.25">
      <c r="A105" s="9" t="str">
        <f t="shared" si="1"/>
        <v>DGrido</v>
      </c>
      <c r="B105" s="5" t="s">
        <v>27</v>
      </c>
      <c r="C105" s="5" t="s">
        <v>689</v>
      </c>
      <c r="D105" s="5" t="s">
        <v>29</v>
      </c>
      <c r="E105" s="5" t="s">
        <v>30</v>
      </c>
      <c r="F105" s="5" t="s">
        <v>31</v>
      </c>
      <c r="G105" s="5" t="s">
        <v>676</v>
      </c>
      <c r="H105" s="5" t="s">
        <v>219</v>
      </c>
      <c r="I105" s="5">
        <v>0</v>
      </c>
      <c r="J105" s="5">
        <v>0</v>
      </c>
      <c r="L105" s="14" t="s">
        <v>842</v>
      </c>
      <c r="M105" s="15">
        <v>1308</v>
      </c>
    </row>
    <row r="106" spans="1:13" x14ac:dyDescent="0.25">
      <c r="A106" s="9" t="str">
        <f t="shared" si="1"/>
        <v>4000166Grido</v>
      </c>
      <c r="B106" s="5" t="s">
        <v>27</v>
      </c>
      <c r="C106" s="5" t="s">
        <v>689</v>
      </c>
      <c r="D106" s="5" t="s">
        <v>29</v>
      </c>
      <c r="E106" s="5" t="s">
        <v>68</v>
      </c>
      <c r="F106" s="5" t="s">
        <v>74</v>
      </c>
      <c r="G106" s="5" t="s">
        <v>843</v>
      </c>
      <c r="H106" s="5" t="s">
        <v>430</v>
      </c>
      <c r="I106" s="5">
        <v>592</v>
      </c>
      <c r="J106" s="5">
        <v>445</v>
      </c>
      <c r="L106" s="14" t="s">
        <v>844</v>
      </c>
      <c r="M106" s="15">
        <v>0</v>
      </c>
    </row>
    <row r="107" spans="1:13" x14ac:dyDescent="0.25">
      <c r="A107" s="9" t="str">
        <f t="shared" si="1"/>
        <v>4000045Grido</v>
      </c>
      <c r="B107" s="5" t="s">
        <v>27</v>
      </c>
      <c r="C107" s="5" t="s">
        <v>684</v>
      </c>
      <c r="D107" s="5" t="s">
        <v>29</v>
      </c>
      <c r="E107" s="5" t="s">
        <v>30</v>
      </c>
      <c r="F107" s="5" t="s">
        <v>31</v>
      </c>
      <c r="G107" s="5" t="s">
        <v>845</v>
      </c>
      <c r="H107" s="5" t="s">
        <v>351</v>
      </c>
      <c r="I107" s="5">
        <v>326</v>
      </c>
      <c r="J107" s="5">
        <v>265</v>
      </c>
      <c r="L107" s="14" t="s">
        <v>846</v>
      </c>
      <c r="M107" s="15">
        <v>1558</v>
      </c>
    </row>
    <row r="108" spans="1:13" x14ac:dyDescent="0.25">
      <c r="A108" s="9" t="str">
        <f t="shared" si="1"/>
        <v>4000052Grido</v>
      </c>
      <c r="B108" s="5" t="s">
        <v>27</v>
      </c>
      <c r="C108" s="5" t="s">
        <v>668</v>
      </c>
      <c r="D108" s="5" t="s">
        <v>29</v>
      </c>
      <c r="E108" s="5" t="s">
        <v>30</v>
      </c>
      <c r="F108" s="5" t="s">
        <v>31</v>
      </c>
      <c r="G108" s="5" t="s">
        <v>735</v>
      </c>
      <c r="H108" s="5" t="s">
        <v>358</v>
      </c>
      <c r="I108" s="5">
        <v>0</v>
      </c>
      <c r="J108" s="5">
        <v>0</v>
      </c>
      <c r="L108" s="14" t="s">
        <v>847</v>
      </c>
      <c r="M108" s="15">
        <v>0</v>
      </c>
    </row>
    <row r="109" spans="1:13" x14ac:dyDescent="0.25">
      <c r="A109" s="9" t="str">
        <f t="shared" si="1"/>
        <v>DGrido</v>
      </c>
      <c r="B109" s="5" t="s">
        <v>27</v>
      </c>
      <c r="C109" s="5" t="s">
        <v>672</v>
      </c>
      <c r="D109" s="5" t="s">
        <v>29</v>
      </c>
      <c r="E109" s="5" t="s">
        <v>30</v>
      </c>
      <c r="F109" s="5" t="s">
        <v>31</v>
      </c>
      <c r="G109" s="5" t="s">
        <v>676</v>
      </c>
      <c r="H109" s="5" t="s">
        <v>313</v>
      </c>
      <c r="I109" s="5">
        <v>0</v>
      </c>
      <c r="J109" s="5">
        <v>0</v>
      </c>
      <c r="L109" s="14" t="s">
        <v>848</v>
      </c>
      <c r="M109" s="15">
        <v>3277</v>
      </c>
    </row>
    <row r="110" spans="1:13" x14ac:dyDescent="0.25">
      <c r="A110" s="9" t="str">
        <f t="shared" si="1"/>
        <v>4000083Via Bana</v>
      </c>
      <c r="B110" s="5" t="s">
        <v>384</v>
      </c>
      <c r="C110" s="5" t="s">
        <v>672</v>
      </c>
      <c r="D110" s="5" t="s">
        <v>29</v>
      </c>
      <c r="E110" s="5" t="s">
        <v>30</v>
      </c>
      <c r="F110" s="5" t="s">
        <v>31</v>
      </c>
      <c r="G110" s="5" t="s">
        <v>849</v>
      </c>
      <c r="H110" s="5" t="s">
        <v>387</v>
      </c>
      <c r="I110" s="5">
        <v>0</v>
      </c>
      <c r="J110" s="5">
        <v>0</v>
      </c>
      <c r="L110" s="14" t="s">
        <v>850</v>
      </c>
      <c r="M110" s="15">
        <v>0</v>
      </c>
    </row>
    <row r="111" spans="1:13" x14ac:dyDescent="0.25">
      <c r="A111" s="9" t="str">
        <f t="shared" si="1"/>
        <v>4000153Grido</v>
      </c>
      <c r="B111" s="5" t="s">
        <v>27</v>
      </c>
      <c r="C111" s="5" t="s">
        <v>719</v>
      </c>
      <c r="D111" s="5" t="s">
        <v>29</v>
      </c>
      <c r="E111" s="5" t="s">
        <v>68</v>
      </c>
      <c r="F111" s="5" t="s">
        <v>90</v>
      </c>
      <c r="G111" s="5" t="s">
        <v>801</v>
      </c>
      <c r="H111" s="5" t="s">
        <v>496</v>
      </c>
      <c r="I111" s="5">
        <v>436</v>
      </c>
      <c r="J111" s="5">
        <v>255</v>
      </c>
      <c r="L111" s="14" t="s">
        <v>851</v>
      </c>
      <c r="M111" s="15">
        <v>976</v>
      </c>
    </row>
    <row r="112" spans="1:13" x14ac:dyDescent="0.25">
      <c r="A112" s="9" t="str">
        <f t="shared" si="1"/>
        <v>4000058Via Bana</v>
      </c>
      <c r="B112" s="5" t="s">
        <v>384</v>
      </c>
      <c r="C112" s="5" t="s">
        <v>668</v>
      </c>
      <c r="D112" s="5" t="s">
        <v>29</v>
      </c>
      <c r="E112" s="5" t="s">
        <v>30</v>
      </c>
      <c r="F112" s="5" t="s">
        <v>31</v>
      </c>
      <c r="G112" s="5" t="s">
        <v>852</v>
      </c>
      <c r="H112" s="5" t="s">
        <v>364</v>
      </c>
      <c r="I112" s="5">
        <v>0</v>
      </c>
      <c r="J112" s="5">
        <v>0</v>
      </c>
      <c r="L112" s="14" t="s">
        <v>853</v>
      </c>
      <c r="M112" s="15">
        <v>0</v>
      </c>
    </row>
    <row r="113" spans="1:13" x14ac:dyDescent="0.25">
      <c r="A113" s="9" t="str">
        <f t="shared" si="1"/>
        <v>4000173Grido</v>
      </c>
      <c r="B113" s="5" t="s">
        <v>27</v>
      </c>
      <c r="C113" s="5" t="s">
        <v>684</v>
      </c>
      <c r="D113" s="5" t="s">
        <v>29</v>
      </c>
      <c r="E113" s="5" t="s">
        <v>68</v>
      </c>
      <c r="F113" s="5" t="s">
        <v>86</v>
      </c>
      <c r="G113" s="5" t="s">
        <v>854</v>
      </c>
      <c r="H113" s="5" t="s">
        <v>470</v>
      </c>
      <c r="I113" s="5">
        <v>0</v>
      </c>
      <c r="J113" s="5">
        <v>0</v>
      </c>
      <c r="L113" s="14" t="s">
        <v>855</v>
      </c>
      <c r="M113" s="15">
        <v>5457</v>
      </c>
    </row>
    <row r="114" spans="1:13" x14ac:dyDescent="0.25">
      <c r="A114" s="9" t="str">
        <f t="shared" si="1"/>
        <v>4000090Via Bana</v>
      </c>
      <c r="B114" s="5" t="s">
        <v>384</v>
      </c>
      <c r="C114" s="5" t="s">
        <v>689</v>
      </c>
      <c r="D114" s="5" t="s">
        <v>29</v>
      </c>
      <c r="E114" s="5" t="s">
        <v>30</v>
      </c>
      <c r="F114" s="5" t="s">
        <v>31</v>
      </c>
      <c r="G114" s="5" t="s">
        <v>856</v>
      </c>
      <c r="H114" s="5" t="s">
        <v>587</v>
      </c>
      <c r="I114" s="5">
        <v>0</v>
      </c>
      <c r="J114" s="5">
        <v>0</v>
      </c>
      <c r="L114" s="14" t="s">
        <v>857</v>
      </c>
      <c r="M114" s="15">
        <v>0</v>
      </c>
    </row>
    <row r="115" spans="1:13" x14ac:dyDescent="0.25">
      <c r="A115" s="9" t="str">
        <f t="shared" si="1"/>
        <v>4000091Via Bana</v>
      </c>
      <c r="B115" s="5" t="s">
        <v>384</v>
      </c>
      <c r="C115" s="5" t="s">
        <v>668</v>
      </c>
      <c r="D115" s="5" t="s">
        <v>29</v>
      </c>
      <c r="E115" s="5" t="s">
        <v>30</v>
      </c>
      <c r="F115" s="5" t="s">
        <v>31</v>
      </c>
      <c r="G115" s="5" t="s">
        <v>858</v>
      </c>
      <c r="H115" s="5" t="s">
        <v>620</v>
      </c>
      <c r="I115" s="5">
        <v>0</v>
      </c>
      <c r="J115" s="5">
        <v>0</v>
      </c>
      <c r="L115" s="14" t="s">
        <v>859</v>
      </c>
      <c r="M115" s="15">
        <v>1266</v>
      </c>
    </row>
    <row r="116" spans="1:13" x14ac:dyDescent="0.25">
      <c r="A116" s="9" t="str">
        <f t="shared" si="1"/>
        <v>4000057Via Bana</v>
      </c>
      <c r="B116" s="5" t="s">
        <v>384</v>
      </c>
      <c r="C116" s="5" t="s">
        <v>684</v>
      </c>
      <c r="D116" s="5" t="s">
        <v>29</v>
      </c>
      <c r="E116" s="5" t="s">
        <v>30</v>
      </c>
      <c r="F116" s="5" t="s">
        <v>31</v>
      </c>
      <c r="G116" s="5" t="s">
        <v>708</v>
      </c>
      <c r="H116" s="5" t="s">
        <v>363</v>
      </c>
      <c r="I116" s="5">
        <v>28</v>
      </c>
      <c r="J116" s="5">
        <v>13</v>
      </c>
      <c r="L116" s="14" t="s">
        <v>860</v>
      </c>
      <c r="M116" s="15">
        <v>0</v>
      </c>
    </row>
    <row r="117" spans="1:13" x14ac:dyDescent="0.25">
      <c r="A117" s="9" t="str">
        <f t="shared" si="1"/>
        <v>4000161Grido</v>
      </c>
      <c r="B117" s="5" t="s">
        <v>27</v>
      </c>
      <c r="C117" s="5" t="s">
        <v>684</v>
      </c>
      <c r="D117" s="5" t="s">
        <v>29</v>
      </c>
      <c r="E117" s="5" t="s">
        <v>68</v>
      </c>
      <c r="F117" s="5" t="s">
        <v>90</v>
      </c>
      <c r="G117" s="5" t="s">
        <v>717</v>
      </c>
      <c r="H117" s="5" t="s">
        <v>502</v>
      </c>
      <c r="I117" s="5">
        <v>108</v>
      </c>
      <c r="J117" s="5">
        <v>140</v>
      </c>
      <c r="L117" s="14" t="s">
        <v>861</v>
      </c>
      <c r="M117" s="15">
        <v>3215</v>
      </c>
    </row>
    <row r="118" spans="1:13" x14ac:dyDescent="0.25">
      <c r="A118" s="9" t="str">
        <f t="shared" si="1"/>
        <v>4000041Grido</v>
      </c>
      <c r="B118" s="5" t="s">
        <v>27</v>
      </c>
      <c r="C118" s="5" t="s">
        <v>675</v>
      </c>
      <c r="D118" s="5" t="s">
        <v>29</v>
      </c>
      <c r="E118" s="5" t="s">
        <v>30</v>
      </c>
      <c r="F118" s="5" t="s">
        <v>31</v>
      </c>
      <c r="G118" s="5" t="s">
        <v>704</v>
      </c>
      <c r="H118" s="5" t="s">
        <v>347</v>
      </c>
      <c r="I118" s="5">
        <v>891</v>
      </c>
      <c r="J118" s="5">
        <v>407</v>
      </c>
      <c r="L118" s="14" t="s">
        <v>862</v>
      </c>
      <c r="M118" s="15">
        <v>0</v>
      </c>
    </row>
    <row r="119" spans="1:13" x14ac:dyDescent="0.25">
      <c r="A119" s="9" t="str">
        <f t="shared" si="1"/>
        <v>4000036Via Bana</v>
      </c>
      <c r="B119" s="5" t="s">
        <v>384</v>
      </c>
      <c r="C119" s="5" t="s">
        <v>668</v>
      </c>
      <c r="D119" s="5" t="s">
        <v>29</v>
      </c>
      <c r="E119" s="5" t="s">
        <v>30</v>
      </c>
      <c r="F119" s="5" t="s">
        <v>31</v>
      </c>
      <c r="G119" s="5" t="s">
        <v>863</v>
      </c>
      <c r="H119" s="5" t="s">
        <v>342</v>
      </c>
      <c r="I119" s="5">
        <v>0</v>
      </c>
      <c r="J119" s="5">
        <v>2</v>
      </c>
      <c r="L119" s="14" t="s">
        <v>864</v>
      </c>
      <c r="M119" s="15">
        <v>3646</v>
      </c>
    </row>
    <row r="120" spans="1:13" x14ac:dyDescent="0.25">
      <c r="A120" s="9" t="str">
        <f t="shared" si="1"/>
        <v>4000158Grido</v>
      </c>
      <c r="B120" s="5" t="s">
        <v>27</v>
      </c>
      <c r="C120" s="5" t="s">
        <v>684</v>
      </c>
      <c r="D120" s="5" t="s">
        <v>29</v>
      </c>
      <c r="E120" s="5" t="s">
        <v>68</v>
      </c>
      <c r="F120" s="5" t="s">
        <v>90</v>
      </c>
      <c r="G120" s="5" t="s">
        <v>795</v>
      </c>
      <c r="H120" s="5" t="s">
        <v>500</v>
      </c>
      <c r="I120" s="5">
        <v>84</v>
      </c>
      <c r="J120" s="5">
        <v>120</v>
      </c>
      <c r="L120" s="14" t="s">
        <v>865</v>
      </c>
      <c r="M120" s="15">
        <v>0</v>
      </c>
    </row>
    <row r="121" spans="1:13" x14ac:dyDescent="0.25">
      <c r="A121" s="9" t="str">
        <f t="shared" si="1"/>
        <v>4000195Grido</v>
      </c>
      <c r="B121" s="5" t="s">
        <v>27</v>
      </c>
      <c r="C121" s="5" t="s">
        <v>719</v>
      </c>
      <c r="D121" s="5" t="s">
        <v>29</v>
      </c>
      <c r="E121" s="5" t="s">
        <v>30</v>
      </c>
      <c r="F121" s="5" t="s">
        <v>31</v>
      </c>
      <c r="G121" s="5" t="s">
        <v>866</v>
      </c>
      <c r="H121" s="5" t="s">
        <v>295</v>
      </c>
      <c r="I121" s="5">
        <v>0</v>
      </c>
      <c r="J121" s="5">
        <v>0</v>
      </c>
      <c r="L121" s="14" t="s">
        <v>867</v>
      </c>
      <c r="M121" s="15">
        <v>5075</v>
      </c>
    </row>
    <row r="122" spans="1:13" x14ac:dyDescent="0.25">
      <c r="A122" s="9" t="str">
        <f t="shared" si="1"/>
        <v>4000075Grido</v>
      </c>
      <c r="B122" s="5" t="s">
        <v>27</v>
      </c>
      <c r="C122" s="5" t="s">
        <v>672</v>
      </c>
      <c r="D122" s="5" t="s">
        <v>29</v>
      </c>
      <c r="E122" s="5" t="s">
        <v>30</v>
      </c>
      <c r="F122" s="5" t="s">
        <v>31</v>
      </c>
      <c r="G122" s="5" t="s">
        <v>799</v>
      </c>
      <c r="H122" s="5" t="s">
        <v>385</v>
      </c>
      <c r="I122" s="5">
        <v>0</v>
      </c>
      <c r="J122" s="5">
        <v>0</v>
      </c>
      <c r="L122" s="14" t="s">
        <v>868</v>
      </c>
      <c r="M122" s="15">
        <v>6161</v>
      </c>
    </row>
    <row r="123" spans="1:13" x14ac:dyDescent="0.25">
      <c r="A123" s="9" t="str">
        <f t="shared" si="1"/>
        <v>4000044Via Bana</v>
      </c>
      <c r="B123" s="5" t="s">
        <v>384</v>
      </c>
      <c r="C123" s="5" t="s">
        <v>719</v>
      </c>
      <c r="D123" s="5" t="s">
        <v>29</v>
      </c>
      <c r="E123" s="5" t="s">
        <v>30</v>
      </c>
      <c r="F123" s="5" t="s">
        <v>31</v>
      </c>
      <c r="G123" s="5" t="s">
        <v>837</v>
      </c>
      <c r="H123" s="5" t="s">
        <v>350</v>
      </c>
      <c r="I123" s="5">
        <v>21</v>
      </c>
      <c r="J123" s="5">
        <v>9</v>
      </c>
      <c r="L123" s="14" t="s">
        <v>869</v>
      </c>
      <c r="M123" s="15">
        <v>0</v>
      </c>
    </row>
    <row r="124" spans="1:13" x14ac:dyDescent="0.25">
      <c r="A124" s="9" t="str">
        <f t="shared" si="1"/>
        <v>4000040Grido</v>
      </c>
      <c r="B124" s="5" t="s">
        <v>27</v>
      </c>
      <c r="C124" s="5" t="s">
        <v>672</v>
      </c>
      <c r="D124" s="5" t="s">
        <v>29</v>
      </c>
      <c r="E124" s="5" t="s">
        <v>30</v>
      </c>
      <c r="F124" s="5" t="s">
        <v>31</v>
      </c>
      <c r="G124" s="5" t="s">
        <v>815</v>
      </c>
      <c r="H124" s="5" t="s">
        <v>346</v>
      </c>
      <c r="I124" s="5">
        <v>351</v>
      </c>
      <c r="J124" s="5">
        <v>408</v>
      </c>
      <c r="L124" s="14" t="s">
        <v>870</v>
      </c>
      <c r="M124" s="15">
        <v>4969</v>
      </c>
    </row>
    <row r="125" spans="1:13" x14ac:dyDescent="0.25">
      <c r="A125" s="9" t="str">
        <f t="shared" si="1"/>
        <v>4000039Grido</v>
      </c>
      <c r="B125" s="5" t="s">
        <v>27</v>
      </c>
      <c r="C125" s="5" t="s">
        <v>689</v>
      </c>
      <c r="D125" s="5" t="s">
        <v>29</v>
      </c>
      <c r="E125" s="5" t="s">
        <v>30</v>
      </c>
      <c r="F125" s="5" t="s">
        <v>31</v>
      </c>
      <c r="G125" s="5" t="s">
        <v>695</v>
      </c>
      <c r="H125" s="5" t="s">
        <v>345</v>
      </c>
      <c r="I125" s="5">
        <v>59</v>
      </c>
      <c r="J125" s="5">
        <v>32</v>
      </c>
      <c r="L125" s="14" t="s">
        <v>871</v>
      </c>
      <c r="M125" s="15">
        <v>0</v>
      </c>
    </row>
    <row r="126" spans="1:13" x14ac:dyDescent="0.25">
      <c r="A126" s="9" t="str">
        <f t="shared" si="1"/>
        <v>4000330Via Bana</v>
      </c>
      <c r="B126" s="5" t="s">
        <v>384</v>
      </c>
      <c r="C126" s="5" t="s">
        <v>689</v>
      </c>
      <c r="D126" s="5" t="s">
        <v>29</v>
      </c>
      <c r="E126" s="5" t="s">
        <v>68</v>
      </c>
      <c r="F126" s="5" t="s">
        <v>79</v>
      </c>
      <c r="G126" s="5" t="s">
        <v>839</v>
      </c>
      <c r="H126" s="5" t="s">
        <v>450</v>
      </c>
      <c r="I126" s="5">
        <v>0</v>
      </c>
      <c r="J126" s="5">
        <v>0</v>
      </c>
      <c r="L126" s="14" t="s">
        <v>872</v>
      </c>
      <c r="M126" s="15">
        <v>13329</v>
      </c>
    </row>
    <row r="127" spans="1:13" x14ac:dyDescent="0.25">
      <c r="A127" s="9" t="str">
        <f t="shared" si="1"/>
        <v>DGrido</v>
      </c>
      <c r="B127" s="5" t="s">
        <v>27</v>
      </c>
      <c r="C127" s="5" t="s">
        <v>684</v>
      </c>
      <c r="D127" s="5" t="s">
        <v>29</v>
      </c>
      <c r="E127" s="5" t="s">
        <v>30</v>
      </c>
      <c r="F127" s="5" t="s">
        <v>31</v>
      </c>
      <c r="G127" s="5" t="s">
        <v>676</v>
      </c>
      <c r="H127" s="5" t="s">
        <v>225</v>
      </c>
      <c r="I127" s="5">
        <v>0</v>
      </c>
      <c r="J127" s="5">
        <v>0</v>
      </c>
      <c r="L127" s="14" t="s">
        <v>873</v>
      </c>
      <c r="M127" s="15">
        <v>0</v>
      </c>
    </row>
    <row r="128" spans="1:13" x14ac:dyDescent="0.25">
      <c r="A128" s="9" t="str">
        <f t="shared" si="1"/>
        <v>4000041Grido</v>
      </c>
      <c r="B128" s="5" t="s">
        <v>27</v>
      </c>
      <c r="C128" s="5" t="s">
        <v>672</v>
      </c>
      <c r="D128" s="5" t="s">
        <v>29</v>
      </c>
      <c r="E128" s="5" t="s">
        <v>30</v>
      </c>
      <c r="F128" s="5" t="s">
        <v>31</v>
      </c>
      <c r="G128" s="5" t="s">
        <v>704</v>
      </c>
      <c r="H128" s="5" t="s">
        <v>347</v>
      </c>
      <c r="I128" s="5">
        <v>239</v>
      </c>
      <c r="J128" s="5">
        <v>278</v>
      </c>
      <c r="L128" s="14" t="s">
        <v>874</v>
      </c>
      <c r="M128" s="15">
        <v>5483</v>
      </c>
    </row>
    <row r="129" spans="1:13" x14ac:dyDescent="0.25">
      <c r="A129" s="9" t="str">
        <f t="shared" si="1"/>
        <v>4000159Grido</v>
      </c>
      <c r="B129" s="5" t="s">
        <v>27</v>
      </c>
      <c r="C129" s="5" t="s">
        <v>719</v>
      </c>
      <c r="D129" s="5" t="s">
        <v>29</v>
      </c>
      <c r="E129" s="5" t="s">
        <v>68</v>
      </c>
      <c r="F129" s="5" t="s">
        <v>90</v>
      </c>
      <c r="G129" s="5" t="s">
        <v>687</v>
      </c>
      <c r="H129" s="5" t="s">
        <v>488</v>
      </c>
      <c r="I129" s="5">
        <v>196</v>
      </c>
      <c r="J129" s="5">
        <v>148</v>
      </c>
      <c r="L129" s="14" t="s">
        <v>875</v>
      </c>
      <c r="M129" s="15">
        <v>4507</v>
      </c>
    </row>
    <row r="130" spans="1:13" x14ac:dyDescent="0.25">
      <c r="A130" s="9" t="str">
        <f t="shared" si="1"/>
        <v>6000739Grido</v>
      </c>
      <c r="B130" s="5" t="s">
        <v>27</v>
      </c>
      <c r="C130" s="5" t="s">
        <v>672</v>
      </c>
      <c r="D130" s="5" t="s">
        <v>111</v>
      </c>
      <c r="E130" s="5" t="s">
        <v>112</v>
      </c>
      <c r="F130" s="5" t="s">
        <v>128</v>
      </c>
      <c r="G130" s="5" t="s">
        <v>765</v>
      </c>
      <c r="H130" s="5" t="s">
        <v>143</v>
      </c>
      <c r="I130" s="5">
        <v>3</v>
      </c>
      <c r="J130" s="5">
        <v>1</v>
      </c>
      <c r="L130" s="14" t="s">
        <v>876</v>
      </c>
      <c r="M130" s="15">
        <v>4096</v>
      </c>
    </row>
    <row r="131" spans="1:13" x14ac:dyDescent="0.25">
      <c r="A131" s="9" t="str">
        <f t="shared" ref="A131:A194" si="2">CONCATENATE(G131,B131)</f>
        <v>4000146Grido</v>
      </c>
      <c r="B131" s="5" t="s">
        <v>27</v>
      </c>
      <c r="C131" s="5" t="s">
        <v>689</v>
      </c>
      <c r="D131" s="5" t="s">
        <v>29</v>
      </c>
      <c r="E131" s="5" t="s">
        <v>68</v>
      </c>
      <c r="F131" s="5" t="s">
        <v>69</v>
      </c>
      <c r="G131" s="5" t="s">
        <v>877</v>
      </c>
      <c r="H131" s="5" t="s">
        <v>397</v>
      </c>
      <c r="I131" s="5">
        <v>763</v>
      </c>
      <c r="J131" s="5">
        <v>884</v>
      </c>
      <c r="L131" s="14" t="s">
        <v>878</v>
      </c>
      <c r="M131" s="15">
        <v>2274</v>
      </c>
    </row>
    <row r="132" spans="1:13" x14ac:dyDescent="0.25">
      <c r="A132" s="9" t="str">
        <f t="shared" si="2"/>
        <v>6000666Grido</v>
      </c>
      <c r="B132" s="5" t="s">
        <v>27</v>
      </c>
      <c r="C132" s="5" t="s">
        <v>668</v>
      </c>
      <c r="D132" s="5" t="s">
        <v>111</v>
      </c>
      <c r="E132" s="5" t="s">
        <v>112</v>
      </c>
      <c r="F132" s="5" t="s">
        <v>128</v>
      </c>
      <c r="G132" s="5" t="s">
        <v>879</v>
      </c>
      <c r="H132" s="5" t="s">
        <v>142</v>
      </c>
      <c r="I132" s="5">
        <v>62</v>
      </c>
      <c r="J132" s="5">
        <v>49</v>
      </c>
      <c r="L132" s="14" t="s">
        <v>880</v>
      </c>
      <c r="M132" s="15">
        <v>2142</v>
      </c>
    </row>
    <row r="133" spans="1:13" x14ac:dyDescent="0.25">
      <c r="A133" s="9" t="str">
        <f t="shared" si="2"/>
        <v>4000170Via Bana</v>
      </c>
      <c r="B133" s="5" t="s">
        <v>384</v>
      </c>
      <c r="C133" s="5" t="s">
        <v>689</v>
      </c>
      <c r="D133" s="5" t="s">
        <v>29</v>
      </c>
      <c r="E133" s="5" t="s">
        <v>68</v>
      </c>
      <c r="F133" s="5" t="s">
        <v>79</v>
      </c>
      <c r="G133" s="5" t="s">
        <v>881</v>
      </c>
      <c r="H133" s="5" t="s">
        <v>641</v>
      </c>
      <c r="I133" s="5">
        <v>0</v>
      </c>
      <c r="J133" s="5">
        <v>0</v>
      </c>
      <c r="L133" s="14" t="s">
        <v>882</v>
      </c>
      <c r="M133" s="15">
        <v>0</v>
      </c>
    </row>
    <row r="134" spans="1:13" x14ac:dyDescent="0.25">
      <c r="A134" s="9" t="str">
        <f t="shared" si="2"/>
        <v>DVia Bana</v>
      </c>
      <c r="B134" s="5" t="s">
        <v>384</v>
      </c>
      <c r="C134" s="5" t="s">
        <v>684</v>
      </c>
      <c r="D134" s="5" t="s">
        <v>29</v>
      </c>
      <c r="E134" s="5" t="s">
        <v>30</v>
      </c>
      <c r="F134" s="5" t="s">
        <v>31</v>
      </c>
      <c r="G134" s="5" t="s">
        <v>676</v>
      </c>
      <c r="H134" s="5" t="s">
        <v>533</v>
      </c>
      <c r="I134" s="5">
        <v>0</v>
      </c>
      <c r="J134" s="5">
        <v>0</v>
      </c>
      <c r="L134" s="14" t="s">
        <v>883</v>
      </c>
      <c r="M134" s="15">
        <v>2594</v>
      </c>
    </row>
    <row r="135" spans="1:13" x14ac:dyDescent="0.25">
      <c r="A135" s="9" t="str">
        <f t="shared" si="2"/>
        <v>4000045Grido</v>
      </c>
      <c r="B135" s="5" t="s">
        <v>27</v>
      </c>
      <c r="C135" s="5" t="s">
        <v>672</v>
      </c>
      <c r="D135" s="5" t="s">
        <v>29</v>
      </c>
      <c r="E135" s="5" t="s">
        <v>30</v>
      </c>
      <c r="F135" s="5" t="s">
        <v>31</v>
      </c>
      <c r="G135" s="5" t="s">
        <v>845</v>
      </c>
      <c r="H135" s="5" t="s">
        <v>351</v>
      </c>
      <c r="I135" s="5">
        <v>119</v>
      </c>
      <c r="J135" s="5">
        <v>117</v>
      </c>
      <c r="L135" s="14" t="s">
        <v>884</v>
      </c>
      <c r="M135" s="15">
        <v>0</v>
      </c>
    </row>
    <row r="136" spans="1:13" x14ac:dyDescent="0.25">
      <c r="A136" s="9" t="str">
        <f t="shared" si="2"/>
        <v>4000339Grido</v>
      </c>
      <c r="B136" s="5" t="s">
        <v>27</v>
      </c>
      <c r="C136" s="5" t="s">
        <v>668</v>
      </c>
      <c r="D136" s="5" t="s">
        <v>29</v>
      </c>
      <c r="E136" s="5" t="s">
        <v>68</v>
      </c>
      <c r="F136" s="5" t="s">
        <v>90</v>
      </c>
      <c r="G136" s="5" t="s">
        <v>885</v>
      </c>
      <c r="H136" s="5" t="s">
        <v>504</v>
      </c>
      <c r="I136" s="5">
        <v>174</v>
      </c>
      <c r="J136" s="5">
        <v>157</v>
      </c>
      <c r="L136" s="14" t="s">
        <v>886</v>
      </c>
      <c r="M136" s="15">
        <v>1544</v>
      </c>
    </row>
    <row r="137" spans="1:13" x14ac:dyDescent="0.25">
      <c r="A137" s="9" t="str">
        <f t="shared" si="2"/>
        <v>DGrido</v>
      </c>
      <c r="B137" s="5" t="s">
        <v>27</v>
      </c>
      <c r="C137" s="5" t="s">
        <v>689</v>
      </c>
      <c r="D137" s="5" t="s">
        <v>29</v>
      </c>
      <c r="E137" s="5" t="s">
        <v>30</v>
      </c>
      <c r="F137" s="5" t="s">
        <v>31</v>
      </c>
      <c r="G137" s="5" t="s">
        <v>676</v>
      </c>
      <c r="H137" s="5" t="s">
        <v>223</v>
      </c>
      <c r="I137" s="5">
        <v>0</v>
      </c>
      <c r="J137" s="5">
        <v>0</v>
      </c>
      <c r="L137" s="14" t="s">
        <v>887</v>
      </c>
      <c r="M137" s="15">
        <v>1825</v>
      </c>
    </row>
    <row r="138" spans="1:13" x14ac:dyDescent="0.25">
      <c r="A138" s="9" t="str">
        <f t="shared" si="2"/>
        <v>4000140Grido</v>
      </c>
      <c r="B138" s="5" t="s">
        <v>27</v>
      </c>
      <c r="C138" s="5" t="s">
        <v>672</v>
      </c>
      <c r="D138" s="5" t="s">
        <v>29</v>
      </c>
      <c r="E138" s="5" t="s">
        <v>68</v>
      </c>
      <c r="F138" s="5" t="s">
        <v>79</v>
      </c>
      <c r="G138" s="5" t="s">
        <v>727</v>
      </c>
      <c r="H138" s="5" t="s">
        <v>440</v>
      </c>
      <c r="I138" s="5">
        <v>516</v>
      </c>
      <c r="J138" s="5">
        <v>632</v>
      </c>
      <c r="L138" s="14" t="s">
        <v>888</v>
      </c>
      <c r="M138" s="15">
        <v>1542</v>
      </c>
    </row>
    <row r="139" spans="1:13" x14ac:dyDescent="0.25">
      <c r="A139" s="9" t="str">
        <f t="shared" si="2"/>
        <v>DGrido</v>
      </c>
      <c r="B139" s="5" t="s">
        <v>27</v>
      </c>
      <c r="C139" s="5" t="s">
        <v>668</v>
      </c>
      <c r="D139" s="5" t="s">
        <v>29</v>
      </c>
      <c r="E139" s="5" t="s">
        <v>30</v>
      </c>
      <c r="F139" s="5" t="s">
        <v>31</v>
      </c>
      <c r="G139" s="5" t="s">
        <v>676</v>
      </c>
      <c r="H139" s="5" t="s">
        <v>213</v>
      </c>
      <c r="I139" s="5">
        <v>0</v>
      </c>
      <c r="J139" s="5">
        <v>0</v>
      </c>
      <c r="L139" s="14" t="s">
        <v>889</v>
      </c>
      <c r="M139" s="15">
        <v>0</v>
      </c>
    </row>
    <row r="140" spans="1:13" x14ac:dyDescent="0.25">
      <c r="A140" s="9" t="str">
        <f t="shared" si="2"/>
        <v>6000673Grido</v>
      </c>
      <c r="B140" s="5" t="s">
        <v>27</v>
      </c>
      <c r="C140" s="5" t="s">
        <v>684</v>
      </c>
      <c r="D140" s="5" t="s">
        <v>111</v>
      </c>
      <c r="E140" s="5" t="s">
        <v>112</v>
      </c>
      <c r="F140" s="5" t="s">
        <v>119</v>
      </c>
      <c r="G140" s="5" t="s">
        <v>835</v>
      </c>
      <c r="H140" s="5" t="s">
        <v>121</v>
      </c>
      <c r="I140" s="5">
        <v>236</v>
      </c>
      <c r="J140" s="5">
        <v>57</v>
      </c>
      <c r="L140" s="14" t="s">
        <v>890</v>
      </c>
      <c r="M140" s="15">
        <v>1244</v>
      </c>
    </row>
    <row r="141" spans="1:13" x14ac:dyDescent="0.25">
      <c r="A141" s="9" t="str">
        <f t="shared" si="2"/>
        <v>4000343Grido</v>
      </c>
      <c r="B141" s="5" t="s">
        <v>27</v>
      </c>
      <c r="C141" s="5" t="s">
        <v>668</v>
      </c>
      <c r="D141" s="5" t="s">
        <v>29</v>
      </c>
      <c r="E141" s="5" t="s">
        <v>525</v>
      </c>
      <c r="F141" s="5" t="s">
        <v>525</v>
      </c>
      <c r="G141" s="5" t="s">
        <v>891</v>
      </c>
      <c r="H141" s="5" t="s">
        <v>527</v>
      </c>
      <c r="I141" s="5">
        <v>0</v>
      </c>
      <c r="J141" s="5">
        <v>0</v>
      </c>
      <c r="L141" s="14" t="s">
        <v>892</v>
      </c>
      <c r="M141" s="15">
        <v>837</v>
      </c>
    </row>
    <row r="142" spans="1:13" x14ac:dyDescent="0.25">
      <c r="A142" s="9" t="str">
        <f t="shared" si="2"/>
        <v>4000054Via Bana</v>
      </c>
      <c r="B142" s="5" t="s">
        <v>384</v>
      </c>
      <c r="C142" s="5" t="s">
        <v>672</v>
      </c>
      <c r="D142" s="5" t="s">
        <v>29</v>
      </c>
      <c r="E142" s="5" t="s">
        <v>30</v>
      </c>
      <c r="F142" s="5" t="s">
        <v>31</v>
      </c>
      <c r="G142" s="5" t="s">
        <v>731</v>
      </c>
      <c r="H142" s="5" t="s">
        <v>360</v>
      </c>
      <c r="I142" s="5">
        <v>30</v>
      </c>
      <c r="J142" s="5">
        <v>38</v>
      </c>
      <c r="L142" s="14" t="s">
        <v>893</v>
      </c>
      <c r="M142" s="15">
        <v>1455</v>
      </c>
    </row>
    <row r="143" spans="1:13" x14ac:dyDescent="0.25">
      <c r="A143" s="9" t="str">
        <f t="shared" si="2"/>
        <v>4000051Grido</v>
      </c>
      <c r="B143" s="5" t="s">
        <v>27</v>
      </c>
      <c r="C143" s="5" t="s">
        <v>719</v>
      </c>
      <c r="D143" s="5" t="s">
        <v>29</v>
      </c>
      <c r="E143" s="5" t="s">
        <v>30</v>
      </c>
      <c r="F143" s="5" t="s">
        <v>31</v>
      </c>
      <c r="G143" s="5" t="s">
        <v>894</v>
      </c>
      <c r="H143" s="5" t="s">
        <v>357</v>
      </c>
      <c r="I143" s="5">
        <v>76</v>
      </c>
      <c r="J143" s="5">
        <v>78</v>
      </c>
      <c r="L143" s="14" t="s">
        <v>895</v>
      </c>
      <c r="M143" s="15">
        <v>0</v>
      </c>
    </row>
    <row r="144" spans="1:13" x14ac:dyDescent="0.25">
      <c r="A144" s="9" t="str">
        <f t="shared" si="2"/>
        <v>4000173Via Bana</v>
      </c>
      <c r="B144" s="5" t="s">
        <v>384</v>
      </c>
      <c r="C144" s="5" t="s">
        <v>668</v>
      </c>
      <c r="D144" s="5" t="s">
        <v>29</v>
      </c>
      <c r="E144" s="5" t="s">
        <v>68</v>
      </c>
      <c r="F144" s="5" t="s">
        <v>86</v>
      </c>
      <c r="G144" s="5" t="s">
        <v>854</v>
      </c>
      <c r="H144" s="5" t="s">
        <v>470</v>
      </c>
      <c r="I144" s="5">
        <v>0</v>
      </c>
      <c r="J144" s="5">
        <v>0</v>
      </c>
      <c r="L144" s="14" t="s">
        <v>896</v>
      </c>
      <c r="M144" s="15">
        <v>1867</v>
      </c>
    </row>
    <row r="145" spans="1:13" x14ac:dyDescent="0.25">
      <c r="A145" s="9" t="str">
        <f t="shared" si="2"/>
        <v>4000043Via Bana</v>
      </c>
      <c r="B145" s="5" t="s">
        <v>384</v>
      </c>
      <c r="C145" s="5" t="s">
        <v>668</v>
      </c>
      <c r="D145" s="5" t="s">
        <v>29</v>
      </c>
      <c r="E145" s="5" t="s">
        <v>30</v>
      </c>
      <c r="F145" s="5" t="s">
        <v>31</v>
      </c>
      <c r="G145" s="5" t="s">
        <v>751</v>
      </c>
      <c r="H145" s="5" t="s">
        <v>349</v>
      </c>
      <c r="I145" s="5">
        <v>0</v>
      </c>
      <c r="J145" s="5">
        <v>3</v>
      </c>
      <c r="L145" s="14" t="s">
        <v>897</v>
      </c>
      <c r="M145" s="15">
        <v>757</v>
      </c>
    </row>
    <row r="146" spans="1:13" x14ac:dyDescent="0.25">
      <c r="A146" s="9" t="str">
        <f t="shared" si="2"/>
        <v>4000227Grido</v>
      </c>
      <c r="B146" s="5" t="s">
        <v>27</v>
      </c>
      <c r="C146" s="5" t="s">
        <v>675</v>
      </c>
      <c r="D146" s="5" t="s">
        <v>29</v>
      </c>
      <c r="E146" s="5" t="s">
        <v>30</v>
      </c>
      <c r="F146" s="5" t="s">
        <v>31</v>
      </c>
      <c r="G146" s="5" t="s">
        <v>898</v>
      </c>
      <c r="H146" s="5" t="s">
        <v>379</v>
      </c>
      <c r="I146" s="5">
        <v>0</v>
      </c>
      <c r="J146" s="5">
        <v>0</v>
      </c>
      <c r="L146" s="14" t="s">
        <v>899</v>
      </c>
      <c r="M146" s="15">
        <v>1465</v>
      </c>
    </row>
    <row r="147" spans="1:13" x14ac:dyDescent="0.25">
      <c r="A147" s="9" t="str">
        <f t="shared" si="2"/>
        <v>4000057Via Bana</v>
      </c>
      <c r="B147" s="5" t="s">
        <v>384</v>
      </c>
      <c r="C147" s="5" t="s">
        <v>668</v>
      </c>
      <c r="D147" s="5" t="s">
        <v>29</v>
      </c>
      <c r="E147" s="5" t="s">
        <v>30</v>
      </c>
      <c r="F147" s="5" t="s">
        <v>31</v>
      </c>
      <c r="G147" s="5" t="s">
        <v>708</v>
      </c>
      <c r="H147" s="5" t="s">
        <v>363</v>
      </c>
      <c r="I147" s="5">
        <v>0</v>
      </c>
      <c r="J147" s="5">
        <v>0</v>
      </c>
      <c r="L147" s="14" t="s">
        <v>900</v>
      </c>
      <c r="M147" s="15">
        <v>0</v>
      </c>
    </row>
    <row r="148" spans="1:13" x14ac:dyDescent="0.25">
      <c r="A148" s="9" t="str">
        <f t="shared" si="2"/>
        <v>4000165Grido</v>
      </c>
      <c r="B148" s="5" t="s">
        <v>27</v>
      </c>
      <c r="C148" s="5" t="s">
        <v>689</v>
      </c>
      <c r="D148" s="5" t="s">
        <v>29</v>
      </c>
      <c r="E148" s="5" t="s">
        <v>68</v>
      </c>
      <c r="F148" s="5" t="s">
        <v>74</v>
      </c>
      <c r="G148" s="5" t="s">
        <v>791</v>
      </c>
      <c r="H148" s="5" t="s">
        <v>429</v>
      </c>
      <c r="I148" s="5">
        <v>611</v>
      </c>
      <c r="J148" s="5">
        <v>361</v>
      </c>
      <c r="L148" s="14" t="s">
        <v>901</v>
      </c>
      <c r="M148" s="15">
        <v>3005</v>
      </c>
    </row>
    <row r="149" spans="1:13" x14ac:dyDescent="0.25">
      <c r="A149" s="9" t="str">
        <f t="shared" si="2"/>
        <v>4000036Via Bana</v>
      </c>
      <c r="B149" s="5" t="s">
        <v>384</v>
      </c>
      <c r="C149" s="5" t="s">
        <v>684</v>
      </c>
      <c r="D149" s="5" t="s">
        <v>29</v>
      </c>
      <c r="E149" s="5" t="s">
        <v>30</v>
      </c>
      <c r="F149" s="5" t="s">
        <v>31</v>
      </c>
      <c r="G149" s="5" t="s">
        <v>863</v>
      </c>
      <c r="H149" s="5" t="s">
        <v>342</v>
      </c>
      <c r="I149" s="5">
        <v>33</v>
      </c>
      <c r="J149" s="5">
        <v>24</v>
      </c>
      <c r="L149" s="14" t="s">
        <v>902</v>
      </c>
      <c r="M149" s="15">
        <v>0</v>
      </c>
    </row>
    <row r="150" spans="1:13" x14ac:dyDescent="0.25">
      <c r="A150" s="9" t="str">
        <f t="shared" si="2"/>
        <v>4000148Grido</v>
      </c>
      <c r="B150" s="5" t="s">
        <v>27</v>
      </c>
      <c r="C150" s="5" t="s">
        <v>675</v>
      </c>
      <c r="D150" s="5" t="s">
        <v>29</v>
      </c>
      <c r="E150" s="5" t="s">
        <v>68</v>
      </c>
      <c r="F150" s="5" t="s">
        <v>69</v>
      </c>
      <c r="G150" s="5" t="s">
        <v>793</v>
      </c>
      <c r="H150" s="5" t="s">
        <v>408</v>
      </c>
      <c r="I150" s="5">
        <v>2502</v>
      </c>
      <c r="J150" s="5">
        <v>831</v>
      </c>
      <c r="L150" s="14" t="s">
        <v>903</v>
      </c>
      <c r="M150" s="15">
        <v>4108</v>
      </c>
    </row>
    <row r="151" spans="1:13" x14ac:dyDescent="0.25">
      <c r="A151" s="9" t="str">
        <f t="shared" si="2"/>
        <v>4000051Via Bana</v>
      </c>
      <c r="B151" s="5" t="s">
        <v>384</v>
      </c>
      <c r="C151" s="5" t="s">
        <v>672</v>
      </c>
      <c r="D151" s="5" t="s">
        <v>29</v>
      </c>
      <c r="E151" s="5" t="s">
        <v>30</v>
      </c>
      <c r="F151" s="5" t="s">
        <v>31</v>
      </c>
      <c r="G151" s="5" t="s">
        <v>894</v>
      </c>
      <c r="H151" s="5" t="s">
        <v>357</v>
      </c>
      <c r="I151" s="5">
        <v>6</v>
      </c>
      <c r="J151" s="5">
        <v>22</v>
      </c>
      <c r="L151" s="14" t="s">
        <v>904</v>
      </c>
      <c r="M151" s="15">
        <v>3296</v>
      </c>
    </row>
    <row r="152" spans="1:13" x14ac:dyDescent="0.25">
      <c r="A152" s="9" t="str">
        <f t="shared" si="2"/>
        <v>4000041Grido</v>
      </c>
      <c r="B152" s="5" t="s">
        <v>27</v>
      </c>
      <c r="C152" s="5" t="s">
        <v>684</v>
      </c>
      <c r="D152" s="5" t="s">
        <v>29</v>
      </c>
      <c r="E152" s="5" t="s">
        <v>30</v>
      </c>
      <c r="F152" s="5" t="s">
        <v>31</v>
      </c>
      <c r="G152" s="5" t="s">
        <v>704</v>
      </c>
      <c r="H152" s="5" t="s">
        <v>347</v>
      </c>
      <c r="I152" s="5">
        <v>494</v>
      </c>
      <c r="J152" s="5">
        <v>382</v>
      </c>
      <c r="L152" s="14" t="s">
        <v>905</v>
      </c>
      <c r="M152" s="15">
        <v>3218</v>
      </c>
    </row>
    <row r="153" spans="1:13" x14ac:dyDescent="0.25">
      <c r="A153" s="9" t="str">
        <f t="shared" si="2"/>
        <v>DGrido</v>
      </c>
      <c r="B153" s="5" t="s">
        <v>27</v>
      </c>
      <c r="C153" s="5" t="s">
        <v>672</v>
      </c>
      <c r="D153" s="5" t="s">
        <v>29</v>
      </c>
      <c r="E153" s="5" t="s">
        <v>68</v>
      </c>
      <c r="F153" s="5" t="s">
        <v>69</v>
      </c>
      <c r="G153" s="5" t="s">
        <v>676</v>
      </c>
      <c r="H153" s="5" t="s">
        <v>393</v>
      </c>
      <c r="I153" s="5">
        <v>0</v>
      </c>
      <c r="J153" s="5">
        <v>0</v>
      </c>
      <c r="L153" s="14" t="s">
        <v>906</v>
      </c>
      <c r="M153" s="15">
        <v>0</v>
      </c>
    </row>
    <row r="154" spans="1:13" x14ac:dyDescent="0.25">
      <c r="A154" s="9" t="str">
        <f t="shared" si="2"/>
        <v>4000039Grido</v>
      </c>
      <c r="B154" s="5" t="s">
        <v>27</v>
      </c>
      <c r="C154" s="5" t="s">
        <v>672</v>
      </c>
      <c r="D154" s="5" t="s">
        <v>29</v>
      </c>
      <c r="E154" s="5" t="s">
        <v>30</v>
      </c>
      <c r="F154" s="5" t="s">
        <v>31</v>
      </c>
      <c r="G154" s="5" t="s">
        <v>695</v>
      </c>
      <c r="H154" s="5" t="s">
        <v>345</v>
      </c>
      <c r="I154" s="5">
        <v>27</v>
      </c>
      <c r="J154" s="5">
        <v>50</v>
      </c>
      <c r="L154" s="14" t="s">
        <v>907</v>
      </c>
      <c r="M154" s="15">
        <v>112</v>
      </c>
    </row>
    <row r="155" spans="1:13" x14ac:dyDescent="0.25">
      <c r="A155" s="9" t="str">
        <f t="shared" si="2"/>
        <v>DGrido</v>
      </c>
      <c r="B155" s="5" t="s">
        <v>27</v>
      </c>
      <c r="C155" s="5" t="s">
        <v>668</v>
      </c>
      <c r="D155" s="5" t="s">
        <v>29</v>
      </c>
      <c r="E155" s="5" t="s">
        <v>30</v>
      </c>
      <c r="F155" s="5" t="s">
        <v>31</v>
      </c>
      <c r="G155" s="5" t="s">
        <v>676</v>
      </c>
      <c r="H155" s="5" t="s">
        <v>225</v>
      </c>
      <c r="I155" s="5">
        <v>0</v>
      </c>
      <c r="J155" s="5">
        <v>0</v>
      </c>
      <c r="L155" s="14" t="s">
        <v>908</v>
      </c>
      <c r="M155" s="15">
        <v>0</v>
      </c>
    </row>
    <row r="156" spans="1:13" x14ac:dyDescent="0.25">
      <c r="A156" s="9" t="str">
        <f t="shared" si="2"/>
        <v>4000316Grido</v>
      </c>
      <c r="B156" s="5" t="s">
        <v>27</v>
      </c>
      <c r="C156" s="5" t="s">
        <v>672</v>
      </c>
      <c r="D156" s="5" t="s">
        <v>29</v>
      </c>
      <c r="E156" s="5" t="s">
        <v>30</v>
      </c>
      <c r="F156" s="5" t="s">
        <v>31</v>
      </c>
      <c r="G156" s="5" t="s">
        <v>909</v>
      </c>
      <c r="H156" s="5" t="s">
        <v>381</v>
      </c>
      <c r="I156" s="5">
        <v>145</v>
      </c>
      <c r="J156" s="5">
        <v>130</v>
      </c>
      <c r="L156" s="14" t="s">
        <v>910</v>
      </c>
      <c r="M156" s="15">
        <v>80</v>
      </c>
    </row>
    <row r="157" spans="1:13" x14ac:dyDescent="0.25">
      <c r="A157" s="9" t="str">
        <f t="shared" si="2"/>
        <v>4000139Grido</v>
      </c>
      <c r="B157" s="5" t="s">
        <v>27</v>
      </c>
      <c r="C157" s="5" t="s">
        <v>668</v>
      </c>
      <c r="D157" s="5" t="s">
        <v>29</v>
      </c>
      <c r="E157" s="5" t="s">
        <v>68</v>
      </c>
      <c r="F157" s="5" t="s">
        <v>79</v>
      </c>
      <c r="G157" s="5" t="s">
        <v>763</v>
      </c>
      <c r="H157" s="5" t="s">
        <v>438</v>
      </c>
      <c r="I157" s="5">
        <v>86</v>
      </c>
      <c r="J157" s="5">
        <v>94</v>
      </c>
      <c r="L157" s="14" t="s">
        <v>911</v>
      </c>
      <c r="M157" s="15">
        <v>0</v>
      </c>
    </row>
    <row r="158" spans="1:13" x14ac:dyDescent="0.25">
      <c r="A158" s="9" t="str">
        <f t="shared" si="2"/>
        <v>4000082Via Bana</v>
      </c>
      <c r="B158" s="5" t="s">
        <v>384</v>
      </c>
      <c r="C158" s="5" t="s">
        <v>719</v>
      </c>
      <c r="D158" s="5" t="s">
        <v>29</v>
      </c>
      <c r="E158" s="5" t="s">
        <v>30</v>
      </c>
      <c r="F158" s="5" t="s">
        <v>31</v>
      </c>
      <c r="G158" s="5" t="s">
        <v>912</v>
      </c>
      <c r="H158" s="5" t="s">
        <v>614</v>
      </c>
      <c r="I158" s="5">
        <v>0</v>
      </c>
      <c r="J158" s="5">
        <v>0</v>
      </c>
      <c r="L158" s="14" t="s">
        <v>913</v>
      </c>
      <c r="M158" s="15">
        <v>74</v>
      </c>
    </row>
    <row r="159" spans="1:13" x14ac:dyDescent="0.25">
      <c r="A159" s="9" t="str">
        <f t="shared" si="2"/>
        <v>DGrido</v>
      </c>
      <c r="B159" s="5" t="s">
        <v>27</v>
      </c>
      <c r="C159" s="5" t="s">
        <v>672</v>
      </c>
      <c r="D159" s="5" t="s">
        <v>29</v>
      </c>
      <c r="E159" s="5" t="s">
        <v>30</v>
      </c>
      <c r="F159" s="5" t="s">
        <v>31</v>
      </c>
      <c r="G159" s="5" t="s">
        <v>676</v>
      </c>
      <c r="H159" s="5" t="s">
        <v>203</v>
      </c>
      <c r="I159" s="5">
        <v>0</v>
      </c>
      <c r="J159" s="5">
        <v>0</v>
      </c>
      <c r="L159" s="14" t="s">
        <v>914</v>
      </c>
      <c r="M159" s="15">
        <v>66</v>
      </c>
    </row>
    <row r="160" spans="1:13" x14ac:dyDescent="0.25">
      <c r="A160" s="9" t="str">
        <f t="shared" si="2"/>
        <v>4000159Grido</v>
      </c>
      <c r="B160" s="5" t="s">
        <v>27</v>
      </c>
      <c r="C160" s="5" t="s">
        <v>689</v>
      </c>
      <c r="D160" s="5" t="s">
        <v>29</v>
      </c>
      <c r="E160" s="5" t="s">
        <v>68</v>
      </c>
      <c r="F160" s="5" t="s">
        <v>90</v>
      </c>
      <c r="G160" s="5" t="s">
        <v>687</v>
      </c>
      <c r="H160" s="5" t="s">
        <v>488</v>
      </c>
      <c r="I160" s="5">
        <v>283</v>
      </c>
      <c r="J160" s="5">
        <v>268</v>
      </c>
      <c r="L160" s="14" t="s">
        <v>915</v>
      </c>
      <c r="M160" s="15">
        <v>0</v>
      </c>
    </row>
    <row r="161" spans="1:13" x14ac:dyDescent="0.25">
      <c r="A161" s="9" t="str">
        <f t="shared" si="2"/>
        <v>4000173Via Bana</v>
      </c>
      <c r="B161" s="5" t="s">
        <v>384</v>
      </c>
      <c r="C161" s="5" t="s">
        <v>684</v>
      </c>
      <c r="D161" s="5" t="s">
        <v>29</v>
      </c>
      <c r="E161" s="5" t="s">
        <v>68</v>
      </c>
      <c r="F161" s="5" t="s">
        <v>86</v>
      </c>
      <c r="G161" s="5" t="s">
        <v>854</v>
      </c>
      <c r="H161" s="5" t="s">
        <v>470</v>
      </c>
      <c r="I161" s="5">
        <v>31</v>
      </c>
      <c r="J161" s="5">
        <v>62</v>
      </c>
      <c r="L161" s="14" t="s">
        <v>916</v>
      </c>
      <c r="M161" s="15">
        <v>58</v>
      </c>
    </row>
    <row r="162" spans="1:13" x14ac:dyDescent="0.25">
      <c r="A162" s="9" t="str">
        <f t="shared" si="2"/>
        <v>4000058Via Bana</v>
      </c>
      <c r="B162" s="5" t="s">
        <v>384</v>
      </c>
      <c r="C162" s="5" t="s">
        <v>684</v>
      </c>
      <c r="D162" s="5" t="s">
        <v>29</v>
      </c>
      <c r="E162" s="5" t="s">
        <v>30</v>
      </c>
      <c r="F162" s="5" t="s">
        <v>31</v>
      </c>
      <c r="G162" s="5" t="s">
        <v>852</v>
      </c>
      <c r="H162" s="5" t="s">
        <v>364</v>
      </c>
      <c r="I162" s="5">
        <v>0</v>
      </c>
      <c r="J162" s="5">
        <v>0</v>
      </c>
      <c r="L162" s="14" t="s">
        <v>917</v>
      </c>
      <c r="M162" s="15">
        <v>0</v>
      </c>
    </row>
    <row r="163" spans="1:13" x14ac:dyDescent="0.25">
      <c r="A163" s="9" t="str">
        <f t="shared" si="2"/>
        <v>4000186Via Bana</v>
      </c>
      <c r="B163" s="5" t="s">
        <v>384</v>
      </c>
      <c r="C163" s="5" t="s">
        <v>668</v>
      </c>
      <c r="D163" s="5" t="s">
        <v>29</v>
      </c>
      <c r="E163" s="5" t="s">
        <v>68</v>
      </c>
      <c r="F163" s="5" t="s">
        <v>74</v>
      </c>
      <c r="G163" s="5" t="s">
        <v>918</v>
      </c>
      <c r="H163" s="5" t="s">
        <v>424</v>
      </c>
      <c r="I163" s="5">
        <v>0</v>
      </c>
      <c r="J163" s="5">
        <v>1</v>
      </c>
      <c r="L163" s="14" t="s">
        <v>919</v>
      </c>
      <c r="M163" s="15">
        <v>63</v>
      </c>
    </row>
    <row r="164" spans="1:13" x14ac:dyDescent="0.25">
      <c r="A164" s="9" t="str">
        <f t="shared" si="2"/>
        <v>DGrido</v>
      </c>
      <c r="B164" s="5" t="s">
        <v>27</v>
      </c>
      <c r="C164" s="5" t="s">
        <v>672</v>
      </c>
      <c r="D164" s="5" t="s">
        <v>29</v>
      </c>
      <c r="E164" s="5" t="s">
        <v>30</v>
      </c>
      <c r="F164" s="5" t="s">
        <v>31</v>
      </c>
      <c r="G164" s="5" t="s">
        <v>676</v>
      </c>
      <c r="H164" s="5" t="s">
        <v>185</v>
      </c>
      <c r="I164" s="5">
        <v>0</v>
      </c>
      <c r="J164" s="5">
        <v>0</v>
      </c>
      <c r="L164" s="14" t="s">
        <v>920</v>
      </c>
      <c r="M164" s="15">
        <v>0</v>
      </c>
    </row>
    <row r="165" spans="1:13" x14ac:dyDescent="0.25">
      <c r="A165" s="9" t="str">
        <f t="shared" si="2"/>
        <v>4000095Via Bana</v>
      </c>
      <c r="B165" s="5" t="s">
        <v>384</v>
      </c>
      <c r="C165" s="5" t="s">
        <v>668</v>
      </c>
      <c r="D165" s="5" t="s">
        <v>29</v>
      </c>
      <c r="E165" s="5" t="s">
        <v>30</v>
      </c>
      <c r="F165" s="5" t="s">
        <v>31</v>
      </c>
      <c r="G165" s="5" t="s">
        <v>755</v>
      </c>
      <c r="H165" s="5" t="s">
        <v>622</v>
      </c>
      <c r="I165" s="5">
        <v>0</v>
      </c>
      <c r="J165" s="5">
        <v>0</v>
      </c>
      <c r="L165" s="14" t="s">
        <v>921</v>
      </c>
      <c r="M165" s="15">
        <v>69</v>
      </c>
    </row>
    <row r="166" spans="1:13" x14ac:dyDescent="0.25">
      <c r="A166" s="9" t="str">
        <f t="shared" si="2"/>
        <v>4000165Grido</v>
      </c>
      <c r="B166" s="5" t="s">
        <v>27</v>
      </c>
      <c r="C166" s="5" t="s">
        <v>672</v>
      </c>
      <c r="D166" s="5" t="s">
        <v>29</v>
      </c>
      <c r="E166" s="5" t="s">
        <v>68</v>
      </c>
      <c r="F166" s="5" t="s">
        <v>74</v>
      </c>
      <c r="G166" s="5" t="s">
        <v>791</v>
      </c>
      <c r="H166" s="5" t="s">
        <v>429</v>
      </c>
      <c r="I166" s="5">
        <v>294</v>
      </c>
      <c r="J166" s="5">
        <v>339</v>
      </c>
      <c r="L166" s="14" t="s">
        <v>922</v>
      </c>
      <c r="M166" s="15">
        <v>0</v>
      </c>
    </row>
    <row r="167" spans="1:13" x14ac:dyDescent="0.25">
      <c r="A167" s="9" t="str">
        <f t="shared" si="2"/>
        <v>4000349Via Bana</v>
      </c>
      <c r="B167" s="5" t="s">
        <v>384</v>
      </c>
      <c r="C167" s="5" t="s">
        <v>684</v>
      </c>
      <c r="D167" s="5" t="s">
        <v>29</v>
      </c>
      <c r="E167" s="5" t="s">
        <v>68</v>
      </c>
      <c r="F167" s="5" t="s">
        <v>79</v>
      </c>
      <c r="G167" s="5" t="s">
        <v>923</v>
      </c>
      <c r="H167" s="5" t="s">
        <v>451</v>
      </c>
      <c r="I167" s="5">
        <v>11</v>
      </c>
      <c r="J167" s="5">
        <v>48</v>
      </c>
      <c r="L167" s="14" t="s">
        <v>924</v>
      </c>
      <c r="M167" s="15">
        <v>87</v>
      </c>
    </row>
    <row r="168" spans="1:13" x14ac:dyDescent="0.25">
      <c r="A168" s="9" t="str">
        <f t="shared" si="2"/>
        <v>4000341Grido</v>
      </c>
      <c r="B168" s="5" t="s">
        <v>27</v>
      </c>
      <c r="C168" s="5" t="s">
        <v>672</v>
      </c>
      <c r="D168" s="5" t="s">
        <v>29</v>
      </c>
      <c r="E168" s="5" t="s">
        <v>68</v>
      </c>
      <c r="F168" s="5" t="s">
        <v>90</v>
      </c>
      <c r="G168" s="5" t="s">
        <v>925</v>
      </c>
      <c r="H168" s="5" t="s">
        <v>505</v>
      </c>
      <c r="I168" s="5">
        <v>196</v>
      </c>
      <c r="J168" s="5">
        <v>205</v>
      </c>
      <c r="L168" s="14" t="s">
        <v>926</v>
      </c>
      <c r="M168" s="15">
        <v>0</v>
      </c>
    </row>
    <row r="169" spans="1:13" x14ac:dyDescent="0.25">
      <c r="A169" s="9" t="str">
        <f t="shared" si="2"/>
        <v>4000147Grido</v>
      </c>
      <c r="B169" s="5" t="s">
        <v>27</v>
      </c>
      <c r="C169" s="5" t="s">
        <v>689</v>
      </c>
      <c r="D169" s="5" t="s">
        <v>29</v>
      </c>
      <c r="E169" s="5" t="s">
        <v>68</v>
      </c>
      <c r="F169" s="5" t="s">
        <v>69</v>
      </c>
      <c r="G169" s="5" t="s">
        <v>927</v>
      </c>
      <c r="H169" s="5" t="s">
        <v>399</v>
      </c>
      <c r="I169" s="5">
        <v>2123</v>
      </c>
      <c r="J169" s="5">
        <v>1887</v>
      </c>
      <c r="L169" s="14" t="s">
        <v>928</v>
      </c>
      <c r="M169" s="15">
        <v>67</v>
      </c>
    </row>
    <row r="170" spans="1:13" x14ac:dyDescent="0.25">
      <c r="A170" s="9" t="str">
        <f t="shared" si="2"/>
        <v>4000141Grido</v>
      </c>
      <c r="B170" s="5" t="s">
        <v>27</v>
      </c>
      <c r="C170" s="5" t="s">
        <v>684</v>
      </c>
      <c r="D170" s="5" t="s">
        <v>29</v>
      </c>
      <c r="E170" s="5" t="s">
        <v>68</v>
      </c>
      <c r="F170" s="5" t="s">
        <v>79</v>
      </c>
      <c r="G170" s="5" t="s">
        <v>929</v>
      </c>
      <c r="H170" s="5" t="s">
        <v>442</v>
      </c>
      <c r="I170" s="5">
        <v>139</v>
      </c>
      <c r="J170" s="5">
        <v>114</v>
      </c>
      <c r="L170" s="14" t="s">
        <v>930</v>
      </c>
      <c r="M170" s="15">
        <v>0</v>
      </c>
    </row>
    <row r="171" spans="1:13" x14ac:dyDescent="0.25">
      <c r="A171" s="9" t="str">
        <f t="shared" si="2"/>
        <v>4000141Via Bana</v>
      </c>
      <c r="B171" s="5" t="s">
        <v>384</v>
      </c>
      <c r="C171" s="5" t="s">
        <v>684</v>
      </c>
      <c r="D171" s="5" t="s">
        <v>29</v>
      </c>
      <c r="E171" s="5" t="s">
        <v>68</v>
      </c>
      <c r="F171" s="5" t="s">
        <v>79</v>
      </c>
      <c r="G171" s="5" t="s">
        <v>929</v>
      </c>
      <c r="H171" s="5" t="s">
        <v>442</v>
      </c>
      <c r="I171" s="5">
        <v>0</v>
      </c>
      <c r="J171" s="5">
        <v>0</v>
      </c>
      <c r="L171" s="14" t="s">
        <v>931</v>
      </c>
      <c r="M171" s="15">
        <v>139</v>
      </c>
    </row>
    <row r="172" spans="1:13" x14ac:dyDescent="0.25">
      <c r="A172" s="9" t="str">
        <f t="shared" si="2"/>
        <v>4000055Grido</v>
      </c>
      <c r="B172" s="5" t="s">
        <v>27</v>
      </c>
      <c r="C172" s="5" t="s">
        <v>689</v>
      </c>
      <c r="D172" s="5" t="s">
        <v>29</v>
      </c>
      <c r="E172" s="5" t="s">
        <v>30</v>
      </c>
      <c r="F172" s="5" t="s">
        <v>31</v>
      </c>
      <c r="G172" s="5" t="s">
        <v>777</v>
      </c>
      <c r="H172" s="5" t="s">
        <v>361</v>
      </c>
      <c r="I172" s="5">
        <v>192</v>
      </c>
      <c r="J172" s="5">
        <v>137</v>
      </c>
      <c r="L172" s="14" t="s">
        <v>932</v>
      </c>
      <c r="M172" s="15">
        <v>0</v>
      </c>
    </row>
    <row r="173" spans="1:13" x14ac:dyDescent="0.25">
      <c r="A173" s="9" t="str">
        <f t="shared" si="2"/>
        <v>4000162Grido</v>
      </c>
      <c r="B173" s="5" t="s">
        <v>27</v>
      </c>
      <c r="C173" s="5" t="s">
        <v>684</v>
      </c>
      <c r="D173" s="5" t="s">
        <v>29</v>
      </c>
      <c r="E173" s="5" t="s">
        <v>68</v>
      </c>
      <c r="F173" s="5" t="s">
        <v>90</v>
      </c>
      <c r="G173" s="5" t="s">
        <v>702</v>
      </c>
      <c r="H173" s="5" t="s">
        <v>503</v>
      </c>
      <c r="I173" s="5">
        <v>286</v>
      </c>
      <c r="J173" s="5">
        <v>252</v>
      </c>
      <c r="L173" s="14" t="s">
        <v>933</v>
      </c>
      <c r="M173" s="15">
        <v>112</v>
      </c>
    </row>
    <row r="174" spans="1:13" x14ac:dyDescent="0.25">
      <c r="A174" s="9" t="str">
        <f t="shared" si="2"/>
        <v>4000044Via Bana</v>
      </c>
      <c r="B174" s="5" t="s">
        <v>384</v>
      </c>
      <c r="C174" s="5" t="s">
        <v>672</v>
      </c>
      <c r="D174" s="5" t="s">
        <v>29</v>
      </c>
      <c r="E174" s="5" t="s">
        <v>30</v>
      </c>
      <c r="F174" s="5" t="s">
        <v>31</v>
      </c>
      <c r="G174" s="5" t="s">
        <v>837</v>
      </c>
      <c r="H174" s="5" t="s">
        <v>350</v>
      </c>
      <c r="I174" s="5">
        <v>22</v>
      </c>
      <c r="J174" s="5">
        <v>64</v>
      </c>
      <c r="L174" s="14" t="s">
        <v>934</v>
      </c>
      <c r="M174" s="15">
        <v>0</v>
      </c>
    </row>
    <row r="175" spans="1:13" x14ac:dyDescent="0.25">
      <c r="A175" s="9" t="str">
        <f t="shared" si="2"/>
        <v>4000080Via Bana</v>
      </c>
      <c r="B175" s="5" t="s">
        <v>384</v>
      </c>
      <c r="C175" s="5" t="s">
        <v>689</v>
      </c>
      <c r="D175" s="5" t="s">
        <v>29</v>
      </c>
      <c r="E175" s="5" t="s">
        <v>30</v>
      </c>
      <c r="F175" s="5" t="s">
        <v>31</v>
      </c>
      <c r="G175" s="5" t="s">
        <v>935</v>
      </c>
      <c r="H175" s="5" t="s">
        <v>613</v>
      </c>
      <c r="I175" s="5">
        <v>0</v>
      </c>
      <c r="J175" s="5">
        <v>0</v>
      </c>
      <c r="L175" s="14" t="s">
        <v>936</v>
      </c>
      <c r="M175" s="15">
        <v>58</v>
      </c>
    </row>
    <row r="176" spans="1:13" x14ac:dyDescent="0.25">
      <c r="A176" s="9" t="str">
        <f t="shared" si="2"/>
        <v>4000069Via Bana</v>
      </c>
      <c r="B176" s="5" t="s">
        <v>384</v>
      </c>
      <c r="C176" s="5" t="s">
        <v>719</v>
      </c>
      <c r="D176" s="5" t="s">
        <v>29</v>
      </c>
      <c r="E176" s="5" t="s">
        <v>30</v>
      </c>
      <c r="F176" s="5" t="s">
        <v>31</v>
      </c>
      <c r="G176" s="5" t="s">
        <v>682</v>
      </c>
      <c r="H176" s="5" t="s">
        <v>374</v>
      </c>
      <c r="I176" s="5">
        <v>4</v>
      </c>
      <c r="J176" s="5">
        <v>3</v>
      </c>
      <c r="L176" s="14" t="s">
        <v>937</v>
      </c>
      <c r="M176" s="15">
        <v>25</v>
      </c>
    </row>
    <row r="177" spans="1:13" x14ac:dyDescent="0.25">
      <c r="A177" s="9" t="str">
        <f t="shared" si="2"/>
        <v>4000161Grido</v>
      </c>
      <c r="B177" s="5" t="s">
        <v>27</v>
      </c>
      <c r="C177" s="5" t="s">
        <v>672</v>
      </c>
      <c r="D177" s="5" t="s">
        <v>29</v>
      </c>
      <c r="E177" s="5" t="s">
        <v>68</v>
      </c>
      <c r="F177" s="5" t="s">
        <v>90</v>
      </c>
      <c r="G177" s="5" t="s">
        <v>717</v>
      </c>
      <c r="H177" s="5" t="s">
        <v>502</v>
      </c>
      <c r="I177" s="5">
        <v>47</v>
      </c>
      <c r="J177" s="5">
        <v>75</v>
      </c>
      <c r="L177" s="14" t="s">
        <v>938</v>
      </c>
      <c r="M177" s="15">
        <v>0</v>
      </c>
    </row>
    <row r="178" spans="1:13" x14ac:dyDescent="0.25">
      <c r="A178" s="9" t="str">
        <f t="shared" si="2"/>
        <v>4000076Via Bana</v>
      </c>
      <c r="B178" s="5" t="s">
        <v>384</v>
      </c>
      <c r="C178" s="5" t="s">
        <v>672</v>
      </c>
      <c r="D178" s="5" t="s">
        <v>29</v>
      </c>
      <c r="E178" s="5" t="s">
        <v>30</v>
      </c>
      <c r="F178" s="5" t="s">
        <v>31</v>
      </c>
      <c r="G178" s="5" t="s">
        <v>939</v>
      </c>
      <c r="H178" s="5" t="s">
        <v>609</v>
      </c>
      <c r="I178" s="5">
        <v>0</v>
      </c>
      <c r="J178" s="5">
        <v>0</v>
      </c>
      <c r="L178" s="14" t="s">
        <v>940</v>
      </c>
      <c r="M178" s="15">
        <v>109</v>
      </c>
    </row>
    <row r="179" spans="1:13" x14ac:dyDescent="0.25">
      <c r="A179" s="9" t="str">
        <f t="shared" si="2"/>
        <v>4000195Grido</v>
      </c>
      <c r="B179" s="5" t="s">
        <v>27</v>
      </c>
      <c r="C179" s="5" t="s">
        <v>668</v>
      </c>
      <c r="D179" s="5" t="s">
        <v>29</v>
      </c>
      <c r="E179" s="5" t="s">
        <v>30</v>
      </c>
      <c r="F179" s="5" t="s">
        <v>31</v>
      </c>
      <c r="G179" s="5" t="s">
        <v>866</v>
      </c>
      <c r="H179" s="5" t="s">
        <v>295</v>
      </c>
      <c r="I179" s="5">
        <v>0</v>
      </c>
      <c r="J179" s="5">
        <v>0</v>
      </c>
      <c r="L179" s="14" t="s">
        <v>941</v>
      </c>
      <c r="M179" s="15">
        <v>23</v>
      </c>
    </row>
    <row r="180" spans="1:13" x14ac:dyDescent="0.25">
      <c r="A180" s="9" t="str">
        <f t="shared" si="2"/>
        <v>4000185Via Bana</v>
      </c>
      <c r="B180" s="5" t="s">
        <v>384</v>
      </c>
      <c r="C180" s="5" t="s">
        <v>672</v>
      </c>
      <c r="D180" s="5" t="s">
        <v>29</v>
      </c>
      <c r="E180" s="5" t="s">
        <v>68</v>
      </c>
      <c r="F180" s="5" t="s">
        <v>74</v>
      </c>
      <c r="G180" s="5" t="s">
        <v>942</v>
      </c>
      <c r="H180" s="5" t="s">
        <v>422</v>
      </c>
      <c r="I180" s="5">
        <v>35</v>
      </c>
      <c r="J180" s="5">
        <v>21</v>
      </c>
      <c r="L180" s="14" t="s">
        <v>943</v>
      </c>
      <c r="M180" s="15">
        <v>55</v>
      </c>
    </row>
    <row r="181" spans="1:13" x14ac:dyDescent="0.25">
      <c r="A181" s="9" t="str">
        <f t="shared" si="2"/>
        <v>4000148Grido</v>
      </c>
      <c r="B181" s="5" t="s">
        <v>27</v>
      </c>
      <c r="C181" s="5" t="s">
        <v>689</v>
      </c>
      <c r="D181" s="5" t="s">
        <v>29</v>
      </c>
      <c r="E181" s="5" t="s">
        <v>68</v>
      </c>
      <c r="F181" s="5" t="s">
        <v>69</v>
      </c>
      <c r="G181" s="5" t="s">
        <v>793</v>
      </c>
      <c r="H181" s="5" t="s">
        <v>408</v>
      </c>
      <c r="I181" s="5">
        <v>787</v>
      </c>
      <c r="J181" s="5">
        <v>702</v>
      </c>
      <c r="L181" s="14" t="s">
        <v>944</v>
      </c>
      <c r="M181" s="15">
        <v>0</v>
      </c>
    </row>
    <row r="182" spans="1:13" x14ac:dyDescent="0.25">
      <c r="A182" s="9" t="str">
        <f t="shared" si="2"/>
        <v>4000319Grido</v>
      </c>
      <c r="B182" s="5" t="s">
        <v>27</v>
      </c>
      <c r="C182" s="5" t="s">
        <v>689</v>
      </c>
      <c r="D182" s="5" t="s">
        <v>29</v>
      </c>
      <c r="E182" s="5" t="s">
        <v>30</v>
      </c>
      <c r="F182" s="5" t="s">
        <v>31</v>
      </c>
      <c r="G182" s="5" t="s">
        <v>945</v>
      </c>
      <c r="H182" s="5" t="s">
        <v>383</v>
      </c>
      <c r="I182" s="5">
        <v>184</v>
      </c>
      <c r="J182" s="5">
        <v>130</v>
      </c>
      <c r="L182" s="14" t="s">
        <v>946</v>
      </c>
      <c r="M182" s="15">
        <v>76</v>
      </c>
    </row>
    <row r="183" spans="1:13" x14ac:dyDescent="0.25">
      <c r="A183" s="9" t="str">
        <f t="shared" si="2"/>
        <v>DGrido</v>
      </c>
      <c r="B183" s="5" t="s">
        <v>27</v>
      </c>
      <c r="C183" s="5" t="s">
        <v>689</v>
      </c>
      <c r="D183" s="5" t="s">
        <v>29</v>
      </c>
      <c r="E183" s="5" t="s">
        <v>30</v>
      </c>
      <c r="F183" s="5" t="s">
        <v>31</v>
      </c>
      <c r="G183" s="5" t="s">
        <v>676</v>
      </c>
      <c r="H183" s="5" t="s">
        <v>191</v>
      </c>
      <c r="I183" s="5">
        <v>0</v>
      </c>
      <c r="J183" s="5">
        <v>0</v>
      </c>
      <c r="L183" s="14" t="s">
        <v>947</v>
      </c>
      <c r="M183" s="15">
        <v>0</v>
      </c>
    </row>
    <row r="184" spans="1:13" x14ac:dyDescent="0.25">
      <c r="A184" s="9" t="str">
        <f t="shared" si="2"/>
        <v>6000340Via Bana</v>
      </c>
      <c r="B184" s="5" t="s">
        <v>384</v>
      </c>
      <c r="C184" s="5" t="s">
        <v>684</v>
      </c>
      <c r="D184" s="5" t="s">
        <v>111</v>
      </c>
      <c r="E184" s="5" t="s">
        <v>112</v>
      </c>
      <c r="F184" s="5" t="s">
        <v>128</v>
      </c>
      <c r="G184" s="5" t="s">
        <v>948</v>
      </c>
      <c r="H184" s="5" t="s">
        <v>141</v>
      </c>
      <c r="I184" s="5">
        <v>0</v>
      </c>
      <c r="J184" s="5">
        <v>0</v>
      </c>
      <c r="L184" s="14" t="s">
        <v>949</v>
      </c>
      <c r="M184" s="15">
        <v>27</v>
      </c>
    </row>
    <row r="185" spans="1:13" x14ac:dyDescent="0.25">
      <c r="A185" s="9" t="str">
        <f t="shared" si="2"/>
        <v>4000036Via Bana</v>
      </c>
      <c r="B185" s="5" t="s">
        <v>384</v>
      </c>
      <c r="C185" s="5" t="s">
        <v>719</v>
      </c>
      <c r="D185" s="5" t="s">
        <v>29</v>
      </c>
      <c r="E185" s="5" t="s">
        <v>30</v>
      </c>
      <c r="F185" s="5" t="s">
        <v>31</v>
      </c>
      <c r="G185" s="5" t="s">
        <v>863</v>
      </c>
      <c r="H185" s="5" t="s">
        <v>342</v>
      </c>
      <c r="I185" s="5">
        <v>16</v>
      </c>
      <c r="J185" s="5">
        <v>7</v>
      </c>
      <c r="L185" s="14" t="s">
        <v>950</v>
      </c>
      <c r="M185" s="15">
        <v>0</v>
      </c>
    </row>
    <row r="186" spans="1:13" x14ac:dyDescent="0.25">
      <c r="A186" s="9" t="str">
        <f t="shared" si="2"/>
        <v>4000077Via Bana</v>
      </c>
      <c r="B186" s="5" t="s">
        <v>384</v>
      </c>
      <c r="C186" s="5" t="s">
        <v>668</v>
      </c>
      <c r="D186" s="5" t="s">
        <v>29</v>
      </c>
      <c r="E186" s="5" t="s">
        <v>30</v>
      </c>
      <c r="F186" s="5" t="s">
        <v>31</v>
      </c>
      <c r="G186" s="5" t="s">
        <v>951</v>
      </c>
      <c r="H186" s="5" t="s">
        <v>610</v>
      </c>
      <c r="I186" s="5">
        <v>0</v>
      </c>
      <c r="J186" s="5">
        <v>0</v>
      </c>
      <c r="L186" s="14" t="s">
        <v>952</v>
      </c>
      <c r="M186" s="15">
        <v>98</v>
      </c>
    </row>
    <row r="187" spans="1:13" x14ac:dyDescent="0.25">
      <c r="A187" s="9" t="str">
        <f t="shared" si="2"/>
        <v>4000136Grido</v>
      </c>
      <c r="B187" s="5" t="s">
        <v>27</v>
      </c>
      <c r="C187" s="5" t="s">
        <v>675</v>
      </c>
      <c r="D187" s="5" t="s">
        <v>29</v>
      </c>
      <c r="E187" s="5" t="s">
        <v>68</v>
      </c>
      <c r="F187" s="5" t="s">
        <v>79</v>
      </c>
      <c r="G187" s="5" t="s">
        <v>785</v>
      </c>
      <c r="H187" s="5" t="s">
        <v>445</v>
      </c>
      <c r="I187" s="5">
        <v>470</v>
      </c>
      <c r="J187" s="5">
        <v>201</v>
      </c>
      <c r="L187" s="14" t="s">
        <v>953</v>
      </c>
      <c r="M187" s="15">
        <v>0</v>
      </c>
    </row>
    <row r="188" spans="1:13" x14ac:dyDescent="0.25">
      <c r="A188" s="9" t="str">
        <f t="shared" si="2"/>
        <v>4000152Grido</v>
      </c>
      <c r="B188" s="5" t="s">
        <v>27</v>
      </c>
      <c r="C188" s="5" t="s">
        <v>668</v>
      </c>
      <c r="D188" s="5" t="s">
        <v>29</v>
      </c>
      <c r="E188" s="5" t="s">
        <v>68</v>
      </c>
      <c r="F188" s="5" t="s">
        <v>90</v>
      </c>
      <c r="G188" s="5" t="s">
        <v>737</v>
      </c>
      <c r="H188" s="5" t="s">
        <v>495</v>
      </c>
      <c r="I188" s="5">
        <v>364</v>
      </c>
      <c r="J188" s="5">
        <v>259</v>
      </c>
      <c r="L188" s="14" t="s">
        <v>954</v>
      </c>
      <c r="M188" s="15">
        <v>98</v>
      </c>
    </row>
    <row r="189" spans="1:13" x14ac:dyDescent="0.25">
      <c r="A189" s="9" t="str">
        <f t="shared" si="2"/>
        <v>DGrido</v>
      </c>
      <c r="B189" s="5" t="s">
        <v>27</v>
      </c>
      <c r="C189" s="5" t="s">
        <v>668</v>
      </c>
      <c r="D189" s="5" t="s">
        <v>29</v>
      </c>
      <c r="E189" s="5" t="s">
        <v>30</v>
      </c>
      <c r="F189" s="5" t="s">
        <v>31</v>
      </c>
      <c r="G189" s="5" t="s">
        <v>676</v>
      </c>
      <c r="H189" s="5" t="s">
        <v>217</v>
      </c>
      <c r="I189" s="5">
        <v>0</v>
      </c>
      <c r="J189" s="5">
        <v>0</v>
      </c>
      <c r="L189" s="14" t="s">
        <v>955</v>
      </c>
      <c r="M189" s="15">
        <v>0</v>
      </c>
    </row>
    <row r="190" spans="1:13" x14ac:dyDescent="0.25">
      <c r="A190" s="9" t="str">
        <f t="shared" si="2"/>
        <v>4000064Via Bana</v>
      </c>
      <c r="B190" s="5" t="s">
        <v>384</v>
      </c>
      <c r="C190" s="5" t="s">
        <v>668</v>
      </c>
      <c r="D190" s="5" t="s">
        <v>29</v>
      </c>
      <c r="E190" s="5" t="s">
        <v>30</v>
      </c>
      <c r="F190" s="5" t="s">
        <v>31</v>
      </c>
      <c r="G190" s="5" t="s">
        <v>956</v>
      </c>
      <c r="H190" s="5" t="s">
        <v>369</v>
      </c>
      <c r="I190" s="5">
        <v>0</v>
      </c>
      <c r="J190" s="5">
        <v>0</v>
      </c>
      <c r="L190" s="14" t="s">
        <v>957</v>
      </c>
      <c r="M190" s="15">
        <v>39</v>
      </c>
    </row>
    <row r="191" spans="1:13" x14ac:dyDescent="0.25">
      <c r="A191" s="9" t="str">
        <f t="shared" si="2"/>
        <v>6000673Via Bana</v>
      </c>
      <c r="B191" s="5" t="s">
        <v>384</v>
      </c>
      <c r="C191" s="5" t="s">
        <v>672</v>
      </c>
      <c r="D191" s="5" t="s">
        <v>111</v>
      </c>
      <c r="E191" s="5" t="s">
        <v>112</v>
      </c>
      <c r="F191" s="5" t="s">
        <v>119</v>
      </c>
      <c r="G191" s="5" t="s">
        <v>835</v>
      </c>
      <c r="H191" s="5" t="s">
        <v>121</v>
      </c>
      <c r="I191" s="5">
        <v>0</v>
      </c>
      <c r="J191" s="5">
        <v>0</v>
      </c>
      <c r="L191" s="14" t="s">
        <v>958</v>
      </c>
      <c r="M191" s="15">
        <v>659</v>
      </c>
    </row>
    <row r="192" spans="1:13" x14ac:dyDescent="0.25">
      <c r="A192" s="9" t="str">
        <f t="shared" si="2"/>
        <v>DGrido</v>
      </c>
      <c r="B192" s="5" t="s">
        <v>27</v>
      </c>
      <c r="C192" s="5" t="s">
        <v>684</v>
      </c>
      <c r="D192" s="5" t="s">
        <v>29</v>
      </c>
      <c r="E192" s="5" t="s">
        <v>68</v>
      </c>
      <c r="F192" s="5" t="s">
        <v>69</v>
      </c>
      <c r="G192" s="5" t="s">
        <v>676</v>
      </c>
      <c r="H192" s="5" t="s">
        <v>393</v>
      </c>
      <c r="I192" s="5">
        <v>0</v>
      </c>
      <c r="J192" s="5">
        <v>0</v>
      </c>
      <c r="L192" s="14" t="s">
        <v>959</v>
      </c>
      <c r="M192" s="15">
        <v>648</v>
      </c>
    </row>
    <row r="193" spans="1:13" x14ac:dyDescent="0.25">
      <c r="A193" s="9" t="str">
        <f t="shared" si="2"/>
        <v>4000050Grido</v>
      </c>
      <c r="B193" s="5" t="s">
        <v>27</v>
      </c>
      <c r="C193" s="5" t="s">
        <v>689</v>
      </c>
      <c r="D193" s="5" t="s">
        <v>29</v>
      </c>
      <c r="E193" s="5" t="s">
        <v>30</v>
      </c>
      <c r="F193" s="5" t="s">
        <v>31</v>
      </c>
      <c r="G193" s="5" t="s">
        <v>960</v>
      </c>
      <c r="H193" s="5" t="s">
        <v>356</v>
      </c>
      <c r="I193" s="5">
        <v>250</v>
      </c>
      <c r="J193" s="5">
        <v>157</v>
      </c>
      <c r="L193" s="14" t="s">
        <v>961</v>
      </c>
      <c r="M193" s="15">
        <v>5</v>
      </c>
    </row>
    <row r="194" spans="1:13" x14ac:dyDescent="0.25">
      <c r="A194" s="9" t="str">
        <f t="shared" si="2"/>
        <v>4000040Grido</v>
      </c>
      <c r="B194" s="5" t="s">
        <v>27</v>
      </c>
      <c r="C194" s="5" t="s">
        <v>675</v>
      </c>
      <c r="D194" s="5" t="s">
        <v>29</v>
      </c>
      <c r="E194" s="5" t="s">
        <v>30</v>
      </c>
      <c r="F194" s="5" t="s">
        <v>31</v>
      </c>
      <c r="G194" s="5" t="s">
        <v>815</v>
      </c>
      <c r="H194" s="5" t="s">
        <v>346</v>
      </c>
      <c r="I194" s="5">
        <v>726</v>
      </c>
      <c r="J194" s="5">
        <v>367</v>
      </c>
      <c r="L194" s="14" t="s">
        <v>962</v>
      </c>
      <c r="M194" s="15">
        <v>0</v>
      </c>
    </row>
    <row r="195" spans="1:13" x14ac:dyDescent="0.25">
      <c r="A195" s="9" t="str">
        <f t="shared" ref="A195:A258" si="3">CONCATENATE(G195,B195)</f>
        <v>4000187Via Bana</v>
      </c>
      <c r="B195" s="5" t="s">
        <v>384</v>
      </c>
      <c r="C195" s="5" t="s">
        <v>719</v>
      </c>
      <c r="D195" s="5" t="s">
        <v>29</v>
      </c>
      <c r="E195" s="5" t="s">
        <v>68</v>
      </c>
      <c r="F195" s="5" t="s">
        <v>74</v>
      </c>
      <c r="G195" s="5" t="s">
        <v>797</v>
      </c>
      <c r="H195" s="5" t="s">
        <v>426</v>
      </c>
      <c r="I195" s="5">
        <v>2</v>
      </c>
      <c r="J195" s="5">
        <v>12</v>
      </c>
      <c r="L195" s="14" t="s">
        <v>963</v>
      </c>
      <c r="M195" s="15">
        <v>0</v>
      </c>
    </row>
    <row r="196" spans="1:13" x14ac:dyDescent="0.25">
      <c r="A196" s="9" t="str">
        <f t="shared" si="3"/>
        <v>4000168Via Bana</v>
      </c>
      <c r="B196" s="5" t="s">
        <v>384</v>
      </c>
      <c r="C196" s="5" t="s">
        <v>668</v>
      </c>
      <c r="D196" s="5" t="s">
        <v>29</v>
      </c>
      <c r="E196" s="5" t="s">
        <v>68</v>
      </c>
      <c r="F196" s="5" t="s">
        <v>79</v>
      </c>
      <c r="G196" s="5" t="s">
        <v>740</v>
      </c>
      <c r="H196" s="5" t="s">
        <v>448</v>
      </c>
      <c r="I196" s="5">
        <v>0</v>
      </c>
      <c r="J196" s="5">
        <v>0</v>
      </c>
      <c r="L196" s="14" t="s">
        <v>964</v>
      </c>
      <c r="M196" s="15">
        <v>0</v>
      </c>
    </row>
    <row r="197" spans="1:13" x14ac:dyDescent="0.25">
      <c r="A197" s="9" t="str">
        <f t="shared" si="3"/>
        <v>4000038Via Bana</v>
      </c>
      <c r="B197" s="5" t="s">
        <v>384</v>
      </c>
      <c r="C197" s="5" t="s">
        <v>668</v>
      </c>
      <c r="D197" s="5" t="s">
        <v>29</v>
      </c>
      <c r="E197" s="5" t="s">
        <v>30</v>
      </c>
      <c r="F197" s="5" t="s">
        <v>31</v>
      </c>
      <c r="G197" s="5" t="s">
        <v>706</v>
      </c>
      <c r="H197" s="5" t="s">
        <v>344</v>
      </c>
      <c r="I197" s="5">
        <v>0</v>
      </c>
      <c r="J197" s="5">
        <v>1</v>
      </c>
      <c r="L197" s="14" t="s">
        <v>965</v>
      </c>
      <c r="M197" s="15">
        <v>0</v>
      </c>
    </row>
    <row r="198" spans="1:13" x14ac:dyDescent="0.25">
      <c r="A198" s="9" t="str">
        <f t="shared" si="3"/>
        <v>4000062Via Bana</v>
      </c>
      <c r="B198" s="5" t="s">
        <v>384</v>
      </c>
      <c r="C198" s="5" t="s">
        <v>689</v>
      </c>
      <c r="D198" s="5" t="s">
        <v>29</v>
      </c>
      <c r="E198" s="5" t="s">
        <v>30</v>
      </c>
      <c r="F198" s="5" t="s">
        <v>31</v>
      </c>
      <c r="G198" s="5" t="s">
        <v>966</v>
      </c>
      <c r="H198" s="5" t="s">
        <v>367</v>
      </c>
      <c r="I198" s="5">
        <v>2</v>
      </c>
      <c r="J198" s="5">
        <v>2</v>
      </c>
      <c r="L198" s="14" t="s">
        <v>967</v>
      </c>
      <c r="M198" s="15">
        <v>0</v>
      </c>
    </row>
    <row r="199" spans="1:13" x14ac:dyDescent="0.25">
      <c r="A199" s="9" t="str">
        <f t="shared" si="3"/>
        <v>DVia Bana</v>
      </c>
      <c r="B199" s="5" t="s">
        <v>384</v>
      </c>
      <c r="C199" s="5" t="s">
        <v>719</v>
      </c>
      <c r="D199" s="5" t="s">
        <v>29</v>
      </c>
      <c r="E199" s="5" t="s">
        <v>30</v>
      </c>
      <c r="F199" s="5" t="s">
        <v>31</v>
      </c>
      <c r="G199" s="5" t="s">
        <v>676</v>
      </c>
      <c r="H199" s="5" t="s">
        <v>567</v>
      </c>
      <c r="I199" s="5">
        <v>0</v>
      </c>
      <c r="J199" s="5">
        <v>0</v>
      </c>
      <c r="L199" s="14" t="s">
        <v>968</v>
      </c>
      <c r="M199" s="15">
        <v>0</v>
      </c>
    </row>
    <row r="200" spans="1:13" x14ac:dyDescent="0.25">
      <c r="A200" s="9" t="str">
        <f t="shared" si="3"/>
        <v>6000337Grido</v>
      </c>
      <c r="B200" s="5" t="s">
        <v>27</v>
      </c>
      <c r="C200" s="5" t="s">
        <v>719</v>
      </c>
      <c r="D200" s="5" t="s">
        <v>111</v>
      </c>
      <c r="E200" s="5" t="s">
        <v>112</v>
      </c>
      <c r="F200" s="5" t="s">
        <v>128</v>
      </c>
      <c r="G200" s="5" t="s">
        <v>969</v>
      </c>
      <c r="H200" s="5" t="s">
        <v>140</v>
      </c>
      <c r="I200" s="5">
        <v>259</v>
      </c>
      <c r="J200" s="5">
        <v>143</v>
      </c>
      <c r="L200" s="14" t="s">
        <v>970</v>
      </c>
      <c r="M200" s="15">
        <v>0</v>
      </c>
    </row>
    <row r="201" spans="1:13" x14ac:dyDescent="0.25">
      <c r="A201" s="9" t="str">
        <f t="shared" si="3"/>
        <v>6000339Grido</v>
      </c>
      <c r="B201" s="5" t="s">
        <v>27</v>
      </c>
      <c r="C201" s="5" t="s">
        <v>675</v>
      </c>
      <c r="D201" s="5" t="s">
        <v>111</v>
      </c>
      <c r="E201" s="5" t="s">
        <v>112</v>
      </c>
      <c r="F201" s="5" t="s">
        <v>125</v>
      </c>
      <c r="G201" s="5" t="s">
        <v>971</v>
      </c>
      <c r="H201" s="5" t="s">
        <v>127</v>
      </c>
      <c r="I201" s="5">
        <v>32</v>
      </c>
      <c r="J201" s="5">
        <v>5</v>
      </c>
      <c r="L201" s="14" t="s">
        <v>972</v>
      </c>
      <c r="M201" s="15">
        <v>0</v>
      </c>
    </row>
    <row r="202" spans="1:13" x14ac:dyDescent="0.25">
      <c r="A202" s="9" t="str">
        <f t="shared" si="3"/>
        <v>4000339Grido</v>
      </c>
      <c r="B202" s="5" t="s">
        <v>27</v>
      </c>
      <c r="C202" s="5" t="s">
        <v>719</v>
      </c>
      <c r="D202" s="5" t="s">
        <v>29</v>
      </c>
      <c r="E202" s="5" t="s">
        <v>68</v>
      </c>
      <c r="F202" s="5" t="s">
        <v>90</v>
      </c>
      <c r="G202" s="5" t="s">
        <v>885</v>
      </c>
      <c r="H202" s="5" t="s">
        <v>504</v>
      </c>
      <c r="I202" s="5">
        <v>154</v>
      </c>
      <c r="J202" s="5">
        <v>77</v>
      </c>
      <c r="L202" s="14" t="s">
        <v>973</v>
      </c>
      <c r="M202" s="15">
        <v>0</v>
      </c>
    </row>
    <row r="203" spans="1:13" x14ac:dyDescent="0.25">
      <c r="A203" s="9" t="str">
        <f t="shared" si="3"/>
        <v>6000668Grido</v>
      </c>
      <c r="B203" s="5" t="s">
        <v>27</v>
      </c>
      <c r="C203" s="5" t="s">
        <v>719</v>
      </c>
      <c r="D203" s="5" t="s">
        <v>111</v>
      </c>
      <c r="E203" s="5" t="s">
        <v>112</v>
      </c>
      <c r="F203" s="5" t="s">
        <v>122</v>
      </c>
      <c r="G203" s="5" t="s">
        <v>747</v>
      </c>
      <c r="H203" s="5" t="s">
        <v>124</v>
      </c>
      <c r="I203" s="5">
        <v>6</v>
      </c>
      <c r="J203" s="5">
        <v>2</v>
      </c>
      <c r="L203" s="14" t="s">
        <v>974</v>
      </c>
      <c r="M203" s="15">
        <v>0</v>
      </c>
    </row>
    <row r="204" spans="1:13" x14ac:dyDescent="0.25">
      <c r="A204" s="9" t="str">
        <f t="shared" si="3"/>
        <v>6000673Via Bana</v>
      </c>
      <c r="B204" s="5" t="s">
        <v>384</v>
      </c>
      <c r="C204" s="5" t="s">
        <v>684</v>
      </c>
      <c r="D204" s="5" t="s">
        <v>111</v>
      </c>
      <c r="E204" s="5" t="s">
        <v>112</v>
      </c>
      <c r="F204" s="5" t="s">
        <v>119</v>
      </c>
      <c r="G204" s="5" t="s">
        <v>835</v>
      </c>
      <c r="H204" s="5" t="s">
        <v>121</v>
      </c>
      <c r="I204" s="5">
        <v>0</v>
      </c>
      <c r="J204" s="5">
        <v>0</v>
      </c>
      <c r="L204" s="14" t="s">
        <v>975</v>
      </c>
      <c r="M204" s="15">
        <v>0</v>
      </c>
    </row>
    <row r="205" spans="1:13" x14ac:dyDescent="0.25">
      <c r="A205" s="9" t="str">
        <f t="shared" si="3"/>
        <v>4000158Grido</v>
      </c>
      <c r="B205" s="5" t="s">
        <v>27</v>
      </c>
      <c r="C205" s="5" t="s">
        <v>719</v>
      </c>
      <c r="D205" s="5" t="s">
        <v>29</v>
      </c>
      <c r="E205" s="5" t="s">
        <v>68</v>
      </c>
      <c r="F205" s="5" t="s">
        <v>90</v>
      </c>
      <c r="G205" s="5" t="s">
        <v>795</v>
      </c>
      <c r="H205" s="5" t="s">
        <v>500</v>
      </c>
      <c r="I205" s="5">
        <v>101</v>
      </c>
      <c r="J205" s="5">
        <v>76</v>
      </c>
      <c r="L205" s="14" t="s">
        <v>976</v>
      </c>
      <c r="M205" s="15">
        <v>21</v>
      </c>
    </row>
    <row r="206" spans="1:13" x14ac:dyDescent="0.25">
      <c r="A206" s="9" t="str">
        <f t="shared" si="3"/>
        <v>DGrido</v>
      </c>
      <c r="B206" s="5" t="s">
        <v>27</v>
      </c>
      <c r="C206" s="5" t="s">
        <v>668</v>
      </c>
      <c r="D206" s="5" t="s">
        <v>29</v>
      </c>
      <c r="E206" s="5" t="s">
        <v>30</v>
      </c>
      <c r="F206" s="5" t="s">
        <v>31</v>
      </c>
      <c r="G206" s="5" t="s">
        <v>676</v>
      </c>
      <c r="H206" s="5" t="s">
        <v>309</v>
      </c>
      <c r="I206" s="5">
        <v>0</v>
      </c>
      <c r="J206" s="5">
        <v>0</v>
      </c>
      <c r="L206" s="14" t="s">
        <v>977</v>
      </c>
      <c r="M206" s="15">
        <v>44</v>
      </c>
    </row>
    <row r="207" spans="1:13" x14ac:dyDescent="0.25">
      <c r="A207" s="9" t="str">
        <f t="shared" si="3"/>
        <v>4000061Grido</v>
      </c>
      <c r="B207" s="5" t="s">
        <v>27</v>
      </c>
      <c r="C207" s="5" t="s">
        <v>668</v>
      </c>
      <c r="D207" s="5" t="s">
        <v>29</v>
      </c>
      <c r="E207" s="5" t="s">
        <v>30</v>
      </c>
      <c r="F207" s="5" t="s">
        <v>31</v>
      </c>
      <c r="G207" s="5" t="s">
        <v>978</v>
      </c>
      <c r="H207" s="5" t="s">
        <v>366</v>
      </c>
      <c r="I207" s="5">
        <v>83</v>
      </c>
      <c r="J207" s="5">
        <v>62</v>
      </c>
      <c r="L207" s="14" t="s">
        <v>979</v>
      </c>
      <c r="M207" s="15">
        <v>1387</v>
      </c>
    </row>
    <row r="208" spans="1:13" x14ac:dyDescent="0.25">
      <c r="A208" s="9" t="str">
        <f t="shared" si="3"/>
        <v>4000064Grido</v>
      </c>
      <c r="B208" s="5" t="s">
        <v>27</v>
      </c>
      <c r="C208" s="5" t="s">
        <v>672</v>
      </c>
      <c r="D208" s="5" t="s">
        <v>29</v>
      </c>
      <c r="E208" s="5" t="s">
        <v>30</v>
      </c>
      <c r="F208" s="5" t="s">
        <v>31</v>
      </c>
      <c r="G208" s="5" t="s">
        <v>956</v>
      </c>
      <c r="H208" s="5" t="s">
        <v>369</v>
      </c>
      <c r="I208" s="5">
        <v>106</v>
      </c>
      <c r="J208" s="5">
        <v>129</v>
      </c>
      <c r="L208" s="14" t="s">
        <v>980</v>
      </c>
      <c r="M208" s="15">
        <v>644</v>
      </c>
    </row>
    <row r="209" spans="1:13" x14ac:dyDescent="0.25">
      <c r="A209" s="9" t="str">
        <f t="shared" si="3"/>
        <v>4000049Grido</v>
      </c>
      <c r="B209" s="5" t="s">
        <v>27</v>
      </c>
      <c r="C209" s="5" t="s">
        <v>672</v>
      </c>
      <c r="D209" s="5" t="s">
        <v>29</v>
      </c>
      <c r="E209" s="5" t="s">
        <v>30</v>
      </c>
      <c r="F209" s="5" t="s">
        <v>31</v>
      </c>
      <c r="G209" s="5" t="s">
        <v>669</v>
      </c>
      <c r="H209" s="5" t="s">
        <v>355</v>
      </c>
      <c r="I209" s="5">
        <v>187</v>
      </c>
      <c r="J209" s="5">
        <v>205</v>
      </c>
      <c r="L209" s="14" t="s">
        <v>981</v>
      </c>
      <c r="M209" s="15">
        <v>1363</v>
      </c>
    </row>
    <row r="210" spans="1:13" x14ac:dyDescent="0.25">
      <c r="A210" s="9" t="str">
        <f t="shared" si="3"/>
        <v>DVia Bana</v>
      </c>
      <c r="B210" s="5" t="s">
        <v>384</v>
      </c>
      <c r="C210" s="5" t="s">
        <v>684</v>
      </c>
      <c r="D210" s="5" t="s">
        <v>29</v>
      </c>
      <c r="E210" s="5" t="s">
        <v>30</v>
      </c>
      <c r="F210" s="5" t="s">
        <v>31</v>
      </c>
      <c r="G210" s="5" t="s">
        <v>676</v>
      </c>
      <c r="H210" s="5" t="s">
        <v>601</v>
      </c>
      <c r="I210" s="5">
        <v>0</v>
      </c>
      <c r="J210" s="5">
        <v>0</v>
      </c>
      <c r="L210" s="14" t="s">
        <v>982</v>
      </c>
      <c r="M210" s="15">
        <v>0</v>
      </c>
    </row>
    <row r="211" spans="1:13" x14ac:dyDescent="0.25">
      <c r="A211" s="9" t="str">
        <f t="shared" si="3"/>
        <v>4000071Via Bana</v>
      </c>
      <c r="B211" s="5" t="s">
        <v>384</v>
      </c>
      <c r="C211" s="5" t="s">
        <v>689</v>
      </c>
      <c r="D211" s="5" t="s">
        <v>29</v>
      </c>
      <c r="E211" s="5" t="s">
        <v>30</v>
      </c>
      <c r="F211" s="5" t="s">
        <v>31</v>
      </c>
      <c r="G211" s="5" t="s">
        <v>699</v>
      </c>
      <c r="H211" s="5" t="s">
        <v>376</v>
      </c>
      <c r="I211" s="5">
        <v>0</v>
      </c>
      <c r="J211" s="5">
        <v>-1</v>
      </c>
      <c r="L211" s="14" t="s">
        <v>983</v>
      </c>
      <c r="M211" s="15">
        <v>15</v>
      </c>
    </row>
    <row r="212" spans="1:13" x14ac:dyDescent="0.25">
      <c r="A212" s="9" t="str">
        <f t="shared" si="3"/>
        <v>4000145Grido</v>
      </c>
      <c r="B212" s="5" t="s">
        <v>27</v>
      </c>
      <c r="C212" s="5" t="s">
        <v>668</v>
      </c>
      <c r="D212" s="5" t="s">
        <v>29</v>
      </c>
      <c r="E212" s="5" t="s">
        <v>68</v>
      </c>
      <c r="F212" s="5" t="s">
        <v>69</v>
      </c>
      <c r="G212" s="5" t="s">
        <v>984</v>
      </c>
      <c r="H212" s="5" t="s">
        <v>395</v>
      </c>
      <c r="I212" s="5">
        <v>782</v>
      </c>
      <c r="J212" s="5">
        <v>529</v>
      </c>
      <c r="L212" s="14" t="s">
        <v>985</v>
      </c>
      <c r="M212" s="15">
        <v>1155</v>
      </c>
    </row>
    <row r="213" spans="1:13" x14ac:dyDescent="0.25">
      <c r="A213" s="9" t="str">
        <f t="shared" si="3"/>
        <v>4000184Via Bana</v>
      </c>
      <c r="B213" s="5" t="s">
        <v>384</v>
      </c>
      <c r="C213" s="5" t="s">
        <v>719</v>
      </c>
      <c r="D213" s="5" t="s">
        <v>29</v>
      </c>
      <c r="E213" s="5" t="s">
        <v>68</v>
      </c>
      <c r="F213" s="5" t="s">
        <v>74</v>
      </c>
      <c r="G213" s="5" t="s">
        <v>986</v>
      </c>
      <c r="H213" s="5" t="s">
        <v>420</v>
      </c>
      <c r="I213" s="5">
        <v>2</v>
      </c>
      <c r="J213" s="5">
        <v>4</v>
      </c>
      <c r="L213" s="14" t="s">
        <v>987</v>
      </c>
      <c r="M213" s="15">
        <v>2546</v>
      </c>
    </row>
    <row r="214" spans="1:13" x14ac:dyDescent="0.25">
      <c r="A214" s="9" t="str">
        <f t="shared" si="3"/>
        <v>4000064Grido</v>
      </c>
      <c r="B214" s="5" t="s">
        <v>27</v>
      </c>
      <c r="C214" s="5" t="s">
        <v>719</v>
      </c>
      <c r="D214" s="5" t="s">
        <v>29</v>
      </c>
      <c r="E214" s="5" t="s">
        <v>30</v>
      </c>
      <c r="F214" s="5" t="s">
        <v>31</v>
      </c>
      <c r="G214" s="5" t="s">
        <v>956</v>
      </c>
      <c r="H214" s="5" t="s">
        <v>369</v>
      </c>
      <c r="I214" s="5">
        <v>114</v>
      </c>
      <c r="J214" s="5">
        <v>100</v>
      </c>
      <c r="L214" s="14" t="s">
        <v>988</v>
      </c>
      <c r="M214" s="15">
        <v>0</v>
      </c>
    </row>
    <row r="215" spans="1:13" x14ac:dyDescent="0.25">
      <c r="A215" s="9" t="str">
        <f t="shared" si="3"/>
        <v>4000139Grido</v>
      </c>
      <c r="B215" s="5" t="s">
        <v>27</v>
      </c>
      <c r="C215" s="5" t="s">
        <v>672</v>
      </c>
      <c r="D215" s="5" t="s">
        <v>29</v>
      </c>
      <c r="E215" s="5" t="s">
        <v>68</v>
      </c>
      <c r="F215" s="5" t="s">
        <v>79</v>
      </c>
      <c r="G215" s="5" t="s">
        <v>763</v>
      </c>
      <c r="H215" s="5" t="s">
        <v>438</v>
      </c>
      <c r="I215" s="5">
        <v>44</v>
      </c>
      <c r="J215" s="5">
        <v>64</v>
      </c>
      <c r="L215" s="14" t="s">
        <v>989</v>
      </c>
      <c r="M215" s="15">
        <v>0</v>
      </c>
    </row>
    <row r="216" spans="1:13" x14ac:dyDescent="0.25">
      <c r="A216" s="9" t="str">
        <f t="shared" si="3"/>
        <v>4000145Grido</v>
      </c>
      <c r="B216" s="5" t="s">
        <v>27</v>
      </c>
      <c r="C216" s="5" t="s">
        <v>675</v>
      </c>
      <c r="D216" s="5" t="s">
        <v>29</v>
      </c>
      <c r="E216" s="5" t="s">
        <v>68</v>
      </c>
      <c r="F216" s="5" t="s">
        <v>69</v>
      </c>
      <c r="G216" s="5" t="s">
        <v>984</v>
      </c>
      <c r="H216" s="5" t="s">
        <v>395</v>
      </c>
      <c r="I216" s="5">
        <v>2700</v>
      </c>
      <c r="J216" s="5">
        <v>928</v>
      </c>
      <c r="L216" s="14" t="s">
        <v>990</v>
      </c>
      <c r="M216" s="15">
        <v>21</v>
      </c>
    </row>
    <row r="217" spans="1:13" x14ac:dyDescent="0.25">
      <c r="A217" s="9" t="str">
        <f t="shared" si="3"/>
        <v>4000194Via Bana</v>
      </c>
      <c r="B217" s="5" t="s">
        <v>384</v>
      </c>
      <c r="C217" s="5" t="s">
        <v>689</v>
      </c>
      <c r="D217" s="5" t="s">
        <v>29</v>
      </c>
      <c r="E217" s="5" t="s">
        <v>30</v>
      </c>
      <c r="F217" s="5" t="s">
        <v>31</v>
      </c>
      <c r="G217" s="5" t="s">
        <v>673</v>
      </c>
      <c r="H217" s="5" t="s">
        <v>378</v>
      </c>
      <c r="I217" s="5">
        <v>4</v>
      </c>
      <c r="J217" s="5">
        <v>0</v>
      </c>
      <c r="L217" s="14" t="s">
        <v>991</v>
      </c>
      <c r="M217" s="15">
        <v>1445</v>
      </c>
    </row>
    <row r="218" spans="1:13" x14ac:dyDescent="0.25">
      <c r="A218" s="9" t="str">
        <f t="shared" si="3"/>
        <v>4000171Via Bana</v>
      </c>
      <c r="B218" s="5" t="s">
        <v>384</v>
      </c>
      <c r="C218" s="5" t="s">
        <v>684</v>
      </c>
      <c r="D218" s="5" t="s">
        <v>29</v>
      </c>
      <c r="E218" s="5" t="s">
        <v>68</v>
      </c>
      <c r="F218" s="5" t="s">
        <v>86</v>
      </c>
      <c r="G218" s="5" t="s">
        <v>745</v>
      </c>
      <c r="H218" s="5" t="s">
        <v>468</v>
      </c>
      <c r="I218" s="5">
        <v>52</v>
      </c>
      <c r="J218" s="5">
        <v>45</v>
      </c>
      <c r="L218" s="14" t="s">
        <v>992</v>
      </c>
      <c r="M218" s="15">
        <v>2019</v>
      </c>
    </row>
    <row r="219" spans="1:13" x14ac:dyDescent="0.25">
      <c r="A219" s="9" t="str">
        <f t="shared" si="3"/>
        <v>4000197Via Bana</v>
      </c>
      <c r="B219" s="5" t="s">
        <v>384</v>
      </c>
      <c r="C219" s="5" t="s">
        <v>719</v>
      </c>
      <c r="D219" s="5" t="s">
        <v>29</v>
      </c>
      <c r="E219" s="5" t="s">
        <v>30</v>
      </c>
      <c r="F219" s="5" t="s">
        <v>31</v>
      </c>
      <c r="G219" s="5" t="s">
        <v>993</v>
      </c>
      <c r="H219" s="5" t="s">
        <v>571</v>
      </c>
      <c r="I219" s="5">
        <v>0</v>
      </c>
      <c r="J219" s="5">
        <v>0</v>
      </c>
      <c r="L219" s="14" t="s">
        <v>994</v>
      </c>
      <c r="M219" s="15">
        <v>0</v>
      </c>
    </row>
    <row r="220" spans="1:13" x14ac:dyDescent="0.25">
      <c r="A220" s="9" t="str">
        <f t="shared" si="3"/>
        <v>4000048Via Bana</v>
      </c>
      <c r="B220" s="5" t="s">
        <v>384</v>
      </c>
      <c r="C220" s="5" t="s">
        <v>684</v>
      </c>
      <c r="D220" s="5" t="s">
        <v>29</v>
      </c>
      <c r="E220" s="5" t="s">
        <v>30</v>
      </c>
      <c r="F220" s="5" t="s">
        <v>31</v>
      </c>
      <c r="G220" s="5" t="s">
        <v>995</v>
      </c>
      <c r="H220" s="5" t="s">
        <v>354</v>
      </c>
      <c r="I220" s="5">
        <v>66</v>
      </c>
      <c r="J220" s="5">
        <v>50</v>
      </c>
      <c r="L220" s="14" t="s">
        <v>996</v>
      </c>
      <c r="M220" s="15">
        <v>376</v>
      </c>
    </row>
    <row r="221" spans="1:13" x14ac:dyDescent="0.25">
      <c r="A221" s="9" t="str">
        <f t="shared" si="3"/>
        <v>4000046Via Bana</v>
      </c>
      <c r="B221" s="5" t="s">
        <v>384</v>
      </c>
      <c r="C221" s="5" t="s">
        <v>719</v>
      </c>
      <c r="D221" s="5" t="s">
        <v>29</v>
      </c>
      <c r="E221" s="5" t="s">
        <v>30</v>
      </c>
      <c r="F221" s="5" t="s">
        <v>31</v>
      </c>
      <c r="G221" s="5" t="s">
        <v>692</v>
      </c>
      <c r="H221" s="5" t="s">
        <v>352</v>
      </c>
      <c r="I221" s="5">
        <v>19</v>
      </c>
      <c r="J221" s="5">
        <v>11</v>
      </c>
      <c r="L221" s="14" t="s">
        <v>997</v>
      </c>
      <c r="M221" s="15">
        <v>0</v>
      </c>
    </row>
    <row r="222" spans="1:13" x14ac:dyDescent="0.25">
      <c r="A222" s="9" t="str">
        <f t="shared" si="3"/>
        <v>4000184Via Bana</v>
      </c>
      <c r="B222" s="5" t="s">
        <v>384</v>
      </c>
      <c r="C222" s="5" t="s">
        <v>672</v>
      </c>
      <c r="D222" s="5" t="s">
        <v>29</v>
      </c>
      <c r="E222" s="5" t="s">
        <v>68</v>
      </c>
      <c r="F222" s="5" t="s">
        <v>74</v>
      </c>
      <c r="G222" s="5" t="s">
        <v>986</v>
      </c>
      <c r="H222" s="5" t="s">
        <v>420</v>
      </c>
      <c r="I222" s="5">
        <v>8</v>
      </c>
      <c r="J222" s="5">
        <v>3</v>
      </c>
      <c r="L222" s="14" t="s">
        <v>998</v>
      </c>
      <c r="M222" s="15">
        <v>118</v>
      </c>
    </row>
    <row r="223" spans="1:13" x14ac:dyDescent="0.25">
      <c r="A223" s="9" t="str">
        <f t="shared" si="3"/>
        <v>DVia Bana</v>
      </c>
      <c r="B223" s="5" t="s">
        <v>384</v>
      </c>
      <c r="C223" s="5" t="s">
        <v>689</v>
      </c>
      <c r="D223" s="5" t="s">
        <v>29</v>
      </c>
      <c r="E223" s="5" t="s">
        <v>30</v>
      </c>
      <c r="F223" s="5" t="s">
        <v>31</v>
      </c>
      <c r="G223" s="5" t="s">
        <v>676</v>
      </c>
      <c r="H223" s="5" t="s">
        <v>593</v>
      </c>
      <c r="I223" s="5">
        <v>0</v>
      </c>
      <c r="J223" s="5">
        <v>0</v>
      </c>
      <c r="L223" s="14" t="s">
        <v>999</v>
      </c>
      <c r="M223" s="15">
        <v>0</v>
      </c>
    </row>
    <row r="224" spans="1:13" x14ac:dyDescent="0.25">
      <c r="A224" s="9" t="str">
        <f t="shared" si="3"/>
        <v>4000055Via Bana</v>
      </c>
      <c r="B224" s="5" t="s">
        <v>384</v>
      </c>
      <c r="C224" s="5" t="s">
        <v>719</v>
      </c>
      <c r="D224" s="5" t="s">
        <v>29</v>
      </c>
      <c r="E224" s="5" t="s">
        <v>30</v>
      </c>
      <c r="F224" s="5" t="s">
        <v>31</v>
      </c>
      <c r="G224" s="5" t="s">
        <v>777</v>
      </c>
      <c r="H224" s="5" t="s">
        <v>361</v>
      </c>
      <c r="I224" s="5">
        <v>16</v>
      </c>
      <c r="J224" s="5">
        <v>10</v>
      </c>
      <c r="L224" s="14" t="s">
        <v>1000</v>
      </c>
      <c r="M224" s="15">
        <v>34</v>
      </c>
    </row>
    <row r="225" spans="1:13" x14ac:dyDescent="0.25">
      <c r="A225" s="9" t="str">
        <f t="shared" si="3"/>
        <v>4000140Grido</v>
      </c>
      <c r="B225" s="5" t="s">
        <v>27</v>
      </c>
      <c r="C225" s="5" t="s">
        <v>689</v>
      </c>
      <c r="D225" s="5" t="s">
        <v>29</v>
      </c>
      <c r="E225" s="5" t="s">
        <v>68</v>
      </c>
      <c r="F225" s="5" t="s">
        <v>79</v>
      </c>
      <c r="G225" s="5" t="s">
        <v>727</v>
      </c>
      <c r="H225" s="5" t="s">
        <v>440</v>
      </c>
      <c r="I225" s="5">
        <v>696</v>
      </c>
      <c r="J225" s="5">
        <v>372</v>
      </c>
      <c r="L225" s="14" t="s">
        <v>1001</v>
      </c>
      <c r="M225" s="15">
        <v>0</v>
      </c>
    </row>
    <row r="226" spans="1:13" x14ac:dyDescent="0.25">
      <c r="A226" s="9" t="str">
        <f t="shared" si="3"/>
        <v>4000049Via Bana</v>
      </c>
      <c r="B226" s="5" t="s">
        <v>384</v>
      </c>
      <c r="C226" s="5" t="s">
        <v>668</v>
      </c>
      <c r="D226" s="5" t="s">
        <v>29</v>
      </c>
      <c r="E226" s="5" t="s">
        <v>30</v>
      </c>
      <c r="F226" s="5" t="s">
        <v>31</v>
      </c>
      <c r="G226" s="5" t="s">
        <v>669</v>
      </c>
      <c r="H226" s="5" t="s">
        <v>355</v>
      </c>
      <c r="I226" s="5">
        <v>0</v>
      </c>
      <c r="J226" s="5">
        <v>1</v>
      </c>
      <c r="L226" s="14" t="s">
        <v>1002</v>
      </c>
      <c r="M226" s="15">
        <v>69</v>
      </c>
    </row>
    <row r="227" spans="1:13" x14ac:dyDescent="0.25">
      <c r="A227" s="9" t="str">
        <f t="shared" si="3"/>
        <v>DGrido</v>
      </c>
      <c r="B227" s="5" t="s">
        <v>27</v>
      </c>
      <c r="C227" s="5" t="s">
        <v>675</v>
      </c>
      <c r="D227" s="5" t="s">
        <v>29</v>
      </c>
      <c r="E227" s="5" t="s">
        <v>68</v>
      </c>
      <c r="F227" s="5" t="s">
        <v>69</v>
      </c>
      <c r="G227" s="5" t="s">
        <v>676</v>
      </c>
      <c r="H227" s="5" t="s">
        <v>393</v>
      </c>
      <c r="I227" s="5">
        <v>0</v>
      </c>
      <c r="J227" s="5">
        <v>0</v>
      </c>
      <c r="L227" s="14" t="s">
        <v>1003</v>
      </c>
      <c r="M227" s="15">
        <v>22</v>
      </c>
    </row>
    <row r="228" spans="1:13" x14ac:dyDescent="0.25">
      <c r="A228" s="9" t="str">
        <f t="shared" si="3"/>
        <v>4000193Grido</v>
      </c>
      <c r="B228" s="5" t="s">
        <v>27</v>
      </c>
      <c r="C228" s="5" t="s">
        <v>675</v>
      </c>
      <c r="D228" s="5" t="s">
        <v>29</v>
      </c>
      <c r="E228" s="5" t="s">
        <v>30</v>
      </c>
      <c r="F228" s="5" t="s">
        <v>31</v>
      </c>
      <c r="G228" s="5" t="s">
        <v>1004</v>
      </c>
      <c r="H228" s="5" t="s">
        <v>377</v>
      </c>
      <c r="I228" s="5">
        <v>215</v>
      </c>
      <c r="J228" s="5">
        <v>70</v>
      </c>
      <c r="L228" s="14" t="s">
        <v>1005</v>
      </c>
      <c r="M228" s="15">
        <v>0</v>
      </c>
    </row>
    <row r="229" spans="1:13" x14ac:dyDescent="0.25">
      <c r="A229" s="9" t="str">
        <f t="shared" si="3"/>
        <v>4000153Grido</v>
      </c>
      <c r="B229" s="5" t="s">
        <v>27</v>
      </c>
      <c r="C229" s="5" t="s">
        <v>668</v>
      </c>
      <c r="D229" s="5" t="s">
        <v>29</v>
      </c>
      <c r="E229" s="5" t="s">
        <v>68</v>
      </c>
      <c r="F229" s="5" t="s">
        <v>90</v>
      </c>
      <c r="G229" s="5" t="s">
        <v>801</v>
      </c>
      <c r="H229" s="5" t="s">
        <v>496</v>
      </c>
      <c r="I229" s="5">
        <v>475</v>
      </c>
      <c r="J229" s="5">
        <v>430</v>
      </c>
      <c r="L229" s="14" t="s">
        <v>1006</v>
      </c>
      <c r="M229" s="15">
        <v>31</v>
      </c>
    </row>
    <row r="230" spans="1:13" x14ac:dyDescent="0.25">
      <c r="A230" s="9" t="str">
        <f t="shared" si="3"/>
        <v>4000040Grido</v>
      </c>
      <c r="B230" s="5" t="s">
        <v>27</v>
      </c>
      <c r="C230" s="5" t="s">
        <v>684</v>
      </c>
      <c r="D230" s="5" t="s">
        <v>29</v>
      </c>
      <c r="E230" s="5" t="s">
        <v>30</v>
      </c>
      <c r="F230" s="5" t="s">
        <v>31</v>
      </c>
      <c r="G230" s="5" t="s">
        <v>815</v>
      </c>
      <c r="H230" s="5" t="s">
        <v>346</v>
      </c>
      <c r="I230" s="5">
        <v>566</v>
      </c>
      <c r="J230" s="5">
        <v>414</v>
      </c>
      <c r="L230" s="14" t="s">
        <v>1007</v>
      </c>
      <c r="M230" s="15">
        <v>0</v>
      </c>
    </row>
    <row r="231" spans="1:13" x14ac:dyDescent="0.25">
      <c r="A231" s="9" t="str">
        <f t="shared" si="3"/>
        <v>DGrido</v>
      </c>
      <c r="B231" s="5" t="s">
        <v>27</v>
      </c>
      <c r="C231" s="5" t="s">
        <v>689</v>
      </c>
      <c r="D231" s="5" t="s">
        <v>29</v>
      </c>
      <c r="E231" s="5" t="s">
        <v>30</v>
      </c>
      <c r="F231" s="5" t="s">
        <v>31</v>
      </c>
      <c r="G231" s="5" t="s">
        <v>676</v>
      </c>
      <c r="H231" s="5" t="s">
        <v>151</v>
      </c>
      <c r="I231" s="5">
        <v>0</v>
      </c>
      <c r="J231" s="5">
        <v>0</v>
      </c>
      <c r="L231" s="14" t="s">
        <v>1008</v>
      </c>
      <c r="M231" s="15">
        <v>1685</v>
      </c>
    </row>
    <row r="232" spans="1:13" x14ac:dyDescent="0.25">
      <c r="A232" s="9" t="str">
        <f t="shared" si="3"/>
        <v>4000187Via Bana</v>
      </c>
      <c r="B232" s="5" t="s">
        <v>384</v>
      </c>
      <c r="C232" s="5" t="s">
        <v>672</v>
      </c>
      <c r="D232" s="5" t="s">
        <v>29</v>
      </c>
      <c r="E232" s="5" t="s">
        <v>68</v>
      </c>
      <c r="F232" s="5" t="s">
        <v>74</v>
      </c>
      <c r="G232" s="5" t="s">
        <v>797</v>
      </c>
      <c r="H232" s="5" t="s">
        <v>426</v>
      </c>
      <c r="I232" s="5">
        <v>8</v>
      </c>
      <c r="J232" s="5">
        <v>6</v>
      </c>
      <c r="L232" s="14" t="s">
        <v>1009</v>
      </c>
      <c r="M232" s="15">
        <v>0</v>
      </c>
    </row>
    <row r="233" spans="1:13" x14ac:dyDescent="0.25">
      <c r="A233" s="9" t="str">
        <f t="shared" si="3"/>
        <v>4000078Via Bana</v>
      </c>
      <c r="B233" s="5" t="s">
        <v>384</v>
      </c>
      <c r="C233" s="5" t="s">
        <v>672</v>
      </c>
      <c r="D233" s="5" t="s">
        <v>29</v>
      </c>
      <c r="E233" s="5" t="s">
        <v>30</v>
      </c>
      <c r="F233" s="5" t="s">
        <v>31</v>
      </c>
      <c r="G233" s="5" t="s">
        <v>670</v>
      </c>
      <c r="H233" s="5" t="s">
        <v>611</v>
      </c>
      <c r="I233" s="5">
        <v>0</v>
      </c>
      <c r="J233" s="5">
        <v>0</v>
      </c>
      <c r="L233" s="14" t="s">
        <v>1010</v>
      </c>
      <c r="M233" s="15">
        <v>1232</v>
      </c>
    </row>
    <row r="234" spans="1:13" x14ac:dyDescent="0.25">
      <c r="A234" s="9" t="str">
        <f t="shared" si="3"/>
        <v>4000094Via Bana</v>
      </c>
      <c r="B234" s="5" t="s">
        <v>384</v>
      </c>
      <c r="C234" s="5" t="s">
        <v>672</v>
      </c>
      <c r="D234" s="5" t="s">
        <v>29</v>
      </c>
      <c r="E234" s="5" t="s">
        <v>30</v>
      </c>
      <c r="F234" s="5" t="s">
        <v>31</v>
      </c>
      <c r="G234" s="5" t="s">
        <v>1011</v>
      </c>
      <c r="H234" s="5" t="s">
        <v>621</v>
      </c>
      <c r="I234" s="5">
        <v>14</v>
      </c>
      <c r="J234" s="5">
        <v>3</v>
      </c>
      <c r="L234" s="14" t="s">
        <v>1012</v>
      </c>
      <c r="M234" s="15">
        <v>0</v>
      </c>
    </row>
    <row r="235" spans="1:13" x14ac:dyDescent="0.25">
      <c r="A235" s="9" t="str">
        <f t="shared" si="3"/>
        <v>4000146Via Bana</v>
      </c>
      <c r="B235" s="5" t="s">
        <v>384</v>
      </c>
      <c r="C235" s="5" t="s">
        <v>719</v>
      </c>
      <c r="D235" s="5" t="s">
        <v>29</v>
      </c>
      <c r="E235" s="5" t="s">
        <v>68</v>
      </c>
      <c r="F235" s="5" t="s">
        <v>69</v>
      </c>
      <c r="G235" s="5" t="s">
        <v>877</v>
      </c>
      <c r="H235" s="5" t="s">
        <v>397</v>
      </c>
      <c r="I235" s="5">
        <v>0</v>
      </c>
      <c r="J235" s="5">
        <v>0</v>
      </c>
      <c r="L235" s="14" t="s">
        <v>1013</v>
      </c>
      <c r="M235" s="15">
        <v>51</v>
      </c>
    </row>
    <row r="236" spans="1:13" x14ac:dyDescent="0.25">
      <c r="A236" s="9" t="str">
        <f t="shared" si="3"/>
        <v>4000068Grido</v>
      </c>
      <c r="B236" s="5" t="s">
        <v>27</v>
      </c>
      <c r="C236" s="5" t="s">
        <v>719</v>
      </c>
      <c r="D236" s="5" t="s">
        <v>29</v>
      </c>
      <c r="E236" s="5" t="s">
        <v>30</v>
      </c>
      <c r="F236" s="5" t="s">
        <v>31</v>
      </c>
      <c r="G236" s="5" t="s">
        <v>1014</v>
      </c>
      <c r="H236" s="5" t="s">
        <v>373</v>
      </c>
      <c r="I236" s="5">
        <v>191</v>
      </c>
      <c r="J236" s="5">
        <v>93</v>
      </c>
      <c r="L236" s="14" t="s">
        <v>1015</v>
      </c>
      <c r="M236" s="15">
        <v>0</v>
      </c>
    </row>
    <row r="237" spans="1:13" x14ac:dyDescent="0.25">
      <c r="A237" s="9" t="str">
        <f t="shared" si="3"/>
        <v>4000143Grido</v>
      </c>
      <c r="B237" s="5" t="s">
        <v>27</v>
      </c>
      <c r="C237" s="5" t="s">
        <v>668</v>
      </c>
      <c r="D237" s="5" t="s">
        <v>29</v>
      </c>
      <c r="E237" s="5" t="s">
        <v>68</v>
      </c>
      <c r="F237" s="5" t="s">
        <v>86</v>
      </c>
      <c r="G237" s="5" t="s">
        <v>772</v>
      </c>
      <c r="H237" s="5" t="s">
        <v>467</v>
      </c>
      <c r="I237" s="5">
        <v>251</v>
      </c>
      <c r="J237" s="5">
        <v>231</v>
      </c>
      <c r="L237" s="14" t="s">
        <v>1016</v>
      </c>
      <c r="M237" s="15">
        <v>121</v>
      </c>
    </row>
    <row r="238" spans="1:13" x14ac:dyDescent="0.25">
      <c r="A238" s="9" t="str">
        <f t="shared" si="3"/>
        <v>4000166Grido</v>
      </c>
      <c r="B238" s="5" t="s">
        <v>27</v>
      </c>
      <c r="C238" s="5" t="s">
        <v>672</v>
      </c>
      <c r="D238" s="5" t="s">
        <v>29</v>
      </c>
      <c r="E238" s="5" t="s">
        <v>68</v>
      </c>
      <c r="F238" s="5" t="s">
        <v>74</v>
      </c>
      <c r="G238" s="5" t="s">
        <v>843</v>
      </c>
      <c r="H238" s="5" t="s">
        <v>430</v>
      </c>
      <c r="I238" s="5">
        <v>276</v>
      </c>
      <c r="J238" s="5">
        <v>311</v>
      </c>
      <c r="L238" s="14" t="s">
        <v>1017</v>
      </c>
      <c r="M238" s="15">
        <v>0</v>
      </c>
    </row>
    <row r="239" spans="1:13" x14ac:dyDescent="0.25">
      <c r="A239" s="9" t="str">
        <f t="shared" si="3"/>
        <v>4000160Grido</v>
      </c>
      <c r="B239" s="5" t="s">
        <v>27</v>
      </c>
      <c r="C239" s="5" t="s">
        <v>672</v>
      </c>
      <c r="D239" s="5" t="s">
        <v>29</v>
      </c>
      <c r="E239" s="5" t="s">
        <v>68</v>
      </c>
      <c r="F239" s="5" t="s">
        <v>90</v>
      </c>
      <c r="G239" s="5" t="s">
        <v>1018</v>
      </c>
      <c r="H239" s="5" t="s">
        <v>501</v>
      </c>
      <c r="I239" s="5">
        <v>142</v>
      </c>
      <c r="J239" s="5">
        <v>166</v>
      </c>
      <c r="L239" s="14" t="s">
        <v>1019</v>
      </c>
      <c r="M239" s="15">
        <v>0</v>
      </c>
    </row>
    <row r="240" spans="1:13" x14ac:dyDescent="0.25">
      <c r="A240" s="9" t="str">
        <f t="shared" si="3"/>
        <v>4000091Via Bana</v>
      </c>
      <c r="B240" s="5" t="s">
        <v>384</v>
      </c>
      <c r="C240" s="5" t="s">
        <v>689</v>
      </c>
      <c r="D240" s="5" t="s">
        <v>29</v>
      </c>
      <c r="E240" s="5" t="s">
        <v>30</v>
      </c>
      <c r="F240" s="5" t="s">
        <v>31</v>
      </c>
      <c r="G240" s="5" t="s">
        <v>858</v>
      </c>
      <c r="H240" s="5" t="s">
        <v>620</v>
      </c>
      <c r="I240" s="5">
        <v>0</v>
      </c>
      <c r="J240" s="5">
        <v>0</v>
      </c>
      <c r="L240" s="14" t="s">
        <v>1020</v>
      </c>
      <c r="M240" s="16">
        <v>0</v>
      </c>
    </row>
    <row r="241" spans="1:13" x14ac:dyDescent="0.25">
      <c r="A241" s="9" t="str">
        <f t="shared" si="3"/>
        <v>6000740Grido</v>
      </c>
      <c r="B241" s="5" t="s">
        <v>27</v>
      </c>
      <c r="C241" s="5" t="s">
        <v>675</v>
      </c>
      <c r="D241" s="5" t="s">
        <v>111</v>
      </c>
      <c r="E241" s="5" t="s">
        <v>112</v>
      </c>
      <c r="F241" s="5" t="s">
        <v>128</v>
      </c>
      <c r="G241" s="5" t="s">
        <v>1021</v>
      </c>
      <c r="H241" s="5" t="s">
        <v>144</v>
      </c>
      <c r="I241" s="5">
        <v>27</v>
      </c>
      <c r="J241" s="5">
        <v>9</v>
      </c>
      <c r="L241" s="17" t="s">
        <v>1022</v>
      </c>
      <c r="M241" s="18">
        <v>171462</v>
      </c>
    </row>
    <row r="242" spans="1:13" x14ac:dyDescent="0.25">
      <c r="A242" s="9" t="str">
        <f t="shared" si="3"/>
        <v>4000045Via Bana</v>
      </c>
      <c r="B242" s="5" t="s">
        <v>384</v>
      </c>
      <c r="C242" s="5" t="s">
        <v>672</v>
      </c>
      <c r="D242" s="5" t="s">
        <v>29</v>
      </c>
      <c r="E242" s="5" t="s">
        <v>30</v>
      </c>
      <c r="F242" s="5" t="s">
        <v>31</v>
      </c>
      <c r="G242" s="5" t="s">
        <v>845</v>
      </c>
      <c r="H242" s="5" t="s">
        <v>351</v>
      </c>
      <c r="I242" s="5">
        <v>18</v>
      </c>
      <c r="J242" s="5">
        <v>49</v>
      </c>
    </row>
    <row r="243" spans="1:13" x14ac:dyDescent="0.25">
      <c r="A243" s="9" t="str">
        <f t="shared" si="3"/>
        <v>DGrido</v>
      </c>
      <c r="B243" s="5" t="s">
        <v>27</v>
      </c>
      <c r="C243" s="5" t="s">
        <v>689</v>
      </c>
      <c r="D243" s="5" t="s">
        <v>29</v>
      </c>
      <c r="E243" s="5" t="s">
        <v>30</v>
      </c>
      <c r="F243" s="5" t="s">
        <v>31</v>
      </c>
      <c r="G243" s="5" t="s">
        <v>676</v>
      </c>
      <c r="H243" s="5" t="s">
        <v>301</v>
      </c>
      <c r="I243" s="5">
        <v>0</v>
      </c>
      <c r="J243" s="5">
        <v>0</v>
      </c>
    </row>
    <row r="244" spans="1:13" x14ac:dyDescent="0.25">
      <c r="A244" s="9" t="str">
        <f t="shared" si="3"/>
        <v>DVia Bana</v>
      </c>
      <c r="B244" s="5" t="s">
        <v>384</v>
      </c>
      <c r="C244" s="5" t="s">
        <v>684</v>
      </c>
      <c r="D244" s="5" t="s">
        <v>29</v>
      </c>
      <c r="E244" s="5" t="s">
        <v>30</v>
      </c>
      <c r="F244" s="5" t="s">
        <v>31</v>
      </c>
      <c r="G244" s="5" t="s">
        <v>676</v>
      </c>
      <c r="H244" s="5" t="s">
        <v>571</v>
      </c>
      <c r="I244" s="5">
        <v>0</v>
      </c>
      <c r="J244" s="5">
        <v>0</v>
      </c>
    </row>
    <row r="245" spans="1:13" x14ac:dyDescent="0.25">
      <c r="A245" s="9" t="str">
        <f t="shared" si="3"/>
        <v>4000341Grido</v>
      </c>
      <c r="B245" s="5" t="s">
        <v>27</v>
      </c>
      <c r="C245" s="5" t="s">
        <v>668</v>
      </c>
      <c r="D245" s="5" t="s">
        <v>29</v>
      </c>
      <c r="E245" s="5" t="s">
        <v>68</v>
      </c>
      <c r="F245" s="5" t="s">
        <v>90</v>
      </c>
      <c r="G245" s="5" t="s">
        <v>925</v>
      </c>
      <c r="H245" s="5" t="s">
        <v>505</v>
      </c>
      <c r="I245" s="5">
        <v>478</v>
      </c>
      <c r="J245" s="5">
        <v>424</v>
      </c>
    </row>
    <row r="246" spans="1:13" x14ac:dyDescent="0.25">
      <c r="A246" s="9" t="str">
        <f t="shared" si="3"/>
        <v>DGrido</v>
      </c>
      <c r="B246" s="5" t="s">
        <v>27</v>
      </c>
      <c r="C246" s="5" t="s">
        <v>668</v>
      </c>
      <c r="D246" s="5" t="s">
        <v>29</v>
      </c>
      <c r="E246" s="5" t="s">
        <v>68</v>
      </c>
      <c r="F246" s="5" t="s">
        <v>69</v>
      </c>
      <c r="G246" s="5" t="s">
        <v>676</v>
      </c>
      <c r="H246" s="5" t="s">
        <v>393</v>
      </c>
      <c r="I246" s="5">
        <v>0</v>
      </c>
      <c r="J246" s="5">
        <v>0</v>
      </c>
    </row>
    <row r="247" spans="1:13" x14ac:dyDescent="0.25">
      <c r="A247" s="9" t="str">
        <f t="shared" si="3"/>
        <v>4000144Grido</v>
      </c>
      <c r="B247" s="5" t="s">
        <v>27</v>
      </c>
      <c r="C247" s="5" t="s">
        <v>675</v>
      </c>
      <c r="D247" s="5" t="s">
        <v>29</v>
      </c>
      <c r="E247" s="5" t="s">
        <v>68</v>
      </c>
      <c r="F247" s="5" t="s">
        <v>86</v>
      </c>
      <c r="G247" s="5" t="s">
        <v>1023</v>
      </c>
      <c r="H247" s="5" t="s">
        <v>459</v>
      </c>
      <c r="I247" s="5">
        <v>2437</v>
      </c>
      <c r="J247" s="5">
        <v>982</v>
      </c>
    </row>
    <row r="248" spans="1:13" x14ac:dyDescent="0.25">
      <c r="A248" s="9" t="str">
        <f t="shared" si="3"/>
        <v>4000053Grido</v>
      </c>
      <c r="B248" s="5" t="s">
        <v>27</v>
      </c>
      <c r="C248" s="5" t="s">
        <v>675</v>
      </c>
      <c r="D248" s="5" t="s">
        <v>29</v>
      </c>
      <c r="E248" s="5" t="s">
        <v>30</v>
      </c>
      <c r="F248" s="5" t="s">
        <v>31</v>
      </c>
      <c r="G248" s="5" t="s">
        <v>729</v>
      </c>
      <c r="H248" s="5" t="s">
        <v>359</v>
      </c>
      <c r="I248" s="5">
        <v>0</v>
      </c>
      <c r="J248" s="5">
        <v>0</v>
      </c>
    </row>
    <row r="249" spans="1:13" x14ac:dyDescent="0.25">
      <c r="A249" s="9" t="str">
        <f t="shared" si="3"/>
        <v>4000160Grido</v>
      </c>
      <c r="B249" s="5" t="s">
        <v>27</v>
      </c>
      <c r="C249" s="5" t="s">
        <v>719</v>
      </c>
      <c r="D249" s="5" t="s">
        <v>29</v>
      </c>
      <c r="E249" s="5" t="s">
        <v>68</v>
      </c>
      <c r="F249" s="5" t="s">
        <v>90</v>
      </c>
      <c r="G249" s="5" t="s">
        <v>1018</v>
      </c>
      <c r="H249" s="5" t="s">
        <v>501</v>
      </c>
      <c r="I249" s="5">
        <v>463</v>
      </c>
      <c r="J249" s="5">
        <v>198</v>
      </c>
    </row>
    <row r="250" spans="1:13" x14ac:dyDescent="0.25">
      <c r="A250" s="9" t="str">
        <f t="shared" si="3"/>
        <v>4000182Via Bana</v>
      </c>
      <c r="B250" s="5" t="s">
        <v>384</v>
      </c>
      <c r="C250" s="5" t="s">
        <v>689</v>
      </c>
      <c r="D250" s="5" t="s">
        <v>29</v>
      </c>
      <c r="E250" s="5" t="s">
        <v>68</v>
      </c>
      <c r="F250" s="5" t="s">
        <v>90</v>
      </c>
      <c r="G250" s="5" t="s">
        <v>811</v>
      </c>
      <c r="H250" s="5" t="s">
        <v>660</v>
      </c>
      <c r="I250" s="5">
        <v>0</v>
      </c>
      <c r="J250" s="5">
        <v>0</v>
      </c>
    </row>
    <row r="251" spans="1:13" x14ac:dyDescent="0.25">
      <c r="A251" s="9" t="str">
        <f t="shared" si="3"/>
        <v>4000049Grido</v>
      </c>
      <c r="B251" s="5" t="s">
        <v>27</v>
      </c>
      <c r="C251" s="5" t="s">
        <v>684</v>
      </c>
      <c r="D251" s="5" t="s">
        <v>29</v>
      </c>
      <c r="E251" s="5" t="s">
        <v>30</v>
      </c>
      <c r="F251" s="5" t="s">
        <v>31</v>
      </c>
      <c r="G251" s="5" t="s">
        <v>669</v>
      </c>
      <c r="H251" s="5" t="s">
        <v>355</v>
      </c>
      <c r="I251" s="5">
        <v>290</v>
      </c>
      <c r="J251" s="5">
        <v>211</v>
      </c>
    </row>
    <row r="252" spans="1:13" x14ac:dyDescent="0.25">
      <c r="A252" s="9" t="str">
        <f t="shared" si="3"/>
        <v>4000151Grido</v>
      </c>
      <c r="B252" s="5" t="s">
        <v>27</v>
      </c>
      <c r="C252" s="5" t="s">
        <v>719</v>
      </c>
      <c r="D252" s="5" t="s">
        <v>29</v>
      </c>
      <c r="E252" s="5" t="s">
        <v>68</v>
      </c>
      <c r="F252" s="5" t="s">
        <v>106</v>
      </c>
      <c r="G252" s="5" t="s">
        <v>1024</v>
      </c>
      <c r="H252" s="5" t="s">
        <v>517</v>
      </c>
      <c r="I252" s="5">
        <v>319</v>
      </c>
      <c r="J252" s="5">
        <v>436</v>
      </c>
    </row>
    <row r="253" spans="1:13" x14ac:dyDescent="0.25">
      <c r="A253" s="9" t="str">
        <f t="shared" si="3"/>
        <v>4000167Via Bana</v>
      </c>
      <c r="B253" s="5" t="s">
        <v>384</v>
      </c>
      <c r="C253" s="5" t="s">
        <v>672</v>
      </c>
      <c r="D253" s="5" t="s">
        <v>29</v>
      </c>
      <c r="E253" s="5" t="s">
        <v>68</v>
      </c>
      <c r="F253" s="5" t="s">
        <v>79</v>
      </c>
      <c r="G253" s="5" t="s">
        <v>1025</v>
      </c>
      <c r="H253" s="5" t="s">
        <v>447</v>
      </c>
      <c r="I253" s="5">
        <v>45</v>
      </c>
      <c r="J253" s="5">
        <v>106</v>
      </c>
    </row>
    <row r="254" spans="1:13" x14ac:dyDescent="0.25">
      <c r="A254" s="9" t="str">
        <f t="shared" si="3"/>
        <v>4000061Grido</v>
      </c>
      <c r="B254" s="5" t="s">
        <v>27</v>
      </c>
      <c r="C254" s="5" t="s">
        <v>672</v>
      </c>
      <c r="D254" s="5" t="s">
        <v>29</v>
      </c>
      <c r="E254" s="5" t="s">
        <v>30</v>
      </c>
      <c r="F254" s="5" t="s">
        <v>31</v>
      </c>
      <c r="G254" s="5" t="s">
        <v>978</v>
      </c>
      <c r="H254" s="5" t="s">
        <v>366</v>
      </c>
      <c r="I254" s="5">
        <v>36</v>
      </c>
      <c r="J254" s="5">
        <v>62</v>
      </c>
    </row>
    <row r="255" spans="1:13" x14ac:dyDescent="0.25">
      <c r="A255" s="9" t="str">
        <f t="shared" si="3"/>
        <v>4000158Grido</v>
      </c>
      <c r="B255" s="5" t="s">
        <v>27</v>
      </c>
      <c r="C255" s="5" t="s">
        <v>668</v>
      </c>
      <c r="D255" s="5" t="s">
        <v>29</v>
      </c>
      <c r="E255" s="5" t="s">
        <v>68</v>
      </c>
      <c r="F255" s="5" t="s">
        <v>90</v>
      </c>
      <c r="G255" s="5" t="s">
        <v>795</v>
      </c>
      <c r="H255" s="5" t="s">
        <v>500</v>
      </c>
      <c r="I255" s="5">
        <v>126</v>
      </c>
      <c r="J255" s="5">
        <v>113</v>
      </c>
    </row>
    <row r="256" spans="1:13" x14ac:dyDescent="0.25">
      <c r="A256" s="9" t="str">
        <f t="shared" si="3"/>
        <v>4000048Grido</v>
      </c>
      <c r="B256" s="5" t="s">
        <v>27</v>
      </c>
      <c r="C256" s="5" t="s">
        <v>675</v>
      </c>
      <c r="D256" s="5" t="s">
        <v>29</v>
      </c>
      <c r="E256" s="5" t="s">
        <v>30</v>
      </c>
      <c r="F256" s="5" t="s">
        <v>31</v>
      </c>
      <c r="G256" s="5" t="s">
        <v>995</v>
      </c>
      <c r="H256" s="5" t="s">
        <v>354</v>
      </c>
      <c r="I256" s="5">
        <v>807</v>
      </c>
      <c r="J256" s="5">
        <v>406</v>
      </c>
    </row>
    <row r="257" spans="1:10" x14ac:dyDescent="0.25">
      <c r="A257" s="9" t="str">
        <f t="shared" si="3"/>
        <v>4000061Grido</v>
      </c>
      <c r="B257" s="5" t="s">
        <v>27</v>
      </c>
      <c r="C257" s="5" t="s">
        <v>719</v>
      </c>
      <c r="D257" s="5" t="s">
        <v>29</v>
      </c>
      <c r="E257" s="5" t="s">
        <v>30</v>
      </c>
      <c r="F257" s="5" t="s">
        <v>31</v>
      </c>
      <c r="G257" s="5" t="s">
        <v>978</v>
      </c>
      <c r="H257" s="5" t="s">
        <v>366</v>
      </c>
      <c r="I257" s="5">
        <v>39</v>
      </c>
      <c r="J257" s="5">
        <v>35</v>
      </c>
    </row>
    <row r="258" spans="1:10" x14ac:dyDescent="0.25">
      <c r="A258" s="9" t="str">
        <f t="shared" si="3"/>
        <v>4000078Via Bana</v>
      </c>
      <c r="B258" s="5" t="s">
        <v>384</v>
      </c>
      <c r="C258" s="5" t="s">
        <v>684</v>
      </c>
      <c r="D258" s="5" t="s">
        <v>29</v>
      </c>
      <c r="E258" s="5" t="s">
        <v>30</v>
      </c>
      <c r="F258" s="5" t="s">
        <v>31</v>
      </c>
      <c r="G258" s="5" t="s">
        <v>670</v>
      </c>
      <c r="H258" s="5" t="s">
        <v>611</v>
      </c>
      <c r="I258" s="5">
        <v>0</v>
      </c>
      <c r="J258" s="5">
        <v>0</v>
      </c>
    </row>
    <row r="259" spans="1:10" x14ac:dyDescent="0.25">
      <c r="A259" s="9" t="str">
        <f t="shared" ref="A259:A322" si="4">CONCATENATE(G259,B259)</f>
        <v>4000165Grido</v>
      </c>
      <c r="B259" s="5" t="s">
        <v>27</v>
      </c>
      <c r="C259" s="5" t="s">
        <v>684</v>
      </c>
      <c r="D259" s="5" t="s">
        <v>29</v>
      </c>
      <c r="E259" s="5" t="s">
        <v>68</v>
      </c>
      <c r="F259" s="5" t="s">
        <v>74</v>
      </c>
      <c r="G259" s="5" t="s">
        <v>791</v>
      </c>
      <c r="H259" s="5" t="s">
        <v>429</v>
      </c>
      <c r="I259" s="5">
        <v>350</v>
      </c>
      <c r="J259" s="5">
        <v>285</v>
      </c>
    </row>
    <row r="260" spans="1:10" x14ac:dyDescent="0.25">
      <c r="A260" s="9" t="str">
        <f t="shared" si="4"/>
        <v>4000072Via Bana</v>
      </c>
      <c r="B260" s="5" t="s">
        <v>384</v>
      </c>
      <c r="C260" s="5" t="s">
        <v>672</v>
      </c>
      <c r="D260" s="5" t="s">
        <v>29</v>
      </c>
      <c r="E260" s="5" t="s">
        <v>30</v>
      </c>
      <c r="F260" s="5" t="s">
        <v>31</v>
      </c>
      <c r="G260" s="5" t="s">
        <v>1026</v>
      </c>
      <c r="H260" s="5" t="s">
        <v>606</v>
      </c>
      <c r="I260" s="5">
        <v>0</v>
      </c>
      <c r="J260" s="5">
        <v>0</v>
      </c>
    </row>
    <row r="261" spans="1:10" x14ac:dyDescent="0.25">
      <c r="A261" s="9" t="str">
        <f t="shared" si="4"/>
        <v>4000043Via Bana</v>
      </c>
      <c r="B261" s="5" t="s">
        <v>384</v>
      </c>
      <c r="C261" s="5" t="s">
        <v>689</v>
      </c>
      <c r="D261" s="5" t="s">
        <v>29</v>
      </c>
      <c r="E261" s="5" t="s">
        <v>30</v>
      </c>
      <c r="F261" s="5" t="s">
        <v>31</v>
      </c>
      <c r="G261" s="5" t="s">
        <v>751</v>
      </c>
      <c r="H261" s="5" t="s">
        <v>349</v>
      </c>
      <c r="I261" s="5">
        <v>20</v>
      </c>
      <c r="J261" s="5">
        <v>24</v>
      </c>
    </row>
    <row r="262" spans="1:10" x14ac:dyDescent="0.25">
      <c r="A262" s="9" t="str">
        <f t="shared" si="4"/>
        <v>4000058Via Bana</v>
      </c>
      <c r="B262" s="5" t="s">
        <v>384</v>
      </c>
      <c r="C262" s="5" t="s">
        <v>672</v>
      </c>
      <c r="D262" s="5" t="s">
        <v>29</v>
      </c>
      <c r="E262" s="5" t="s">
        <v>30</v>
      </c>
      <c r="F262" s="5" t="s">
        <v>31</v>
      </c>
      <c r="G262" s="5" t="s">
        <v>852</v>
      </c>
      <c r="H262" s="5" t="s">
        <v>364</v>
      </c>
      <c r="I262" s="5">
        <v>0</v>
      </c>
      <c r="J262" s="5">
        <v>0</v>
      </c>
    </row>
    <row r="263" spans="1:10" x14ac:dyDescent="0.25">
      <c r="A263" s="9" t="str">
        <f t="shared" si="4"/>
        <v>4000145Grido</v>
      </c>
      <c r="B263" s="5" t="s">
        <v>27</v>
      </c>
      <c r="C263" s="5" t="s">
        <v>684</v>
      </c>
      <c r="D263" s="5" t="s">
        <v>29</v>
      </c>
      <c r="E263" s="5" t="s">
        <v>68</v>
      </c>
      <c r="F263" s="5" t="s">
        <v>69</v>
      </c>
      <c r="G263" s="5" t="s">
        <v>984</v>
      </c>
      <c r="H263" s="5" t="s">
        <v>395</v>
      </c>
      <c r="I263" s="5">
        <v>1091</v>
      </c>
      <c r="J263" s="5">
        <v>953</v>
      </c>
    </row>
    <row r="264" spans="1:10" x14ac:dyDescent="0.25">
      <c r="A264" s="9" t="str">
        <f t="shared" si="4"/>
        <v>4000162Grido</v>
      </c>
      <c r="B264" s="5" t="s">
        <v>27</v>
      </c>
      <c r="C264" s="5" t="s">
        <v>668</v>
      </c>
      <c r="D264" s="5" t="s">
        <v>29</v>
      </c>
      <c r="E264" s="5" t="s">
        <v>68</v>
      </c>
      <c r="F264" s="5" t="s">
        <v>90</v>
      </c>
      <c r="G264" s="5" t="s">
        <v>702</v>
      </c>
      <c r="H264" s="5" t="s">
        <v>503</v>
      </c>
      <c r="I264" s="5">
        <v>260</v>
      </c>
      <c r="J264" s="5">
        <v>228</v>
      </c>
    </row>
    <row r="265" spans="1:10" x14ac:dyDescent="0.25">
      <c r="A265" s="9" t="str">
        <f t="shared" si="4"/>
        <v>DGrido</v>
      </c>
      <c r="B265" s="5" t="s">
        <v>27</v>
      </c>
      <c r="C265" s="5" t="s">
        <v>719</v>
      </c>
      <c r="D265" s="5" t="s">
        <v>29</v>
      </c>
      <c r="E265" s="5" t="s">
        <v>30</v>
      </c>
      <c r="F265" s="5" t="s">
        <v>31</v>
      </c>
      <c r="G265" s="5" t="s">
        <v>676</v>
      </c>
      <c r="H265" s="5" t="s">
        <v>223</v>
      </c>
      <c r="I265" s="5">
        <v>0</v>
      </c>
      <c r="J265" s="5">
        <v>0</v>
      </c>
    </row>
    <row r="266" spans="1:10" x14ac:dyDescent="0.25">
      <c r="A266" s="9" t="str">
        <f t="shared" si="4"/>
        <v>4000147Grido</v>
      </c>
      <c r="B266" s="5" t="s">
        <v>27</v>
      </c>
      <c r="C266" s="5" t="s">
        <v>675</v>
      </c>
      <c r="D266" s="5" t="s">
        <v>29</v>
      </c>
      <c r="E266" s="5" t="s">
        <v>68</v>
      </c>
      <c r="F266" s="5" t="s">
        <v>69</v>
      </c>
      <c r="G266" s="5" t="s">
        <v>927</v>
      </c>
      <c r="H266" s="5" t="s">
        <v>399</v>
      </c>
      <c r="I266" s="5">
        <v>5845</v>
      </c>
      <c r="J266" s="5">
        <v>2333</v>
      </c>
    </row>
    <row r="267" spans="1:10" x14ac:dyDescent="0.25">
      <c r="A267" s="9" t="str">
        <f t="shared" si="4"/>
        <v>4000173Grido</v>
      </c>
      <c r="B267" s="5" t="s">
        <v>27</v>
      </c>
      <c r="C267" s="5" t="s">
        <v>719</v>
      </c>
      <c r="D267" s="5" t="s">
        <v>29</v>
      </c>
      <c r="E267" s="5" t="s">
        <v>68</v>
      </c>
      <c r="F267" s="5" t="s">
        <v>86</v>
      </c>
      <c r="G267" s="5" t="s">
        <v>854</v>
      </c>
      <c r="H267" s="5" t="s">
        <v>470</v>
      </c>
      <c r="I267" s="5">
        <v>0</v>
      </c>
      <c r="J267" s="5">
        <v>0</v>
      </c>
    </row>
    <row r="268" spans="1:10" x14ac:dyDescent="0.25">
      <c r="A268" s="9" t="str">
        <f t="shared" si="4"/>
        <v>4000285Via Bana</v>
      </c>
      <c r="B268" s="5" t="s">
        <v>384</v>
      </c>
      <c r="C268" s="5" t="s">
        <v>672</v>
      </c>
      <c r="D268" s="5" t="s">
        <v>29</v>
      </c>
      <c r="E268" s="5" t="s">
        <v>68</v>
      </c>
      <c r="F268" s="5" t="s">
        <v>90</v>
      </c>
      <c r="G268" s="5" t="s">
        <v>806</v>
      </c>
      <c r="H268" s="5" t="s">
        <v>661</v>
      </c>
      <c r="I268" s="5">
        <v>12</v>
      </c>
      <c r="J268" s="5">
        <v>3</v>
      </c>
    </row>
    <row r="269" spans="1:10" x14ac:dyDescent="0.25">
      <c r="A269" s="9" t="str">
        <f t="shared" si="4"/>
        <v>4000330Via Bana</v>
      </c>
      <c r="B269" s="5" t="s">
        <v>384</v>
      </c>
      <c r="C269" s="5" t="s">
        <v>719</v>
      </c>
      <c r="D269" s="5" t="s">
        <v>29</v>
      </c>
      <c r="E269" s="5" t="s">
        <v>68</v>
      </c>
      <c r="F269" s="5" t="s">
        <v>79</v>
      </c>
      <c r="G269" s="5" t="s">
        <v>839</v>
      </c>
      <c r="H269" s="5" t="s">
        <v>450</v>
      </c>
      <c r="I269" s="5">
        <v>2</v>
      </c>
      <c r="J269" s="5">
        <v>1</v>
      </c>
    </row>
    <row r="270" spans="1:10" x14ac:dyDescent="0.25">
      <c r="A270" s="9" t="str">
        <f t="shared" si="4"/>
        <v>4000198Via Bana</v>
      </c>
      <c r="B270" s="5" t="s">
        <v>384</v>
      </c>
      <c r="C270" s="5" t="s">
        <v>719</v>
      </c>
      <c r="D270" s="5" t="s">
        <v>29</v>
      </c>
      <c r="E270" s="5" t="s">
        <v>30</v>
      </c>
      <c r="F270" s="5" t="s">
        <v>31</v>
      </c>
      <c r="G270" s="5" t="s">
        <v>1027</v>
      </c>
      <c r="H270" s="5" t="s">
        <v>624</v>
      </c>
      <c r="I270" s="5">
        <v>0</v>
      </c>
      <c r="J270" s="5">
        <v>0</v>
      </c>
    </row>
    <row r="271" spans="1:10" x14ac:dyDescent="0.25">
      <c r="A271" s="9" t="str">
        <f t="shared" si="4"/>
        <v>4000153Grido</v>
      </c>
      <c r="B271" s="5" t="s">
        <v>27</v>
      </c>
      <c r="C271" s="5" t="s">
        <v>684</v>
      </c>
      <c r="D271" s="5" t="s">
        <v>29</v>
      </c>
      <c r="E271" s="5" t="s">
        <v>68</v>
      </c>
      <c r="F271" s="5" t="s">
        <v>90</v>
      </c>
      <c r="G271" s="5" t="s">
        <v>801</v>
      </c>
      <c r="H271" s="5" t="s">
        <v>496</v>
      </c>
      <c r="I271" s="5">
        <v>408</v>
      </c>
      <c r="J271" s="5">
        <v>355</v>
      </c>
    </row>
    <row r="272" spans="1:10" x14ac:dyDescent="0.25">
      <c r="A272" s="9" t="str">
        <f t="shared" si="4"/>
        <v>4000045Via Bana</v>
      </c>
      <c r="B272" s="5" t="s">
        <v>384</v>
      </c>
      <c r="C272" s="5" t="s">
        <v>719</v>
      </c>
      <c r="D272" s="5" t="s">
        <v>29</v>
      </c>
      <c r="E272" s="5" t="s">
        <v>30</v>
      </c>
      <c r="F272" s="5" t="s">
        <v>31</v>
      </c>
      <c r="G272" s="5" t="s">
        <v>845</v>
      </c>
      <c r="H272" s="5" t="s">
        <v>351</v>
      </c>
      <c r="I272" s="5">
        <v>8</v>
      </c>
      <c r="J272" s="5">
        <v>3</v>
      </c>
    </row>
    <row r="273" spans="1:10" x14ac:dyDescent="0.25">
      <c r="A273" s="9" t="str">
        <f t="shared" si="4"/>
        <v>4000163Via Bana</v>
      </c>
      <c r="B273" s="5" t="s">
        <v>384</v>
      </c>
      <c r="C273" s="5" t="s">
        <v>684</v>
      </c>
      <c r="D273" s="5" t="s">
        <v>29</v>
      </c>
      <c r="E273" s="5" t="s">
        <v>68</v>
      </c>
      <c r="F273" s="5" t="s">
        <v>74</v>
      </c>
      <c r="G273" s="5" t="s">
        <v>733</v>
      </c>
      <c r="H273" s="5" t="s">
        <v>427</v>
      </c>
      <c r="I273" s="5">
        <v>0</v>
      </c>
      <c r="J273" s="5">
        <v>0</v>
      </c>
    </row>
    <row r="274" spans="1:10" x14ac:dyDescent="0.25">
      <c r="A274" s="9" t="str">
        <f t="shared" si="4"/>
        <v>4000060Grido</v>
      </c>
      <c r="B274" s="5" t="s">
        <v>27</v>
      </c>
      <c r="C274" s="5" t="s">
        <v>719</v>
      </c>
      <c r="D274" s="5" t="s">
        <v>29</v>
      </c>
      <c r="E274" s="5" t="s">
        <v>30</v>
      </c>
      <c r="F274" s="5" t="s">
        <v>31</v>
      </c>
      <c r="G274" s="5" t="s">
        <v>1028</v>
      </c>
      <c r="H274" s="5" t="s">
        <v>285</v>
      </c>
      <c r="I274" s="5">
        <v>0</v>
      </c>
      <c r="J274" s="5">
        <v>0</v>
      </c>
    </row>
    <row r="275" spans="1:10" x14ac:dyDescent="0.25">
      <c r="A275" s="9" t="str">
        <f t="shared" si="4"/>
        <v>4000064Grido</v>
      </c>
      <c r="B275" s="5" t="s">
        <v>27</v>
      </c>
      <c r="C275" s="5" t="s">
        <v>668</v>
      </c>
      <c r="D275" s="5" t="s">
        <v>29</v>
      </c>
      <c r="E275" s="5" t="s">
        <v>30</v>
      </c>
      <c r="F275" s="5" t="s">
        <v>31</v>
      </c>
      <c r="G275" s="5" t="s">
        <v>956</v>
      </c>
      <c r="H275" s="5" t="s">
        <v>369</v>
      </c>
      <c r="I275" s="5">
        <v>283</v>
      </c>
      <c r="J275" s="5">
        <v>251</v>
      </c>
    </row>
    <row r="276" spans="1:10" x14ac:dyDescent="0.25">
      <c r="A276" s="9" t="str">
        <f t="shared" si="4"/>
        <v>6000338Grido</v>
      </c>
      <c r="B276" s="5" t="s">
        <v>27</v>
      </c>
      <c r="C276" s="5" t="s">
        <v>672</v>
      </c>
      <c r="D276" s="5" t="s">
        <v>111</v>
      </c>
      <c r="E276" s="5" t="s">
        <v>112</v>
      </c>
      <c r="F276" s="5" t="s">
        <v>113</v>
      </c>
      <c r="G276" s="5" t="s">
        <v>723</v>
      </c>
      <c r="H276" s="5" t="s">
        <v>118</v>
      </c>
      <c r="I276" s="5">
        <v>25</v>
      </c>
      <c r="J276" s="5">
        <v>22</v>
      </c>
    </row>
    <row r="277" spans="1:10" x14ac:dyDescent="0.25">
      <c r="A277" s="9" t="str">
        <f t="shared" si="4"/>
        <v>4000040Via Bana</v>
      </c>
      <c r="B277" s="5" t="s">
        <v>384</v>
      </c>
      <c r="C277" s="5" t="s">
        <v>684</v>
      </c>
      <c r="D277" s="5" t="s">
        <v>29</v>
      </c>
      <c r="E277" s="5" t="s">
        <v>30</v>
      </c>
      <c r="F277" s="5" t="s">
        <v>31</v>
      </c>
      <c r="G277" s="5" t="s">
        <v>815</v>
      </c>
      <c r="H277" s="5" t="s">
        <v>346</v>
      </c>
      <c r="I277" s="5">
        <v>93</v>
      </c>
      <c r="J277" s="5">
        <v>207</v>
      </c>
    </row>
    <row r="278" spans="1:10" x14ac:dyDescent="0.25">
      <c r="A278" s="9" t="str">
        <f t="shared" si="4"/>
        <v>4000137Via Bana</v>
      </c>
      <c r="B278" s="5" t="s">
        <v>384</v>
      </c>
      <c r="C278" s="5" t="s">
        <v>684</v>
      </c>
      <c r="D278" s="5" t="s">
        <v>29</v>
      </c>
      <c r="E278" s="5" t="s">
        <v>68</v>
      </c>
      <c r="F278" s="5" t="s">
        <v>79</v>
      </c>
      <c r="G278" s="5" t="s">
        <v>1029</v>
      </c>
      <c r="H278" s="5" t="s">
        <v>434</v>
      </c>
      <c r="I278" s="5">
        <v>0</v>
      </c>
      <c r="J278" s="5">
        <v>0</v>
      </c>
    </row>
    <row r="279" spans="1:10" x14ac:dyDescent="0.25">
      <c r="A279" s="9" t="str">
        <f t="shared" si="4"/>
        <v>DGrido</v>
      </c>
      <c r="B279" s="5" t="s">
        <v>27</v>
      </c>
      <c r="C279" s="5" t="s">
        <v>719</v>
      </c>
      <c r="D279" s="5" t="s">
        <v>29</v>
      </c>
      <c r="E279" s="5" t="s">
        <v>30</v>
      </c>
      <c r="F279" s="5" t="s">
        <v>31</v>
      </c>
      <c r="G279" s="5" t="s">
        <v>676</v>
      </c>
      <c r="H279" s="5" t="s">
        <v>277</v>
      </c>
      <c r="I279" s="5">
        <v>0</v>
      </c>
      <c r="J279" s="5">
        <v>0</v>
      </c>
    </row>
    <row r="280" spans="1:10" x14ac:dyDescent="0.25">
      <c r="A280" s="9" t="str">
        <f t="shared" si="4"/>
        <v>4000431Grido</v>
      </c>
      <c r="B280" s="5" t="s">
        <v>27</v>
      </c>
      <c r="C280" s="5" t="s">
        <v>689</v>
      </c>
      <c r="D280" s="5" t="s">
        <v>29</v>
      </c>
      <c r="E280" s="5" t="s">
        <v>68</v>
      </c>
      <c r="F280" s="5" t="s">
        <v>79</v>
      </c>
      <c r="G280" s="5" t="s">
        <v>1030</v>
      </c>
      <c r="H280" s="5" t="s">
        <v>446</v>
      </c>
      <c r="I280" s="5">
        <v>154</v>
      </c>
      <c r="J280" s="5">
        <v>201</v>
      </c>
    </row>
    <row r="281" spans="1:10" x14ac:dyDescent="0.25">
      <c r="A281" s="9" t="str">
        <f t="shared" si="4"/>
        <v>4000153Grido</v>
      </c>
      <c r="B281" s="5" t="s">
        <v>27</v>
      </c>
      <c r="C281" s="5" t="s">
        <v>672</v>
      </c>
      <c r="D281" s="5" t="s">
        <v>29</v>
      </c>
      <c r="E281" s="5" t="s">
        <v>68</v>
      </c>
      <c r="F281" s="5" t="s">
        <v>90</v>
      </c>
      <c r="G281" s="5" t="s">
        <v>801</v>
      </c>
      <c r="H281" s="5" t="s">
        <v>496</v>
      </c>
      <c r="I281" s="5">
        <v>203</v>
      </c>
      <c r="J281" s="5">
        <v>200</v>
      </c>
    </row>
    <row r="282" spans="1:10" x14ac:dyDescent="0.25">
      <c r="A282" s="9" t="str">
        <f t="shared" si="4"/>
        <v>4000175Grido</v>
      </c>
      <c r="B282" s="5" t="s">
        <v>27</v>
      </c>
      <c r="C282" s="5" t="s">
        <v>684</v>
      </c>
      <c r="D282" s="5" t="s">
        <v>29</v>
      </c>
      <c r="E282" s="5" t="s">
        <v>68</v>
      </c>
      <c r="F282" s="5" t="s">
        <v>69</v>
      </c>
      <c r="G282" s="5" t="s">
        <v>720</v>
      </c>
      <c r="H282" s="5" t="s">
        <v>405</v>
      </c>
      <c r="I282" s="5">
        <v>0</v>
      </c>
      <c r="J282" s="5">
        <v>0</v>
      </c>
    </row>
    <row r="283" spans="1:10" x14ac:dyDescent="0.25">
      <c r="A283" s="9" t="str">
        <f t="shared" si="4"/>
        <v>4000049Via Bana</v>
      </c>
      <c r="B283" s="5" t="s">
        <v>384</v>
      </c>
      <c r="C283" s="5" t="s">
        <v>719</v>
      </c>
      <c r="D283" s="5" t="s">
        <v>29</v>
      </c>
      <c r="E283" s="5" t="s">
        <v>30</v>
      </c>
      <c r="F283" s="5" t="s">
        <v>31</v>
      </c>
      <c r="G283" s="5" t="s">
        <v>669</v>
      </c>
      <c r="H283" s="5" t="s">
        <v>355</v>
      </c>
      <c r="I283" s="5">
        <v>4</v>
      </c>
      <c r="J283" s="5">
        <v>0</v>
      </c>
    </row>
    <row r="284" spans="1:10" x14ac:dyDescent="0.25">
      <c r="A284" s="9" t="str">
        <f t="shared" si="4"/>
        <v>4000183Via Bana</v>
      </c>
      <c r="B284" s="5" t="s">
        <v>384</v>
      </c>
      <c r="C284" s="5" t="s">
        <v>689</v>
      </c>
      <c r="D284" s="5" t="s">
        <v>29</v>
      </c>
      <c r="E284" s="5" t="s">
        <v>68</v>
      </c>
      <c r="F284" s="5" t="s">
        <v>90</v>
      </c>
      <c r="G284" s="5" t="s">
        <v>1031</v>
      </c>
      <c r="H284" s="5" t="s">
        <v>510</v>
      </c>
      <c r="I284" s="5">
        <v>0</v>
      </c>
      <c r="J284" s="5">
        <v>0</v>
      </c>
    </row>
    <row r="285" spans="1:10" x14ac:dyDescent="0.25">
      <c r="A285" s="9" t="str">
        <f t="shared" si="4"/>
        <v>4000053Grido</v>
      </c>
      <c r="B285" s="5" t="s">
        <v>27</v>
      </c>
      <c r="C285" s="5" t="s">
        <v>668</v>
      </c>
      <c r="D285" s="5" t="s">
        <v>29</v>
      </c>
      <c r="E285" s="5" t="s">
        <v>30</v>
      </c>
      <c r="F285" s="5" t="s">
        <v>31</v>
      </c>
      <c r="G285" s="5" t="s">
        <v>729</v>
      </c>
      <c r="H285" s="5" t="s">
        <v>359</v>
      </c>
      <c r="I285" s="5">
        <v>0</v>
      </c>
      <c r="J285" s="5">
        <v>0</v>
      </c>
    </row>
    <row r="286" spans="1:10" x14ac:dyDescent="0.25">
      <c r="A286" s="9" t="str">
        <f t="shared" si="4"/>
        <v>4000045Via Bana</v>
      </c>
      <c r="B286" s="5" t="s">
        <v>384</v>
      </c>
      <c r="C286" s="5" t="s">
        <v>684</v>
      </c>
      <c r="D286" s="5" t="s">
        <v>29</v>
      </c>
      <c r="E286" s="5" t="s">
        <v>30</v>
      </c>
      <c r="F286" s="5" t="s">
        <v>31</v>
      </c>
      <c r="G286" s="5" t="s">
        <v>845</v>
      </c>
      <c r="H286" s="5" t="s">
        <v>351</v>
      </c>
      <c r="I286" s="5">
        <v>13</v>
      </c>
      <c r="J286" s="5">
        <v>42</v>
      </c>
    </row>
    <row r="287" spans="1:10" x14ac:dyDescent="0.25">
      <c r="A287" s="9" t="str">
        <f t="shared" si="4"/>
        <v>4000198Via Bana</v>
      </c>
      <c r="B287" s="5" t="s">
        <v>384</v>
      </c>
      <c r="C287" s="5" t="s">
        <v>684</v>
      </c>
      <c r="D287" s="5" t="s">
        <v>29</v>
      </c>
      <c r="E287" s="5" t="s">
        <v>30</v>
      </c>
      <c r="F287" s="5" t="s">
        <v>31</v>
      </c>
      <c r="G287" s="5" t="s">
        <v>1027</v>
      </c>
      <c r="H287" s="5" t="s">
        <v>624</v>
      </c>
      <c r="I287" s="5">
        <v>0</v>
      </c>
      <c r="J287" s="5">
        <v>0</v>
      </c>
    </row>
    <row r="288" spans="1:10" x14ac:dyDescent="0.25">
      <c r="A288" s="9" t="str">
        <f t="shared" si="4"/>
        <v>4000341Grido</v>
      </c>
      <c r="B288" s="5" t="s">
        <v>27</v>
      </c>
      <c r="C288" s="5" t="s">
        <v>689</v>
      </c>
      <c r="D288" s="5" t="s">
        <v>29</v>
      </c>
      <c r="E288" s="5" t="s">
        <v>68</v>
      </c>
      <c r="F288" s="5" t="s">
        <v>90</v>
      </c>
      <c r="G288" s="5" t="s">
        <v>925</v>
      </c>
      <c r="H288" s="5" t="s">
        <v>505</v>
      </c>
      <c r="I288" s="5">
        <v>471</v>
      </c>
      <c r="J288" s="5">
        <v>420</v>
      </c>
    </row>
    <row r="289" spans="1:10" x14ac:dyDescent="0.25">
      <c r="A289" s="9" t="str">
        <f t="shared" si="4"/>
        <v>4000284Via Bana</v>
      </c>
      <c r="B289" s="5" t="s">
        <v>384</v>
      </c>
      <c r="C289" s="5" t="s">
        <v>668</v>
      </c>
      <c r="D289" s="5" t="s">
        <v>29</v>
      </c>
      <c r="E289" s="5" t="s">
        <v>68</v>
      </c>
      <c r="F289" s="5" t="s">
        <v>90</v>
      </c>
      <c r="G289" s="5" t="s">
        <v>697</v>
      </c>
      <c r="H289" s="5" t="s">
        <v>511</v>
      </c>
      <c r="I289" s="5">
        <v>0</v>
      </c>
      <c r="J289" s="5">
        <v>0</v>
      </c>
    </row>
    <row r="290" spans="1:10" x14ac:dyDescent="0.25">
      <c r="A290" s="9" t="str">
        <f t="shared" si="4"/>
        <v>4000143Grido</v>
      </c>
      <c r="B290" s="5" t="s">
        <v>27</v>
      </c>
      <c r="C290" s="5" t="s">
        <v>719</v>
      </c>
      <c r="D290" s="5" t="s">
        <v>29</v>
      </c>
      <c r="E290" s="5" t="s">
        <v>68</v>
      </c>
      <c r="F290" s="5" t="s">
        <v>86</v>
      </c>
      <c r="G290" s="5" t="s">
        <v>772</v>
      </c>
      <c r="H290" s="5" t="s">
        <v>467</v>
      </c>
      <c r="I290" s="5">
        <v>277</v>
      </c>
      <c r="J290" s="5">
        <v>193</v>
      </c>
    </row>
    <row r="291" spans="1:10" x14ac:dyDescent="0.25">
      <c r="A291" s="9" t="str">
        <f t="shared" si="4"/>
        <v>4000039Grido</v>
      </c>
      <c r="B291" s="5" t="s">
        <v>27</v>
      </c>
      <c r="C291" s="5" t="s">
        <v>668</v>
      </c>
      <c r="D291" s="5" t="s">
        <v>29</v>
      </c>
      <c r="E291" s="5" t="s">
        <v>30</v>
      </c>
      <c r="F291" s="5" t="s">
        <v>31</v>
      </c>
      <c r="G291" s="5" t="s">
        <v>695</v>
      </c>
      <c r="H291" s="5" t="s">
        <v>345</v>
      </c>
      <c r="I291" s="5">
        <v>109</v>
      </c>
      <c r="J291" s="5">
        <v>70</v>
      </c>
    </row>
    <row r="292" spans="1:10" x14ac:dyDescent="0.25">
      <c r="A292" s="9" t="str">
        <f t="shared" si="4"/>
        <v>6000338Grido</v>
      </c>
      <c r="B292" s="5" t="s">
        <v>27</v>
      </c>
      <c r="C292" s="5" t="s">
        <v>668</v>
      </c>
      <c r="D292" s="5" t="s">
        <v>111</v>
      </c>
      <c r="E292" s="5" t="s">
        <v>112</v>
      </c>
      <c r="F292" s="5" t="s">
        <v>113</v>
      </c>
      <c r="G292" s="5" t="s">
        <v>723</v>
      </c>
      <c r="H292" s="5" t="s">
        <v>118</v>
      </c>
      <c r="I292" s="5">
        <v>76</v>
      </c>
      <c r="J292" s="5">
        <v>56</v>
      </c>
    </row>
    <row r="293" spans="1:10" x14ac:dyDescent="0.25">
      <c r="A293" s="9" t="str">
        <f t="shared" si="4"/>
        <v>4000076Via Bana</v>
      </c>
      <c r="B293" s="5" t="s">
        <v>384</v>
      </c>
      <c r="C293" s="5" t="s">
        <v>719</v>
      </c>
      <c r="D293" s="5" t="s">
        <v>29</v>
      </c>
      <c r="E293" s="5" t="s">
        <v>30</v>
      </c>
      <c r="F293" s="5" t="s">
        <v>31</v>
      </c>
      <c r="G293" s="5" t="s">
        <v>939</v>
      </c>
      <c r="H293" s="5" t="s">
        <v>609</v>
      </c>
      <c r="I293" s="5">
        <v>0</v>
      </c>
      <c r="J293" s="5">
        <v>0</v>
      </c>
    </row>
    <row r="294" spans="1:10" x14ac:dyDescent="0.25">
      <c r="A294" s="9" t="str">
        <f t="shared" si="4"/>
        <v>4000194Via Bana</v>
      </c>
      <c r="B294" s="5" t="s">
        <v>384</v>
      </c>
      <c r="C294" s="5" t="s">
        <v>668</v>
      </c>
      <c r="D294" s="5" t="s">
        <v>29</v>
      </c>
      <c r="E294" s="5" t="s">
        <v>30</v>
      </c>
      <c r="F294" s="5" t="s">
        <v>31</v>
      </c>
      <c r="G294" s="5" t="s">
        <v>673</v>
      </c>
      <c r="H294" s="5" t="s">
        <v>378</v>
      </c>
      <c r="I294" s="5">
        <v>0</v>
      </c>
      <c r="J294" s="5">
        <v>2</v>
      </c>
    </row>
    <row r="295" spans="1:10" x14ac:dyDescent="0.25">
      <c r="A295" s="9" t="str">
        <f t="shared" si="4"/>
        <v>4000152Grido</v>
      </c>
      <c r="B295" s="5" t="s">
        <v>27</v>
      </c>
      <c r="C295" s="5" t="s">
        <v>689</v>
      </c>
      <c r="D295" s="5" t="s">
        <v>29</v>
      </c>
      <c r="E295" s="5" t="s">
        <v>68</v>
      </c>
      <c r="F295" s="5" t="s">
        <v>90</v>
      </c>
      <c r="G295" s="5" t="s">
        <v>737</v>
      </c>
      <c r="H295" s="5" t="s">
        <v>495</v>
      </c>
      <c r="I295" s="5">
        <v>382</v>
      </c>
      <c r="J295" s="5">
        <v>301</v>
      </c>
    </row>
    <row r="296" spans="1:10" x14ac:dyDescent="0.25">
      <c r="A296" s="9" t="str">
        <f t="shared" si="4"/>
        <v>4000071Grido</v>
      </c>
      <c r="B296" s="5" t="s">
        <v>27</v>
      </c>
      <c r="C296" s="5" t="s">
        <v>719</v>
      </c>
      <c r="D296" s="5" t="s">
        <v>29</v>
      </c>
      <c r="E296" s="5" t="s">
        <v>30</v>
      </c>
      <c r="F296" s="5" t="s">
        <v>31</v>
      </c>
      <c r="G296" s="5" t="s">
        <v>699</v>
      </c>
      <c r="H296" s="5" t="s">
        <v>376</v>
      </c>
      <c r="I296" s="5">
        <v>191</v>
      </c>
      <c r="J296" s="5">
        <v>61</v>
      </c>
    </row>
    <row r="297" spans="1:10" x14ac:dyDescent="0.25">
      <c r="A297" s="9" t="str">
        <f t="shared" si="4"/>
        <v>4000068Grido</v>
      </c>
      <c r="B297" s="5" t="s">
        <v>27</v>
      </c>
      <c r="C297" s="5" t="s">
        <v>668</v>
      </c>
      <c r="D297" s="5" t="s">
        <v>29</v>
      </c>
      <c r="E297" s="5" t="s">
        <v>30</v>
      </c>
      <c r="F297" s="5" t="s">
        <v>31</v>
      </c>
      <c r="G297" s="5" t="s">
        <v>1014</v>
      </c>
      <c r="H297" s="5" t="s">
        <v>373</v>
      </c>
      <c r="I297" s="5">
        <v>175</v>
      </c>
      <c r="J297" s="5">
        <v>188</v>
      </c>
    </row>
    <row r="298" spans="1:10" x14ac:dyDescent="0.25">
      <c r="A298" s="9" t="str">
        <f t="shared" si="4"/>
        <v>4000093Via Bana</v>
      </c>
      <c r="B298" s="5" t="s">
        <v>384</v>
      </c>
      <c r="C298" s="5" t="s">
        <v>689</v>
      </c>
      <c r="D298" s="5" t="s">
        <v>29</v>
      </c>
      <c r="E298" s="5" t="s">
        <v>30</v>
      </c>
      <c r="F298" s="5" t="s">
        <v>31</v>
      </c>
      <c r="G298" s="5" t="s">
        <v>1032</v>
      </c>
      <c r="H298" s="5" t="s">
        <v>390</v>
      </c>
      <c r="I298" s="5">
        <v>0</v>
      </c>
      <c r="J298" s="5">
        <v>0</v>
      </c>
    </row>
    <row r="299" spans="1:10" x14ac:dyDescent="0.25">
      <c r="A299" s="9" t="str">
        <f t="shared" si="4"/>
        <v>4000316Grido</v>
      </c>
      <c r="B299" s="5" t="s">
        <v>27</v>
      </c>
      <c r="C299" s="5" t="s">
        <v>675</v>
      </c>
      <c r="D299" s="5" t="s">
        <v>29</v>
      </c>
      <c r="E299" s="5" t="s">
        <v>30</v>
      </c>
      <c r="F299" s="5" t="s">
        <v>31</v>
      </c>
      <c r="G299" s="5" t="s">
        <v>909</v>
      </c>
      <c r="H299" s="5" t="s">
        <v>381</v>
      </c>
      <c r="I299" s="5">
        <v>300</v>
      </c>
      <c r="J299" s="5">
        <v>105</v>
      </c>
    </row>
    <row r="300" spans="1:10" x14ac:dyDescent="0.25">
      <c r="A300" s="9" t="str">
        <f t="shared" si="4"/>
        <v>4000051Via Bana</v>
      </c>
      <c r="B300" s="5" t="s">
        <v>384</v>
      </c>
      <c r="C300" s="5" t="s">
        <v>689</v>
      </c>
      <c r="D300" s="5" t="s">
        <v>29</v>
      </c>
      <c r="E300" s="5" t="s">
        <v>30</v>
      </c>
      <c r="F300" s="5" t="s">
        <v>31</v>
      </c>
      <c r="G300" s="5" t="s">
        <v>894</v>
      </c>
      <c r="H300" s="5" t="s">
        <v>357</v>
      </c>
      <c r="I300" s="5">
        <v>1</v>
      </c>
      <c r="J300" s="5">
        <v>7</v>
      </c>
    </row>
    <row r="301" spans="1:10" x14ac:dyDescent="0.25">
      <c r="A301" s="9" t="str">
        <f t="shared" si="4"/>
        <v>DGrido</v>
      </c>
      <c r="B301" s="5" t="s">
        <v>27</v>
      </c>
      <c r="C301" s="5" t="s">
        <v>684</v>
      </c>
      <c r="D301" s="5" t="s">
        <v>29</v>
      </c>
      <c r="E301" s="5" t="s">
        <v>30</v>
      </c>
      <c r="F301" s="5" t="s">
        <v>31</v>
      </c>
      <c r="G301" s="5" t="s">
        <v>676</v>
      </c>
      <c r="H301" s="5" t="s">
        <v>217</v>
      </c>
      <c r="I301" s="5">
        <v>0</v>
      </c>
      <c r="J301" s="5">
        <v>0</v>
      </c>
    </row>
    <row r="302" spans="1:10" x14ac:dyDescent="0.25">
      <c r="A302" s="9" t="str">
        <f t="shared" si="4"/>
        <v>4000079Via Bana</v>
      </c>
      <c r="B302" s="5" t="s">
        <v>384</v>
      </c>
      <c r="C302" s="5" t="s">
        <v>684</v>
      </c>
      <c r="D302" s="5" t="s">
        <v>29</v>
      </c>
      <c r="E302" s="5" t="s">
        <v>30</v>
      </c>
      <c r="F302" s="5" t="s">
        <v>31</v>
      </c>
      <c r="G302" s="5" t="s">
        <v>753</v>
      </c>
      <c r="H302" s="5" t="s">
        <v>612</v>
      </c>
      <c r="I302" s="5">
        <v>0</v>
      </c>
      <c r="J302" s="5">
        <v>0</v>
      </c>
    </row>
    <row r="303" spans="1:10" x14ac:dyDescent="0.25">
      <c r="A303" s="9" t="str">
        <f t="shared" si="4"/>
        <v>4000050Via Bana</v>
      </c>
      <c r="B303" s="5" t="s">
        <v>384</v>
      </c>
      <c r="C303" s="5" t="s">
        <v>684</v>
      </c>
      <c r="D303" s="5" t="s">
        <v>29</v>
      </c>
      <c r="E303" s="5" t="s">
        <v>30</v>
      </c>
      <c r="F303" s="5" t="s">
        <v>31</v>
      </c>
      <c r="G303" s="5" t="s">
        <v>960</v>
      </c>
      <c r="H303" s="5" t="s">
        <v>356</v>
      </c>
      <c r="I303" s="5">
        <v>0</v>
      </c>
      <c r="J303" s="5">
        <v>0</v>
      </c>
    </row>
    <row r="304" spans="1:10" x14ac:dyDescent="0.25">
      <c r="A304" s="9" t="str">
        <f t="shared" si="4"/>
        <v>DGrido</v>
      </c>
      <c r="B304" s="5" t="s">
        <v>27</v>
      </c>
      <c r="C304" s="5" t="s">
        <v>719</v>
      </c>
      <c r="D304" s="5" t="s">
        <v>29</v>
      </c>
      <c r="E304" s="5" t="s">
        <v>30</v>
      </c>
      <c r="F304" s="5" t="s">
        <v>31</v>
      </c>
      <c r="G304" s="5" t="s">
        <v>676</v>
      </c>
      <c r="H304" s="5" t="s">
        <v>275</v>
      </c>
      <c r="I304" s="5">
        <v>0</v>
      </c>
      <c r="J304" s="5">
        <v>0</v>
      </c>
    </row>
    <row r="305" spans="1:10" x14ac:dyDescent="0.25">
      <c r="A305" s="9" t="str">
        <f t="shared" si="4"/>
        <v>4000060Grido</v>
      </c>
      <c r="B305" s="5" t="s">
        <v>27</v>
      </c>
      <c r="C305" s="5" t="s">
        <v>689</v>
      </c>
      <c r="D305" s="5" t="s">
        <v>29</v>
      </c>
      <c r="E305" s="5" t="s">
        <v>30</v>
      </c>
      <c r="F305" s="5" t="s">
        <v>31</v>
      </c>
      <c r="G305" s="5" t="s">
        <v>1028</v>
      </c>
      <c r="H305" s="5" t="s">
        <v>285</v>
      </c>
      <c r="I305" s="5">
        <v>0</v>
      </c>
      <c r="J305" s="5">
        <v>0</v>
      </c>
    </row>
    <row r="306" spans="1:10" x14ac:dyDescent="0.25">
      <c r="A306" s="9" t="str">
        <f t="shared" si="4"/>
        <v>4000086Via Bana</v>
      </c>
      <c r="B306" s="5" t="s">
        <v>384</v>
      </c>
      <c r="C306" s="5" t="s">
        <v>668</v>
      </c>
      <c r="D306" s="5" t="s">
        <v>29</v>
      </c>
      <c r="E306" s="5" t="s">
        <v>30</v>
      </c>
      <c r="F306" s="5" t="s">
        <v>31</v>
      </c>
      <c r="G306" s="5" t="s">
        <v>779</v>
      </c>
      <c r="H306" s="5" t="s">
        <v>388</v>
      </c>
      <c r="I306" s="5">
        <v>0</v>
      </c>
      <c r="J306" s="5">
        <v>0</v>
      </c>
    </row>
    <row r="307" spans="1:10" x14ac:dyDescent="0.25">
      <c r="A307" s="9" t="str">
        <f t="shared" si="4"/>
        <v>4000056Grido</v>
      </c>
      <c r="B307" s="5" t="s">
        <v>27</v>
      </c>
      <c r="C307" s="5" t="s">
        <v>672</v>
      </c>
      <c r="D307" s="5" t="s">
        <v>29</v>
      </c>
      <c r="E307" s="5" t="s">
        <v>30</v>
      </c>
      <c r="F307" s="5" t="s">
        <v>31</v>
      </c>
      <c r="G307" s="5" t="s">
        <v>1033</v>
      </c>
      <c r="H307" s="5" t="s">
        <v>362</v>
      </c>
      <c r="I307" s="5">
        <v>67</v>
      </c>
      <c r="J307" s="5">
        <v>79</v>
      </c>
    </row>
    <row r="308" spans="1:10" x14ac:dyDescent="0.25">
      <c r="A308" s="9" t="str">
        <f t="shared" si="4"/>
        <v>4000050Grido</v>
      </c>
      <c r="B308" s="5" t="s">
        <v>27</v>
      </c>
      <c r="C308" s="5" t="s">
        <v>672</v>
      </c>
      <c r="D308" s="5" t="s">
        <v>29</v>
      </c>
      <c r="E308" s="5" t="s">
        <v>30</v>
      </c>
      <c r="F308" s="5" t="s">
        <v>31</v>
      </c>
      <c r="G308" s="5" t="s">
        <v>960</v>
      </c>
      <c r="H308" s="5" t="s">
        <v>356</v>
      </c>
      <c r="I308" s="5">
        <v>82</v>
      </c>
      <c r="J308" s="5">
        <v>135</v>
      </c>
    </row>
    <row r="309" spans="1:10" x14ac:dyDescent="0.25">
      <c r="A309" s="9" t="str">
        <f t="shared" si="4"/>
        <v>DVia Bana</v>
      </c>
      <c r="B309" s="5" t="s">
        <v>384</v>
      </c>
      <c r="C309" s="5" t="s">
        <v>684</v>
      </c>
      <c r="D309" s="5" t="s">
        <v>29</v>
      </c>
      <c r="E309" s="5" t="s">
        <v>30</v>
      </c>
      <c r="F309" s="5" t="s">
        <v>31</v>
      </c>
      <c r="G309" s="5" t="s">
        <v>676</v>
      </c>
      <c r="H309" s="5" t="s">
        <v>583</v>
      </c>
      <c r="I309" s="5">
        <v>0</v>
      </c>
      <c r="J309" s="5">
        <v>0</v>
      </c>
    </row>
    <row r="310" spans="1:10" x14ac:dyDescent="0.25">
      <c r="A310" s="9" t="str">
        <f t="shared" si="4"/>
        <v>4000162Grido</v>
      </c>
      <c r="B310" s="5" t="s">
        <v>27</v>
      </c>
      <c r="C310" s="5" t="s">
        <v>675</v>
      </c>
      <c r="D310" s="5" t="s">
        <v>29</v>
      </c>
      <c r="E310" s="5" t="s">
        <v>68</v>
      </c>
      <c r="F310" s="5" t="s">
        <v>90</v>
      </c>
      <c r="G310" s="5" t="s">
        <v>702</v>
      </c>
      <c r="H310" s="5" t="s">
        <v>503</v>
      </c>
      <c r="I310" s="5">
        <v>333</v>
      </c>
      <c r="J310" s="5">
        <v>134</v>
      </c>
    </row>
    <row r="311" spans="1:10" x14ac:dyDescent="0.25">
      <c r="A311" s="9" t="str">
        <f t="shared" si="4"/>
        <v>4000157Grido</v>
      </c>
      <c r="B311" s="5" t="s">
        <v>27</v>
      </c>
      <c r="C311" s="5" t="s">
        <v>684</v>
      </c>
      <c r="D311" s="5" t="s">
        <v>29</v>
      </c>
      <c r="E311" s="5" t="s">
        <v>68</v>
      </c>
      <c r="F311" s="5" t="s">
        <v>90</v>
      </c>
      <c r="G311" s="5" t="s">
        <v>1034</v>
      </c>
      <c r="H311" s="5" t="s">
        <v>499</v>
      </c>
      <c r="I311" s="5">
        <v>204</v>
      </c>
      <c r="J311" s="5">
        <v>189</v>
      </c>
    </row>
    <row r="312" spans="1:10" x14ac:dyDescent="0.25">
      <c r="A312" s="9" t="str">
        <f t="shared" si="4"/>
        <v>4000142Grido</v>
      </c>
      <c r="B312" s="5" t="s">
        <v>27</v>
      </c>
      <c r="C312" s="5" t="s">
        <v>675</v>
      </c>
      <c r="D312" s="5" t="s">
        <v>29</v>
      </c>
      <c r="E312" s="5" t="s">
        <v>68</v>
      </c>
      <c r="F312" s="5" t="s">
        <v>86</v>
      </c>
      <c r="G312" s="5" t="s">
        <v>803</v>
      </c>
      <c r="H312" s="5" t="s">
        <v>466</v>
      </c>
      <c r="I312" s="5">
        <v>1519</v>
      </c>
      <c r="J312" s="5">
        <v>593</v>
      </c>
    </row>
    <row r="313" spans="1:10" x14ac:dyDescent="0.25">
      <c r="A313" s="9" t="str">
        <f t="shared" si="4"/>
        <v>DVia Bana</v>
      </c>
      <c r="B313" s="5" t="s">
        <v>384</v>
      </c>
      <c r="C313" s="5" t="s">
        <v>684</v>
      </c>
      <c r="D313" s="5" t="s">
        <v>29</v>
      </c>
      <c r="E313" s="5" t="s">
        <v>68</v>
      </c>
      <c r="F313" s="5" t="s">
        <v>86</v>
      </c>
      <c r="G313" s="5" t="s">
        <v>676</v>
      </c>
      <c r="H313" s="5" t="s">
        <v>453</v>
      </c>
      <c r="I313" s="5">
        <v>0</v>
      </c>
      <c r="J313" s="5">
        <v>0</v>
      </c>
    </row>
    <row r="314" spans="1:10" x14ac:dyDescent="0.25">
      <c r="A314" s="9" t="str">
        <f t="shared" si="4"/>
        <v>4000181Via Bana</v>
      </c>
      <c r="B314" s="5" t="s">
        <v>384</v>
      </c>
      <c r="C314" s="5" t="s">
        <v>668</v>
      </c>
      <c r="D314" s="5" t="s">
        <v>29</v>
      </c>
      <c r="E314" s="5" t="s">
        <v>68</v>
      </c>
      <c r="F314" s="5" t="s">
        <v>90</v>
      </c>
      <c r="G314" s="5" t="s">
        <v>809</v>
      </c>
      <c r="H314" s="5" t="s">
        <v>659</v>
      </c>
      <c r="I314" s="5">
        <v>0</v>
      </c>
      <c r="J314" s="5">
        <v>0</v>
      </c>
    </row>
    <row r="315" spans="1:10" x14ac:dyDescent="0.25">
      <c r="A315" s="9" t="str">
        <f t="shared" si="4"/>
        <v>4000184Via Bana</v>
      </c>
      <c r="B315" s="5" t="s">
        <v>384</v>
      </c>
      <c r="C315" s="5" t="s">
        <v>668</v>
      </c>
      <c r="D315" s="5" t="s">
        <v>29</v>
      </c>
      <c r="E315" s="5" t="s">
        <v>68</v>
      </c>
      <c r="F315" s="5" t="s">
        <v>74</v>
      </c>
      <c r="G315" s="5" t="s">
        <v>986</v>
      </c>
      <c r="H315" s="5" t="s">
        <v>420</v>
      </c>
      <c r="I315" s="5">
        <v>0</v>
      </c>
      <c r="J315" s="5">
        <v>0</v>
      </c>
    </row>
    <row r="316" spans="1:10" x14ac:dyDescent="0.25">
      <c r="A316" s="9" t="str">
        <f t="shared" si="4"/>
        <v>4000142Grido</v>
      </c>
      <c r="B316" s="5" t="s">
        <v>27</v>
      </c>
      <c r="C316" s="5" t="s">
        <v>689</v>
      </c>
      <c r="D316" s="5" t="s">
        <v>29</v>
      </c>
      <c r="E316" s="5" t="s">
        <v>68</v>
      </c>
      <c r="F316" s="5" t="s">
        <v>86</v>
      </c>
      <c r="G316" s="5" t="s">
        <v>803</v>
      </c>
      <c r="H316" s="5" t="s">
        <v>466</v>
      </c>
      <c r="I316" s="5">
        <v>627</v>
      </c>
      <c r="J316" s="5">
        <v>668</v>
      </c>
    </row>
    <row r="317" spans="1:10" x14ac:dyDescent="0.25">
      <c r="A317" s="9" t="str">
        <f t="shared" si="4"/>
        <v>6000666Grido</v>
      </c>
      <c r="B317" s="5" t="s">
        <v>27</v>
      </c>
      <c r="C317" s="5" t="s">
        <v>684</v>
      </c>
      <c r="D317" s="5" t="s">
        <v>111</v>
      </c>
      <c r="E317" s="5" t="s">
        <v>112</v>
      </c>
      <c r="F317" s="5" t="s">
        <v>128</v>
      </c>
      <c r="G317" s="5" t="s">
        <v>879</v>
      </c>
      <c r="H317" s="5" t="s">
        <v>142</v>
      </c>
      <c r="I317" s="5">
        <v>0</v>
      </c>
      <c r="J317" s="5">
        <v>1</v>
      </c>
    </row>
    <row r="318" spans="1:10" x14ac:dyDescent="0.25">
      <c r="A318" s="9" t="str">
        <f t="shared" si="4"/>
        <v>4000096Grido</v>
      </c>
      <c r="B318" s="5" t="s">
        <v>27</v>
      </c>
      <c r="C318" s="5" t="s">
        <v>689</v>
      </c>
      <c r="D318" s="5" t="s">
        <v>29</v>
      </c>
      <c r="E318" s="5" t="s">
        <v>30</v>
      </c>
      <c r="F318" s="5" t="s">
        <v>31</v>
      </c>
      <c r="G318" s="5" t="s">
        <v>678</v>
      </c>
      <c r="H318" s="5" t="s">
        <v>391</v>
      </c>
      <c r="I318" s="5">
        <v>0</v>
      </c>
      <c r="J318" s="5">
        <v>0</v>
      </c>
    </row>
    <row r="319" spans="1:10" x14ac:dyDescent="0.25">
      <c r="A319" s="9" t="str">
        <f t="shared" si="4"/>
        <v>4000157Grido</v>
      </c>
      <c r="B319" s="5" t="s">
        <v>27</v>
      </c>
      <c r="C319" s="5" t="s">
        <v>689</v>
      </c>
      <c r="D319" s="5" t="s">
        <v>29</v>
      </c>
      <c r="E319" s="5" t="s">
        <v>68</v>
      </c>
      <c r="F319" s="5" t="s">
        <v>90</v>
      </c>
      <c r="G319" s="5" t="s">
        <v>1034</v>
      </c>
      <c r="H319" s="5" t="s">
        <v>499</v>
      </c>
      <c r="I319" s="5">
        <v>270</v>
      </c>
      <c r="J319" s="5">
        <v>239</v>
      </c>
    </row>
    <row r="320" spans="1:10" x14ac:dyDescent="0.25">
      <c r="A320" s="9" t="str">
        <f t="shared" si="4"/>
        <v>4000316Grido</v>
      </c>
      <c r="B320" s="5" t="s">
        <v>27</v>
      </c>
      <c r="C320" s="5" t="s">
        <v>684</v>
      </c>
      <c r="D320" s="5" t="s">
        <v>29</v>
      </c>
      <c r="E320" s="5" t="s">
        <v>30</v>
      </c>
      <c r="F320" s="5" t="s">
        <v>31</v>
      </c>
      <c r="G320" s="5" t="s">
        <v>909</v>
      </c>
      <c r="H320" s="5" t="s">
        <v>381</v>
      </c>
      <c r="I320" s="5">
        <v>193</v>
      </c>
      <c r="J320" s="5">
        <v>188</v>
      </c>
    </row>
    <row r="321" spans="1:10" x14ac:dyDescent="0.25">
      <c r="A321" s="9" t="str">
        <f t="shared" si="4"/>
        <v>4000093Via Bana</v>
      </c>
      <c r="B321" s="5" t="s">
        <v>384</v>
      </c>
      <c r="C321" s="5" t="s">
        <v>668</v>
      </c>
      <c r="D321" s="5" t="s">
        <v>29</v>
      </c>
      <c r="E321" s="5" t="s">
        <v>30</v>
      </c>
      <c r="F321" s="5" t="s">
        <v>31</v>
      </c>
      <c r="G321" s="5" t="s">
        <v>1032</v>
      </c>
      <c r="H321" s="5" t="s">
        <v>390</v>
      </c>
      <c r="I321" s="5">
        <v>0</v>
      </c>
      <c r="J321" s="5">
        <v>0</v>
      </c>
    </row>
    <row r="322" spans="1:10" x14ac:dyDescent="0.25">
      <c r="A322" s="9" t="str">
        <f t="shared" si="4"/>
        <v>4000042Via Bana</v>
      </c>
      <c r="B322" s="5" t="s">
        <v>384</v>
      </c>
      <c r="C322" s="5" t="s">
        <v>689</v>
      </c>
      <c r="D322" s="5" t="s">
        <v>29</v>
      </c>
      <c r="E322" s="5" t="s">
        <v>30</v>
      </c>
      <c r="F322" s="5" t="s">
        <v>31</v>
      </c>
      <c r="G322" s="5" t="s">
        <v>832</v>
      </c>
      <c r="H322" s="5" t="s">
        <v>348</v>
      </c>
      <c r="I322" s="5">
        <v>23</v>
      </c>
      <c r="J322" s="5">
        <v>25</v>
      </c>
    </row>
    <row r="323" spans="1:10" x14ac:dyDescent="0.25">
      <c r="A323" s="9" t="str">
        <f t="shared" ref="A323:A386" si="5">CONCATENATE(G323,B323)</f>
        <v>4000047Via Bana</v>
      </c>
      <c r="B323" s="5" t="s">
        <v>384</v>
      </c>
      <c r="C323" s="5" t="s">
        <v>672</v>
      </c>
      <c r="D323" s="5" t="s">
        <v>29</v>
      </c>
      <c r="E323" s="5" t="s">
        <v>30</v>
      </c>
      <c r="F323" s="5" t="s">
        <v>31</v>
      </c>
      <c r="G323" s="5" t="s">
        <v>813</v>
      </c>
      <c r="H323" s="5" t="s">
        <v>353</v>
      </c>
      <c r="I323" s="5">
        <v>35</v>
      </c>
      <c r="J323" s="5">
        <v>53</v>
      </c>
    </row>
    <row r="324" spans="1:10" x14ac:dyDescent="0.25">
      <c r="A324" s="9" t="str">
        <f t="shared" si="5"/>
        <v>4000046Grido</v>
      </c>
      <c r="B324" s="5" t="s">
        <v>27</v>
      </c>
      <c r="C324" s="5" t="s">
        <v>684</v>
      </c>
      <c r="D324" s="5" t="s">
        <v>29</v>
      </c>
      <c r="E324" s="5" t="s">
        <v>30</v>
      </c>
      <c r="F324" s="5" t="s">
        <v>31</v>
      </c>
      <c r="G324" s="5" t="s">
        <v>692</v>
      </c>
      <c r="H324" s="5" t="s">
        <v>352</v>
      </c>
      <c r="I324" s="5">
        <v>649</v>
      </c>
      <c r="J324" s="5">
        <v>437</v>
      </c>
    </row>
    <row r="325" spans="1:10" x14ac:dyDescent="0.25">
      <c r="A325" s="9" t="str">
        <f t="shared" si="5"/>
        <v>4000063Grido</v>
      </c>
      <c r="B325" s="5" t="s">
        <v>27</v>
      </c>
      <c r="C325" s="5" t="s">
        <v>719</v>
      </c>
      <c r="D325" s="5" t="s">
        <v>29</v>
      </c>
      <c r="E325" s="5" t="s">
        <v>30</v>
      </c>
      <c r="F325" s="5" t="s">
        <v>31</v>
      </c>
      <c r="G325" s="5" t="s">
        <v>1035</v>
      </c>
      <c r="H325" s="5" t="s">
        <v>368</v>
      </c>
      <c r="I325" s="5">
        <v>0</v>
      </c>
      <c r="J325" s="5">
        <v>0</v>
      </c>
    </row>
    <row r="326" spans="1:10" x14ac:dyDescent="0.25">
      <c r="A326" s="9" t="str">
        <f t="shared" si="5"/>
        <v>4000284Grido</v>
      </c>
      <c r="B326" s="5" t="s">
        <v>27</v>
      </c>
      <c r="C326" s="5" t="s">
        <v>719</v>
      </c>
      <c r="D326" s="5" t="s">
        <v>29</v>
      </c>
      <c r="E326" s="5" t="s">
        <v>68</v>
      </c>
      <c r="F326" s="5" t="s">
        <v>90</v>
      </c>
      <c r="G326" s="5" t="s">
        <v>697</v>
      </c>
      <c r="H326" s="5" t="s">
        <v>511</v>
      </c>
      <c r="I326" s="5">
        <v>0</v>
      </c>
      <c r="J326" s="5">
        <v>0</v>
      </c>
    </row>
    <row r="327" spans="1:10" x14ac:dyDescent="0.25">
      <c r="A327" s="9" t="str">
        <f t="shared" si="5"/>
        <v>4000066Via Bana</v>
      </c>
      <c r="B327" s="5" t="s">
        <v>384</v>
      </c>
      <c r="C327" s="5" t="s">
        <v>668</v>
      </c>
      <c r="D327" s="5" t="s">
        <v>29</v>
      </c>
      <c r="E327" s="5" t="s">
        <v>30</v>
      </c>
      <c r="F327" s="5" t="s">
        <v>31</v>
      </c>
      <c r="G327" s="5" t="s">
        <v>760</v>
      </c>
      <c r="H327" s="5" t="s">
        <v>371</v>
      </c>
      <c r="I327" s="5">
        <v>0</v>
      </c>
      <c r="J327" s="5">
        <v>0</v>
      </c>
    </row>
    <row r="328" spans="1:10" x14ac:dyDescent="0.25">
      <c r="A328" s="9" t="str">
        <f t="shared" si="5"/>
        <v>4000144Grido</v>
      </c>
      <c r="B328" s="5" t="s">
        <v>27</v>
      </c>
      <c r="C328" s="5" t="s">
        <v>689</v>
      </c>
      <c r="D328" s="5" t="s">
        <v>29</v>
      </c>
      <c r="E328" s="5" t="s">
        <v>68</v>
      </c>
      <c r="F328" s="5" t="s">
        <v>86</v>
      </c>
      <c r="G328" s="5" t="s">
        <v>1023</v>
      </c>
      <c r="H328" s="5" t="s">
        <v>459</v>
      </c>
      <c r="I328" s="5">
        <v>632</v>
      </c>
      <c r="J328" s="5">
        <v>727</v>
      </c>
    </row>
    <row r="329" spans="1:10" x14ac:dyDescent="0.25">
      <c r="A329" s="9" t="str">
        <f t="shared" si="5"/>
        <v>4000084Via Bana</v>
      </c>
      <c r="B329" s="5" t="s">
        <v>384</v>
      </c>
      <c r="C329" s="5" t="s">
        <v>672</v>
      </c>
      <c r="D329" s="5" t="s">
        <v>29</v>
      </c>
      <c r="E329" s="5" t="s">
        <v>30</v>
      </c>
      <c r="F329" s="5" t="s">
        <v>31</v>
      </c>
      <c r="G329" s="5" t="s">
        <v>1036</v>
      </c>
      <c r="H329" s="5" t="s">
        <v>615</v>
      </c>
      <c r="I329" s="5">
        <v>0</v>
      </c>
      <c r="J329" s="5">
        <v>0</v>
      </c>
    </row>
    <row r="330" spans="1:10" x14ac:dyDescent="0.25">
      <c r="A330" s="9" t="str">
        <f t="shared" si="5"/>
        <v>4000185Via Bana</v>
      </c>
      <c r="B330" s="5" t="s">
        <v>384</v>
      </c>
      <c r="C330" s="5" t="s">
        <v>689</v>
      </c>
      <c r="D330" s="5" t="s">
        <v>29</v>
      </c>
      <c r="E330" s="5" t="s">
        <v>68</v>
      </c>
      <c r="F330" s="5" t="s">
        <v>74</v>
      </c>
      <c r="G330" s="5" t="s">
        <v>942</v>
      </c>
      <c r="H330" s="5" t="s">
        <v>422</v>
      </c>
      <c r="I330" s="5">
        <v>0</v>
      </c>
      <c r="J330" s="5">
        <v>0</v>
      </c>
    </row>
    <row r="331" spans="1:10" x14ac:dyDescent="0.25">
      <c r="A331" s="9" t="str">
        <f t="shared" si="5"/>
        <v>4000193Grido</v>
      </c>
      <c r="B331" s="5" t="s">
        <v>27</v>
      </c>
      <c r="C331" s="5" t="s">
        <v>689</v>
      </c>
      <c r="D331" s="5" t="s">
        <v>29</v>
      </c>
      <c r="E331" s="5" t="s">
        <v>30</v>
      </c>
      <c r="F331" s="5" t="s">
        <v>31</v>
      </c>
      <c r="G331" s="5" t="s">
        <v>1004</v>
      </c>
      <c r="H331" s="5" t="s">
        <v>377</v>
      </c>
      <c r="I331" s="5">
        <v>91</v>
      </c>
      <c r="J331" s="5">
        <v>74</v>
      </c>
    </row>
    <row r="332" spans="1:10" x14ac:dyDescent="0.25">
      <c r="A332" s="9" t="str">
        <f t="shared" si="5"/>
        <v>4000067Via Bana</v>
      </c>
      <c r="B332" s="5" t="s">
        <v>384</v>
      </c>
      <c r="C332" s="5" t="s">
        <v>668</v>
      </c>
      <c r="D332" s="5" t="s">
        <v>29</v>
      </c>
      <c r="E332" s="5" t="s">
        <v>30</v>
      </c>
      <c r="F332" s="5" t="s">
        <v>31</v>
      </c>
      <c r="G332" s="5" t="s">
        <v>715</v>
      </c>
      <c r="H332" s="5" t="s">
        <v>372</v>
      </c>
      <c r="I332" s="5">
        <v>0</v>
      </c>
      <c r="J332" s="5">
        <v>0</v>
      </c>
    </row>
    <row r="333" spans="1:10" x14ac:dyDescent="0.25">
      <c r="A333" s="9" t="str">
        <f t="shared" si="5"/>
        <v>4000068Grido</v>
      </c>
      <c r="B333" s="5" t="s">
        <v>27</v>
      </c>
      <c r="C333" s="5" t="s">
        <v>689</v>
      </c>
      <c r="D333" s="5" t="s">
        <v>29</v>
      </c>
      <c r="E333" s="5" t="s">
        <v>30</v>
      </c>
      <c r="F333" s="5" t="s">
        <v>31</v>
      </c>
      <c r="G333" s="5" t="s">
        <v>1014</v>
      </c>
      <c r="H333" s="5" t="s">
        <v>373</v>
      </c>
      <c r="I333" s="5">
        <v>187</v>
      </c>
      <c r="J333" s="5">
        <v>110</v>
      </c>
    </row>
    <row r="334" spans="1:10" x14ac:dyDescent="0.25">
      <c r="A334" s="9" t="str">
        <f t="shared" si="5"/>
        <v>DGrido</v>
      </c>
      <c r="B334" s="5" t="s">
        <v>27</v>
      </c>
      <c r="C334" s="5" t="s">
        <v>719</v>
      </c>
      <c r="D334" s="5" t="s">
        <v>29</v>
      </c>
      <c r="E334" s="5" t="s">
        <v>30</v>
      </c>
      <c r="F334" s="5" t="s">
        <v>31</v>
      </c>
      <c r="G334" s="5" t="s">
        <v>676</v>
      </c>
      <c r="H334" s="5" t="s">
        <v>313</v>
      </c>
      <c r="I334" s="5">
        <v>0</v>
      </c>
      <c r="J334" s="5">
        <v>0</v>
      </c>
    </row>
    <row r="335" spans="1:10" x14ac:dyDescent="0.25">
      <c r="A335" s="9" t="str">
        <f t="shared" si="5"/>
        <v>6000672Grido</v>
      </c>
      <c r="B335" s="5" t="s">
        <v>27</v>
      </c>
      <c r="C335" s="5" t="s">
        <v>668</v>
      </c>
      <c r="D335" s="5" t="s">
        <v>111</v>
      </c>
      <c r="E335" s="5" t="s">
        <v>112</v>
      </c>
      <c r="F335" s="5" t="s">
        <v>119</v>
      </c>
      <c r="G335" s="5" t="s">
        <v>770</v>
      </c>
      <c r="H335" s="5" t="s">
        <v>120</v>
      </c>
      <c r="I335" s="5">
        <v>248</v>
      </c>
      <c r="J335" s="5">
        <v>40</v>
      </c>
    </row>
    <row r="336" spans="1:10" x14ac:dyDescent="0.25">
      <c r="A336" s="9" t="str">
        <f t="shared" si="5"/>
        <v>4000092Via Bana</v>
      </c>
      <c r="B336" s="5" t="s">
        <v>384</v>
      </c>
      <c r="C336" s="5" t="s">
        <v>668</v>
      </c>
      <c r="D336" s="5" t="s">
        <v>29</v>
      </c>
      <c r="E336" s="5" t="s">
        <v>30</v>
      </c>
      <c r="F336" s="5" t="s">
        <v>31</v>
      </c>
      <c r="G336" s="5" t="s">
        <v>1037</v>
      </c>
      <c r="H336" s="5" t="s">
        <v>389</v>
      </c>
      <c r="I336" s="5">
        <v>0</v>
      </c>
      <c r="J336" s="5">
        <v>0</v>
      </c>
    </row>
    <row r="337" spans="1:10" x14ac:dyDescent="0.25">
      <c r="A337" s="9" t="str">
        <f t="shared" si="5"/>
        <v>DGrido</v>
      </c>
      <c r="B337" s="5" t="s">
        <v>27</v>
      </c>
      <c r="C337" s="5" t="s">
        <v>684</v>
      </c>
      <c r="D337" s="5" t="s">
        <v>29</v>
      </c>
      <c r="E337" s="5" t="s">
        <v>30</v>
      </c>
      <c r="F337" s="5" t="s">
        <v>31</v>
      </c>
      <c r="G337" s="5" t="s">
        <v>676</v>
      </c>
      <c r="H337" s="5" t="s">
        <v>219</v>
      </c>
      <c r="I337" s="5">
        <v>0</v>
      </c>
      <c r="J337" s="5">
        <v>0</v>
      </c>
    </row>
    <row r="338" spans="1:10" x14ac:dyDescent="0.25">
      <c r="A338" s="9" t="str">
        <f t="shared" si="5"/>
        <v>4000057Grido</v>
      </c>
      <c r="B338" s="5" t="s">
        <v>27</v>
      </c>
      <c r="C338" s="5" t="s">
        <v>668</v>
      </c>
      <c r="D338" s="5" t="s">
        <v>29</v>
      </c>
      <c r="E338" s="5" t="s">
        <v>30</v>
      </c>
      <c r="F338" s="5" t="s">
        <v>31</v>
      </c>
      <c r="G338" s="5" t="s">
        <v>708</v>
      </c>
      <c r="H338" s="5" t="s">
        <v>363</v>
      </c>
      <c r="I338" s="5">
        <v>329</v>
      </c>
      <c r="J338" s="5">
        <v>204</v>
      </c>
    </row>
    <row r="339" spans="1:10" x14ac:dyDescent="0.25">
      <c r="A339" s="9" t="str">
        <f t="shared" si="5"/>
        <v>4000069Grido</v>
      </c>
      <c r="B339" s="5" t="s">
        <v>27</v>
      </c>
      <c r="C339" s="5" t="s">
        <v>675</v>
      </c>
      <c r="D339" s="5" t="s">
        <v>29</v>
      </c>
      <c r="E339" s="5" t="s">
        <v>30</v>
      </c>
      <c r="F339" s="5" t="s">
        <v>31</v>
      </c>
      <c r="G339" s="5" t="s">
        <v>682</v>
      </c>
      <c r="H339" s="5" t="s">
        <v>374</v>
      </c>
      <c r="I339" s="5">
        <v>286</v>
      </c>
      <c r="J339" s="5">
        <v>79</v>
      </c>
    </row>
    <row r="340" spans="1:10" x14ac:dyDescent="0.25">
      <c r="A340" s="9" t="str">
        <f t="shared" si="5"/>
        <v>4000182Via Bana</v>
      </c>
      <c r="B340" s="5" t="s">
        <v>384</v>
      </c>
      <c r="C340" s="5" t="s">
        <v>672</v>
      </c>
      <c r="D340" s="5" t="s">
        <v>29</v>
      </c>
      <c r="E340" s="5" t="s">
        <v>68</v>
      </c>
      <c r="F340" s="5" t="s">
        <v>90</v>
      </c>
      <c r="G340" s="5" t="s">
        <v>811</v>
      </c>
      <c r="H340" s="5" t="s">
        <v>660</v>
      </c>
      <c r="I340" s="5">
        <v>12</v>
      </c>
      <c r="J340" s="5">
        <v>22</v>
      </c>
    </row>
    <row r="341" spans="1:10" x14ac:dyDescent="0.25">
      <c r="A341" s="9" t="str">
        <f t="shared" si="5"/>
        <v>4000155Grido</v>
      </c>
      <c r="B341" s="5" t="s">
        <v>27</v>
      </c>
      <c r="C341" s="5" t="s">
        <v>689</v>
      </c>
      <c r="D341" s="5" t="s">
        <v>29</v>
      </c>
      <c r="E341" s="5" t="s">
        <v>68</v>
      </c>
      <c r="F341" s="5" t="s">
        <v>90</v>
      </c>
      <c r="G341" s="5" t="s">
        <v>1038</v>
      </c>
      <c r="H341" s="5" t="s">
        <v>498</v>
      </c>
      <c r="I341" s="5">
        <v>385</v>
      </c>
      <c r="J341" s="5">
        <v>335</v>
      </c>
    </row>
    <row r="342" spans="1:10" x14ac:dyDescent="0.25">
      <c r="A342" s="9" t="str">
        <f t="shared" si="5"/>
        <v>DVia Bana</v>
      </c>
      <c r="B342" s="5" t="s">
        <v>384</v>
      </c>
      <c r="C342" s="5" t="s">
        <v>672</v>
      </c>
      <c r="D342" s="5" t="s">
        <v>29</v>
      </c>
      <c r="E342" s="5" t="s">
        <v>30</v>
      </c>
      <c r="F342" s="5" t="s">
        <v>31</v>
      </c>
      <c r="G342" s="5" t="s">
        <v>676</v>
      </c>
      <c r="H342" s="5" t="s">
        <v>533</v>
      </c>
      <c r="I342" s="5">
        <v>0</v>
      </c>
      <c r="J342" s="5">
        <v>0</v>
      </c>
    </row>
    <row r="343" spans="1:10" x14ac:dyDescent="0.25">
      <c r="A343" s="9" t="str">
        <f t="shared" si="5"/>
        <v>4000049Via Bana</v>
      </c>
      <c r="B343" s="5" t="s">
        <v>384</v>
      </c>
      <c r="C343" s="5" t="s">
        <v>689</v>
      </c>
      <c r="D343" s="5" t="s">
        <v>29</v>
      </c>
      <c r="E343" s="5" t="s">
        <v>30</v>
      </c>
      <c r="F343" s="5" t="s">
        <v>31</v>
      </c>
      <c r="G343" s="5" t="s">
        <v>669</v>
      </c>
      <c r="H343" s="5" t="s">
        <v>355</v>
      </c>
      <c r="I343" s="5">
        <v>10</v>
      </c>
      <c r="J343" s="5">
        <v>0</v>
      </c>
    </row>
    <row r="344" spans="1:10" x14ac:dyDescent="0.25">
      <c r="A344" s="9" t="str">
        <f t="shared" si="5"/>
        <v>4000186Via Bana</v>
      </c>
      <c r="B344" s="5" t="s">
        <v>384</v>
      </c>
      <c r="C344" s="5" t="s">
        <v>719</v>
      </c>
      <c r="D344" s="5" t="s">
        <v>29</v>
      </c>
      <c r="E344" s="5" t="s">
        <v>68</v>
      </c>
      <c r="F344" s="5" t="s">
        <v>74</v>
      </c>
      <c r="G344" s="5" t="s">
        <v>918</v>
      </c>
      <c r="H344" s="5" t="s">
        <v>424</v>
      </c>
      <c r="I344" s="5">
        <v>9</v>
      </c>
      <c r="J344" s="5">
        <v>22</v>
      </c>
    </row>
    <row r="345" spans="1:10" x14ac:dyDescent="0.25">
      <c r="A345" s="9" t="str">
        <f t="shared" si="5"/>
        <v>DVia Bana</v>
      </c>
      <c r="B345" s="5" t="s">
        <v>384</v>
      </c>
      <c r="C345" s="5" t="s">
        <v>719</v>
      </c>
      <c r="D345" s="5" t="s">
        <v>29</v>
      </c>
      <c r="E345" s="5" t="s">
        <v>30</v>
      </c>
      <c r="F345" s="5" t="s">
        <v>31</v>
      </c>
      <c r="G345" s="5" t="s">
        <v>676</v>
      </c>
      <c r="H345" s="5" t="s">
        <v>561</v>
      </c>
      <c r="I345" s="5">
        <v>0</v>
      </c>
      <c r="J345" s="5">
        <v>0</v>
      </c>
    </row>
    <row r="346" spans="1:10" x14ac:dyDescent="0.25">
      <c r="A346" s="9" t="str">
        <f t="shared" si="5"/>
        <v>4000184Grido</v>
      </c>
      <c r="B346" s="5" t="s">
        <v>27</v>
      </c>
      <c r="C346" s="5" t="s">
        <v>684</v>
      </c>
      <c r="D346" s="5" t="s">
        <v>29</v>
      </c>
      <c r="E346" s="5" t="s">
        <v>68</v>
      </c>
      <c r="F346" s="5" t="s">
        <v>74</v>
      </c>
      <c r="G346" s="5" t="s">
        <v>986</v>
      </c>
      <c r="H346" s="5" t="s">
        <v>420</v>
      </c>
      <c r="I346" s="5">
        <v>0</v>
      </c>
      <c r="J346" s="5">
        <v>0</v>
      </c>
    </row>
    <row r="347" spans="1:10" x14ac:dyDescent="0.25">
      <c r="A347" s="9" t="str">
        <f t="shared" si="5"/>
        <v>4000073Via Bana</v>
      </c>
      <c r="B347" s="5" t="s">
        <v>384</v>
      </c>
      <c r="C347" s="5" t="s">
        <v>672</v>
      </c>
      <c r="D347" s="5" t="s">
        <v>29</v>
      </c>
      <c r="E347" s="5" t="s">
        <v>30</v>
      </c>
      <c r="F347" s="5" t="s">
        <v>31</v>
      </c>
      <c r="G347" s="5" t="s">
        <v>685</v>
      </c>
      <c r="H347" s="5" t="s">
        <v>607</v>
      </c>
      <c r="I347" s="5">
        <v>0</v>
      </c>
      <c r="J347" s="5">
        <v>0</v>
      </c>
    </row>
    <row r="348" spans="1:10" x14ac:dyDescent="0.25">
      <c r="A348" s="9" t="str">
        <f t="shared" si="5"/>
        <v>4000048Via Bana</v>
      </c>
      <c r="B348" s="5" t="s">
        <v>384</v>
      </c>
      <c r="C348" s="5" t="s">
        <v>689</v>
      </c>
      <c r="D348" s="5" t="s">
        <v>29</v>
      </c>
      <c r="E348" s="5" t="s">
        <v>30</v>
      </c>
      <c r="F348" s="5" t="s">
        <v>31</v>
      </c>
      <c r="G348" s="5" t="s">
        <v>995</v>
      </c>
      <c r="H348" s="5" t="s">
        <v>354</v>
      </c>
      <c r="I348" s="5">
        <v>0</v>
      </c>
      <c r="J348" s="5">
        <v>15</v>
      </c>
    </row>
    <row r="349" spans="1:10" x14ac:dyDescent="0.25">
      <c r="A349" s="9" t="str">
        <f t="shared" si="5"/>
        <v>DGrido</v>
      </c>
      <c r="B349" s="5" t="s">
        <v>27</v>
      </c>
      <c r="C349" s="5" t="s">
        <v>668</v>
      </c>
      <c r="D349" s="5" t="s">
        <v>29</v>
      </c>
      <c r="E349" s="5" t="s">
        <v>30</v>
      </c>
      <c r="F349" s="5" t="s">
        <v>31</v>
      </c>
      <c r="G349" s="5" t="s">
        <v>676</v>
      </c>
      <c r="H349" s="5" t="s">
        <v>151</v>
      </c>
      <c r="I349" s="5">
        <v>0</v>
      </c>
      <c r="J349" s="5">
        <v>0</v>
      </c>
    </row>
    <row r="350" spans="1:10" x14ac:dyDescent="0.25">
      <c r="A350" s="9" t="str">
        <f t="shared" si="5"/>
        <v>4000146Grido</v>
      </c>
      <c r="B350" s="5" t="s">
        <v>27</v>
      </c>
      <c r="C350" s="5" t="s">
        <v>675</v>
      </c>
      <c r="D350" s="5" t="s">
        <v>29</v>
      </c>
      <c r="E350" s="5" t="s">
        <v>68</v>
      </c>
      <c r="F350" s="5" t="s">
        <v>69</v>
      </c>
      <c r="G350" s="5" t="s">
        <v>877</v>
      </c>
      <c r="H350" s="5" t="s">
        <v>397</v>
      </c>
      <c r="I350" s="5">
        <v>2317</v>
      </c>
      <c r="J350" s="5">
        <v>857</v>
      </c>
    </row>
    <row r="351" spans="1:10" x14ac:dyDescent="0.25">
      <c r="A351" s="9" t="str">
        <f t="shared" si="5"/>
        <v>DGrido</v>
      </c>
      <c r="B351" s="5" t="s">
        <v>27</v>
      </c>
      <c r="C351" s="5" t="s">
        <v>719</v>
      </c>
      <c r="D351" s="5" t="s">
        <v>29</v>
      </c>
      <c r="E351" s="5" t="s">
        <v>30</v>
      </c>
      <c r="F351" s="5" t="s">
        <v>31</v>
      </c>
      <c r="G351" s="5" t="s">
        <v>676</v>
      </c>
      <c r="H351" s="5" t="s">
        <v>203</v>
      </c>
      <c r="I351" s="5">
        <v>0</v>
      </c>
      <c r="J351" s="5">
        <v>0</v>
      </c>
    </row>
    <row r="352" spans="1:10" x14ac:dyDescent="0.25">
      <c r="A352" s="9" t="str">
        <f t="shared" si="5"/>
        <v>4000060Grido</v>
      </c>
      <c r="B352" s="5" t="s">
        <v>27</v>
      </c>
      <c r="C352" s="5" t="s">
        <v>668</v>
      </c>
      <c r="D352" s="5" t="s">
        <v>29</v>
      </c>
      <c r="E352" s="5" t="s">
        <v>30</v>
      </c>
      <c r="F352" s="5" t="s">
        <v>31</v>
      </c>
      <c r="G352" s="5" t="s">
        <v>1028</v>
      </c>
      <c r="H352" s="5" t="s">
        <v>285</v>
      </c>
      <c r="I352" s="5">
        <v>0</v>
      </c>
      <c r="J352" s="5">
        <v>0</v>
      </c>
    </row>
    <row r="353" spans="1:10" x14ac:dyDescent="0.25">
      <c r="A353" s="9" t="str">
        <f t="shared" si="5"/>
        <v>4000154Grido</v>
      </c>
      <c r="B353" s="5" t="s">
        <v>27</v>
      </c>
      <c r="C353" s="5" t="s">
        <v>672</v>
      </c>
      <c r="D353" s="5" t="s">
        <v>29</v>
      </c>
      <c r="E353" s="5" t="s">
        <v>68</v>
      </c>
      <c r="F353" s="5" t="s">
        <v>90</v>
      </c>
      <c r="G353" s="5" t="s">
        <v>1039</v>
      </c>
      <c r="H353" s="5" t="s">
        <v>497</v>
      </c>
      <c r="I353" s="5">
        <v>98</v>
      </c>
      <c r="J353" s="5">
        <v>121</v>
      </c>
    </row>
    <row r="354" spans="1:10" x14ac:dyDescent="0.25">
      <c r="A354" s="9" t="str">
        <f t="shared" si="5"/>
        <v>4000319Grido</v>
      </c>
      <c r="B354" s="5" t="s">
        <v>27</v>
      </c>
      <c r="C354" s="5" t="s">
        <v>719</v>
      </c>
      <c r="D354" s="5" t="s">
        <v>29</v>
      </c>
      <c r="E354" s="5" t="s">
        <v>30</v>
      </c>
      <c r="F354" s="5" t="s">
        <v>31</v>
      </c>
      <c r="G354" s="5" t="s">
        <v>945</v>
      </c>
      <c r="H354" s="5" t="s">
        <v>383</v>
      </c>
      <c r="I354" s="5">
        <v>153</v>
      </c>
      <c r="J354" s="5">
        <v>80</v>
      </c>
    </row>
    <row r="355" spans="1:10" x14ac:dyDescent="0.25">
      <c r="A355" s="9" t="str">
        <f t="shared" si="5"/>
        <v>4000319Grido</v>
      </c>
      <c r="B355" s="5" t="s">
        <v>27</v>
      </c>
      <c r="C355" s="5" t="s">
        <v>668</v>
      </c>
      <c r="D355" s="5" t="s">
        <v>29</v>
      </c>
      <c r="E355" s="5" t="s">
        <v>30</v>
      </c>
      <c r="F355" s="5" t="s">
        <v>31</v>
      </c>
      <c r="G355" s="5" t="s">
        <v>945</v>
      </c>
      <c r="H355" s="5" t="s">
        <v>383</v>
      </c>
      <c r="I355" s="5">
        <v>243</v>
      </c>
      <c r="J355" s="5">
        <v>184</v>
      </c>
    </row>
    <row r="356" spans="1:10" x14ac:dyDescent="0.25">
      <c r="A356" s="9" t="str">
        <f t="shared" si="5"/>
        <v>6000667Grido</v>
      </c>
      <c r="B356" s="5" t="s">
        <v>27</v>
      </c>
      <c r="C356" s="5" t="s">
        <v>684</v>
      </c>
      <c r="D356" s="5" t="s">
        <v>111</v>
      </c>
      <c r="E356" s="5" t="s">
        <v>112</v>
      </c>
      <c r="F356" s="5" t="s">
        <v>122</v>
      </c>
      <c r="G356" s="5" t="s">
        <v>824</v>
      </c>
      <c r="H356" s="5" t="s">
        <v>123</v>
      </c>
      <c r="I356" s="5">
        <v>3</v>
      </c>
      <c r="J356" s="5">
        <v>0</v>
      </c>
    </row>
    <row r="357" spans="1:10" x14ac:dyDescent="0.25">
      <c r="A357" s="9" t="str">
        <f t="shared" si="5"/>
        <v>4000079Via Bana</v>
      </c>
      <c r="B357" s="5" t="s">
        <v>384</v>
      </c>
      <c r="C357" s="5" t="s">
        <v>719</v>
      </c>
      <c r="D357" s="5" t="s">
        <v>29</v>
      </c>
      <c r="E357" s="5" t="s">
        <v>30</v>
      </c>
      <c r="F357" s="5" t="s">
        <v>31</v>
      </c>
      <c r="G357" s="5" t="s">
        <v>753</v>
      </c>
      <c r="H357" s="5" t="s">
        <v>612</v>
      </c>
      <c r="I357" s="5">
        <v>0</v>
      </c>
      <c r="J357" s="5">
        <v>0</v>
      </c>
    </row>
    <row r="358" spans="1:10" x14ac:dyDescent="0.25">
      <c r="A358" s="9" t="str">
        <f t="shared" si="5"/>
        <v>4000066Grido</v>
      </c>
      <c r="B358" s="5" t="s">
        <v>27</v>
      </c>
      <c r="C358" s="5" t="s">
        <v>668</v>
      </c>
      <c r="D358" s="5" t="s">
        <v>29</v>
      </c>
      <c r="E358" s="5" t="s">
        <v>30</v>
      </c>
      <c r="F358" s="5" t="s">
        <v>31</v>
      </c>
      <c r="G358" s="5" t="s">
        <v>760</v>
      </c>
      <c r="H358" s="5" t="s">
        <v>371</v>
      </c>
      <c r="I358" s="5">
        <v>176</v>
      </c>
      <c r="J358" s="5">
        <v>135</v>
      </c>
    </row>
    <row r="359" spans="1:10" x14ac:dyDescent="0.25">
      <c r="A359" s="9" t="str">
        <f t="shared" si="5"/>
        <v>4000194Via Bana</v>
      </c>
      <c r="B359" s="5" t="s">
        <v>384</v>
      </c>
      <c r="C359" s="5" t="s">
        <v>719</v>
      </c>
      <c r="D359" s="5" t="s">
        <v>29</v>
      </c>
      <c r="E359" s="5" t="s">
        <v>30</v>
      </c>
      <c r="F359" s="5" t="s">
        <v>31</v>
      </c>
      <c r="G359" s="5" t="s">
        <v>673</v>
      </c>
      <c r="H359" s="5" t="s">
        <v>378</v>
      </c>
      <c r="I359" s="5">
        <v>0</v>
      </c>
      <c r="J359" s="5">
        <v>0</v>
      </c>
    </row>
    <row r="360" spans="1:10" x14ac:dyDescent="0.25">
      <c r="A360" s="9" t="str">
        <f t="shared" si="5"/>
        <v>4000170Via Bana</v>
      </c>
      <c r="B360" s="5" t="s">
        <v>384</v>
      </c>
      <c r="C360" s="5" t="s">
        <v>672</v>
      </c>
      <c r="D360" s="5" t="s">
        <v>29</v>
      </c>
      <c r="E360" s="5" t="s">
        <v>68</v>
      </c>
      <c r="F360" s="5" t="s">
        <v>79</v>
      </c>
      <c r="G360" s="5" t="s">
        <v>881</v>
      </c>
      <c r="H360" s="5" t="s">
        <v>641</v>
      </c>
      <c r="I360" s="5">
        <v>8</v>
      </c>
      <c r="J360" s="5">
        <v>18</v>
      </c>
    </row>
    <row r="361" spans="1:10" x14ac:dyDescent="0.25">
      <c r="A361" s="9" t="str">
        <f t="shared" si="5"/>
        <v>4000197Via Bana</v>
      </c>
      <c r="B361" s="5" t="s">
        <v>384</v>
      </c>
      <c r="C361" s="5" t="s">
        <v>689</v>
      </c>
      <c r="D361" s="5" t="s">
        <v>29</v>
      </c>
      <c r="E361" s="5" t="s">
        <v>30</v>
      </c>
      <c r="F361" s="5" t="s">
        <v>31</v>
      </c>
      <c r="G361" s="5" t="s">
        <v>993</v>
      </c>
      <c r="H361" s="5" t="s">
        <v>571</v>
      </c>
      <c r="I361" s="5">
        <v>0</v>
      </c>
      <c r="J361" s="5">
        <v>0</v>
      </c>
    </row>
    <row r="362" spans="1:10" x14ac:dyDescent="0.25">
      <c r="A362" s="9" t="str">
        <f t="shared" si="5"/>
        <v>4000196Via Bana</v>
      </c>
      <c r="B362" s="5" t="s">
        <v>384</v>
      </c>
      <c r="C362" s="5" t="s">
        <v>668</v>
      </c>
      <c r="D362" s="5" t="s">
        <v>29</v>
      </c>
      <c r="E362" s="5" t="s">
        <v>30</v>
      </c>
      <c r="F362" s="5" t="s">
        <v>31</v>
      </c>
      <c r="G362" s="5" t="s">
        <v>690</v>
      </c>
      <c r="H362" s="5" t="s">
        <v>623</v>
      </c>
      <c r="I362" s="5">
        <v>0</v>
      </c>
      <c r="J362" s="5">
        <v>0</v>
      </c>
    </row>
    <row r="363" spans="1:10" x14ac:dyDescent="0.25">
      <c r="A363" s="9" t="str">
        <f t="shared" si="5"/>
        <v>4000136Grido</v>
      </c>
      <c r="B363" s="5" t="s">
        <v>27</v>
      </c>
      <c r="C363" s="5" t="s">
        <v>719</v>
      </c>
      <c r="D363" s="5" t="s">
        <v>29</v>
      </c>
      <c r="E363" s="5" t="s">
        <v>68</v>
      </c>
      <c r="F363" s="5" t="s">
        <v>79</v>
      </c>
      <c r="G363" s="5" t="s">
        <v>785</v>
      </c>
      <c r="H363" s="5" t="s">
        <v>445</v>
      </c>
      <c r="I363" s="5">
        <v>186</v>
      </c>
      <c r="J363" s="5">
        <v>81</v>
      </c>
    </row>
    <row r="364" spans="1:10" x14ac:dyDescent="0.25">
      <c r="A364" s="9" t="str">
        <f t="shared" si="5"/>
        <v>4000082Via Bana</v>
      </c>
      <c r="B364" s="5" t="s">
        <v>384</v>
      </c>
      <c r="C364" s="5" t="s">
        <v>684</v>
      </c>
      <c r="D364" s="5" t="s">
        <v>29</v>
      </c>
      <c r="E364" s="5" t="s">
        <v>30</v>
      </c>
      <c r="F364" s="5" t="s">
        <v>31</v>
      </c>
      <c r="G364" s="5" t="s">
        <v>912</v>
      </c>
      <c r="H364" s="5" t="s">
        <v>614</v>
      </c>
      <c r="I364" s="5">
        <v>0</v>
      </c>
      <c r="J364" s="5">
        <v>0</v>
      </c>
    </row>
    <row r="365" spans="1:10" x14ac:dyDescent="0.25">
      <c r="A365" s="9" t="str">
        <f t="shared" si="5"/>
        <v>4000316Grido</v>
      </c>
      <c r="B365" s="5" t="s">
        <v>27</v>
      </c>
      <c r="C365" s="5" t="s">
        <v>668</v>
      </c>
      <c r="D365" s="5" t="s">
        <v>29</v>
      </c>
      <c r="E365" s="5" t="s">
        <v>30</v>
      </c>
      <c r="F365" s="5" t="s">
        <v>31</v>
      </c>
      <c r="G365" s="5" t="s">
        <v>909</v>
      </c>
      <c r="H365" s="5" t="s">
        <v>381</v>
      </c>
      <c r="I365" s="5">
        <v>236</v>
      </c>
      <c r="J365" s="5">
        <v>176</v>
      </c>
    </row>
    <row r="366" spans="1:10" x14ac:dyDescent="0.25">
      <c r="A366" s="9" t="str">
        <f t="shared" si="5"/>
        <v>DGrido</v>
      </c>
      <c r="B366" s="5" t="s">
        <v>27</v>
      </c>
      <c r="C366" s="5" t="s">
        <v>719</v>
      </c>
      <c r="D366" s="5" t="s">
        <v>29</v>
      </c>
      <c r="E366" s="5" t="s">
        <v>30</v>
      </c>
      <c r="F366" s="5" t="s">
        <v>31</v>
      </c>
      <c r="G366" s="5" t="s">
        <v>676</v>
      </c>
      <c r="H366" s="5" t="s">
        <v>301</v>
      </c>
      <c r="I366" s="5">
        <v>0</v>
      </c>
      <c r="J366" s="5">
        <v>0</v>
      </c>
    </row>
    <row r="367" spans="1:10" x14ac:dyDescent="0.25">
      <c r="A367" s="9" t="str">
        <f t="shared" si="5"/>
        <v>4000038Grido</v>
      </c>
      <c r="B367" s="5" t="s">
        <v>27</v>
      </c>
      <c r="C367" s="5" t="s">
        <v>672</v>
      </c>
      <c r="D367" s="5" t="s">
        <v>29</v>
      </c>
      <c r="E367" s="5" t="s">
        <v>30</v>
      </c>
      <c r="F367" s="5" t="s">
        <v>31</v>
      </c>
      <c r="G367" s="5" t="s">
        <v>706</v>
      </c>
      <c r="H367" s="5" t="s">
        <v>344</v>
      </c>
      <c r="I367" s="5">
        <v>41</v>
      </c>
      <c r="J367" s="5">
        <v>43</v>
      </c>
    </row>
    <row r="368" spans="1:10" x14ac:dyDescent="0.25">
      <c r="A368" s="9" t="str">
        <f t="shared" si="5"/>
        <v>4000139Via Bana</v>
      </c>
      <c r="B368" s="5" t="s">
        <v>384</v>
      </c>
      <c r="C368" s="5" t="s">
        <v>684</v>
      </c>
      <c r="D368" s="5" t="s">
        <v>29</v>
      </c>
      <c r="E368" s="5" t="s">
        <v>68</v>
      </c>
      <c r="F368" s="5" t="s">
        <v>79</v>
      </c>
      <c r="G368" s="5" t="s">
        <v>763</v>
      </c>
      <c r="H368" s="5" t="s">
        <v>438</v>
      </c>
      <c r="I368" s="5">
        <v>0</v>
      </c>
      <c r="J368" s="5">
        <v>0</v>
      </c>
    </row>
    <row r="369" spans="1:10" x14ac:dyDescent="0.25">
      <c r="A369" s="9" t="str">
        <f t="shared" si="5"/>
        <v>4000069Grido</v>
      </c>
      <c r="B369" s="5" t="s">
        <v>27</v>
      </c>
      <c r="C369" s="5" t="s">
        <v>689</v>
      </c>
      <c r="D369" s="5" t="s">
        <v>29</v>
      </c>
      <c r="E369" s="5" t="s">
        <v>30</v>
      </c>
      <c r="F369" s="5" t="s">
        <v>31</v>
      </c>
      <c r="G369" s="5" t="s">
        <v>682</v>
      </c>
      <c r="H369" s="5" t="s">
        <v>374</v>
      </c>
      <c r="I369" s="5">
        <v>83</v>
      </c>
      <c r="J369" s="5">
        <v>96</v>
      </c>
    </row>
    <row r="370" spans="1:10" x14ac:dyDescent="0.25">
      <c r="A370" s="9" t="str">
        <f t="shared" si="5"/>
        <v>4000058Grido</v>
      </c>
      <c r="B370" s="5" t="s">
        <v>27</v>
      </c>
      <c r="C370" s="5" t="s">
        <v>668</v>
      </c>
      <c r="D370" s="5" t="s">
        <v>29</v>
      </c>
      <c r="E370" s="5" t="s">
        <v>30</v>
      </c>
      <c r="F370" s="5" t="s">
        <v>31</v>
      </c>
      <c r="G370" s="5" t="s">
        <v>852</v>
      </c>
      <c r="H370" s="5" t="s">
        <v>364</v>
      </c>
      <c r="I370" s="5">
        <v>175</v>
      </c>
      <c r="J370" s="5">
        <v>144</v>
      </c>
    </row>
    <row r="371" spans="1:10" x14ac:dyDescent="0.25">
      <c r="A371" s="9" t="str">
        <f t="shared" si="5"/>
        <v>4000043Grido</v>
      </c>
      <c r="B371" s="5" t="s">
        <v>27</v>
      </c>
      <c r="C371" s="5" t="s">
        <v>675</v>
      </c>
      <c r="D371" s="5" t="s">
        <v>29</v>
      </c>
      <c r="E371" s="5" t="s">
        <v>30</v>
      </c>
      <c r="F371" s="5" t="s">
        <v>31</v>
      </c>
      <c r="G371" s="5" t="s">
        <v>751</v>
      </c>
      <c r="H371" s="5" t="s">
        <v>349</v>
      </c>
      <c r="I371" s="5">
        <v>1283</v>
      </c>
      <c r="J371" s="5">
        <v>578</v>
      </c>
    </row>
    <row r="372" spans="1:10" x14ac:dyDescent="0.25">
      <c r="A372" s="9" t="str">
        <f t="shared" si="5"/>
        <v>4000072Via Bana</v>
      </c>
      <c r="B372" s="5" t="s">
        <v>384</v>
      </c>
      <c r="C372" s="5" t="s">
        <v>684</v>
      </c>
      <c r="D372" s="5" t="s">
        <v>29</v>
      </c>
      <c r="E372" s="5" t="s">
        <v>30</v>
      </c>
      <c r="F372" s="5" t="s">
        <v>31</v>
      </c>
      <c r="G372" s="5" t="s">
        <v>1026</v>
      </c>
      <c r="H372" s="5" t="s">
        <v>606</v>
      </c>
      <c r="I372" s="5">
        <v>0</v>
      </c>
      <c r="J372" s="5">
        <v>0</v>
      </c>
    </row>
    <row r="373" spans="1:10" x14ac:dyDescent="0.25">
      <c r="A373" s="9" t="str">
        <f t="shared" si="5"/>
        <v>4000157Grido</v>
      </c>
      <c r="B373" s="5" t="s">
        <v>27</v>
      </c>
      <c r="C373" s="5" t="s">
        <v>668</v>
      </c>
      <c r="D373" s="5" t="s">
        <v>29</v>
      </c>
      <c r="E373" s="5" t="s">
        <v>68</v>
      </c>
      <c r="F373" s="5" t="s">
        <v>90</v>
      </c>
      <c r="G373" s="5" t="s">
        <v>1034</v>
      </c>
      <c r="H373" s="5" t="s">
        <v>499</v>
      </c>
      <c r="I373" s="5">
        <v>213</v>
      </c>
      <c r="J373" s="5">
        <v>186</v>
      </c>
    </row>
    <row r="374" spans="1:10" x14ac:dyDescent="0.25">
      <c r="A374" s="9" t="str">
        <f t="shared" si="5"/>
        <v>6000668Grido</v>
      </c>
      <c r="B374" s="5" t="s">
        <v>27</v>
      </c>
      <c r="C374" s="5" t="s">
        <v>675</v>
      </c>
      <c r="D374" s="5" t="s">
        <v>111</v>
      </c>
      <c r="E374" s="5" t="s">
        <v>112</v>
      </c>
      <c r="F374" s="5" t="s">
        <v>122</v>
      </c>
      <c r="G374" s="5" t="s">
        <v>747</v>
      </c>
      <c r="H374" s="5" t="s">
        <v>124</v>
      </c>
      <c r="I374" s="5">
        <v>17</v>
      </c>
      <c r="J374" s="5">
        <v>8</v>
      </c>
    </row>
    <row r="375" spans="1:10" x14ac:dyDescent="0.25">
      <c r="A375" s="9" t="str">
        <f t="shared" si="5"/>
        <v>4000172Via Bana</v>
      </c>
      <c r="B375" s="5" t="s">
        <v>384</v>
      </c>
      <c r="C375" s="5" t="s">
        <v>668</v>
      </c>
      <c r="D375" s="5" t="s">
        <v>29</v>
      </c>
      <c r="E375" s="5" t="s">
        <v>68</v>
      </c>
      <c r="F375" s="5" t="s">
        <v>86</v>
      </c>
      <c r="G375" s="5" t="s">
        <v>1040</v>
      </c>
      <c r="H375" s="5" t="s">
        <v>469</v>
      </c>
      <c r="I375" s="5">
        <v>0</v>
      </c>
      <c r="J375" s="5">
        <v>0</v>
      </c>
    </row>
    <row r="376" spans="1:10" x14ac:dyDescent="0.25">
      <c r="A376" s="9" t="str">
        <f t="shared" si="5"/>
        <v>6000672Grido</v>
      </c>
      <c r="B376" s="5" t="s">
        <v>27</v>
      </c>
      <c r="C376" s="5" t="s">
        <v>689</v>
      </c>
      <c r="D376" s="5" t="s">
        <v>111</v>
      </c>
      <c r="E376" s="5" t="s">
        <v>112</v>
      </c>
      <c r="F376" s="5" t="s">
        <v>119</v>
      </c>
      <c r="G376" s="5" t="s">
        <v>770</v>
      </c>
      <c r="H376" s="5" t="s">
        <v>120</v>
      </c>
      <c r="I376" s="5">
        <v>199</v>
      </c>
      <c r="J376" s="5">
        <v>108</v>
      </c>
    </row>
    <row r="377" spans="1:10" x14ac:dyDescent="0.25">
      <c r="A377" s="9" t="str">
        <f t="shared" si="5"/>
        <v>4000060Grido</v>
      </c>
      <c r="B377" s="5" t="s">
        <v>27</v>
      </c>
      <c r="C377" s="5" t="s">
        <v>684</v>
      </c>
      <c r="D377" s="5" t="s">
        <v>29</v>
      </c>
      <c r="E377" s="5" t="s">
        <v>30</v>
      </c>
      <c r="F377" s="5" t="s">
        <v>31</v>
      </c>
      <c r="G377" s="5" t="s">
        <v>1028</v>
      </c>
      <c r="H377" s="5" t="s">
        <v>285</v>
      </c>
      <c r="I377" s="5">
        <v>0</v>
      </c>
      <c r="J377" s="5">
        <v>0</v>
      </c>
    </row>
    <row r="378" spans="1:10" x14ac:dyDescent="0.25">
      <c r="A378" s="9" t="str">
        <f t="shared" si="5"/>
        <v>4000065Grido</v>
      </c>
      <c r="B378" s="5" t="s">
        <v>27</v>
      </c>
      <c r="C378" s="5" t="s">
        <v>689</v>
      </c>
      <c r="D378" s="5" t="s">
        <v>29</v>
      </c>
      <c r="E378" s="5" t="s">
        <v>30</v>
      </c>
      <c r="F378" s="5" t="s">
        <v>31</v>
      </c>
      <c r="G378" s="5" t="s">
        <v>1041</v>
      </c>
      <c r="H378" s="5" t="s">
        <v>370</v>
      </c>
      <c r="I378" s="5">
        <v>69</v>
      </c>
      <c r="J378" s="5">
        <v>39</v>
      </c>
    </row>
    <row r="379" spans="1:10" x14ac:dyDescent="0.25">
      <c r="A379" s="9" t="str">
        <f t="shared" si="5"/>
        <v>4000059Via Bana</v>
      </c>
      <c r="B379" s="5" t="s">
        <v>384</v>
      </c>
      <c r="C379" s="5" t="s">
        <v>689</v>
      </c>
      <c r="D379" s="5" t="s">
        <v>29</v>
      </c>
      <c r="E379" s="5" t="s">
        <v>30</v>
      </c>
      <c r="F379" s="5" t="s">
        <v>31</v>
      </c>
      <c r="G379" s="5" t="s">
        <v>1042</v>
      </c>
      <c r="H379" s="5" t="s">
        <v>365</v>
      </c>
      <c r="I379" s="5">
        <v>0</v>
      </c>
      <c r="J379" s="5">
        <v>0</v>
      </c>
    </row>
    <row r="380" spans="1:10" x14ac:dyDescent="0.25">
      <c r="A380" s="9" t="str">
        <f t="shared" si="5"/>
        <v>6000337Via Bana</v>
      </c>
      <c r="B380" s="5" t="s">
        <v>384</v>
      </c>
      <c r="C380" s="5" t="s">
        <v>684</v>
      </c>
      <c r="D380" s="5" t="s">
        <v>111</v>
      </c>
      <c r="E380" s="5" t="s">
        <v>112</v>
      </c>
      <c r="F380" s="5" t="s">
        <v>128</v>
      </c>
      <c r="G380" s="5" t="s">
        <v>969</v>
      </c>
      <c r="H380" s="5" t="s">
        <v>140</v>
      </c>
      <c r="I380" s="5">
        <v>0</v>
      </c>
      <c r="J380" s="5">
        <v>10</v>
      </c>
    </row>
    <row r="381" spans="1:10" x14ac:dyDescent="0.25">
      <c r="A381" s="9" t="str">
        <f t="shared" si="5"/>
        <v>4000089Via Bana</v>
      </c>
      <c r="B381" s="5" t="s">
        <v>384</v>
      </c>
      <c r="C381" s="5" t="s">
        <v>668</v>
      </c>
      <c r="D381" s="5" t="s">
        <v>29</v>
      </c>
      <c r="E381" s="5" t="s">
        <v>30</v>
      </c>
      <c r="F381" s="5" t="s">
        <v>31</v>
      </c>
      <c r="G381" s="5" t="s">
        <v>1043</v>
      </c>
      <c r="H381" s="5" t="s">
        <v>619</v>
      </c>
      <c r="I381" s="5">
        <v>0</v>
      </c>
      <c r="J381" s="5">
        <v>0</v>
      </c>
    </row>
    <row r="382" spans="1:10" x14ac:dyDescent="0.25">
      <c r="A382" s="9" t="str">
        <f t="shared" si="5"/>
        <v>DGrido</v>
      </c>
      <c r="B382" s="5" t="s">
        <v>27</v>
      </c>
      <c r="C382" s="5" t="s">
        <v>668</v>
      </c>
      <c r="D382" s="5" t="s">
        <v>29</v>
      </c>
      <c r="E382" s="5" t="s">
        <v>30</v>
      </c>
      <c r="F382" s="5" t="s">
        <v>31</v>
      </c>
      <c r="G382" s="5" t="s">
        <v>676</v>
      </c>
      <c r="H382" s="5" t="s">
        <v>275</v>
      </c>
      <c r="I382" s="5">
        <v>0</v>
      </c>
      <c r="J382" s="5">
        <v>0</v>
      </c>
    </row>
    <row r="383" spans="1:10" x14ac:dyDescent="0.25">
      <c r="A383" s="9" t="str">
        <f t="shared" si="5"/>
        <v>4000195Grido</v>
      </c>
      <c r="B383" s="5" t="s">
        <v>27</v>
      </c>
      <c r="C383" s="5" t="s">
        <v>672</v>
      </c>
      <c r="D383" s="5" t="s">
        <v>29</v>
      </c>
      <c r="E383" s="5" t="s">
        <v>30</v>
      </c>
      <c r="F383" s="5" t="s">
        <v>31</v>
      </c>
      <c r="G383" s="5" t="s">
        <v>866</v>
      </c>
      <c r="H383" s="5" t="s">
        <v>295</v>
      </c>
      <c r="I383" s="5">
        <v>0</v>
      </c>
      <c r="J383" s="5">
        <v>0</v>
      </c>
    </row>
    <row r="384" spans="1:10" x14ac:dyDescent="0.25">
      <c r="A384" s="9" t="str">
        <f t="shared" si="5"/>
        <v>4000201Via Bana</v>
      </c>
      <c r="B384" s="5" t="s">
        <v>384</v>
      </c>
      <c r="C384" s="5" t="s">
        <v>668</v>
      </c>
      <c r="D384" s="5" t="s">
        <v>29</v>
      </c>
      <c r="E384" s="5" t="s">
        <v>30</v>
      </c>
      <c r="F384" s="5" t="s">
        <v>31</v>
      </c>
      <c r="G384" s="5" t="s">
        <v>1044</v>
      </c>
      <c r="H384" s="5" t="s">
        <v>627</v>
      </c>
      <c r="I384" s="5">
        <v>0</v>
      </c>
      <c r="J384" s="5">
        <v>0</v>
      </c>
    </row>
    <row r="385" spans="1:10" x14ac:dyDescent="0.25">
      <c r="A385" s="9" t="str">
        <f t="shared" si="5"/>
        <v>4000177Via Bana</v>
      </c>
      <c r="B385" s="5" t="s">
        <v>384</v>
      </c>
      <c r="C385" s="5" t="s">
        <v>719</v>
      </c>
      <c r="D385" s="5" t="s">
        <v>29</v>
      </c>
      <c r="E385" s="5" t="s">
        <v>68</v>
      </c>
      <c r="F385" s="5" t="s">
        <v>106</v>
      </c>
      <c r="G385" s="5" t="s">
        <v>775</v>
      </c>
      <c r="H385" s="5" t="s">
        <v>519</v>
      </c>
      <c r="I385" s="5">
        <v>28</v>
      </c>
      <c r="J385" s="5">
        <v>47</v>
      </c>
    </row>
    <row r="386" spans="1:10" x14ac:dyDescent="0.25">
      <c r="A386" s="9" t="str">
        <f t="shared" si="5"/>
        <v>4000048Grido</v>
      </c>
      <c r="B386" s="5" t="s">
        <v>27</v>
      </c>
      <c r="C386" s="5" t="s">
        <v>684</v>
      </c>
      <c r="D386" s="5" t="s">
        <v>29</v>
      </c>
      <c r="E386" s="5" t="s">
        <v>30</v>
      </c>
      <c r="F386" s="5" t="s">
        <v>31</v>
      </c>
      <c r="G386" s="5" t="s">
        <v>995</v>
      </c>
      <c r="H386" s="5" t="s">
        <v>354</v>
      </c>
      <c r="I386" s="5">
        <v>435</v>
      </c>
      <c r="J386" s="5">
        <v>373</v>
      </c>
    </row>
    <row r="387" spans="1:10" x14ac:dyDescent="0.25">
      <c r="A387" s="9" t="str">
        <f t="shared" ref="A387:A450" si="6">CONCATENATE(G387,B387)</f>
        <v>4000138Via Bana</v>
      </c>
      <c r="B387" s="5" t="s">
        <v>384</v>
      </c>
      <c r="C387" s="5" t="s">
        <v>684</v>
      </c>
      <c r="D387" s="5" t="s">
        <v>29</v>
      </c>
      <c r="E387" s="5" t="s">
        <v>68</v>
      </c>
      <c r="F387" s="5" t="s">
        <v>79</v>
      </c>
      <c r="G387" s="5" t="s">
        <v>680</v>
      </c>
      <c r="H387" s="5" t="s">
        <v>436</v>
      </c>
      <c r="I387" s="5">
        <v>0</v>
      </c>
      <c r="J387" s="5">
        <v>0</v>
      </c>
    </row>
    <row r="388" spans="1:10" x14ac:dyDescent="0.25">
      <c r="A388" s="9" t="str">
        <f t="shared" si="6"/>
        <v>4000081Via Bana</v>
      </c>
      <c r="B388" s="5" t="s">
        <v>384</v>
      </c>
      <c r="C388" s="5" t="s">
        <v>684</v>
      </c>
      <c r="D388" s="5" t="s">
        <v>29</v>
      </c>
      <c r="E388" s="5" t="s">
        <v>30</v>
      </c>
      <c r="F388" s="5" t="s">
        <v>31</v>
      </c>
      <c r="G388" s="5" t="s">
        <v>1045</v>
      </c>
      <c r="H388" s="5" t="s">
        <v>386</v>
      </c>
      <c r="I388" s="5">
        <v>0</v>
      </c>
      <c r="J388" s="5">
        <v>0</v>
      </c>
    </row>
    <row r="389" spans="1:10" x14ac:dyDescent="0.25">
      <c r="A389" s="9" t="str">
        <f t="shared" si="6"/>
        <v>6000666Grido</v>
      </c>
      <c r="B389" s="5" t="s">
        <v>27</v>
      </c>
      <c r="C389" s="5" t="s">
        <v>675</v>
      </c>
      <c r="D389" s="5" t="s">
        <v>111</v>
      </c>
      <c r="E389" s="5" t="s">
        <v>112</v>
      </c>
      <c r="F389" s="5" t="s">
        <v>128</v>
      </c>
      <c r="G389" s="5" t="s">
        <v>879</v>
      </c>
      <c r="H389" s="5" t="s">
        <v>142</v>
      </c>
      <c r="I389" s="5">
        <v>2</v>
      </c>
      <c r="J389" s="5">
        <v>0</v>
      </c>
    </row>
    <row r="390" spans="1:10" x14ac:dyDescent="0.25">
      <c r="A390" s="9" t="str">
        <f t="shared" si="6"/>
        <v>DGrido</v>
      </c>
      <c r="B390" s="5" t="s">
        <v>27</v>
      </c>
      <c r="C390" s="5" t="s">
        <v>689</v>
      </c>
      <c r="D390" s="5" t="s">
        <v>29</v>
      </c>
      <c r="E390" s="5" t="s">
        <v>30</v>
      </c>
      <c r="F390" s="5" t="s">
        <v>31</v>
      </c>
      <c r="G390" s="5" t="s">
        <v>676</v>
      </c>
      <c r="H390" s="5" t="s">
        <v>217</v>
      </c>
      <c r="I390" s="5">
        <v>0</v>
      </c>
      <c r="J390" s="5">
        <v>0</v>
      </c>
    </row>
    <row r="391" spans="1:10" x14ac:dyDescent="0.25">
      <c r="A391" s="9" t="str">
        <f t="shared" si="6"/>
        <v>4000037Grido</v>
      </c>
      <c r="B391" s="5" t="s">
        <v>27</v>
      </c>
      <c r="C391" s="5" t="s">
        <v>675</v>
      </c>
      <c r="D391" s="5" t="s">
        <v>29</v>
      </c>
      <c r="E391" s="5" t="s">
        <v>30</v>
      </c>
      <c r="F391" s="5" t="s">
        <v>31</v>
      </c>
      <c r="G391" s="5" t="s">
        <v>1046</v>
      </c>
      <c r="H391" s="5" t="s">
        <v>343</v>
      </c>
      <c r="I391" s="5">
        <v>0</v>
      </c>
      <c r="J391" s="5">
        <v>0</v>
      </c>
    </row>
    <row r="392" spans="1:10" x14ac:dyDescent="0.25">
      <c r="A392" s="9" t="str">
        <f t="shared" si="6"/>
        <v>4000039Via Bana</v>
      </c>
      <c r="B392" s="5" t="s">
        <v>384</v>
      </c>
      <c r="C392" s="5" t="s">
        <v>719</v>
      </c>
      <c r="D392" s="5" t="s">
        <v>29</v>
      </c>
      <c r="E392" s="5" t="s">
        <v>30</v>
      </c>
      <c r="F392" s="5" t="s">
        <v>31</v>
      </c>
      <c r="G392" s="5" t="s">
        <v>695</v>
      </c>
      <c r="H392" s="5" t="s">
        <v>345</v>
      </c>
      <c r="I392" s="5">
        <v>0</v>
      </c>
      <c r="J392" s="5">
        <v>0</v>
      </c>
    </row>
    <row r="393" spans="1:10" x14ac:dyDescent="0.25">
      <c r="A393" s="9" t="str">
        <f t="shared" si="6"/>
        <v>4000137Grido</v>
      </c>
      <c r="B393" s="5" t="s">
        <v>27</v>
      </c>
      <c r="C393" s="5" t="s">
        <v>668</v>
      </c>
      <c r="D393" s="5" t="s">
        <v>29</v>
      </c>
      <c r="E393" s="5" t="s">
        <v>68</v>
      </c>
      <c r="F393" s="5" t="s">
        <v>79</v>
      </c>
      <c r="G393" s="5" t="s">
        <v>1029</v>
      </c>
      <c r="H393" s="5" t="s">
        <v>434</v>
      </c>
      <c r="I393" s="5">
        <v>234</v>
      </c>
      <c r="J393" s="5">
        <v>191</v>
      </c>
    </row>
    <row r="394" spans="1:10" x14ac:dyDescent="0.25">
      <c r="A394" s="9" t="str">
        <f t="shared" si="6"/>
        <v>4000162Grido</v>
      </c>
      <c r="B394" s="5" t="s">
        <v>27</v>
      </c>
      <c r="C394" s="5" t="s">
        <v>672</v>
      </c>
      <c r="D394" s="5" t="s">
        <v>29</v>
      </c>
      <c r="E394" s="5" t="s">
        <v>68</v>
      </c>
      <c r="F394" s="5" t="s">
        <v>90</v>
      </c>
      <c r="G394" s="5" t="s">
        <v>702</v>
      </c>
      <c r="H394" s="5" t="s">
        <v>503</v>
      </c>
      <c r="I394" s="5">
        <v>57</v>
      </c>
      <c r="J394" s="5">
        <v>77</v>
      </c>
    </row>
    <row r="395" spans="1:10" x14ac:dyDescent="0.25">
      <c r="A395" s="9" t="str">
        <f t="shared" si="6"/>
        <v>4000082Via Bana</v>
      </c>
      <c r="B395" s="5" t="s">
        <v>384</v>
      </c>
      <c r="C395" s="5" t="s">
        <v>672</v>
      </c>
      <c r="D395" s="5" t="s">
        <v>29</v>
      </c>
      <c r="E395" s="5" t="s">
        <v>30</v>
      </c>
      <c r="F395" s="5" t="s">
        <v>31</v>
      </c>
      <c r="G395" s="5" t="s">
        <v>912</v>
      </c>
      <c r="H395" s="5" t="s">
        <v>614</v>
      </c>
      <c r="I395" s="5">
        <v>0</v>
      </c>
      <c r="J395" s="5">
        <v>0</v>
      </c>
    </row>
    <row r="396" spans="1:10" x14ac:dyDescent="0.25">
      <c r="A396" s="9" t="str">
        <f t="shared" si="6"/>
        <v>4000141Grido</v>
      </c>
      <c r="B396" s="5" t="s">
        <v>27</v>
      </c>
      <c r="C396" s="5" t="s">
        <v>668</v>
      </c>
      <c r="D396" s="5" t="s">
        <v>29</v>
      </c>
      <c r="E396" s="5" t="s">
        <v>68</v>
      </c>
      <c r="F396" s="5" t="s">
        <v>79</v>
      </c>
      <c r="G396" s="5" t="s">
        <v>929</v>
      </c>
      <c r="H396" s="5" t="s">
        <v>442</v>
      </c>
      <c r="I396" s="5">
        <v>128</v>
      </c>
      <c r="J396" s="5">
        <v>130</v>
      </c>
    </row>
    <row r="397" spans="1:10" x14ac:dyDescent="0.25">
      <c r="A397" s="9" t="str">
        <f t="shared" si="6"/>
        <v>4000349Via Bana</v>
      </c>
      <c r="B397" s="5" t="s">
        <v>384</v>
      </c>
      <c r="C397" s="5" t="s">
        <v>672</v>
      </c>
      <c r="D397" s="5" t="s">
        <v>29</v>
      </c>
      <c r="E397" s="5" t="s">
        <v>68</v>
      </c>
      <c r="F397" s="5" t="s">
        <v>79</v>
      </c>
      <c r="G397" s="5" t="s">
        <v>923</v>
      </c>
      <c r="H397" s="5" t="s">
        <v>451</v>
      </c>
      <c r="I397" s="5">
        <v>8</v>
      </c>
      <c r="J397" s="5">
        <v>19</v>
      </c>
    </row>
    <row r="398" spans="1:10" x14ac:dyDescent="0.25">
      <c r="A398" s="9" t="str">
        <f t="shared" si="6"/>
        <v>4000049Grido</v>
      </c>
      <c r="B398" s="5" t="s">
        <v>27</v>
      </c>
      <c r="C398" s="5" t="s">
        <v>689</v>
      </c>
      <c r="D398" s="5" t="s">
        <v>29</v>
      </c>
      <c r="E398" s="5" t="s">
        <v>30</v>
      </c>
      <c r="F398" s="5" t="s">
        <v>31</v>
      </c>
      <c r="G398" s="5" t="s">
        <v>669</v>
      </c>
      <c r="H398" s="5" t="s">
        <v>355</v>
      </c>
      <c r="I398" s="5">
        <v>320</v>
      </c>
      <c r="J398" s="5">
        <v>203</v>
      </c>
    </row>
    <row r="399" spans="1:10" x14ac:dyDescent="0.25">
      <c r="A399" s="9" t="str">
        <f t="shared" si="6"/>
        <v>4000154Grido</v>
      </c>
      <c r="B399" s="5" t="s">
        <v>27</v>
      </c>
      <c r="C399" s="5" t="s">
        <v>675</v>
      </c>
      <c r="D399" s="5" t="s">
        <v>29</v>
      </c>
      <c r="E399" s="5" t="s">
        <v>68</v>
      </c>
      <c r="F399" s="5" t="s">
        <v>90</v>
      </c>
      <c r="G399" s="5" t="s">
        <v>1039</v>
      </c>
      <c r="H399" s="5" t="s">
        <v>497</v>
      </c>
      <c r="I399" s="5">
        <v>303</v>
      </c>
      <c r="J399" s="5">
        <v>119</v>
      </c>
    </row>
    <row r="400" spans="1:10" x14ac:dyDescent="0.25">
      <c r="A400" s="9" t="str">
        <f t="shared" si="6"/>
        <v>4000068Grido</v>
      </c>
      <c r="B400" s="5" t="s">
        <v>27</v>
      </c>
      <c r="C400" s="5" t="s">
        <v>684</v>
      </c>
      <c r="D400" s="5" t="s">
        <v>29</v>
      </c>
      <c r="E400" s="5" t="s">
        <v>30</v>
      </c>
      <c r="F400" s="5" t="s">
        <v>31</v>
      </c>
      <c r="G400" s="5" t="s">
        <v>1014</v>
      </c>
      <c r="H400" s="5" t="s">
        <v>373</v>
      </c>
      <c r="I400" s="5">
        <v>182</v>
      </c>
      <c r="J400" s="5">
        <v>147</v>
      </c>
    </row>
    <row r="401" spans="1:10" x14ac:dyDescent="0.25">
      <c r="A401" s="9" t="str">
        <f t="shared" si="6"/>
        <v>4000172Via Bana</v>
      </c>
      <c r="B401" s="5" t="s">
        <v>384</v>
      </c>
      <c r="C401" s="5" t="s">
        <v>689</v>
      </c>
      <c r="D401" s="5" t="s">
        <v>29</v>
      </c>
      <c r="E401" s="5" t="s">
        <v>68</v>
      </c>
      <c r="F401" s="5" t="s">
        <v>86</v>
      </c>
      <c r="G401" s="5" t="s">
        <v>1040</v>
      </c>
      <c r="H401" s="5" t="s">
        <v>469</v>
      </c>
      <c r="I401" s="5">
        <v>0</v>
      </c>
      <c r="J401" s="5">
        <v>0</v>
      </c>
    </row>
    <row r="402" spans="1:10" x14ac:dyDescent="0.25">
      <c r="A402" s="9" t="str">
        <f t="shared" si="6"/>
        <v>DVia Bana</v>
      </c>
      <c r="B402" s="5" t="s">
        <v>384</v>
      </c>
      <c r="C402" s="5" t="s">
        <v>689</v>
      </c>
      <c r="D402" s="5" t="s">
        <v>29</v>
      </c>
      <c r="E402" s="5" t="s">
        <v>30</v>
      </c>
      <c r="F402" s="5" t="s">
        <v>31</v>
      </c>
      <c r="G402" s="5" t="s">
        <v>676</v>
      </c>
      <c r="H402" s="5" t="s">
        <v>567</v>
      </c>
      <c r="I402" s="5">
        <v>0</v>
      </c>
      <c r="J402" s="5">
        <v>0</v>
      </c>
    </row>
    <row r="403" spans="1:10" x14ac:dyDescent="0.25">
      <c r="A403" s="9" t="str">
        <f t="shared" si="6"/>
        <v>4000037Grido</v>
      </c>
      <c r="B403" s="5" t="s">
        <v>27</v>
      </c>
      <c r="C403" s="5" t="s">
        <v>672</v>
      </c>
      <c r="D403" s="5" t="s">
        <v>29</v>
      </c>
      <c r="E403" s="5" t="s">
        <v>30</v>
      </c>
      <c r="F403" s="5" t="s">
        <v>31</v>
      </c>
      <c r="G403" s="5" t="s">
        <v>1046</v>
      </c>
      <c r="H403" s="5" t="s">
        <v>343</v>
      </c>
      <c r="I403" s="5">
        <v>0</v>
      </c>
      <c r="J403" s="5">
        <v>0</v>
      </c>
    </row>
    <row r="404" spans="1:10" x14ac:dyDescent="0.25">
      <c r="A404" s="9" t="str">
        <f t="shared" si="6"/>
        <v>DVia Bana</v>
      </c>
      <c r="B404" s="5" t="s">
        <v>384</v>
      </c>
      <c r="C404" s="5" t="s">
        <v>672</v>
      </c>
      <c r="D404" s="5" t="s">
        <v>29</v>
      </c>
      <c r="E404" s="5" t="s">
        <v>30</v>
      </c>
      <c r="F404" s="5" t="s">
        <v>31</v>
      </c>
      <c r="G404" s="5" t="s">
        <v>676</v>
      </c>
      <c r="H404" s="5" t="s">
        <v>583</v>
      </c>
      <c r="I404" s="5">
        <v>0</v>
      </c>
      <c r="J404" s="5">
        <v>0</v>
      </c>
    </row>
    <row r="405" spans="1:10" x14ac:dyDescent="0.25">
      <c r="A405" s="9" t="str">
        <f t="shared" si="6"/>
        <v>4000086Via Bana</v>
      </c>
      <c r="B405" s="5" t="s">
        <v>384</v>
      </c>
      <c r="C405" s="5" t="s">
        <v>689</v>
      </c>
      <c r="D405" s="5" t="s">
        <v>29</v>
      </c>
      <c r="E405" s="5" t="s">
        <v>30</v>
      </c>
      <c r="F405" s="5" t="s">
        <v>31</v>
      </c>
      <c r="G405" s="5" t="s">
        <v>779</v>
      </c>
      <c r="H405" s="5" t="s">
        <v>388</v>
      </c>
      <c r="I405" s="5">
        <v>0</v>
      </c>
      <c r="J405" s="5">
        <v>0</v>
      </c>
    </row>
    <row r="406" spans="1:10" x14ac:dyDescent="0.25">
      <c r="A406" s="9" t="str">
        <f t="shared" si="6"/>
        <v>4000062Via Bana</v>
      </c>
      <c r="B406" s="5" t="s">
        <v>384</v>
      </c>
      <c r="C406" s="5" t="s">
        <v>668</v>
      </c>
      <c r="D406" s="5" t="s">
        <v>29</v>
      </c>
      <c r="E406" s="5" t="s">
        <v>30</v>
      </c>
      <c r="F406" s="5" t="s">
        <v>31</v>
      </c>
      <c r="G406" s="5" t="s">
        <v>966</v>
      </c>
      <c r="H406" s="5" t="s">
        <v>367</v>
      </c>
      <c r="I406" s="5">
        <v>0</v>
      </c>
      <c r="J406" s="5">
        <v>0</v>
      </c>
    </row>
    <row r="407" spans="1:10" x14ac:dyDescent="0.25">
      <c r="A407" s="9" t="str">
        <f t="shared" si="6"/>
        <v>4000040Via Bana</v>
      </c>
      <c r="B407" s="5" t="s">
        <v>384</v>
      </c>
      <c r="C407" s="5" t="s">
        <v>719</v>
      </c>
      <c r="D407" s="5" t="s">
        <v>29</v>
      </c>
      <c r="E407" s="5" t="s">
        <v>30</v>
      </c>
      <c r="F407" s="5" t="s">
        <v>31</v>
      </c>
      <c r="G407" s="5" t="s">
        <v>815</v>
      </c>
      <c r="H407" s="5" t="s">
        <v>346</v>
      </c>
      <c r="I407" s="5">
        <v>27</v>
      </c>
      <c r="J407" s="5">
        <v>24</v>
      </c>
    </row>
    <row r="408" spans="1:10" x14ac:dyDescent="0.25">
      <c r="A408" s="9" t="str">
        <f t="shared" si="6"/>
        <v>4000062Grido</v>
      </c>
      <c r="B408" s="5" t="s">
        <v>27</v>
      </c>
      <c r="C408" s="5" t="s">
        <v>672</v>
      </c>
      <c r="D408" s="5" t="s">
        <v>29</v>
      </c>
      <c r="E408" s="5" t="s">
        <v>30</v>
      </c>
      <c r="F408" s="5" t="s">
        <v>31</v>
      </c>
      <c r="G408" s="5" t="s">
        <v>966</v>
      </c>
      <c r="H408" s="5" t="s">
        <v>367</v>
      </c>
      <c r="I408" s="5">
        <v>112</v>
      </c>
      <c r="J408" s="5">
        <v>106</v>
      </c>
    </row>
    <row r="409" spans="1:10" x14ac:dyDescent="0.25">
      <c r="A409" s="9" t="str">
        <f t="shared" si="6"/>
        <v>4000431Grido</v>
      </c>
      <c r="B409" s="5" t="s">
        <v>27</v>
      </c>
      <c r="C409" s="5" t="s">
        <v>719</v>
      </c>
      <c r="D409" s="5" t="s">
        <v>29</v>
      </c>
      <c r="E409" s="5" t="s">
        <v>68</v>
      </c>
      <c r="F409" s="5" t="s">
        <v>79</v>
      </c>
      <c r="G409" s="5" t="s">
        <v>1030</v>
      </c>
      <c r="H409" s="5" t="s">
        <v>446</v>
      </c>
      <c r="I409" s="5">
        <v>184</v>
      </c>
      <c r="J409" s="5">
        <v>129</v>
      </c>
    </row>
    <row r="410" spans="1:10" x14ac:dyDescent="0.25">
      <c r="A410" s="9" t="str">
        <f t="shared" si="6"/>
        <v>4000071Via Bana</v>
      </c>
      <c r="B410" s="5" t="s">
        <v>384</v>
      </c>
      <c r="C410" s="5" t="s">
        <v>684</v>
      </c>
      <c r="D410" s="5" t="s">
        <v>29</v>
      </c>
      <c r="E410" s="5" t="s">
        <v>30</v>
      </c>
      <c r="F410" s="5" t="s">
        <v>31</v>
      </c>
      <c r="G410" s="5" t="s">
        <v>699</v>
      </c>
      <c r="H410" s="5" t="s">
        <v>376</v>
      </c>
      <c r="I410" s="5">
        <v>16</v>
      </c>
      <c r="J410" s="5">
        <v>7</v>
      </c>
    </row>
    <row r="411" spans="1:10" x14ac:dyDescent="0.25">
      <c r="A411" s="9" t="str">
        <f t="shared" si="6"/>
        <v>4000089Via Bana</v>
      </c>
      <c r="B411" s="5" t="s">
        <v>384</v>
      </c>
      <c r="C411" s="5" t="s">
        <v>689</v>
      </c>
      <c r="D411" s="5" t="s">
        <v>29</v>
      </c>
      <c r="E411" s="5" t="s">
        <v>30</v>
      </c>
      <c r="F411" s="5" t="s">
        <v>31</v>
      </c>
      <c r="G411" s="5" t="s">
        <v>1043</v>
      </c>
      <c r="H411" s="5" t="s">
        <v>619</v>
      </c>
      <c r="I411" s="5">
        <v>0</v>
      </c>
      <c r="J411" s="5">
        <v>0</v>
      </c>
    </row>
    <row r="412" spans="1:10" x14ac:dyDescent="0.25">
      <c r="A412" s="9" t="str">
        <f t="shared" si="6"/>
        <v>4000284Via Bana</v>
      </c>
      <c r="B412" s="5" t="s">
        <v>384</v>
      </c>
      <c r="C412" s="5" t="s">
        <v>689</v>
      </c>
      <c r="D412" s="5" t="s">
        <v>29</v>
      </c>
      <c r="E412" s="5" t="s">
        <v>68</v>
      </c>
      <c r="F412" s="5" t="s">
        <v>90</v>
      </c>
      <c r="G412" s="5" t="s">
        <v>697</v>
      </c>
      <c r="H412" s="5" t="s">
        <v>511</v>
      </c>
      <c r="I412" s="5">
        <v>0</v>
      </c>
      <c r="J412" s="5">
        <v>0</v>
      </c>
    </row>
    <row r="413" spans="1:10" x14ac:dyDescent="0.25">
      <c r="A413" s="9" t="str">
        <f t="shared" si="6"/>
        <v>4000056Grido</v>
      </c>
      <c r="B413" s="5" t="s">
        <v>27</v>
      </c>
      <c r="C413" s="5" t="s">
        <v>675</v>
      </c>
      <c r="D413" s="5" t="s">
        <v>29</v>
      </c>
      <c r="E413" s="5" t="s">
        <v>30</v>
      </c>
      <c r="F413" s="5" t="s">
        <v>31</v>
      </c>
      <c r="G413" s="5" t="s">
        <v>1033</v>
      </c>
      <c r="H413" s="5" t="s">
        <v>362</v>
      </c>
      <c r="I413" s="5">
        <v>162</v>
      </c>
      <c r="J413" s="5">
        <v>61</v>
      </c>
    </row>
    <row r="414" spans="1:10" x14ac:dyDescent="0.25">
      <c r="A414" s="9" t="str">
        <f t="shared" si="6"/>
        <v>4000175Via Bana</v>
      </c>
      <c r="B414" s="5" t="s">
        <v>384</v>
      </c>
      <c r="C414" s="5" t="s">
        <v>689</v>
      </c>
      <c r="D414" s="5" t="s">
        <v>29</v>
      </c>
      <c r="E414" s="5" t="s">
        <v>68</v>
      </c>
      <c r="F414" s="5" t="s">
        <v>69</v>
      </c>
      <c r="G414" s="5" t="s">
        <v>720</v>
      </c>
      <c r="H414" s="5" t="s">
        <v>405</v>
      </c>
      <c r="I414" s="5">
        <v>0</v>
      </c>
      <c r="J414" s="5">
        <v>0</v>
      </c>
    </row>
    <row r="415" spans="1:10" x14ac:dyDescent="0.25">
      <c r="A415" s="9" t="str">
        <f t="shared" si="6"/>
        <v>4000054Via Bana</v>
      </c>
      <c r="B415" s="5" t="s">
        <v>384</v>
      </c>
      <c r="C415" s="5" t="s">
        <v>719</v>
      </c>
      <c r="D415" s="5" t="s">
        <v>29</v>
      </c>
      <c r="E415" s="5" t="s">
        <v>30</v>
      </c>
      <c r="F415" s="5" t="s">
        <v>31</v>
      </c>
      <c r="G415" s="5" t="s">
        <v>731</v>
      </c>
      <c r="H415" s="5" t="s">
        <v>360</v>
      </c>
      <c r="I415" s="5">
        <v>22</v>
      </c>
      <c r="J415" s="5">
        <v>9</v>
      </c>
    </row>
    <row r="416" spans="1:10" x14ac:dyDescent="0.25">
      <c r="A416" s="9" t="str">
        <f t="shared" si="6"/>
        <v>4000178Via Bana</v>
      </c>
      <c r="B416" s="5" t="s">
        <v>384</v>
      </c>
      <c r="C416" s="5" t="s">
        <v>684</v>
      </c>
      <c r="D416" s="5" t="s">
        <v>29</v>
      </c>
      <c r="E416" s="5" t="s">
        <v>68</v>
      </c>
      <c r="F416" s="5" t="s">
        <v>106</v>
      </c>
      <c r="G416" s="5" t="s">
        <v>712</v>
      </c>
      <c r="H416" s="5" t="s">
        <v>521</v>
      </c>
      <c r="I416" s="5">
        <v>25</v>
      </c>
      <c r="J416" s="5">
        <v>29</v>
      </c>
    </row>
    <row r="417" spans="1:10" x14ac:dyDescent="0.25">
      <c r="A417" s="9" t="str">
        <f t="shared" si="6"/>
        <v>4000072Via Bana</v>
      </c>
      <c r="B417" s="5" t="s">
        <v>384</v>
      </c>
      <c r="C417" s="5" t="s">
        <v>719</v>
      </c>
      <c r="D417" s="5" t="s">
        <v>29</v>
      </c>
      <c r="E417" s="5" t="s">
        <v>30</v>
      </c>
      <c r="F417" s="5" t="s">
        <v>31</v>
      </c>
      <c r="G417" s="5" t="s">
        <v>1026</v>
      </c>
      <c r="H417" s="5" t="s">
        <v>606</v>
      </c>
      <c r="I417" s="5">
        <v>0</v>
      </c>
      <c r="J417" s="5">
        <v>0</v>
      </c>
    </row>
    <row r="418" spans="1:10" x14ac:dyDescent="0.25">
      <c r="A418" s="9" t="str">
        <f t="shared" si="6"/>
        <v>4000140Via Bana</v>
      </c>
      <c r="B418" s="5" t="s">
        <v>384</v>
      </c>
      <c r="C418" s="5" t="s">
        <v>684</v>
      </c>
      <c r="D418" s="5" t="s">
        <v>29</v>
      </c>
      <c r="E418" s="5" t="s">
        <v>68</v>
      </c>
      <c r="F418" s="5" t="s">
        <v>79</v>
      </c>
      <c r="G418" s="5" t="s">
        <v>727</v>
      </c>
      <c r="H418" s="5" t="s">
        <v>440</v>
      </c>
      <c r="I418" s="5">
        <v>0</v>
      </c>
      <c r="J418" s="5">
        <v>0</v>
      </c>
    </row>
    <row r="419" spans="1:10" x14ac:dyDescent="0.25">
      <c r="A419" s="9" t="str">
        <f t="shared" si="6"/>
        <v>4000185Grido</v>
      </c>
      <c r="B419" s="5" t="s">
        <v>27</v>
      </c>
      <c r="C419" s="5" t="s">
        <v>684</v>
      </c>
      <c r="D419" s="5" t="s">
        <v>29</v>
      </c>
      <c r="E419" s="5" t="s">
        <v>68</v>
      </c>
      <c r="F419" s="5" t="s">
        <v>74</v>
      </c>
      <c r="G419" s="5" t="s">
        <v>942</v>
      </c>
      <c r="H419" s="5" t="s">
        <v>422</v>
      </c>
      <c r="I419" s="5">
        <v>0</v>
      </c>
      <c r="J419" s="5">
        <v>0</v>
      </c>
    </row>
    <row r="420" spans="1:10" x14ac:dyDescent="0.25">
      <c r="A420" s="9" t="str">
        <f t="shared" si="6"/>
        <v>4000047Via Bana</v>
      </c>
      <c r="B420" s="5" t="s">
        <v>384</v>
      </c>
      <c r="C420" s="5" t="s">
        <v>684</v>
      </c>
      <c r="D420" s="5" t="s">
        <v>29</v>
      </c>
      <c r="E420" s="5" t="s">
        <v>30</v>
      </c>
      <c r="F420" s="5" t="s">
        <v>31</v>
      </c>
      <c r="G420" s="5" t="s">
        <v>813</v>
      </c>
      <c r="H420" s="5" t="s">
        <v>353</v>
      </c>
      <c r="I420" s="5">
        <v>69</v>
      </c>
      <c r="J420" s="5">
        <v>43</v>
      </c>
    </row>
    <row r="421" spans="1:10" x14ac:dyDescent="0.25">
      <c r="A421" s="9" t="str">
        <f t="shared" si="6"/>
        <v>4000036Via Bana</v>
      </c>
      <c r="B421" s="5" t="s">
        <v>384</v>
      </c>
      <c r="C421" s="5" t="s">
        <v>689</v>
      </c>
      <c r="D421" s="5" t="s">
        <v>29</v>
      </c>
      <c r="E421" s="5" t="s">
        <v>30</v>
      </c>
      <c r="F421" s="5" t="s">
        <v>31</v>
      </c>
      <c r="G421" s="5" t="s">
        <v>863</v>
      </c>
      <c r="H421" s="5" t="s">
        <v>342</v>
      </c>
      <c r="I421" s="5">
        <v>18</v>
      </c>
      <c r="J421" s="5">
        <v>20</v>
      </c>
    </row>
    <row r="422" spans="1:10" x14ac:dyDescent="0.25">
      <c r="A422" s="9" t="str">
        <f t="shared" si="6"/>
        <v>4000038Grido</v>
      </c>
      <c r="B422" s="5" t="s">
        <v>27</v>
      </c>
      <c r="C422" s="5" t="s">
        <v>719</v>
      </c>
      <c r="D422" s="5" t="s">
        <v>29</v>
      </c>
      <c r="E422" s="5" t="s">
        <v>30</v>
      </c>
      <c r="F422" s="5" t="s">
        <v>31</v>
      </c>
      <c r="G422" s="5" t="s">
        <v>706</v>
      </c>
      <c r="H422" s="5" t="s">
        <v>344</v>
      </c>
      <c r="I422" s="5">
        <v>124</v>
      </c>
      <c r="J422" s="5">
        <v>60</v>
      </c>
    </row>
    <row r="423" spans="1:10" x14ac:dyDescent="0.25">
      <c r="A423" s="9" t="str">
        <f t="shared" si="6"/>
        <v>4000179Via Bana</v>
      </c>
      <c r="B423" s="5" t="s">
        <v>384</v>
      </c>
      <c r="C423" s="5" t="s">
        <v>684</v>
      </c>
      <c r="D423" s="5" t="s">
        <v>29</v>
      </c>
      <c r="E423" s="5" t="s">
        <v>68</v>
      </c>
      <c r="F423" s="5" t="s">
        <v>90</v>
      </c>
      <c r="G423" s="5" t="s">
        <v>789</v>
      </c>
      <c r="H423" s="5" t="s">
        <v>658</v>
      </c>
      <c r="I423" s="5">
        <v>10</v>
      </c>
      <c r="J423" s="5">
        <v>33</v>
      </c>
    </row>
    <row r="424" spans="1:10" x14ac:dyDescent="0.25">
      <c r="A424" s="9" t="str">
        <f t="shared" si="6"/>
        <v>4000078Via Bana</v>
      </c>
      <c r="B424" s="5" t="s">
        <v>384</v>
      </c>
      <c r="C424" s="5" t="s">
        <v>689</v>
      </c>
      <c r="D424" s="5" t="s">
        <v>29</v>
      </c>
      <c r="E424" s="5" t="s">
        <v>30</v>
      </c>
      <c r="F424" s="5" t="s">
        <v>31</v>
      </c>
      <c r="G424" s="5" t="s">
        <v>670</v>
      </c>
      <c r="H424" s="5" t="s">
        <v>611</v>
      </c>
      <c r="I424" s="5">
        <v>0</v>
      </c>
      <c r="J424" s="5">
        <v>0</v>
      </c>
    </row>
    <row r="425" spans="1:10" x14ac:dyDescent="0.25">
      <c r="A425" s="9" t="str">
        <f t="shared" si="6"/>
        <v>4000195Grido</v>
      </c>
      <c r="B425" s="5" t="s">
        <v>27</v>
      </c>
      <c r="C425" s="5" t="s">
        <v>675</v>
      </c>
      <c r="D425" s="5" t="s">
        <v>29</v>
      </c>
      <c r="E425" s="5" t="s">
        <v>30</v>
      </c>
      <c r="F425" s="5" t="s">
        <v>31</v>
      </c>
      <c r="G425" s="5" t="s">
        <v>866</v>
      </c>
      <c r="H425" s="5" t="s">
        <v>295</v>
      </c>
      <c r="I425" s="5">
        <v>0</v>
      </c>
      <c r="J425" s="5">
        <v>0</v>
      </c>
    </row>
    <row r="426" spans="1:10" x14ac:dyDescent="0.25">
      <c r="A426" s="9" t="str">
        <f t="shared" si="6"/>
        <v>4000146Grido</v>
      </c>
      <c r="B426" s="5" t="s">
        <v>27</v>
      </c>
      <c r="C426" s="5" t="s">
        <v>668</v>
      </c>
      <c r="D426" s="5" t="s">
        <v>29</v>
      </c>
      <c r="E426" s="5" t="s">
        <v>68</v>
      </c>
      <c r="F426" s="5" t="s">
        <v>69</v>
      </c>
      <c r="G426" s="5" t="s">
        <v>877</v>
      </c>
      <c r="H426" s="5" t="s">
        <v>397</v>
      </c>
      <c r="I426" s="5">
        <v>541</v>
      </c>
      <c r="J426" s="5">
        <v>428</v>
      </c>
    </row>
    <row r="427" spans="1:10" x14ac:dyDescent="0.25">
      <c r="A427" s="9" t="str">
        <f t="shared" si="6"/>
        <v>4000046Grido</v>
      </c>
      <c r="B427" s="5" t="s">
        <v>27</v>
      </c>
      <c r="C427" s="5" t="s">
        <v>689</v>
      </c>
      <c r="D427" s="5" t="s">
        <v>29</v>
      </c>
      <c r="E427" s="5" t="s">
        <v>30</v>
      </c>
      <c r="F427" s="5" t="s">
        <v>31</v>
      </c>
      <c r="G427" s="5" t="s">
        <v>692</v>
      </c>
      <c r="H427" s="5" t="s">
        <v>352</v>
      </c>
      <c r="I427" s="5">
        <v>436</v>
      </c>
      <c r="J427" s="5">
        <v>354</v>
      </c>
    </row>
    <row r="428" spans="1:10" x14ac:dyDescent="0.25">
      <c r="A428" s="9" t="str">
        <f t="shared" si="6"/>
        <v>4000081Grido</v>
      </c>
      <c r="B428" s="5" t="s">
        <v>27</v>
      </c>
      <c r="C428" s="5" t="s">
        <v>684</v>
      </c>
      <c r="D428" s="5" t="s">
        <v>29</v>
      </c>
      <c r="E428" s="5" t="s">
        <v>30</v>
      </c>
      <c r="F428" s="5" t="s">
        <v>31</v>
      </c>
      <c r="G428" s="5" t="s">
        <v>1045</v>
      </c>
      <c r="H428" s="5" t="s">
        <v>386</v>
      </c>
      <c r="I428" s="5">
        <v>0</v>
      </c>
      <c r="J428" s="5">
        <v>0</v>
      </c>
    </row>
    <row r="429" spans="1:10" x14ac:dyDescent="0.25">
      <c r="A429" s="9" t="str">
        <f t="shared" si="6"/>
        <v>4000057Grido</v>
      </c>
      <c r="B429" s="5" t="s">
        <v>27</v>
      </c>
      <c r="C429" s="5" t="s">
        <v>672</v>
      </c>
      <c r="D429" s="5" t="s">
        <v>29</v>
      </c>
      <c r="E429" s="5" t="s">
        <v>30</v>
      </c>
      <c r="F429" s="5" t="s">
        <v>31</v>
      </c>
      <c r="G429" s="5" t="s">
        <v>708</v>
      </c>
      <c r="H429" s="5" t="s">
        <v>363</v>
      </c>
      <c r="I429" s="5">
        <v>134</v>
      </c>
      <c r="J429" s="5">
        <v>122</v>
      </c>
    </row>
    <row r="430" spans="1:10" x14ac:dyDescent="0.25">
      <c r="A430" s="9" t="str">
        <f t="shared" si="6"/>
        <v>4000170Via Bana</v>
      </c>
      <c r="B430" s="5" t="s">
        <v>384</v>
      </c>
      <c r="C430" s="5" t="s">
        <v>668</v>
      </c>
      <c r="D430" s="5" t="s">
        <v>29</v>
      </c>
      <c r="E430" s="5" t="s">
        <v>68</v>
      </c>
      <c r="F430" s="5" t="s">
        <v>79</v>
      </c>
      <c r="G430" s="5" t="s">
        <v>881</v>
      </c>
      <c r="H430" s="5" t="s">
        <v>641</v>
      </c>
      <c r="I430" s="5">
        <v>0</v>
      </c>
      <c r="J430" s="5">
        <v>0</v>
      </c>
    </row>
    <row r="431" spans="1:10" x14ac:dyDescent="0.25">
      <c r="A431" s="9" t="str">
        <f t="shared" si="6"/>
        <v>4000168Via Bana</v>
      </c>
      <c r="B431" s="5" t="s">
        <v>384</v>
      </c>
      <c r="C431" s="5" t="s">
        <v>689</v>
      </c>
      <c r="D431" s="5" t="s">
        <v>29</v>
      </c>
      <c r="E431" s="5" t="s">
        <v>68</v>
      </c>
      <c r="F431" s="5" t="s">
        <v>79</v>
      </c>
      <c r="G431" s="5" t="s">
        <v>740</v>
      </c>
      <c r="H431" s="5" t="s">
        <v>448</v>
      </c>
      <c r="I431" s="5">
        <v>0</v>
      </c>
      <c r="J431" s="5">
        <v>0</v>
      </c>
    </row>
    <row r="432" spans="1:10" x14ac:dyDescent="0.25">
      <c r="A432" s="9" t="str">
        <f t="shared" si="6"/>
        <v>6000339Grido</v>
      </c>
      <c r="B432" s="5" t="s">
        <v>27</v>
      </c>
      <c r="C432" s="5" t="s">
        <v>672</v>
      </c>
      <c r="D432" s="5" t="s">
        <v>111</v>
      </c>
      <c r="E432" s="5" t="s">
        <v>112</v>
      </c>
      <c r="F432" s="5" t="s">
        <v>125</v>
      </c>
      <c r="G432" s="5" t="s">
        <v>971</v>
      </c>
      <c r="H432" s="5" t="s">
        <v>127</v>
      </c>
      <c r="I432" s="5">
        <v>3</v>
      </c>
      <c r="J432" s="5">
        <v>0</v>
      </c>
    </row>
    <row r="433" spans="1:10" x14ac:dyDescent="0.25">
      <c r="A433" s="9" t="str">
        <f t="shared" si="6"/>
        <v>4000043Via Bana</v>
      </c>
      <c r="B433" s="5" t="s">
        <v>384</v>
      </c>
      <c r="C433" s="5" t="s">
        <v>719</v>
      </c>
      <c r="D433" s="5" t="s">
        <v>29</v>
      </c>
      <c r="E433" s="5" t="s">
        <v>30</v>
      </c>
      <c r="F433" s="5" t="s">
        <v>31</v>
      </c>
      <c r="G433" s="5" t="s">
        <v>751</v>
      </c>
      <c r="H433" s="5" t="s">
        <v>349</v>
      </c>
      <c r="I433" s="5">
        <v>12</v>
      </c>
      <c r="J433" s="5">
        <v>13</v>
      </c>
    </row>
    <row r="434" spans="1:10" x14ac:dyDescent="0.25">
      <c r="A434" s="9" t="str">
        <f t="shared" si="6"/>
        <v>4000042Grido</v>
      </c>
      <c r="B434" s="5" t="s">
        <v>27</v>
      </c>
      <c r="C434" s="5" t="s">
        <v>689</v>
      </c>
      <c r="D434" s="5" t="s">
        <v>29</v>
      </c>
      <c r="E434" s="5" t="s">
        <v>30</v>
      </c>
      <c r="F434" s="5" t="s">
        <v>31</v>
      </c>
      <c r="G434" s="5" t="s">
        <v>832</v>
      </c>
      <c r="H434" s="5" t="s">
        <v>348</v>
      </c>
      <c r="I434" s="5">
        <v>620</v>
      </c>
      <c r="J434" s="5">
        <v>416</v>
      </c>
    </row>
    <row r="435" spans="1:10" x14ac:dyDescent="0.25">
      <c r="A435" s="9" t="str">
        <f t="shared" si="6"/>
        <v>4000075Via Bana</v>
      </c>
      <c r="B435" s="5" t="s">
        <v>384</v>
      </c>
      <c r="C435" s="5" t="s">
        <v>719</v>
      </c>
      <c r="D435" s="5" t="s">
        <v>29</v>
      </c>
      <c r="E435" s="5" t="s">
        <v>30</v>
      </c>
      <c r="F435" s="5" t="s">
        <v>31</v>
      </c>
      <c r="G435" s="5" t="s">
        <v>799</v>
      </c>
      <c r="H435" s="5" t="s">
        <v>385</v>
      </c>
      <c r="I435" s="5">
        <v>0</v>
      </c>
      <c r="J435" s="5">
        <v>0</v>
      </c>
    </row>
    <row r="436" spans="1:10" x14ac:dyDescent="0.25">
      <c r="A436" s="9" t="str">
        <f t="shared" si="6"/>
        <v>4000085Via Bana</v>
      </c>
      <c r="B436" s="5" t="s">
        <v>384</v>
      </c>
      <c r="C436" s="5" t="s">
        <v>672</v>
      </c>
      <c r="D436" s="5" t="s">
        <v>29</v>
      </c>
      <c r="E436" s="5" t="s">
        <v>30</v>
      </c>
      <c r="F436" s="5" t="s">
        <v>31</v>
      </c>
      <c r="G436" s="5" t="s">
        <v>1047</v>
      </c>
      <c r="H436" s="5" t="s">
        <v>616</v>
      </c>
      <c r="I436" s="5">
        <v>0</v>
      </c>
      <c r="J436" s="5">
        <v>0</v>
      </c>
    </row>
    <row r="437" spans="1:10" x14ac:dyDescent="0.25">
      <c r="A437" s="9" t="str">
        <f t="shared" si="6"/>
        <v>6000668Grido</v>
      </c>
      <c r="B437" s="5" t="s">
        <v>27</v>
      </c>
      <c r="C437" s="5" t="s">
        <v>684</v>
      </c>
      <c r="D437" s="5" t="s">
        <v>111</v>
      </c>
      <c r="E437" s="5" t="s">
        <v>112</v>
      </c>
      <c r="F437" s="5" t="s">
        <v>122</v>
      </c>
      <c r="G437" s="5" t="s">
        <v>747</v>
      </c>
      <c r="H437" s="5" t="s">
        <v>124</v>
      </c>
      <c r="I437" s="5">
        <v>2</v>
      </c>
      <c r="J437" s="5">
        <v>1</v>
      </c>
    </row>
    <row r="438" spans="1:10" x14ac:dyDescent="0.25">
      <c r="A438" s="9" t="str">
        <f t="shared" si="6"/>
        <v>DGrido</v>
      </c>
      <c r="B438" s="5" t="s">
        <v>27</v>
      </c>
      <c r="C438" s="5" t="s">
        <v>719</v>
      </c>
      <c r="D438" s="5" t="s">
        <v>29</v>
      </c>
      <c r="E438" s="5" t="s">
        <v>30</v>
      </c>
      <c r="F438" s="5" t="s">
        <v>31</v>
      </c>
      <c r="G438" s="5" t="s">
        <v>676</v>
      </c>
      <c r="H438" s="5" t="s">
        <v>191</v>
      </c>
      <c r="I438" s="5">
        <v>0</v>
      </c>
      <c r="J438" s="5">
        <v>0</v>
      </c>
    </row>
    <row r="439" spans="1:10" x14ac:dyDescent="0.25">
      <c r="A439" s="9" t="str">
        <f t="shared" si="6"/>
        <v>4000143Grido</v>
      </c>
      <c r="B439" s="5" t="s">
        <v>27</v>
      </c>
      <c r="C439" s="5" t="s">
        <v>675</v>
      </c>
      <c r="D439" s="5" t="s">
        <v>29</v>
      </c>
      <c r="E439" s="5" t="s">
        <v>68</v>
      </c>
      <c r="F439" s="5" t="s">
        <v>86</v>
      </c>
      <c r="G439" s="5" t="s">
        <v>772</v>
      </c>
      <c r="H439" s="5" t="s">
        <v>467</v>
      </c>
      <c r="I439" s="5">
        <v>1848</v>
      </c>
      <c r="J439" s="5">
        <v>682</v>
      </c>
    </row>
    <row r="440" spans="1:10" x14ac:dyDescent="0.25">
      <c r="A440" s="9" t="str">
        <f t="shared" si="6"/>
        <v>4000137Grido</v>
      </c>
      <c r="B440" s="5" t="s">
        <v>27</v>
      </c>
      <c r="C440" s="5" t="s">
        <v>672</v>
      </c>
      <c r="D440" s="5" t="s">
        <v>29</v>
      </c>
      <c r="E440" s="5" t="s">
        <v>68</v>
      </c>
      <c r="F440" s="5" t="s">
        <v>79</v>
      </c>
      <c r="G440" s="5" t="s">
        <v>1029</v>
      </c>
      <c r="H440" s="5" t="s">
        <v>434</v>
      </c>
      <c r="I440" s="5">
        <v>69</v>
      </c>
      <c r="J440" s="5">
        <v>90</v>
      </c>
    </row>
    <row r="441" spans="1:10" x14ac:dyDescent="0.25">
      <c r="A441" s="9" t="str">
        <f t="shared" si="6"/>
        <v>4000069Grido</v>
      </c>
      <c r="B441" s="5" t="s">
        <v>27</v>
      </c>
      <c r="C441" s="5" t="s">
        <v>719</v>
      </c>
      <c r="D441" s="5" t="s">
        <v>29</v>
      </c>
      <c r="E441" s="5" t="s">
        <v>30</v>
      </c>
      <c r="F441" s="5" t="s">
        <v>31</v>
      </c>
      <c r="G441" s="5" t="s">
        <v>682</v>
      </c>
      <c r="H441" s="5" t="s">
        <v>374</v>
      </c>
      <c r="I441" s="5">
        <v>68</v>
      </c>
      <c r="J441" s="5">
        <v>59</v>
      </c>
    </row>
    <row r="442" spans="1:10" x14ac:dyDescent="0.25">
      <c r="A442" s="9" t="str">
        <f t="shared" si="6"/>
        <v>4000069Grido</v>
      </c>
      <c r="B442" s="5" t="s">
        <v>27</v>
      </c>
      <c r="C442" s="5" t="s">
        <v>672</v>
      </c>
      <c r="D442" s="5" t="s">
        <v>29</v>
      </c>
      <c r="E442" s="5" t="s">
        <v>30</v>
      </c>
      <c r="F442" s="5" t="s">
        <v>31</v>
      </c>
      <c r="G442" s="5" t="s">
        <v>682</v>
      </c>
      <c r="H442" s="5" t="s">
        <v>374</v>
      </c>
      <c r="I442" s="5">
        <v>59</v>
      </c>
      <c r="J442" s="5">
        <v>68</v>
      </c>
    </row>
    <row r="443" spans="1:10" x14ac:dyDescent="0.25">
      <c r="A443" s="9" t="str">
        <f t="shared" si="6"/>
        <v>4000159Grido</v>
      </c>
      <c r="B443" s="5" t="s">
        <v>27</v>
      </c>
      <c r="C443" s="5" t="s">
        <v>668</v>
      </c>
      <c r="D443" s="5" t="s">
        <v>29</v>
      </c>
      <c r="E443" s="5" t="s">
        <v>68</v>
      </c>
      <c r="F443" s="5" t="s">
        <v>90</v>
      </c>
      <c r="G443" s="5" t="s">
        <v>687</v>
      </c>
      <c r="H443" s="5" t="s">
        <v>488</v>
      </c>
      <c r="I443" s="5">
        <v>268</v>
      </c>
      <c r="J443" s="5">
        <v>239</v>
      </c>
    </row>
    <row r="444" spans="1:10" x14ac:dyDescent="0.25">
      <c r="A444" s="9" t="str">
        <f t="shared" si="6"/>
        <v>4000183Via Bana</v>
      </c>
      <c r="B444" s="5" t="s">
        <v>384</v>
      </c>
      <c r="C444" s="5" t="s">
        <v>672</v>
      </c>
      <c r="D444" s="5" t="s">
        <v>29</v>
      </c>
      <c r="E444" s="5" t="s">
        <v>68</v>
      </c>
      <c r="F444" s="5" t="s">
        <v>90</v>
      </c>
      <c r="G444" s="5" t="s">
        <v>1031</v>
      </c>
      <c r="H444" s="5" t="s">
        <v>510</v>
      </c>
      <c r="I444" s="5">
        <v>24</v>
      </c>
      <c r="J444" s="5">
        <v>42</v>
      </c>
    </row>
    <row r="445" spans="1:10" x14ac:dyDescent="0.25">
      <c r="A445" s="9" t="str">
        <f t="shared" si="6"/>
        <v>6000739Grido</v>
      </c>
      <c r="B445" s="5" t="s">
        <v>27</v>
      </c>
      <c r="C445" s="5" t="s">
        <v>689</v>
      </c>
      <c r="D445" s="5" t="s">
        <v>111</v>
      </c>
      <c r="E445" s="5" t="s">
        <v>112</v>
      </c>
      <c r="F445" s="5" t="s">
        <v>128</v>
      </c>
      <c r="G445" s="5" t="s">
        <v>765</v>
      </c>
      <c r="H445" s="5" t="s">
        <v>143</v>
      </c>
      <c r="I445" s="5">
        <v>3</v>
      </c>
      <c r="J445" s="5">
        <v>15</v>
      </c>
    </row>
    <row r="446" spans="1:10" x14ac:dyDescent="0.25">
      <c r="A446" s="9" t="str">
        <f t="shared" si="6"/>
        <v>4000136Via Bana</v>
      </c>
      <c r="B446" s="5" t="s">
        <v>384</v>
      </c>
      <c r="C446" s="5" t="s">
        <v>719</v>
      </c>
      <c r="D446" s="5" t="s">
        <v>29</v>
      </c>
      <c r="E446" s="5" t="s">
        <v>68</v>
      </c>
      <c r="F446" s="5" t="s">
        <v>79</v>
      </c>
      <c r="G446" s="5" t="s">
        <v>785</v>
      </c>
      <c r="H446" s="5" t="s">
        <v>445</v>
      </c>
      <c r="I446" s="5">
        <v>0</v>
      </c>
      <c r="J446" s="5">
        <v>0</v>
      </c>
    </row>
    <row r="447" spans="1:10" x14ac:dyDescent="0.25">
      <c r="A447" s="9" t="str">
        <f t="shared" si="6"/>
        <v>4000176Via Bana</v>
      </c>
      <c r="B447" s="5" t="s">
        <v>384</v>
      </c>
      <c r="C447" s="5" t="s">
        <v>668</v>
      </c>
      <c r="D447" s="5" t="s">
        <v>29</v>
      </c>
      <c r="E447" s="5" t="s">
        <v>68</v>
      </c>
      <c r="F447" s="5" t="s">
        <v>69</v>
      </c>
      <c r="G447" s="5" t="s">
        <v>829</v>
      </c>
      <c r="H447" s="5" t="s">
        <v>628</v>
      </c>
      <c r="I447" s="5">
        <v>0</v>
      </c>
      <c r="J447" s="5">
        <v>15</v>
      </c>
    </row>
    <row r="448" spans="1:10" x14ac:dyDescent="0.25">
      <c r="A448" s="9" t="str">
        <f t="shared" si="6"/>
        <v>4000167Via Bana</v>
      </c>
      <c r="B448" s="5" t="s">
        <v>384</v>
      </c>
      <c r="C448" s="5" t="s">
        <v>668</v>
      </c>
      <c r="D448" s="5" t="s">
        <v>29</v>
      </c>
      <c r="E448" s="5" t="s">
        <v>68</v>
      </c>
      <c r="F448" s="5" t="s">
        <v>79</v>
      </c>
      <c r="G448" s="5" t="s">
        <v>1025</v>
      </c>
      <c r="H448" s="5" t="s">
        <v>447</v>
      </c>
      <c r="I448" s="5">
        <v>0</v>
      </c>
      <c r="J448" s="5">
        <v>4</v>
      </c>
    </row>
    <row r="449" spans="1:10" x14ac:dyDescent="0.25">
      <c r="A449" s="9" t="str">
        <f t="shared" si="6"/>
        <v>4000052Grido</v>
      </c>
      <c r="B449" s="5" t="s">
        <v>27</v>
      </c>
      <c r="C449" s="5" t="s">
        <v>719</v>
      </c>
      <c r="D449" s="5" t="s">
        <v>29</v>
      </c>
      <c r="E449" s="5" t="s">
        <v>30</v>
      </c>
      <c r="F449" s="5" t="s">
        <v>31</v>
      </c>
      <c r="G449" s="5" t="s">
        <v>735</v>
      </c>
      <c r="H449" s="5" t="s">
        <v>358</v>
      </c>
      <c r="I449" s="5">
        <v>0</v>
      </c>
      <c r="J449" s="5">
        <v>0</v>
      </c>
    </row>
    <row r="450" spans="1:10" x14ac:dyDescent="0.25">
      <c r="A450" s="9" t="str">
        <f t="shared" si="6"/>
        <v>4000041Grido</v>
      </c>
      <c r="B450" s="5" t="s">
        <v>27</v>
      </c>
      <c r="C450" s="5" t="s">
        <v>668</v>
      </c>
      <c r="D450" s="5" t="s">
        <v>29</v>
      </c>
      <c r="E450" s="5" t="s">
        <v>30</v>
      </c>
      <c r="F450" s="5" t="s">
        <v>31</v>
      </c>
      <c r="G450" s="5" t="s">
        <v>704</v>
      </c>
      <c r="H450" s="5" t="s">
        <v>347</v>
      </c>
      <c r="I450" s="5">
        <v>661</v>
      </c>
      <c r="J450" s="5">
        <v>572</v>
      </c>
    </row>
    <row r="451" spans="1:10" x14ac:dyDescent="0.25">
      <c r="A451" s="9" t="str">
        <f t="shared" ref="A451:A514" si="7">CONCATENATE(G451,B451)</f>
        <v>6000739Grido</v>
      </c>
      <c r="B451" s="5" t="s">
        <v>27</v>
      </c>
      <c r="C451" s="5" t="s">
        <v>675</v>
      </c>
      <c r="D451" s="5" t="s">
        <v>111</v>
      </c>
      <c r="E451" s="5" t="s">
        <v>112</v>
      </c>
      <c r="F451" s="5" t="s">
        <v>128</v>
      </c>
      <c r="G451" s="5" t="s">
        <v>765</v>
      </c>
      <c r="H451" s="5" t="s">
        <v>143</v>
      </c>
      <c r="I451" s="5">
        <v>12</v>
      </c>
      <c r="J451" s="5">
        <v>3</v>
      </c>
    </row>
    <row r="452" spans="1:10" x14ac:dyDescent="0.25">
      <c r="A452" s="9" t="str">
        <f t="shared" si="7"/>
        <v>4000065Grido</v>
      </c>
      <c r="B452" s="5" t="s">
        <v>27</v>
      </c>
      <c r="C452" s="5" t="s">
        <v>719</v>
      </c>
      <c r="D452" s="5" t="s">
        <v>29</v>
      </c>
      <c r="E452" s="5" t="s">
        <v>30</v>
      </c>
      <c r="F452" s="5" t="s">
        <v>31</v>
      </c>
      <c r="G452" s="5" t="s">
        <v>1041</v>
      </c>
      <c r="H452" s="5" t="s">
        <v>370</v>
      </c>
      <c r="I452" s="5">
        <v>30</v>
      </c>
      <c r="J452" s="5">
        <v>22</v>
      </c>
    </row>
    <row r="453" spans="1:10" x14ac:dyDescent="0.25">
      <c r="A453" s="9" t="str">
        <f t="shared" si="7"/>
        <v>4000055Grido</v>
      </c>
      <c r="B453" s="5" t="s">
        <v>27</v>
      </c>
      <c r="C453" s="5" t="s">
        <v>672</v>
      </c>
      <c r="D453" s="5" t="s">
        <v>29</v>
      </c>
      <c r="E453" s="5" t="s">
        <v>30</v>
      </c>
      <c r="F453" s="5" t="s">
        <v>31</v>
      </c>
      <c r="G453" s="5" t="s">
        <v>777</v>
      </c>
      <c r="H453" s="5" t="s">
        <v>361</v>
      </c>
      <c r="I453" s="5">
        <v>111</v>
      </c>
      <c r="J453" s="5">
        <v>132</v>
      </c>
    </row>
    <row r="454" spans="1:10" x14ac:dyDescent="0.25">
      <c r="A454" s="9" t="str">
        <f t="shared" si="7"/>
        <v>4000161Grido</v>
      </c>
      <c r="B454" s="5" t="s">
        <v>27</v>
      </c>
      <c r="C454" s="5" t="s">
        <v>675</v>
      </c>
      <c r="D454" s="5" t="s">
        <v>29</v>
      </c>
      <c r="E454" s="5" t="s">
        <v>68</v>
      </c>
      <c r="F454" s="5" t="s">
        <v>90</v>
      </c>
      <c r="G454" s="5" t="s">
        <v>717</v>
      </c>
      <c r="H454" s="5" t="s">
        <v>502</v>
      </c>
      <c r="I454" s="5">
        <v>133</v>
      </c>
      <c r="J454" s="5">
        <v>61</v>
      </c>
    </row>
    <row r="455" spans="1:10" x14ac:dyDescent="0.25">
      <c r="A455" s="9" t="str">
        <f t="shared" si="7"/>
        <v>DVia Bana</v>
      </c>
      <c r="B455" s="5" t="s">
        <v>384</v>
      </c>
      <c r="C455" s="5" t="s">
        <v>672</v>
      </c>
      <c r="D455" s="5" t="s">
        <v>29</v>
      </c>
      <c r="E455" s="5" t="s">
        <v>30</v>
      </c>
      <c r="F455" s="5" t="s">
        <v>31</v>
      </c>
      <c r="G455" s="5" t="s">
        <v>676</v>
      </c>
      <c r="H455" s="5" t="s">
        <v>601</v>
      </c>
      <c r="I455" s="5">
        <v>0</v>
      </c>
      <c r="J455" s="5">
        <v>0</v>
      </c>
    </row>
    <row r="456" spans="1:10" x14ac:dyDescent="0.25">
      <c r="A456" s="9" t="str">
        <f t="shared" si="7"/>
        <v>4000052Grido</v>
      </c>
      <c r="B456" s="5" t="s">
        <v>27</v>
      </c>
      <c r="C456" s="5" t="s">
        <v>675</v>
      </c>
      <c r="D456" s="5" t="s">
        <v>29</v>
      </c>
      <c r="E456" s="5" t="s">
        <v>30</v>
      </c>
      <c r="F456" s="5" t="s">
        <v>31</v>
      </c>
      <c r="G456" s="5" t="s">
        <v>735</v>
      </c>
      <c r="H456" s="5" t="s">
        <v>358</v>
      </c>
      <c r="I456" s="5">
        <v>0</v>
      </c>
      <c r="J456" s="5">
        <v>0</v>
      </c>
    </row>
    <row r="457" spans="1:10" x14ac:dyDescent="0.25">
      <c r="A457" s="9" t="str">
        <f t="shared" si="7"/>
        <v>4000054Via Bana</v>
      </c>
      <c r="B457" s="5" t="s">
        <v>384</v>
      </c>
      <c r="C457" s="5" t="s">
        <v>668</v>
      </c>
      <c r="D457" s="5" t="s">
        <v>29</v>
      </c>
      <c r="E457" s="5" t="s">
        <v>30</v>
      </c>
      <c r="F457" s="5" t="s">
        <v>31</v>
      </c>
      <c r="G457" s="5" t="s">
        <v>731</v>
      </c>
      <c r="H457" s="5" t="s">
        <v>360</v>
      </c>
      <c r="I457" s="5">
        <v>0</v>
      </c>
      <c r="J457" s="5">
        <v>0</v>
      </c>
    </row>
    <row r="458" spans="1:10" x14ac:dyDescent="0.25">
      <c r="A458" s="9" t="str">
        <f t="shared" si="7"/>
        <v>4000062Via Bana</v>
      </c>
      <c r="B458" s="5" t="s">
        <v>384</v>
      </c>
      <c r="C458" s="5" t="s">
        <v>719</v>
      </c>
      <c r="D458" s="5" t="s">
        <v>29</v>
      </c>
      <c r="E458" s="5" t="s">
        <v>30</v>
      </c>
      <c r="F458" s="5" t="s">
        <v>31</v>
      </c>
      <c r="G458" s="5" t="s">
        <v>966</v>
      </c>
      <c r="H458" s="5" t="s">
        <v>367</v>
      </c>
      <c r="I458" s="5">
        <v>5</v>
      </c>
      <c r="J458" s="5">
        <v>8</v>
      </c>
    </row>
    <row r="459" spans="1:10" x14ac:dyDescent="0.25">
      <c r="A459" s="9" t="str">
        <f t="shared" si="7"/>
        <v>4000088Via Bana</v>
      </c>
      <c r="B459" s="5" t="s">
        <v>384</v>
      </c>
      <c r="C459" s="5" t="s">
        <v>668</v>
      </c>
      <c r="D459" s="5" t="s">
        <v>29</v>
      </c>
      <c r="E459" s="5" t="s">
        <v>30</v>
      </c>
      <c r="F459" s="5" t="s">
        <v>31</v>
      </c>
      <c r="G459" s="5" t="s">
        <v>1048</v>
      </c>
      <c r="H459" s="5" t="s">
        <v>618</v>
      </c>
      <c r="I459" s="5">
        <v>0</v>
      </c>
      <c r="J459" s="5">
        <v>0</v>
      </c>
    </row>
    <row r="460" spans="1:10" x14ac:dyDescent="0.25">
      <c r="A460" s="9" t="str">
        <f t="shared" si="7"/>
        <v>4000047Via Bana</v>
      </c>
      <c r="B460" s="5" t="s">
        <v>384</v>
      </c>
      <c r="C460" s="5" t="s">
        <v>689</v>
      </c>
      <c r="D460" s="5" t="s">
        <v>29</v>
      </c>
      <c r="E460" s="5" t="s">
        <v>30</v>
      </c>
      <c r="F460" s="5" t="s">
        <v>31</v>
      </c>
      <c r="G460" s="5" t="s">
        <v>813</v>
      </c>
      <c r="H460" s="5" t="s">
        <v>353</v>
      </c>
      <c r="I460" s="5">
        <v>0</v>
      </c>
      <c r="J460" s="5">
        <v>0</v>
      </c>
    </row>
    <row r="461" spans="1:10" x14ac:dyDescent="0.25">
      <c r="A461" s="9" t="str">
        <f t="shared" si="7"/>
        <v>4000059Via Bana</v>
      </c>
      <c r="B461" s="5" t="s">
        <v>384</v>
      </c>
      <c r="C461" s="5" t="s">
        <v>672</v>
      </c>
      <c r="D461" s="5" t="s">
        <v>29</v>
      </c>
      <c r="E461" s="5" t="s">
        <v>30</v>
      </c>
      <c r="F461" s="5" t="s">
        <v>31</v>
      </c>
      <c r="G461" s="5" t="s">
        <v>1042</v>
      </c>
      <c r="H461" s="5" t="s">
        <v>365</v>
      </c>
      <c r="I461" s="5">
        <v>16</v>
      </c>
      <c r="J461" s="5">
        <v>21</v>
      </c>
    </row>
    <row r="462" spans="1:10" x14ac:dyDescent="0.25">
      <c r="A462" s="9" t="str">
        <f t="shared" si="7"/>
        <v>4000180Via Bana</v>
      </c>
      <c r="B462" s="5" t="s">
        <v>384</v>
      </c>
      <c r="C462" s="5" t="s">
        <v>668</v>
      </c>
      <c r="D462" s="5" t="s">
        <v>29</v>
      </c>
      <c r="E462" s="5" t="s">
        <v>68</v>
      </c>
      <c r="F462" s="5" t="s">
        <v>90</v>
      </c>
      <c r="G462" s="5" t="s">
        <v>822</v>
      </c>
      <c r="H462" s="5" t="s">
        <v>509</v>
      </c>
      <c r="I462" s="5">
        <v>0</v>
      </c>
      <c r="J462" s="5">
        <v>2</v>
      </c>
    </row>
    <row r="463" spans="1:10" x14ac:dyDescent="0.25">
      <c r="A463" s="9" t="str">
        <f t="shared" si="7"/>
        <v>DGrido</v>
      </c>
      <c r="B463" s="5" t="s">
        <v>27</v>
      </c>
      <c r="C463" s="5" t="s">
        <v>689</v>
      </c>
      <c r="D463" s="5" t="s">
        <v>29</v>
      </c>
      <c r="E463" s="5" t="s">
        <v>30</v>
      </c>
      <c r="F463" s="5" t="s">
        <v>31</v>
      </c>
      <c r="G463" s="5" t="s">
        <v>676</v>
      </c>
      <c r="H463" s="5" t="s">
        <v>313</v>
      </c>
      <c r="I463" s="5">
        <v>0</v>
      </c>
      <c r="J463" s="5">
        <v>0</v>
      </c>
    </row>
    <row r="464" spans="1:10" x14ac:dyDescent="0.25">
      <c r="A464" s="9" t="str">
        <f t="shared" si="7"/>
        <v>4000051Via Bana</v>
      </c>
      <c r="B464" s="5" t="s">
        <v>384</v>
      </c>
      <c r="C464" s="5" t="s">
        <v>668</v>
      </c>
      <c r="D464" s="5" t="s">
        <v>29</v>
      </c>
      <c r="E464" s="5" t="s">
        <v>30</v>
      </c>
      <c r="F464" s="5" t="s">
        <v>31</v>
      </c>
      <c r="G464" s="5" t="s">
        <v>894</v>
      </c>
      <c r="H464" s="5" t="s">
        <v>357</v>
      </c>
      <c r="I464" s="5">
        <v>0</v>
      </c>
      <c r="J464" s="5">
        <v>7</v>
      </c>
    </row>
    <row r="465" spans="1:10" x14ac:dyDescent="0.25">
      <c r="A465" s="9" t="str">
        <f t="shared" si="7"/>
        <v>4000066Grido</v>
      </c>
      <c r="B465" s="5" t="s">
        <v>27</v>
      </c>
      <c r="C465" s="5" t="s">
        <v>684</v>
      </c>
      <c r="D465" s="5" t="s">
        <v>29</v>
      </c>
      <c r="E465" s="5" t="s">
        <v>30</v>
      </c>
      <c r="F465" s="5" t="s">
        <v>31</v>
      </c>
      <c r="G465" s="5" t="s">
        <v>760</v>
      </c>
      <c r="H465" s="5" t="s">
        <v>371</v>
      </c>
      <c r="I465" s="5">
        <v>201</v>
      </c>
      <c r="J465" s="5">
        <v>151</v>
      </c>
    </row>
    <row r="466" spans="1:10" x14ac:dyDescent="0.25">
      <c r="A466" s="9" t="str">
        <f t="shared" si="7"/>
        <v>4000043Grido</v>
      </c>
      <c r="B466" s="5" t="s">
        <v>27</v>
      </c>
      <c r="C466" s="5" t="s">
        <v>719</v>
      </c>
      <c r="D466" s="5" t="s">
        <v>29</v>
      </c>
      <c r="E466" s="5" t="s">
        <v>30</v>
      </c>
      <c r="F466" s="5" t="s">
        <v>31</v>
      </c>
      <c r="G466" s="5" t="s">
        <v>751</v>
      </c>
      <c r="H466" s="5" t="s">
        <v>349</v>
      </c>
      <c r="I466" s="5">
        <v>548</v>
      </c>
      <c r="J466" s="5">
        <v>276</v>
      </c>
    </row>
    <row r="467" spans="1:10" x14ac:dyDescent="0.25">
      <c r="A467" s="9" t="str">
        <f t="shared" si="7"/>
        <v>4000064Grido</v>
      </c>
      <c r="B467" s="5" t="s">
        <v>27</v>
      </c>
      <c r="C467" s="5" t="s">
        <v>689</v>
      </c>
      <c r="D467" s="5" t="s">
        <v>29</v>
      </c>
      <c r="E467" s="5" t="s">
        <v>30</v>
      </c>
      <c r="F467" s="5" t="s">
        <v>31</v>
      </c>
      <c r="G467" s="5" t="s">
        <v>956</v>
      </c>
      <c r="H467" s="5" t="s">
        <v>369</v>
      </c>
      <c r="I467" s="5">
        <v>198</v>
      </c>
      <c r="J467" s="5">
        <v>140</v>
      </c>
    </row>
    <row r="468" spans="1:10" x14ac:dyDescent="0.25">
      <c r="A468" s="9" t="str">
        <f t="shared" si="7"/>
        <v>4000138Grido</v>
      </c>
      <c r="B468" s="5" t="s">
        <v>27</v>
      </c>
      <c r="C468" s="5" t="s">
        <v>675</v>
      </c>
      <c r="D468" s="5" t="s">
        <v>29</v>
      </c>
      <c r="E468" s="5" t="s">
        <v>68</v>
      </c>
      <c r="F468" s="5" t="s">
        <v>79</v>
      </c>
      <c r="G468" s="5" t="s">
        <v>680</v>
      </c>
      <c r="H468" s="5" t="s">
        <v>436</v>
      </c>
      <c r="I468" s="5">
        <v>1397</v>
      </c>
      <c r="J468" s="5">
        <v>497</v>
      </c>
    </row>
    <row r="469" spans="1:10" x14ac:dyDescent="0.25">
      <c r="A469" s="9" t="str">
        <f t="shared" si="7"/>
        <v>4000151Grido</v>
      </c>
      <c r="B469" s="5" t="s">
        <v>27</v>
      </c>
      <c r="C469" s="5" t="s">
        <v>672</v>
      </c>
      <c r="D469" s="5" t="s">
        <v>29</v>
      </c>
      <c r="E469" s="5" t="s">
        <v>68</v>
      </c>
      <c r="F469" s="5" t="s">
        <v>106</v>
      </c>
      <c r="G469" s="5" t="s">
        <v>1024</v>
      </c>
      <c r="H469" s="5" t="s">
        <v>517</v>
      </c>
      <c r="I469" s="5">
        <v>178</v>
      </c>
      <c r="J469" s="5">
        <v>229</v>
      </c>
    </row>
    <row r="470" spans="1:10" x14ac:dyDescent="0.25">
      <c r="A470" s="9" t="str">
        <f t="shared" si="7"/>
        <v>4000174Grido</v>
      </c>
      <c r="B470" s="5" t="s">
        <v>27</v>
      </c>
      <c r="C470" s="5" t="s">
        <v>684</v>
      </c>
      <c r="D470" s="5" t="s">
        <v>29</v>
      </c>
      <c r="E470" s="5" t="s">
        <v>68</v>
      </c>
      <c r="F470" s="5" t="s">
        <v>69</v>
      </c>
      <c r="G470" s="5" t="s">
        <v>1049</v>
      </c>
      <c r="H470" s="5" t="s">
        <v>403</v>
      </c>
      <c r="I470" s="5">
        <v>0</v>
      </c>
      <c r="J470" s="5">
        <v>0</v>
      </c>
    </row>
    <row r="471" spans="1:10" x14ac:dyDescent="0.25">
      <c r="A471" s="9" t="str">
        <f t="shared" si="7"/>
        <v>4000316Grido</v>
      </c>
      <c r="B471" s="5" t="s">
        <v>27</v>
      </c>
      <c r="C471" s="5" t="s">
        <v>689</v>
      </c>
      <c r="D471" s="5" t="s">
        <v>29</v>
      </c>
      <c r="E471" s="5" t="s">
        <v>30</v>
      </c>
      <c r="F471" s="5" t="s">
        <v>31</v>
      </c>
      <c r="G471" s="5" t="s">
        <v>909</v>
      </c>
      <c r="H471" s="5" t="s">
        <v>381</v>
      </c>
      <c r="I471" s="5">
        <v>228</v>
      </c>
      <c r="J471" s="5">
        <v>111</v>
      </c>
    </row>
    <row r="472" spans="1:10" x14ac:dyDescent="0.25">
      <c r="A472" s="9" t="str">
        <f t="shared" si="7"/>
        <v>4000065Grido</v>
      </c>
      <c r="B472" s="5" t="s">
        <v>27</v>
      </c>
      <c r="C472" s="5" t="s">
        <v>684</v>
      </c>
      <c r="D472" s="5" t="s">
        <v>29</v>
      </c>
      <c r="E472" s="5" t="s">
        <v>30</v>
      </c>
      <c r="F472" s="5" t="s">
        <v>31</v>
      </c>
      <c r="G472" s="5" t="s">
        <v>1041</v>
      </c>
      <c r="H472" s="5" t="s">
        <v>370</v>
      </c>
      <c r="I472" s="5">
        <v>62</v>
      </c>
      <c r="J472" s="5">
        <v>48</v>
      </c>
    </row>
    <row r="473" spans="1:10" x14ac:dyDescent="0.25">
      <c r="A473" s="9" t="str">
        <f t="shared" si="7"/>
        <v>DVia Bana</v>
      </c>
      <c r="B473" s="5" t="s">
        <v>384</v>
      </c>
      <c r="C473" s="5" t="s">
        <v>684</v>
      </c>
      <c r="D473" s="5" t="s">
        <v>29</v>
      </c>
      <c r="E473" s="5" t="s">
        <v>30</v>
      </c>
      <c r="F473" s="5" t="s">
        <v>31</v>
      </c>
      <c r="G473" s="5" t="s">
        <v>676</v>
      </c>
      <c r="H473" s="5" t="s">
        <v>151</v>
      </c>
      <c r="I473" s="5">
        <v>0</v>
      </c>
      <c r="J473" s="5">
        <v>0</v>
      </c>
    </row>
    <row r="474" spans="1:10" x14ac:dyDescent="0.25">
      <c r="A474" s="9" t="str">
        <f t="shared" si="7"/>
        <v>4000150Grido</v>
      </c>
      <c r="B474" s="5" t="s">
        <v>27</v>
      </c>
      <c r="C474" s="5" t="s">
        <v>675</v>
      </c>
      <c r="D474" s="5" t="s">
        <v>29</v>
      </c>
      <c r="E474" s="5" t="s">
        <v>68</v>
      </c>
      <c r="F474" s="5" t="s">
        <v>106</v>
      </c>
      <c r="G474" s="5" t="s">
        <v>1050</v>
      </c>
      <c r="H474" s="5" t="s">
        <v>515</v>
      </c>
      <c r="I474" s="5">
        <v>1177</v>
      </c>
      <c r="J474" s="5">
        <v>567</v>
      </c>
    </row>
    <row r="475" spans="1:10" x14ac:dyDescent="0.25">
      <c r="A475" s="9" t="str">
        <f t="shared" si="7"/>
        <v>4000199Via Bana</v>
      </c>
      <c r="B475" s="5" t="s">
        <v>384</v>
      </c>
      <c r="C475" s="5" t="s">
        <v>719</v>
      </c>
      <c r="D475" s="5" t="s">
        <v>29</v>
      </c>
      <c r="E475" s="5" t="s">
        <v>30</v>
      </c>
      <c r="F475" s="5" t="s">
        <v>31</v>
      </c>
      <c r="G475" s="5" t="s">
        <v>1051</v>
      </c>
      <c r="H475" s="5" t="s">
        <v>625</v>
      </c>
      <c r="I475" s="5">
        <v>0</v>
      </c>
      <c r="J475" s="5">
        <v>0</v>
      </c>
    </row>
    <row r="476" spans="1:10" x14ac:dyDescent="0.25">
      <c r="A476" s="9" t="str">
        <f t="shared" si="7"/>
        <v>4000156Grido</v>
      </c>
      <c r="B476" s="5" t="s">
        <v>27</v>
      </c>
      <c r="C476" s="5" t="s">
        <v>684</v>
      </c>
      <c r="D476" s="5" t="s">
        <v>29</v>
      </c>
      <c r="E476" s="5" t="s">
        <v>68</v>
      </c>
      <c r="F476" s="5" t="s">
        <v>90</v>
      </c>
      <c r="G476" s="5" t="s">
        <v>710</v>
      </c>
      <c r="H476" s="5" t="s">
        <v>482</v>
      </c>
      <c r="I476" s="5">
        <v>257</v>
      </c>
      <c r="J476" s="5">
        <v>214</v>
      </c>
    </row>
    <row r="477" spans="1:10" x14ac:dyDescent="0.25">
      <c r="A477" s="9" t="str">
        <f t="shared" si="7"/>
        <v>4000044Via Bana</v>
      </c>
      <c r="B477" s="5" t="s">
        <v>384</v>
      </c>
      <c r="C477" s="5" t="s">
        <v>684</v>
      </c>
      <c r="D477" s="5" t="s">
        <v>29</v>
      </c>
      <c r="E477" s="5" t="s">
        <v>30</v>
      </c>
      <c r="F477" s="5" t="s">
        <v>31</v>
      </c>
      <c r="G477" s="5" t="s">
        <v>837</v>
      </c>
      <c r="H477" s="5" t="s">
        <v>350</v>
      </c>
      <c r="I477" s="5">
        <v>16</v>
      </c>
      <c r="J477" s="5">
        <v>7</v>
      </c>
    </row>
    <row r="478" spans="1:10" x14ac:dyDescent="0.25">
      <c r="A478" s="9" t="str">
        <f t="shared" si="7"/>
        <v>4000139Grido</v>
      </c>
      <c r="B478" s="5" t="s">
        <v>27</v>
      </c>
      <c r="C478" s="5" t="s">
        <v>719</v>
      </c>
      <c r="D478" s="5" t="s">
        <v>29</v>
      </c>
      <c r="E478" s="5" t="s">
        <v>68</v>
      </c>
      <c r="F478" s="5" t="s">
        <v>79</v>
      </c>
      <c r="G478" s="5" t="s">
        <v>763</v>
      </c>
      <c r="H478" s="5" t="s">
        <v>438</v>
      </c>
      <c r="I478" s="5">
        <v>107</v>
      </c>
      <c r="J478" s="5">
        <v>67</v>
      </c>
    </row>
    <row r="479" spans="1:10" x14ac:dyDescent="0.25">
      <c r="A479" s="9" t="str">
        <f t="shared" si="7"/>
        <v>4000075Via Bana</v>
      </c>
      <c r="B479" s="5" t="s">
        <v>384</v>
      </c>
      <c r="C479" s="5" t="s">
        <v>689</v>
      </c>
      <c r="D479" s="5" t="s">
        <v>29</v>
      </c>
      <c r="E479" s="5" t="s">
        <v>30</v>
      </c>
      <c r="F479" s="5" t="s">
        <v>31</v>
      </c>
      <c r="G479" s="5" t="s">
        <v>799</v>
      </c>
      <c r="H479" s="5" t="s">
        <v>385</v>
      </c>
      <c r="I479" s="5">
        <v>0</v>
      </c>
      <c r="J479" s="5">
        <v>0</v>
      </c>
    </row>
    <row r="480" spans="1:10" x14ac:dyDescent="0.25">
      <c r="A480" s="9" t="str">
        <f t="shared" si="7"/>
        <v>4000139Via Bana</v>
      </c>
      <c r="B480" s="5" t="s">
        <v>384</v>
      </c>
      <c r="C480" s="5" t="s">
        <v>672</v>
      </c>
      <c r="D480" s="5" t="s">
        <v>29</v>
      </c>
      <c r="E480" s="5" t="s">
        <v>68</v>
      </c>
      <c r="F480" s="5" t="s">
        <v>79</v>
      </c>
      <c r="G480" s="5" t="s">
        <v>763</v>
      </c>
      <c r="H480" s="5" t="s">
        <v>438</v>
      </c>
      <c r="I480" s="5">
        <v>0</v>
      </c>
      <c r="J480" s="5">
        <v>0</v>
      </c>
    </row>
    <row r="481" spans="1:10" x14ac:dyDescent="0.25">
      <c r="A481" s="9" t="str">
        <f t="shared" si="7"/>
        <v>4000140Via Bana</v>
      </c>
      <c r="B481" s="5" t="s">
        <v>384</v>
      </c>
      <c r="C481" s="5" t="s">
        <v>672</v>
      </c>
      <c r="D481" s="5" t="s">
        <v>29</v>
      </c>
      <c r="E481" s="5" t="s">
        <v>68</v>
      </c>
      <c r="F481" s="5" t="s">
        <v>79</v>
      </c>
      <c r="G481" s="5" t="s">
        <v>727</v>
      </c>
      <c r="H481" s="5" t="s">
        <v>440</v>
      </c>
      <c r="I481" s="5">
        <v>0</v>
      </c>
      <c r="J481" s="5">
        <v>0</v>
      </c>
    </row>
    <row r="482" spans="1:10" x14ac:dyDescent="0.25">
      <c r="A482" s="9" t="str">
        <f t="shared" si="7"/>
        <v>4000193Grido</v>
      </c>
      <c r="B482" s="5" t="s">
        <v>27</v>
      </c>
      <c r="C482" s="5" t="s">
        <v>719</v>
      </c>
      <c r="D482" s="5" t="s">
        <v>29</v>
      </c>
      <c r="E482" s="5" t="s">
        <v>30</v>
      </c>
      <c r="F482" s="5" t="s">
        <v>31</v>
      </c>
      <c r="G482" s="5" t="s">
        <v>1004</v>
      </c>
      <c r="H482" s="5" t="s">
        <v>377</v>
      </c>
      <c r="I482" s="5">
        <v>85</v>
      </c>
      <c r="J482" s="5">
        <v>43</v>
      </c>
    </row>
    <row r="483" spans="1:10" x14ac:dyDescent="0.25">
      <c r="A483" s="9" t="str">
        <f t="shared" si="7"/>
        <v>4000183Via Bana</v>
      </c>
      <c r="B483" s="5" t="s">
        <v>384</v>
      </c>
      <c r="C483" s="5" t="s">
        <v>719</v>
      </c>
      <c r="D483" s="5" t="s">
        <v>29</v>
      </c>
      <c r="E483" s="5" t="s">
        <v>68</v>
      </c>
      <c r="F483" s="5" t="s">
        <v>90</v>
      </c>
      <c r="G483" s="5" t="s">
        <v>1031</v>
      </c>
      <c r="H483" s="5" t="s">
        <v>510</v>
      </c>
      <c r="I483" s="5">
        <v>8</v>
      </c>
      <c r="J483" s="5">
        <v>22</v>
      </c>
    </row>
    <row r="484" spans="1:10" x14ac:dyDescent="0.25">
      <c r="A484" s="9" t="str">
        <f t="shared" si="7"/>
        <v>DGrido</v>
      </c>
      <c r="B484" s="5" t="s">
        <v>27</v>
      </c>
      <c r="C484" s="5" t="s">
        <v>675</v>
      </c>
      <c r="D484" s="5" t="s">
        <v>29</v>
      </c>
      <c r="E484" s="5" t="s">
        <v>30</v>
      </c>
      <c r="F484" s="5" t="s">
        <v>31</v>
      </c>
      <c r="G484" s="5" t="s">
        <v>676</v>
      </c>
      <c r="H484" s="5" t="s">
        <v>151</v>
      </c>
      <c r="I484" s="5">
        <v>0</v>
      </c>
      <c r="J484" s="5">
        <v>0</v>
      </c>
    </row>
    <row r="485" spans="1:10" x14ac:dyDescent="0.25">
      <c r="A485" s="9" t="str">
        <f t="shared" si="7"/>
        <v>4000048Grido</v>
      </c>
      <c r="B485" s="5" t="s">
        <v>27</v>
      </c>
      <c r="C485" s="5" t="s">
        <v>672</v>
      </c>
      <c r="D485" s="5" t="s">
        <v>29</v>
      </c>
      <c r="E485" s="5" t="s">
        <v>30</v>
      </c>
      <c r="F485" s="5" t="s">
        <v>31</v>
      </c>
      <c r="G485" s="5" t="s">
        <v>995</v>
      </c>
      <c r="H485" s="5" t="s">
        <v>354</v>
      </c>
      <c r="I485" s="5">
        <v>240</v>
      </c>
      <c r="J485" s="5">
        <v>277</v>
      </c>
    </row>
    <row r="486" spans="1:10" x14ac:dyDescent="0.25">
      <c r="A486" s="9" t="str">
        <f t="shared" si="7"/>
        <v>4000138Grido</v>
      </c>
      <c r="B486" s="5" t="s">
        <v>27</v>
      </c>
      <c r="C486" s="5" t="s">
        <v>672</v>
      </c>
      <c r="D486" s="5" t="s">
        <v>29</v>
      </c>
      <c r="E486" s="5" t="s">
        <v>68</v>
      </c>
      <c r="F486" s="5" t="s">
        <v>79</v>
      </c>
      <c r="G486" s="5" t="s">
        <v>680</v>
      </c>
      <c r="H486" s="5" t="s">
        <v>436</v>
      </c>
      <c r="I486" s="5">
        <v>126</v>
      </c>
      <c r="J486" s="5">
        <v>182</v>
      </c>
    </row>
    <row r="487" spans="1:10" x14ac:dyDescent="0.25">
      <c r="A487" s="9" t="str">
        <f t="shared" si="7"/>
        <v>4000170Via Bana</v>
      </c>
      <c r="B487" s="5" t="s">
        <v>384</v>
      </c>
      <c r="C487" s="5" t="s">
        <v>719</v>
      </c>
      <c r="D487" s="5" t="s">
        <v>29</v>
      </c>
      <c r="E487" s="5" t="s">
        <v>68</v>
      </c>
      <c r="F487" s="5" t="s">
        <v>79</v>
      </c>
      <c r="G487" s="5" t="s">
        <v>881</v>
      </c>
      <c r="H487" s="5" t="s">
        <v>641</v>
      </c>
      <c r="I487" s="5">
        <v>3</v>
      </c>
      <c r="J487" s="5">
        <v>1</v>
      </c>
    </row>
    <row r="488" spans="1:10" x14ac:dyDescent="0.25">
      <c r="A488" s="9" t="str">
        <f t="shared" si="7"/>
        <v>4000070Via Bana</v>
      </c>
      <c r="B488" s="5" t="s">
        <v>384</v>
      </c>
      <c r="C488" s="5" t="s">
        <v>719</v>
      </c>
      <c r="D488" s="5" t="s">
        <v>29</v>
      </c>
      <c r="E488" s="5" t="s">
        <v>30</v>
      </c>
      <c r="F488" s="5" t="s">
        <v>31</v>
      </c>
      <c r="G488" s="5" t="s">
        <v>1052</v>
      </c>
      <c r="H488" s="5" t="s">
        <v>375</v>
      </c>
      <c r="I488" s="5">
        <v>18</v>
      </c>
      <c r="J488" s="5">
        <v>15</v>
      </c>
    </row>
    <row r="489" spans="1:10" x14ac:dyDescent="0.25">
      <c r="A489" s="9" t="str">
        <f t="shared" si="7"/>
        <v>4000172Via Bana</v>
      </c>
      <c r="B489" s="5" t="s">
        <v>384</v>
      </c>
      <c r="C489" s="5" t="s">
        <v>672</v>
      </c>
      <c r="D489" s="5" t="s">
        <v>29</v>
      </c>
      <c r="E489" s="5" t="s">
        <v>68</v>
      </c>
      <c r="F489" s="5" t="s">
        <v>86</v>
      </c>
      <c r="G489" s="5" t="s">
        <v>1040</v>
      </c>
      <c r="H489" s="5" t="s">
        <v>469</v>
      </c>
      <c r="I489" s="5">
        <v>8</v>
      </c>
      <c r="J489" s="5">
        <v>6</v>
      </c>
    </row>
    <row r="490" spans="1:10" x14ac:dyDescent="0.25">
      <c r="A490" s="9" t="str">
        <f t="shared" si="7"/>
        <v>4000050Grido</v>
      </c>
      <c r="B490" s="5" t="s">
        <v>27</v>
      </c>
      <c r="C490" s="5" t="s">
        <v>668</v>
      </c>
      <c r="D490" s="5" t="s">
        <v>29</v>
      </c>
      <c r="E490" s="5" t="s">
        <v>30</v>
      </c>
      <c r="F490" s="5" t="s">
        <v>31</v>
      </c>
      <c r="G490" s="5" t="s">
        <v>960</v>
      </c>
      <c r="H490" s="5" t="s">
        <v>356</v>
      </c>
      <c r="I490" s="5">
        <v>198</v>
      </c>
      <c r="J490" s="5">
        <v>169</v>
      </c>
    </row>
    <row r="491" spans="1:10" x14ac:dyDescent="0.25">
      <c r="A491" s="9" t="str">
        <f t="shared" si="7"/>
        <v>4000181Via Bana</v>
      </c>
      <c r="B491" s="5" t="s">
        <v>384</v>
      </c>
      <c r="C491" s="5" t="s">
        <v>672</v>
      </c>
      <c r="D491" s="5" t="s">
        <v>29</v>
      </c>
      <c r="E491" s="5" t="s">
        <v>68</v>
      </c>
      <c r="F491" s="5" t="s">
        <v>90</v>
      </c>
      <c r="G491" s="5" t="s">
        <v>809</v>
      </c>
      <c r="H491" s="5" t="s">
        <v>659</v>
      </c>
      <c r="I491" s="5">
        <v>14</v>
      </c>
      <c r="J491" s="5">
        <v>5</v>
      </c>
    </row>
    <row r="492" spans="1:10" x14ac:dyDescent="0.25">
      <c r="A492" s="9" t="str">
        <f t="shared" si="7"/>
        <v>4000057Via Bana</v>
      </c>
      <c r="B492" s="5" t="s">
        <v>384</v>
      </c>
      <c r="C492" s="5" t="s">
        <v>672</v>
      </c>
      <c r="D492" s="5" t="s">
        <v>29</v>
      </c>
      <c r="E492" s="5" t="s">
        <v>30</v>
      </c>
      <c r="F492" s="5" t="s">
        <v>31</v>
      </c>
      <c r="G492" s="5" t="s">
        <v>708</v>
      </c>
      <c r="H492" s="5" t="s">
        <v>363</v>
      </c>
      <c r="I492" s="5">
        <v>10</v>
      </c>
      <c r="J492" s="5">
        <v>22</v>
      </c>
    </row>
    <row r="493" spans="1:10" x14ac:dyDescent="0.25">
      <c r="A493" s="9" t="str">
        <f t="shared" si="7"/>
        <v>6000672Via Bana</v>
      </c>
      <c r="B493" s="5" t="s">
        <v>384</v>
      </c>
      <c r="C493" s="5" t="s">
        <v>672</v>
      </c>
      <c r="D493" s="5" t="s">
        <v>111</v>
      </c>
      <c r="E493" s="5" t="s">
        <v>112</v>
      </c>
      <c r="F493" s="5" t="s">
        <v>119</v>
      </c>
      <c r="G493" s="5" t="s">
        <v>770</v>
      </c>
      <c r="H493" s="5" t="s">
        <v>120</v>
      </c>
      <c r="I493" s="5">
        <v>0</v>
      </c>
      <c r="J493" s="5">
        <v>0</v>
      </c>
    </row>
    <row r="494" spans="1:10" x14ac:dyDescent="0.25">
      <c r="A494" s="9" t="str">
        <f t="shared" si="7"/>
        <v>4000094Via Bana</v>
      </c>
      <c r="B494" s="5" t="s">
        <v>384</v>
      </c>
      <c r="C494" s="5" t="s">
        <v>689</v>
      </c>
      <c r="D494" s="5" t="s">
        <v>29</v>
      </c>
      <c r="E494" s="5" t="s">
        <v>30</v>
      </c>
      <c r="F494" s="5" t="s">
        <v>31</v>
      </c>
      <c r="G494" s="5" t="s">
        <v>1011</v>
      </c>
      <c r="H494" s="5" t="s">
        <v>621</v>
      </c>
      <c r="I494" s="5">
        <v>0</v>
      </c>
      <c r="J494" s="5">
        <v>0</v>
      </c>
    </row>
    <row r="495" spans="1:10" x14ac:dyDescent="0.25">
      <c r="A495" s="9" t="str">
        <f t="shared" si="7"/>
        <v>4000084Via Bana</v>
      </c>
      <c r="B495" s="5" t="s">
        <v>384</v>
      </c>
      <c r="C495" s="5" t="s">
        <v>684</v>
      </c>
      <c r="D495" s="5" t="s">
        <v>29</v>
      </c>
      <c r="E495" s="5" t="s">
        <v>30</v>
      </c>
      <c r="F495" s="5" t="s">
        <v>31</v>
      </c>
      <c r="G495" s="5" t="s">
        <v>1036</v>
      </c>
      <c r="H495" s="5" t="s">
        <v>615</v>
      </c>
      <c r="I495" s="5">
        <v>0</v>
      </c>
      <c r="J495" s="5">
        <v>0</v>
      </c>
    </row>
    <row r="496" spans="1:10" x14ac:dyDescent="0.25">
      <c r="A496" s="9" t="str">
        <f t="shared" si="7"/>
        <v>4000050Grido</v>
      </c>
      <c r="B496" s="5" t="s">
        <v>27</v>
      </c>
      <c r="C496" s="5" t="s">
        <v>675</v>
      </c>
      <c r="D496" s="5" t="s">
        <v>29</v>
      </c>
      <c r="E496" s="5" t="s">
        <v>30</v>
      </c>
      <c r="F496" s="5" t="s">
        <v>31</v>
      </c>
      <c r="G496" s="5" t="s">
        <v>960</v>
      </c>
      <c r="H496" s="5" t="s">
        <v>356</v>
      </c>
      <c r="I496" s="5">
        <v>324</v>
      </c>
      <c r="J496" s="5">
        <v>136</v>
      </c>
    </row>
    <row r="497" spans="1:10" x14ac:dyDescent="0.25">
      <c r="A497" s="9" t="str">
        <f t="shared" si="7"/>
        <v>4000086Via Bana</v>
      </c>
      <c r="B497" s="5" t="s">
        <v>384</v>
      </c>
      <c r="C497" s="5" t="s">
        <v>684</v>
      </c>
      <c r="D497" s="5" t="s">
        <v>29</v>
      </c>
      <c r="E497" s="5" t="s">
        <v>30</v>
      </c>
      <c r="F497" s="5" t="s">
        <v>31</v>
      </c>
      <c r="G497" s="5" t="s">
        <v>779</v>
      </c>
      <c r="H497" s="5" t="s">
        <v>388</v>
      </c>
      <c r="I497" s="5">
        <v>0</v>
      </c>
      <c r="J497" s="5">
        <v>0</v>
      </c>
    </row>
    <row r="498" spans="1:10" x14ac:dyDescent="0.25">
      <c r="A498" s="9" t="str">
        <f t="shared" si="7"/>
        <v>4000150Grido</v>
      </c>
      <c r="B498" s="5" t="s">
        <v>27</v>
      </c>
      <c r="C498" s="5" t="s">
        <v>672</v>
      </c>
      <c r="D498" s="5" t="s">
        <v>29</v>
      </c>
      <c r="E498" s="5" t="s">
        <v>68</v>
      </c>
      <c r="F498" s="5" t="s">
        <v>106</v>
      </c>
      <c r="G498" s="5" t="s">
        <v>1050</v>
      </c>
      <c r="H498" s="5" t="s">
        <v>515</v>
      </c>
      <c r="I498" s="5">
        <v>199</v>
      </c>
      <c r="J498" s="5">
        <v>403</v>
      </c>
    </row>
    <row r="499" spans="1:10" x14ac:dyDescent="0.25">
      <c r="A499" s="9" t="str">
        <f t="shared" si="7"/>
        <v>4000036Grido</v>
      </c>
      <c r="B499" s="5" t="s">
        <v>27</v>
      </c>
      <c r="C499" s="5" t="s">
        <v>684</v>
      </c>
      <c r="D499" s="5" t="s">
        <v>29</v>
      </c>
      <c r="E499" s="5" t="s">
        <v>30</v>
      </c>
      <c r="F499" s="5" t="s">
        <v>31</v>
      </c>
      <c r="G499" s="5" t="s">
        <v>863</v>
      </c>
      <c r="H499" s="5" t="s">
        <v>342</v>
      </c>
      <c r="I499" s="5">
        <v>435</v>
      </c>
      <c r="J499" s="5">
        <v>332</v>
      </c>
    </row>
    <row r="500" spans="1:10" x14ac:dyDescent="0.25">
      <c r="A500" s="9" t="str">
        <f t="shared" si="7"/>
        <v>4000158Grido</v>
      </c>
      <c r="B500" s="5" t="s">
        <v>27</v>
      </c>
      <c r="C500" s="5" t="s">
        <v>672</v>
      </c>
      <c r="D500" s="5" t="s">
        <v>29</v>
      </c>
      <c r="E500" s="5" t="s">
        <v>68</v>
      </c>
      <c r="F500" s="5" t="s">
        <v>90</v>
      </c>
      <c r="G500" s="5" t="s">
        <v>795</v>
      </c>
      <c r="H500" s="5" t="s">
        <v>500</v>
      </c>
      <c r="I500" s="5">
        <v>81</v>
      </c>
      <c r="J500" s="5">
        <v>119</v>
      </c>
    </row>
    <row r="501" spans="1:10" x14ac:dyDescent="0.25">
      <c r="A501" s="9" t="str">
        <f t="shared" si="7"/>
        <v>4000318Grido</v>
      </c>
      <c r="B501" s="5" t="s">
        <v>27</v>
      </c>
      <c r="C501" s="5" t="s">
        <v>689</v>
      </c>
      <c r="D501" s="5" t="s">
        <v>29</v>
      </c>
      <c r="E501" s="5" t="s">
        <v>30</v>
      </c>
      <c r="F501" s="5" t="s">
        <v>31</v>
      </c>
      <c r="G501" s="5" t="s">
        <v>820</v>
      </c>
      <c r="H501" s="5" t="s">
        <v>382</v>
      </c>
      <c r="I501" s="5">
        <v>120</v>
      </c>
      <c r="J501" s="5">
        <v>36</v>
      </c>
    </row>
    <row r="502" spans="1:10" x14ac:dyDescent="0.25">
      <c r="A502" s="9" t="str">
        <f t="shared" si="7"/>
        <v>4000040Grido</v>
      </c>
      <c r="B502" s="5" t="s">
        <v>27</v>
      </c>
      <c r="C502" s="5" t="s">
        <v>668</v>
      </c>
      <c r="D502" s="5" t="s">
        <v>29</v>
      </c>
      <c r="E502" s="5" t="s">
        <v>30</v>
      </c>
      <c r="F502" s="5" t="s">
        <v>31</v>
      </c>
      <c r="G502" s="5" t="s">
        <v>815</v>
      </c>
      <c r="H502" s="5" t="s">
        <v>346</v>
      </c>
      <c r="I502" s="5">
        <v>711</v>
      </c>
      <c r="J502" s="5">
        <v>475</v>
      </c>
    </row>
    <row r="503" spans="1:10" x14ac:dyDescent="0.25">
      <c r="A503" s="9" t="str">
        <f t="shared" si="7"/>
        <v>4000092Via Bana</v>
      </c>
      <c r="B503" s="5" t="s">
        <v>384</v>
      </c>
      <c r="C503" s="5" t="s">
        <v>684</v>
      </c>
      <c r="D503" s="5" t="s">
        <v>29</v>
      </c>
      <c r="E503" s="5" t="s">
        <v>30</v>
      </c>
      <c r="F503" s="5" t="s">
        <v>31</v>
      </c>
      <c r="G503" s="5" t="s">
        <v>1037</v>
      </c>
      <c r="H503" s="5" t="s">
        <v>389</v>
      </c>
      <c r="I503" s="5">
        <v>0</v>
      </c>
      <c r="J503" s="5">
        <v>0</v>
      </c>
    </row>
    <row r="504" spans="1:10" x14ac:dyDescent="0.25">
      <c r="A504" s="9" t="str">
        <f t="shared" si="7"/>
        <v>4000066Via Bana</v>
      </c>
      <c r="B504" s="5" t="s">
        <v>384</v>
      </c>
      <c r="C504" s="5" t="s">
        <v>684</v>
      </c>
      <c r="D504" s="5" t="s">
        <v>29</v>
      </c>
      <c r="E504" s="5" t="s">
        <v>30</v>
      </c>
      <c r="F504" s="5" t="s">
        <v>31</v>
      </c>
      <c r="G504" s="5" t="s">
        <v>760</v>
      </c>
      <c r="H504" s="5" t="s">
        <v>371</v>
      </c>
      <c r="I504" s="5">
        <v>33</v>
      </c>
      <c r="J504" s="5">
        <v>16</v>
      </c>
    </row>
    <row r="505" spans="1:10" x14ac:dyDescent="0.25">
      <c r="A505" s="9" t="str">
        <f t="shared" si="7"/>
        <v>4000284Via Bana</v>
      </c>
      <c r="B505" s="5" t="s">
        <v>384</v>
      </c>
      <c r="C505" s="5" t="s">
        <v>719</v>
      </c>
      <c r="D505" s="5" t="s">
        <v>29</v>
      </c>
      <c r="E505" s="5" t="s">
        <v>68</v>
      </c>
      <c r="F505" s="5" t="s">
        <v>90</v>
      </c>
      <c r="G505" s="5" t="s">
        <v>697</v>
      </c>
      <c r="H505" s="5" t="s">
        <v>511</v>
      </c>
      <c r="I505" s="5">
        <v>2</v>
      </c>
      <c r="J505" s="5">
        <v>22</v>
      </c>
    </row>
    <row r="506" spans="1:10" x14ac:dyDescent="0.25">
      <c r="A506" s="9" t="str">
        <f t="shared" si="7"/>
        <v>4000159Grido</v>
      </c>
      <c r="B506" s="5" t="s">
        <v>27</v>
      </c>
      <c r="C506" s="5" t="s">
        <v>684</v>
      </c>
      <c r="D506" s="5" t="s">
        <v>29</v>
      </c>
      <c r="E506" s="5" t="s">
        <v>68</v>
      </c>
      <c r="F506" s="5" t="s">
        <v>90</v>
      </c>
      <c r="G506" s="5" t="s">
        <v>687</v>
      </c>
      <c r="H506" s="5" t="s">
        <v>488</v>
      </c>
      <c r="I506" s="5">
        <v>227</v>
      </c>
      <c r="J506" s="5">
        <v>244</v>
      </c>
    </row>
    <row r="507" spans="1:10" x14ac:dyDescent="0.25">
      <c r="A507" s="9" t="str">
        <f t="shared" si="7"/>
        <v>4000089Via Bana</v>
      </c>
      <c r="B507" s="5" t="s">
        <v>384</v>
      </c>
      <c r="C507" s="5" t="s">
        <v>684</v>
      </c>
      <c r="D507" s="5" t="s">
        <v>29</v>
      </c>
      <c r="E507" s="5" t="s">
        <v>30</v>
      </c>
      <c r="F507" s="5" t="s">
        <v>31</v>
      </c>
      <c r="G507" s="5" t="s">
        <v>1043</v>
      </c>
      <c r="H507" s="5" t="s">
        <v>619</v>
      </c>
      <c r="I507" s="5">
        <v>0</v>
      </c>
      <c r="J507" s="5">
        <v>0</v>
      </c>
    </row>
    <row r="508" spans="1:10" x14ac:dyDescent="0.25">
      <c r="A508" s="9" t="str">
        <f t="shared" si="7"/>
        <v>4000152Grido</v>
      </c>
      <c r="B508" s="5" t="s">
        <v>27</v>
      </c>
      <c r="C508" s="5" t="s">
        <v>684</v>
      </c>
      <c r="D508" s="5" t="s">
        <v>29</v>
      </c>
      <c r="E508" s="5" t="s">
        <v>68</v>
      </c>
      <c r="F508" s="5" t="s">
        <v>90</v>
      </c>
      <c r="G508" s="5" t="s">
        <v>737</v>
      </c>
      <c r="H508" s="5" t="s">
        <v>495</v>
      </c>
      <c r="I508" s="5">
        <v>322</v>
      </c>
      <c r="J508" s="5">
        <v>286</v>
      </c>
    </row>
    <row r="509" spans="1:10" x14ac:dyDescent="0.25">
      <c r="A509" s="9" t="str">
        <f t="shared" si="7"/>
        <v>4000048Via Bana</v>
      </c>
      <c r="B509" s="5" t="s">
        <v>384</v>
      </c>
      <c r="C509" s="5" t="s">
        <v>672</v>
      </c>
      <c r="D509" s="5" t="s">
        <v>29</v>
      </c>
      <c r="E509" s="5" t="s">
        <v>30</v>
      </c>
      <c r="F509" s="5" t="s">
        <v>31</v>
      </c>
      <c r="G509" s="5" t="s">
        <v>995</v>
      </c>
      <c r="H509" s="5" t="s">
        <v>354</v>
      </c>
      <c r="I509" s="5">
        <v>31</v>
      </c>
      <c r="J509" s="5">
        <v>56</v>
      </c>
    </row>
    <row r="510" spans="1:10" x14ac:dyDescent="0.25">
      <c r="A510" s="9" t="str">
        <f t="shared" si="7"/>
        <v>DVia Bana</v>
      </c>
      <c r="B510" s="5" t="s">
        <v>384</v>
      </c>
      <c r="C510" s="5" t="s">
        <v>719</v>
      </c>
      <c r="D510" s="5" t="s">
        <v>29</v>
      </c>
      <c r="E510" s="5" t="s">
        <v>30</v>
      </c>
      <c r="F510" s="5" t="s">
        <v>31</v>
      </c>
      <c r="G510" s="5" t="s">
        <v>676</v>
      </c>
      <c r="H510" s="5" t="s">
        <v>533</v>
      </c>
      <c r="I510" s="5">
        <v>0</v>
      </c>
      <c r="J510" s="5">
        <v>0</v>
      </c>
    </row>
    <row r="511" spans="1:10" x14ac:dyDescent="0.25">
      <c r="A511" s="9" t="str">
        <f t="shared" si="7"/>
        <v>4000194Grido</v>
      </c>
      <c r="B511" s="5" t="s">
        <v>27</v>
      </c>
      <c r="C511" s="5" t="s">
        <v>668</v>
      </c>
      <c r="D511" s="5" t="s">
        <v>29</v>
      </c>
      <c r="E511" s="5" t="s">
        <v>30</v>
      </c>
      <c r="F511" s="5" t="s">
        <v>31</v>
      </c>
      <c r="G511" s="5" t="s">
        <v>673</v>
      </c>
      <c r="H511" s="5" t="s">
        <v>378</v>
      </c>
      <c r="I511" s="5">
        <v>95</v>
      </c>
      <c r="J511" s="5">
        <v>75</v>
      </c>
    </row>
    <row r="512" spans="1:10" x14ac:dyDescent="0.25">
      <c r="A512" s="9" t="str">
        <f t="shared" si="7"/>
        <v>4000152Grido</v>
      </c>
      <c r="B512" s="5" t="s">
        <v>27</v>
      </c>
      <c r="C512" s="5" t="s">
        <v>719</v>
      </c>
      <c r="D512" s="5" t="s">
        <v>29</v>
      </c>
      <c r="E512" s="5" t="s">
        <v>68</v>
      </c>
      <c r="F512" s="5" t="s">
        <v>90</v>
      </c>
      <c r="G512" s="5" t="s">
        <v>737</v>
      </c>
      <c r="H512" s="5" t="s">
        <v>495</v>
      </c>
      <c r="I512" s="5">
        <v>508</v>
      </c>
      <c r="J512" s="5">
        <v>235</v>
      </c>
    </row>
    <row r="513" spans="1:10" x14ac:dyDescent="0.25">
      <c r="A513" s="9" t="str">
        <f t="shared" si="7"/>
        <v>4000058Grido</v>
      </c>
      <c r="B513" s="5" t="s">
        <v>27</v>
      </c>
      <c r="C513" s="5" t="s">
        <v>719</v>
      </c>
      <c r="D513" s="5" t="s">
        <v>29</v>
      </c>
      <c r="E513" s="5" t="s">
        <v>30</v>
      </c>
      <c r="F513" s="5" t="s">
        <v>31</v>
      </c>
      <c r="G513" s="5" t="s">
        <v>852</v>
      </c>
      <c r="H513" s="5" t="s">
        <v>364</v>
      </c>
      <c r="I513" s="5">
        <v>161</v>
      </c>
      <c r="J513" s="5">
        <v>109</v>
      </c>
    </row>
    <row r="514" spans="1:10" x14ac:dyDescent="0.25">
      <c r="A514" s="9" t="str">
        <f t="shared" si="7"/>
        <v>4000067Grido</v>
      </c>
      <c r="B514" s="5" t="s">
        <v>27</v>
      </c>
      <c r="C514" s="5" t="s">
        <v>689</v>
      </c>
      <c r="D514" s="5" t="s">
        <v>29</v>
      </c>
      <c r="E514" s="5" t="s">
        <v>30</v>
      </c>
      <c r="F514" s="5" t="s">
        <v>31</v>
      </c>
      <c r="G514" s="5" t="s">
        <v>715</v>
      </c>
      <c r="H514" s="5" t="s">
        <v>372</v>
      </c>
      <c r="I514" s="5">
        <v>267</v>
      </c>
      <c r="J514" s="5">
        <v>201</v>
      </c>
    </row>
    <row r="515" spans="1:10" x14ac:dyDescent="0.25">
      <c r="A515" s="9" t="str">
        <f t="shared" ref="A515:A578" si="8">CONCATENATE(G515,B515)</f>
        <v>4000154Grido</v>
      </c>
      <c r="B515" s="5" t="s">
        <v>27</v>
      </c>
      <c r="C515" s="5" t="s">
        <v>689</v>
      </c>
      <c r="D515" s="5" t="s">
        <v>29</v>
      </c>
      <c r="E515" s="5" t="s">
        <v>68</v>
      </c>
      <c r="F515" s="5" t="s">
        <v>90</v>
      </c>
      <c r="G515" s="5" t="s">
        <v>1039</v>
      </c>
      <c r="H515" s="5" t="s">
        <v>497</v>
      </c>
      <c r="I515" s="5">
        <v>372</v>
      </c>
      <c r="J515" s="5">
        <v>283</v>
      </c>
    </row>
    <row r="516" spans="1:10" x14ac:dyDescent="0.25">
      <c r="A516" s="9" t="str">
        <f t="shared" si="8"/>
        <v>4000201Via Bana</v>
      </c>
      <c r="B516" s="5" t="s">
        <v>384</v>
      </c>
      <c r="C516" s="5" t="s">
        <v>672</v>
      </c>
      <c r="D516" s="5" t="s">
        <v>29</v>
      </c>
      <c r="E516" s="5" t="s">
        <v>30</v>
      </c>
      <c r="F516" s="5" t="s">
        <v>31</v>
      </c>
      <c r="G516" s="5" t="s">
        <v>1044</v>
      </c>
      <c r="H516" s="5" t="s">
        <v>627</v>
      </c>
      <c r="I516" s="5">
        <v>0</v>
      </c>
      <c r="J516" s="5">
        <v>0</v>
      </c>
    </row>
    <row r="517" spans="1:10" x14ac:dyDescent="0.25">
      <c r="A517" s="9" t="str">
        <f t="shared" si="8"/>
        <v>6000667Grido</v>
      </c>
      <c r="B517" s="5" t="s">
        <v>27</v>
      </c>
      <c r="C517" s="5" t="s">
        <v>675</v>
      </c>
      <c r="D517" s="5" t="s">
        <v>111</v>
      </c>
      <c r="E517" s="5" t="s">
        <v>112</v>
      </c>
      <c r="F517" s="5" t="s">
        <v>122</v>
      </c>
      <c r="G517" s="5" t="s">
        <v>824</v>
      </c>
      <c r="H517" s="5" t="s">
        <v>123</v>
      </c>
      <c r="I517" s="5">
        <v>9</v>
      </c>
      <c r="J517" s="5">
        <v>4</v>
      </c>
    </row>
    <row r="518" spans="1:10" x14ac:dyDescent="0.25">
      <c r="A518" s="9" t="str">
        <f t="shared" si="8"/>
        <v>DGrido</v>
      </c>
      <c r="B518" s="5" t="s">
        <v>27</v>
      </c>
      <c r="C518" s="5" t="s">
        <v>684</v>
      </c>
      <c r="D518" s="5" t="s">
        <v>29</v>
      </c>
      <c r="E518" s="5" t="s">
        <v>68</v>
      </c>
      <c r="F518" s="5" t="s">
        <v>90</v>
      </c>
      <c r="G518" s="5" t="s">
        <v>676</v>
      </c>
      <c r="H518" s="5" t="s">
        <v>478</v>
      </c>
      <c r="I518" s="5">
        <v>0</v>
      </c>
      <c r="J518" s="5">
        <v>0</v>
      </c>
    </row>
    <row r="519" spans="1:10" x14ac:dyDescent="0.25">
      <c r="A519" s="9" t="str">
        <f t="shared" si="8"/>
        <v>4000062Grido</v>
      </c>
      <c r="B519" s="5" t="s">
        <v>27</v>
      </c>
      <c r="C519" s="5" t="s">
        <v>684</v>
      </c>
      <c r="D519" s="5" t="s">
        <v>29</v>
      </c>
      <c r="E519" s="5" t="s">
        <v>30</v>
      </c>
      <c r="F519" s="5" t="s">
        <v>31</v>
      </c>
      <c r="G519" s="5" t="s">
        <v>966</v>
      </c>
      <c r="H519" s="5" t="s">
        <v>367</v>
      </c>
      <c r="I519" s="5">
        <v>142</v>
      </c>
      <c r="J519" s="5">
        <v>113</v>
      </c>
    </row>
    <row r="520" spans="1:10" x14ac:dyDescent="0.25">
      <c r="A520" s="9" t="str">
        <f t="shared" si="8"/>
        <v>6000338Grido</v>
      </c>
      <c r="B520" s="5" t="s">
        <v>27</v>
      </c>
      <c r="C520" s="5" t="s">
        <v>675</v>
      </c>
      <c r="D520" s="5" t="s">
        <v>111</v>
      </c>
      <c r="E520" s="5" t="s">
        <v>112</v>
      </c>
      <c r="F520" s="5" t="s">
        <v>113</v>
      </c>
      <c r="G520" s="5" t="s">
        <v>723</v>
      </c>
      <c r="H520" s="5" t="s">
        <v>118</v>
      </c>
      <c r="I520" s="5">
        <v>146</v>
      </c>
      <c r="J520" s="5">
        <v>43</v>
      </c>
    </row>
    <row r="521" spans="1:10" x14ac:dyDescent="0.25">
      <c r="A521" s="9" t="str">
        <f t="shared" si="8"/>
        <v>4000185Via Bana</v>
      </c>
      <c r="B521" s="5" t="s">
        <v>384</v>
      </c>
      <c r="C521" s="5" t="s">
        <v>719</v>
      </c>
      <c r="D521" s="5" t="s">
        <v>29</v>
      </c>
      <c r="E521" s="5" t="s">
        <v>68</v>
      </c>
      <c r="F521" s="5" t="s">
        <v>74</v>
      </c>
      <c r="G521" s="5" t="s">
        <v>942</v>
      </c>
      <c r="H521" s="5" t="s">
        <v>422</v>
      </c>
      <c r="I521" s="5">
        <v>9</v>
      </c>
      <c r="J521" s="5">
        <v>15</v>
      </c>
    </row>
    <row r="522" spans="1:10" x14ac:dyDescent="0.25">
      <c r="A522" s="9" t="str">
        <f t="shared" si="8"/>
        <v>4000046Grido</v>
      </c>
      <c r="B522" s="5" t="s">
        <v>27</v>
      </c>
      <c r="C522" s="5" t="s">
        <v>719</v>
      </c>
      <c r="D522" s="5" t="s">
        <v>29</v>
      </c>
      <c r="E522" s="5" t="s">
        <v>30</v>
      </c>
      <c r="F522" s="5" t="s">
        <v>31</v>
      </c>
      <c r="G522" s="5" t="s">
        <v>692</v>
      </c>
      <c r="H522" s="5" t="s">
        <v>352</v>
      </c>
      <c r="I522" s="5">
        <v>691</v>
      </c>
      <c r="J522" s="5">
        <v>350</v>
      </c>
    </row>
    <row r="523" spans="1:10" x14ac:dyDescent="0.25">
      <c r="A523" s="9" t="str">
        <f t="shared" si="8"/>
        <v>4000146Grido</v>
      </c>
      <c r="B523" s="5" t="s">
        <v>27</v>
      </c>
      <c r="C523" s="5" t="s">
        <v>719</v>
      </c>
      <c r="D523" s="5" t="s">
        <v>29</v>
      </c>
      <c r="E523" s="5" t="s">
        <v>68</v>
      </c>
      <c r="F523" s="5" t="s">
        <v>69</v>
      </c>
      <c r="G523" s="5" t="s">
        <v>877</v>
      </c>
      <c r="H523" s="5" t="s">
        <v>397</v>
      </c>
      <c r="I523" s="5">
        <v>720</v>
      </c>
      <c r="J523" s="5">
        <v>257</v>
      </c>
    </row>
    <row r="524" spans="1:10" x14ac:dyDescent="0.25">
      <c r="A524" s="9" t="str">
        <f t="shared" si="8"/>
        <v>6000338Grido</v>
      </c>
      <c r="B524" s="5" t="s">
        <v>27</v>
      </c>
      <c r="C524" s="5" t="s">
        <v>689</v>
      </c>
      <c r="D524" s="5" t="s">
        <v>111</v>
      </c>
      <c r="E524" s="5" t="s">
        <v>112</v>
      </c>
      <c r="F524" s="5" t="s">
        <v>113</v>
      </c>
      <c r="G524" s="5" t="s">
        <v>723</v>
      </c>
      <c r="H524" s="5" t="s">
        <v>118</v>
      </c>
      <c r="I524" s="5">
        <v>37</v>
      </c>
      <c r="J524" s="5">
        <v>36</v>
      </c>
    </row>
    <row r="525" spans="1:10" x14ac:dyDescent="0.25">
      <c r="A525" s="9" t="str">
        <f t="shared" si="8"/>
        <v>4000152Grido</v>
      </c>
      <c r="B525" s="5" t="s">
        <v>27</v>
      </c>
      <c r="C525" s="5" t="s">
        <v>672</v>
      </c>
      <c r="D525" s="5" t="s">
        <v>29</v>
      </c>
      <c r="E525" s="5" t="s">
        <v>68</v>
      </c>
      <c r="F525" s="5" t="s">
        <v>90</v>
      </c>
      <c r="G525" s="5" t="s">
        <v>737</v>
      </c>
      <c r="H525" s="5" t="s">
        <v>495</v>
      </c>
      <c r="I525" s="5">
        <v>184</v>
      </c>
      <c r="J525" s="5">
        <v>194</v>
      </c>
    </row>
    <row r="526" spans="1:10" x14ac:dyDescent="0.25">
      <c r="A526" s="9" t="str">
        <f t="shared" si="8"/>
        <v>4000074Via Bana</v>
      </c>
      <c r="B526" s="5" t="s">
        <v>384</v>
      </c>
      <c r="C526" s="5" t="s">
        <v>668</v>
      </c>
      <c r="D526" s="5" t="s">
        <v>29</v>
      </c>
      <c r="E526" s="5" t="s">
        <v>30</v>
      </c>
      <c r="F526" s="5" t="s">
        <v>31</v>
      </c>
      <c r="G526" s="5" t="s">
        <v>1053</v>
      </c>
      <c r="H526" s="5" t="s">
        <v>608</v>
      </c>
      <c r="I526" s="5">
        <v>0</v>
      </c>
      <c r="J526" s="5">
        <v>0</v>
      </c>
    </row>
    <row r="527" spans="1:10" x14ac:dyDescent="0.25">
      <c r="A527" s="9" t="str">
        <f t="shared" si="8"/>
        <v>4000071Grido</v>
      </c>
      <c r="B527" s="5" t="s">
        <v>27</v>
      </c>
      <c r="C527" s="5" t="s">
        <v>668</v>
      </c>
      <c r="D527" s="5" t="s">
        <v>29</v>
      </c>
      <c r="E527" s="5" t="s">
        <v>30</v>
      </c>
      <c r="F527" s="5" t="s">
        <v>31</v>
      </c>
      <c r="G527" s="5" t="s">
        <v>699</v>
      </c>
      <c r="H527" s="5" t="s">
        <v>376</v>
      </c>
      <c r="I527" s="5">
        <v>212</v>
      </c>
      <c r="J527" s="5">
        <v>159</v>
      </c>
    </row>
    <row r="528" spans="1:10" x14ac:dyDescent="0.25">
      <c r="A528" s="9" t="str">
        <f t="shared" si="8"/>
        <v>4000169Via Bana</v>
      </c>
      <c r="B528" s="5" t="s">
        <v>384</v>
      </c>
      <c r="C528" s="5" t="s">
        <v>672</v>
      </c>
      <c r="D528" s="5" t="s">
        <v>29</v>
      </c>
      <c r="E528" s="5" t="s">
        <v>68</v>
      </c>
      <c r="F528" s="5" t="s">
        <v>79</v>
      </c>
      <c r="G528" s="5" t="s">
        <v>1054</v>
      </c>
      <c r="H528" s="5" t="s">
        <v>449</v>
      </c>
      <c r="I528" s="5">
        <v>40</v>
      </c>
      <c r="J528" s="5">
        <v>118</v>
      </c>
    </row>
    <row r="529" spans="1:10" x14ac:dyDescent="0.25">
      <c r="A529" s="9" t="str">
        <f t="shared" si="8"/>
        <v>4000146Grido</v>
      </c>
      <c r="B529" s="5" t="s">
        <v>27</v>
      </c>
      <c r="C529" s="5" t="s">
        <v>672</v>
      </c>
      <c r="D529" s="5" t="s">
        <v>29</v>
      </c>
      <c r="E529" s="5" t="s">
        <v>68</v>
      </c>
      <c r="F529" s="5" t="s">
        <v>69</v>
      </c>
      <c r="G529" s="5" t="s">
        <v>877</v>
      </c>
      <c r="H529" s="5" t="s">
        <v>397</v>
      </c>
      <c r="I529" s="5">
        <v>227</v>
      </c>
      <c r="J529" s="5">
        <v>271</v>
      </c>
    </row>
    <row r="530" spans="1:10" x14ac:dyDescent="0.25">
      <c r="A530" s="9" t="str">
        <f t="shared" si="8"/>
        <v>4000070Via Bana</v>
      </c>
      <c r="B530" s="5" t="s">
        <v>384</v>
      </c>
      <c r="C530" s="5" t="s">
        <v>684</v>
      </c>
      <c r="D530" s="5" t="s">
        <v>29</v>
      </c>
      <c r="E530" s="5" t="s">
        <v>30</v>
      </c>
      <c r="F530" s="5" t="s">
        <v>31</v>
      </c>
      <c r="G530" s="5" t="s">
        <v>1052</v>
      </c>
      <c r="H530" s="5" t="s">
        <v>375</v>
      </c>
      <c r="I530" s="5">
        <v>23</v>
      </c>
      <c r="J530" s="5">
        <v>15</v>
      </c>
    </row>
    <row r="531" spans="1:10" x14ac:dyDescent="0.25">
      <c r="A531" s="9" t="str">
        <f t="shared" si="8"/>
        <v>4000079Via Bana</v>
      </c>
      <c r="B531" s="5" t="s">
        <v>384</v>
      </c>
      <c r="C531" s="5" t="s">
        <v>689</v>
      </c>
      <c r="D531" s="5" t="s">
        <v>29</v>
      </c>
      <c r="E531" s="5" t="s">
        <v>30</v>
      </c>
      <c r="F531" s="5" t="s">
        <v>31</v>
      </c>
      <c r="G531" s="5" t="s">
        <v>753</v>
      </c>
      <c r="H531" s="5" t="s">
        <v>612</v>
      </c>
      <c r="I531" s="5">
        <v>0</v>
      </c>
      <c r="J531" s="5">
        <v>0</v>
      </c>
    </row>
    <row r="532" spans="1:10" x14ac:dyDescent="0.25">
      <c r="A532" s="9" t="str">
        <f t="shared" si="8"/>
        <v>DVia Bana</v>
      </c>
      <c r="B532" s="5" t="s">
        <v>384</v>
      </c>
      <c r="C532" s="5" t="s">
        <v>672</v>
      </c>
      <c r="D532" s="5" t="s">
        <v>29</v>
      </c>
      <c r="E532" s="5" t="s">
        <v>30</v>
      </c>
      <c r="F532" s="5" t="s">
        <v>31</v>
      </c>
      <c r="G532" s="5" t="s">
        <v>676</v>
      </c>
      <c r="H532" s="5" t="s">
        <v>567</v>
      </c>
      <c r="I532" s="5">
        <v>0</v>
      </c>
      <c r="J532" s="5">
        <v>0</v>
      </c>
    </row>
    <row r="533" spans="1:10" x14ac:dyDescent="0.25">
      <c r="A533" s="9" t="str">
        <f t="shared" si="8"/>
        <v>4000047Via Bana</v>
      </c>
      <c r="B533" s="5" t="s">
        <v>384</v>
      </c>
      <c r="C533" s="5" t="s">
        <v>668</v>
      </c>
      <c r="D533" s="5" t="s">
        <v>29</v>
      </c>
      <c r="E533" s="5" t="s">
        <v>30</v>
      </c>
      <c r="F533" s="5" t="s">
        <v>31</v>
      </c>
      <c r="G533" s="5" t="s">
        <v>813</v>
      </c>
      <c r="H533" s="5" t="s">
        <v>353</v>
      </c>
      <c r="I533" s="5">
        <v>0</v>
      </c>
      <c r="J533" s="5">
        <v>10</v>
      </c>
    </row>
    <row r="534" spans="1:10" x14ac:dyDescent="0.25">
      <c r="A534" s="9" t="str">
        <f t="shared" si="8"/>
        <v>4000171Via Bana</v>
      </c>
      <c r="B534" s="5" t="s">
        <v>384</v>
      </c>
      <c r="C534" s="5" t="s">
        <v>719</v>
      </c>
      <c r="D534" s="5" t="s">
        <v>29</v>
      </c>
      <c r="E534" s="5" t="s">
        <v>68</v>
      </c>
      <c r="F534" s="5" t="s">
        <v>86</v>
      </c>
      <c r="G534" s="5" t="s">
        <v>745</v>
      </c>
      <c r="H534" s="5" t="s">
        <v>468</v>
      </c>
      <c r="I534" s="5">
        <v>0</v>
      </c>
      <c r="J534" s="5">
        <v>12</v>
      </c>
    </row>
    <row r="535" spans="1:10" x14ac:dyDescent="0.25">
      <c r="A535" s="9" t="str">
        <f t="shared" si="8"/>
        <v>6000340Grido</v>
      </c>
      <c r="B535" s="5" t="s">
        <v>27</v>
      </c>
      <c r="C535" s="5" t="s">
        <v>719</v>
      </c>
      <c r="D535" s="5" t="s">
        <v>111</v>
      </c>
      <c r="E535" s="5" t="s">
        <v>112</v>
      </c>
      <c r="F535" s="5" t="s">
        <v>128</v>
      </c>
      <c r="G535" s="5" t="s">
        <v>948</v>
      </c>
      <c r="H535" s="5" t="s">
        <v>141</v>
      </c>
      <c r="I535" s="5">
        <v>2</v>
      </c>
      <c r="J535" s="5">
        <v>2</v>
      </c>
    </row>
    <row r="536" spans="1:10" x14ac:dyDescent="0.25">
      <c r="A536" s="9" t="str">
        <f t="shared" si="8"/>
        <v>4000039Via Bana</v>
      </c>
      <c r="B536" s="5" t="s">
        <v>384</v>
      </c>
      <c r="C536" s="5" t="s">
        <v>672</v>
      </c>
      <c r="D536" s="5" t="s">
        <v>29</v>
      </c>
      <c r="E536" s="5" t="s">
        <v>30</v>
      </c>
      <c r="F536" s="5" t="s">
        <v>31</v>
      </c>
      <c r="G536" s="5" t="s">
        <v>695</v>
      </c>
      <c r="H536" s="5" t="s">
        <v>345</v>
      </c>
      <c r="I536" s="5">
        <v>3</v>
      </c>
      <c r="J536" s="5">
        <v>2</v>
      </c>
    </row>
    <row r="537" spans="1:10" x14ac:dyDescent="0.25">
      <c r="A537" s="9" t="str">
        <f t="shared" si="8"/>
        <v>4000044Grido</v>
      </c>
      <c r="B537" s="5" t="s">
        <v>27</v>
      </c>
      <c r="C537" s="5" t="s">
        <v>684</v>
      </c>
      <c r="D537" s="5" t="s">
        <v>29</v>
      </c>
      <c r="E537" s="5" t="s">
        <v>30</v>
      </c>
      <c r="F537" s="5" t="s">
        <v>31</v>
      </c>
      <c r="G537" s="5" t="s">
        <v>837</v>
      </c>
      <c r="H537" s="5" t="s">
        <v>350</v>
      </c>
      <c r="I537" s="5">
        <v>325</v>
      </c>
      <c r="J537" s="5">
        <v>233</v>
      </c>
    </row>
    <row r="538" spans="1:10" x14ac:dyDescent="0.25">
      <c r="A538" s="9" t="str">
        <f t="shared" si="8"/>
        <v>DGrido</v>
      </c>
      <c r="B538" s="5" t="s">
        <v>27</v>
      </c>
      <c r="C538" s="5" t="s">
        <v>684</v>
      </c>
      <c r="D538" s="5" t="s">
        <v>29</v>
      </c>
      <c r="E538" s="5" t="s">
        <v>30</v>
      </c>
      <c r="F538" s="5" t="s">
        <v>31</v>
      </c>
      <c r="G538" s="5" t="s">
        <v>676</v>
      </c>
      <c r="H538" s="5" t="s">
        <v>191</v>
      </c>
      <c r="I538" s="5">
        <v>0</v>
      </c>
      <c r="J538" s="5">
        <v>0</v>
      </c>
    </row>
    <row r="539" spans="1:10" x14ac:dyDescent="0.25">
      <c r="A539" s="9" t="str">
        <f t="shared" si="8"/>
        <v>4000197Via Bana</v>
      </c>
      <c r="B539" s="5" t="s">
        <v>384</v>
      </c>
      <c r="C539" s="5" t="s">
        <v>684</v>
      </c>
      <c r="D539" s="5" t="s">
        <v>29</v>
      </c>
      <c r="E539" s="5" t="s">
        <v>30</v>
      </c>
      <c r="F539" s="5" t="s">
        <v>31</v>
      </c>
      <c r="G539" s="5" t="s">
        <v>993</v>
      </c>
      <c r="H539" s="5" t="s">
        <v>571</v>
      </c>
      <c r="I539" s="5">
        <v>0</v>
      </c>
      <c r="J539" s="5">
        <v>0</v>
      </c>
    </row>
    <row r="540" spans="1:10" x14ac:dyDescent="0.25">
      <c r="A540" s="9" t="str">
        <f t="shared" si="8"/>
        <v>4000083Via Bana</v>
      </c>
      <c r="B540" s="5" t="s">
        <v>384</v>
      </c>
      <c r="C540" s="5" t="s">
        <v>668</v>
      </c>
      <c r="D540" s="5" t="s">
        <v>29</v>
      </c>
      <c r="E540" s="5" t="s">
        <v>30</v>
      </c>
      <c r="F540" s="5" t="s">
        <v>31</v>
      </c>
      <c r="G540" s="5" t="s">
        <v>849</v>
      </c>
      <c r="H540" s="5" t="s">
        <v>387</v>
      </c>
      <c r="I540" s="5">
        <v>0</v>
      </c>
      <c r="J540" s="5">
        <v>0</v>
      </c>
    </row>
    <row r="541" spans="1:10" x14ac:dyDescent="0.25">
      <c r="A541" s="9" t="str">
        <f t="shared" si="8"/>
        <v>DVia Bana</v>
      </c>
      <c r="B541" s="5" t="s">
        <v>384</v>
      </c>
      <c r="C541" s="5" t="s">
        <v>684</v>
      </c>
      <c r="D541" s="5" t="s">
        <v>29</v>
      </c>
      <c r="E541" s="5" t="s">
        <v>68</v>
      </c>
      <c r="F541" s="5" t="s">
        <v>79</v>
      </c>
      <c r="G541" s="5" t="s">
        <v>676</v>
      </c>
      <c r="H541" s="5" t="s">
        <v>638</v>
      </c>
      <c r="I541" s="5">
        <v>0</v>
      </c>
      <c r="J541" s="5">
        <v>0</v>
      </c>
    </row>
    <row r="542" spans="1:10" x14ac:dyDescent="0.25">
      <c r="A542" s="9" t="str">
        <f t="shared" si="8"/>
        <v>4000096Via Bana</v>
      </c>
      <c r="B542" s="5" t="s">
        <v>384</v>
      </c>
      <c r="C542" s="5" t="s">
        <v>672</v>
      </c>
      <c r="D542" s="5" t="s">
        <v>29</v>
      </c>
      <c r="E542" s="5" t="s">
        <v>30</v>
      </c>
      <c r="F542" s="5" t="s">
        <v>31</v>
      </c>
      <c r="G542" s="5" t="s">
        <v>678</v>
      </c>
      <c r="H542" s="5" t="s">
        <v>391</v>
      </c>
      <c r="I542" s="5">
        <v>0</v>
      </c>
      <c r="J542" s="5">
        <v>0</v>
      </c>
    </row>
    <row r="543" spans="1:10" x14ac:dyDescent="0.25">
      <c r="A543" s="9" t="str">
        <f t="shared" si="8"/>
        <v>4000074Via Bana</v>
      </c>
      <c r="B543" s="5" t="s">
        <v>384</v>
      </c>
      <c r="C543" s="5" t="s">
        <v>689</v>
      </c>
      <c r="D543" s="5" t="s">
        <v>29</v>
      </c>
      <c r="E543" s="5" t="s">
        <v>30</v>
      </c>
      <c r="F543" s="5" t="s">
        <v>31</v>
      </c>
      <c r="G543" s="5" t="s">
        <v>1053</v>
      </c>
      <c r="H543" s="5" t="s">
        <v>608</v>
      </c>
      <c r="I543" s="5">
        <v>0</v>
      </c>
      <c r="J543" s="5">
        <v>0</v>
      </c>
    </row>
    <row r="544" spans="1:10" x14ac:dyDescent="0.25">
      <c r="A544" s="9" t="str">
        <f t="shared" si="8"/>
        <v>4000068Grido</v>
      </c>
      <c r="B544" s="5" t="s">
        <v>27</v>
      </c>
      <c r="C544" s="5" t="s">
        <v>672</v>
      </c>
      <c r="D544" s="5" t="s">
        <v>29</v>
      </c>
      <c r="E544" s="5" t="s">
        <v>30</v>
      </c>
      <c r="F544" s="5" t="s">
        <v>31</v>
      </c>
      <c r="G544" s="5" t="s">
        <v>1014</v>
      </c>
      <c r="H544" s="5" t="s">
        <v>373</v>
      </c>
      <c r="I544" s="5">
        <v>158</v>
      </c>
      <c r="J544" s="5">
        <v>169</v>
      </c>
    </row>
    <row r="545" spans="1:10" x14ac:dyDescent="0.25">
      <c r="A545" s="9" t="str">
        <f t="shared" si="8"/>
        <v>4000051Grido</v>
      </c>
      <c r="B545" s="5" t="s">
        <v>27</v>
      </c>
      <c r="C545" s="5" t="s">
        <v>684</v>
      </c>
      <c r="D545" s="5" t="s">
        <v>29</v>
      </c>
      <c r="E545" s="5" t="s">
        <v>30</v>
      </c>
      <c r="F545" s="5" t="s">
        <v>31</v>
      </c>
      <c r="G545" s="5" t="s">
        <v>894</v>
      </c>
      <c r="H545" s="5" t="s">
        <v>357</v>
      </c>
      <c r="I545" s="5">
        <v>188</v>
      </c>
      <c r="J545" s="5">
        <v>130</v>
      </c>
    </row>
    <row r="546" spans="1:10" x14ac:dyDescent="0.25">
      <c r="A546" s="9" t="str">
        <f t="shared" si="8"/>
        <v>DGrido</v>
      </c>
      <c r="B546" s="5" t="s">
        <v>27</v>
      </c>
      <c r="C546" s="5" t="s">
        <v>672</v>
      </c>
      <c r="D546" s="5" t="s">
        <v>29</v>
      </c>
      <c r="E546" s="5" t="s">
        <v>30</v>
      </c>
      <c r="F546" s="5" t="s">
        <v>31</v>
      </c>
      <c r="G546" s="5" t="s">
        <v>676</v>
      </c>
      <c r="H546" s="5" t="s">
        <v>217</v>
      </c>
      <c r="I546" s="5">
        <v>0</v>
      </c>
      <c r="J546" s="5">
        <v>0</v>
      </c>
    </row>
    <row r="547" spans="1:10" x14ac:dyDescent="0.25">
      <c r="A547" s="9" t="str">
        <f t="shared" si="8"/>
        <v>4000140Grido</v>
      </c>
      <c r="B547" s="5" t="s">
        <v>27</v>
      </c>
      <c r="C547" s="5" t="s">
        <v>719</v>
      </c>
      <c r="D547" s="5" t="s">
        <v>29</v>
      </c>
      <c r="E547" s="5" t="s">
        <v>68</v>
      </c>
      <c r="F547" s="5" t="s">
        <v>79</v>
      </c>
      <c r="G547" s="5" t="s">
        <v>727</v>
      </c>
      <c r="H547" s="5" t="s">
        <v>440</v>
      </c>
      <c r="I547" s="5">
        <v>855</v>
      </c>
      <c r="J547" s="5">
        <v>654</v>
      </c>
    </row>
    <row r="548" spans="1:10" x14ac:dyDescent="0.25">
      <c r="A548" s="9" t="str">
        <f t="shared" si="8"/>
        <v>4000194Grido</v>
      </c>
      <c r="B548" s="5" t="s">
        <v>27</v>
      </c>
      <c r="C548" s="5" t="s">
        <v>719</v>
      </c>
      <c r="D548" s="5" t="s">
        <v>29</v>
      </c>
      <c r="E548" s="5" t="s">
        <v>30</v>
      </c>
      <c r="F548" s="5" t="s">
        <v>31</v>
      </c>
      <c r="G548" s="5" t="s">
        <v>673</v>
      </c>
      <c r="H548" s="5" t="s">
        <v>378</v>
      </c>
      <c r="I548" s="5">
        <v>71</v>
      </c>
      <c r="J548" s="5">
        <v>45</v>
      </c>
    </row>
    <row r="549" spans="1:10" x14ac:dyDescent="0.25">
      <c r="A549" s="9" t="str">
        <f t="shared" si="8"/>
        <v>4000095Via Bana</v>
      </c>
      <c r="B549" s="5" t="s">
        <v>384</v>
      </c>
      <c r="C549" s="5" t="s">
        <v>719</v>
      </c>
      <c r="D549" s="5" t="s">
        <v>29</v>
      </c>
      <c r="E549" s="5" t="s">
        <v>30</v>
      </c>
      <c r="F549" s="5" t="s">
        <v>31</v>
      </c>
      <c r="G549" s="5" t="s">
        <v>755</v>
      </c>
      <c r="H549" s="5" t="s">
        <v>622</v>
      </c>
      <c r="I549" s="5">
        <v>0</v>
      </c>
      <c r="J549" s="5">
        <v>0</v>
      </c>
    </row>
    <row r="550" spans="1:10" x14ac:dyDescent="0.25">
      <c r="A550" s="9" t="str">
        <f t="shared" si="8"/>
        <v>6000667Grido</v>
      </c>
      <c r="B550" s="5" t="s">
        <v>27</v>
      </c>
      <c r="C550" s="5" t="s">
        <v>668</v>
      </c>
      <c r="D550" s="5" t="s">
        <v>111</v>
      </c>
      <c r="E550" s="5" t="s">
        <v>112</v>
      </c>
      <c r="F550" s="5" t="s">
        <v>122</v>
      </c>
      <c r="G550" s="5" t="s">
        <v>824</v>
      </c>
      <c r="H550" s="5" t="s">
        <v>123</v>
      </c>
      <c r="I550" s="5">
        <v>5</v>
      </c>
      <c r="J550" s="5">
        <v>3</v>
      </c>
    </row>
    <row r="551" spans="1:10" x14ac:dyDescent="0.25">
      <c r="A551" s="9" t="str">
        <f t="shared" si="8"/>
        <v>DGrido</v>
      </c>
      <c r="B551" s="5" t="s">
        <v>27</v>
      </c>
      <c r="C551" s="5" t="s">
        <v>689</v>
      </c>
      <c r="D551" s="5" t="s">
        <v>29</v>
      </c>
      <c r="E551" s="5" t="s">
        <v>30</v>
      </c>
      <c r="F551" s="5" t="s">
        <v>31</v>
      </c>
      <c r="G551" s="5" t="s">
        <v>676</v>
      </c>
      <c r="H551" s="5" t="s">
        <v>275</v>
      </c>
      <c r="I551" s="5">
        <v>0</v>
      </c>
      <c r="J551" s="5">
        <v>0</v>
      </c>
    </row>
    <row r="552" spans="1:10" x14ac:dyDescent="0.25">
      <c r="A552" s="9" t="str">
        <f t="shared" si="8"/>
        <v>4000060Grido</v>
      </c>
      <c r="B552" s="5" t="s">
        <v>27</v>
      </c>
      <c r="C552" s="5" t="s">
        <v>672</v>
      </c>
      <c r="D552" s="5" t="s">
        <v>29</v>
      </c>
      <c r="E552" s="5" t="s">
        <v>30</v>
      </c>
      <c r="F552" s="5" t="s">
        <v>31</v>
      </c>
      <c r="G552" s="5" t="s">
        <v>1028</v>
      </c>
      <c r="H552" s="5" t="s">
        <v>285</v>
      </c>
      <c r="I552" s="5">
        <v>0</v>
      </c>
      <c r="J552" s="5">
        <v>0</v>
      </c>
    </row>
    <row r="553" spans="1:10" x14ac:dyDescent="0.25">
      <c r="A553" s="9" t="str">
        <f t="shared" si="8"/>
        <v>6000339Grido</v>
      </c>
      <c r="B553" s="5" t="s">
        <v>27</v>
      </c>
      <c r="C553" s="5" t="s">
        <v>719</v>
      </c>
      <c r="D553" s="5" t="s">
        <v>111</v>
      </c>
      <c r="E553" s="5" t="s">
        <v>112</v>
      </c>
      <c r="F553" s="5" t="s">
        <v>125</v>
      </c>
      <c r="G553" s="5" t="s">
        <v>971</v>
      </c>
      <c r="H553" s="5" t="s">
        <v>127</v>
      </c>
      <c r="I553" s="5">
        <v>2</v>
      </c>
      <c r="J553" s="5">
        <v>29</v>
      </c>
    </row>
    <row r="554" spans="1:10" x14ac:dyDescent="0.25">
      <c r="A554" s="9" t="str">
        <f t="shared" si="8"/>
        <v>4000067Grido</v>
      </c>
      <c r="B554" s="5" t="s">
        <v>27</v>
      </c>
      <c r="C554" s="5" t="s">
        <v>668</v>
      </c>
      <c r="D554" s="5" t="s">
        <v>29</v>
      </c>
      <c r="E554" s="5" t="s">
        <v>30</v>
      </c>
      <c r="F554" s="5" t="s">
        <v>31</v>
      </c>
      <c r="G554" s="5" t="s">
        <v>715</v>
      </c>
      <c r="H554" s="5" t="s">
        <v>372</v>
      </c>
      <c r="I554" s="5">
        <v>320</v>
      </c>
      <c r="J554" s="5">
        <v>223</v>
      </c>
    </row>
    <row r="555" spans="1:10" x14ac:dyDescent="0.25">
      <c r="A555" s="9" t="str">
        <f t="shared" si="8"/>
        <v>4000087Via Bana</v>
      </c>
      <c r="B555" s="5" t="s">
        <v>384</v>
      </c>
      <c r="C555" s="5" t="s">
        <v>719</v>
      </c>
      <c r="D555" s="5" t="s">
        <v>29</v>
      </c>
      <c r="E555" s="5" t="s">
        <v>30</v>
      </c>
      <c r="F555" s="5" t="s">
        <v>31</v>
      </c>
      <c r="G555" s="5" t="s">
        <v>1055</v>
      </c>
      <c r="H555" s="5" t="s">
        <v>617</v>
      </c>
      <c r="I555" s="5">
        <v>0</v>
      </c>
      <c r="J555" s="5">
        <v>0</v>
      </c>
    </row>
    <row r="556" spans="1:10" x14ac:dyDescent="0.25">
      <c r="A556" s="9" t="str">
        <f t="shared" si="8"/>
        <v>DGrido</v>
      </c>
      <c r="B556" s="5" t="s">
        <v>27</v>
      </c>
      <c r="C556" s="5" t="s">
        <v>675</v>
      </c>
      <c r="D556" s="5" t="s">
        <v>29</v>
      </c>
      <c r="E556" s="5" t="s">
        <v>30</v>
      </c>
      <c r="F556" s="5" t="s">
        <v>31</v>
      </c>
      <c r="G556" s="5" t="s">
        <v>676</v>
      </c>
      <c r="H556" s="5" t="s">
        <v>307</v>
      </c>
      <c r="I556" s="5">
        <v>0</v>
      </c>
      <c r="J556" s="5">
        <v>0</v>
      </c>
    </row>
    <row r="557" spans="1:10" x14ac:dyDescent="0.25">
      <c r="A557" s="9" t="str">
        <f t="shared" si="8"/>
        <v>4000319Grido</v>
      </c>
      <c r="B557" s="5" t="s">
        <v>27</v>
      </c>
      <c r="C557" s="5" t="s">
        <v>672</v>
      </c>
      <c r="D557" s="5" t="s">
        <v>29</v>
      </c>
      <c r="E557" s="5" t="s">
        <v>30</v>
      </c>
      <c r="F557" s="5" t="s">
        <v>31</v>
      </c>
      <c r="G557" s="5" t="s">
        <v>945</v>
      </c>
      <c r="H557" s="5" t="s">
        <v>383</v>
      </c>
      <c r="I557" s="5">
        <v>143</v>
      </c>
      <c r="J557" s="5">
        <v>122</v>
      </c>
    </row>
    <row r="558" spans="1:10" x14ac:dyDescent="0.25">
      <c r="A558" s="9" t="str">
        <f t="shared" si="8"/>
        <v>DGrido</v>
      </c>
      <c r="B558" s="5" t="s">
        <v>27</v>
      </c>
      <c r="C558" s="5" t="s">
        <v>689</v>
      </c>
      <c r="D558" s="5" t="s">
        <v>29</v>
      </c>
      <c r="E558" s="5" t="s">
        <v>30</v>
      </c>
      <c r="F558" s="5" t="s">
        <v>31</v>
      </c>
      <c r="G558" s="5" t="s">
        <v>676</v>
      </c>
      <c r="H558" s="5" t="s">
        <v>185</v>
      </c>
      <c r="I558" s="5">
        <v>0</v>
      </c>
      <c r="J558" s="5">
        <v>0</v>
      </c>
    </row>
    <row r="559" spans="1:10" x14ac:dyDescent="0.25">
      <c r="A559" s="9" t="str">
        <f t="shared" si="8"/>
        <v>4000187Grido</v>
      </c>
      <c r="B559" s="5" t="s">
        <v>27</v>
      </c>
      <c r="C559" s="5" t="s">
        <v>684</v>
      </c>
      <c r="D559" s="5" t="s">
        <v>29</v>
      </c>
      <c r="E559" s="5" t="s">
        <v>68</v>
      </c>
      <c r="F559" s="5" t="s">
        <v>74</v>
      </c>
      <c r="G559" s="5" t="s">
        <v>797</v>
      </c>
      <c r="H559" s="5" t="s">
        <v>426</v>
      </c>
      <c r="I559" s="5">
        <v>0</v>
      </c>
      <c r="J559" s="5">
        <v>0</v>
      </c>
    </row>
    <row r="560" spans="1:10" x14ac:dyDescent="0.25">
      <c r="A560" s="9" t="str">
        <f t="shared" si="8"/>
        <v>4000177Grido</v>
      </c>
      <c r="B560" s="5" t="s">
        <v>27</v>
      </c>
      <c r="C560" s="5" t="s">
        <v>719</v>
      </c>
      <c r="D560" s="5" t="s">
        <v>29</v>
      </c>
      <c r="E560" s="5" t="s">
        <v>68</v>
      </c>
      <c r="F560" s="5" t="s">
        <v>106</v>
      </c>
      <c r="G560" s="5" t="s">
        <v>775</v>
      </c>
      <c r="H560" s="5" t="s">
        <v>519</v>
      </c>
      <c r="I560" s="5">
        <v>0</v>
      </c>
      <c r="J560" s="5">
        <v>-30</v>
      </c>
    </row>
    <row r="561" spans="1:10" x14ac:dyDescent="0.25">
      <c r="A561" s="9" t="str">
        <f t="shared" si="8"/>
        <v>4000319Grido</v>
      </c>
      <c r="B561" s="5" t="s">
        <v>27</v>
      </c>
      <c r="C561" s="5" t="s">
        <v>675</v>
      </c>
      <c r="D561" s="5" t="s">
        <v>29</v>
      </c>
      <c r="E561" s="5" t="s">
        <v>30</v>
      </c>
      <c r="F561" s="5" t="s">
        <v>31</v>
      </c>
      <c r="G561" s="5" t="s">
        <v>945</v>
      </c>
      <c r="H561" s="5" t="s">
        <v>383</v>
      </c>
      <c r="I561" s="5">
        <v>445</v>
      </c>
      <c r="J561" s="5">
        <v>165</v>
      </c>
    </row>
    <row r="562" spans="1:10" x14ac:dyDescent="0.25">
      <c r="A562" s="9" t="str">
        <f t="shared" si="8"/>
        <v>DGrido</v>
      </c>
      <c r="B562" s="5" t="s">
        <v>27</v>
      </c>
      <c r="C562" s="5" t="s">
        <v>675</v>
      </c>
      <c r="D562" s="5" t="s">
        <v>29</v>
      </c>
      <c r="E562" s="5" t="s">
        <v>30</v>
      </c>
      <c r="F562" s="5" t="s">
        <v>31</v>
      </c>
      <c r="G562" s="5" t="s">
        <v>676</v>
      </c>
      <c r="H562" s="5" t="s">
        <v>219</v>
      </c>
      <c r="I562" s="5">
        <v>0</v>
      </c>
      <c r="J562" s="5">
        <v>0</v>
      </c>
    </row>
    <row r="563" spans="1:10" x14ac:dyDescent="0.25">
      <c r="A563" s="9" t="str">
        <f t="shared" si="8"/>
        <v>DGrido</v>
      </c>
      <c r="B563" s="5" t="s">
        <v>27</v>
      </c>
      <c r="C563" s="5" t="s">
        <v>675</v>
      </c>
      <c r="D563" s="5" t="s">
        <v>29</v>
      </c>
      <c r="E563" s="5" t="s">
        <v>30</v>
      </c>
      <c r="F563" s="5" t="s">
        <v>31</v>
      </c>
      <c r="G563" s="5" t="s">
        <v>676</v>
      </c>
      <c r="H563" s="5" t="s">
        <v>275</v>
      </c>
      <c r="I563" s="5">
        <v>0</v>
      </c>
      <c r="J563" s="5">
        <v>0</v>
      </c>
    </row>
    <row r="564" spans="1:10" x14ac:dyDescent="0.25">
      <c r="A564" s="9" t="str">
        <f t="shared" si="8"/>
        <v>4000056Grido</v>
      </c>
      <c r="B564" s="5" t="s">
        <v>27</v>
      </c>
      <c r="C564" s="5" t="s">
        <v>668</v>
      </c>
      <c r="D564" s="5" t="s">
        <v>29</v>
      </c>
      <c r="E564" s="5" t="s">
        <v>30</v>
      </c>
      <c r="F564" s="5" t="s">
        <v>31</v>
      </c>
      <c r="G564" s="5" t="s">
        <v>1033</v>
      </c>
      <c r="H564" s="5" t="s">
        <v>362</v>
      </c>
      <c r="I564" s="5">
        <v>163</v>
      </c>
      <c r="J564" s="5">
        <v>119</v>
      </c>
    </row>
    <row r="565" spans="1:10" x14ac:dyDescent="0.25">
      <c r="A565" s="9" t="str">
        <f t="shared" si="8"/>
        <v>4000049Via Bana</v>
      </c>
      <c r="B565" s="5" t="s">
        <v>384</v>
      </c>
      <c r="C565" s="5" t="s">
        <v>684</v>
      </c>
      <c r="D565" s="5" t="s">
        <v>29</v>
      </c>
      <c r="E565" s="5" t="s">
        <v>30</v>
      </c>
      <c r="F565" s="5" t="s">
        <v>31</v>
      </c>
      <c r="G565" s="5" t="s">
        <v>669</v>
      </c>
      <c r="H565" s="5" t="s">
        <v>355</v>
      </c>
      <c r="I565" s="5">
        <v>31</v>
      </c>
      <c r="J565" s="5">
        <v>8</v>
      </c>
    </row>
    <row r="566" spans="1:10" x14ac:dyDescent="0.25">
      <c r="A566" s="9" t="str">
        <f t="shared" si="8"/>
        <v>DVia Bana</v>
      </c>
      <c r="B566" s="5" t="s">
        <v>384</v>
      </c>
      <c r="C566" s="5" t="s">
        <v>684</v>
      </c>
      <c r="D566" s="5" t="s">
        <v>29</v>
      </c>
      <c r="E566" s="5" t="s">
        <v>30</v>
      </c>
      <c r="F566" s="5" t="s">
        <v>31</v>
      </c>
      <c r="G566" s="5" t="s">
        <v>676</v>
      </c>
      <c r="H566" s="5" t="s">
        <v>561</v>
      </c>
      <c r="I566" s="5">
        <v>0</v>
      </c>
      <c r="J566" s="5">
        <v>0</v>
      </c>
    </row>
    <row r="567" spans="1:10" x14ac:dyDescent="0.25">
      <c r="A567" s="9" t="str">
        <f t="shared" si="8"/>
        <v>DVia Bana</v>
      </c>
      <c r="B567" s="5" t="s">
        <v>384</v>
      </c>
      <c r="C567" s="5" t="s">
        <v>684</v>
      </c>
      <c r="D567" s="5" t="s">
        <v>29</v>
      </c>
      <c r="E567" s="5" t="s">
        <v>30</v>
      </c>
      <c r="F567" s="5" t="s">
        <v>31</v>
      </c>
      <c r="G567" s="5" t="s">
        <v>676</v>
      </c>
      <c r="H567" s="5" t="s">
        <v>219</v>
      </c>
      <c r="I567" s="5">
        <v>0</v>
      </c>
      <c r="J567" s="5">
        <v>0</v>
      </c>
    </row>
    <row r="568" spans="1:10" x14ac:dyDescent="0.25">
      <c r="A568" s="9" t="str">
        <f t="shared" si="8"/>
        <v>4000169Via Bana</v>
      </c>
      <c r="B568" s="5" t="s">
        <v>384</v>
      </c>
      <c r="C568" s="5" t="s">
        <v>684</v>
      </c>
      <c r="D568" s="5" t="s">
        <v>29</v>
      </c>
      <c r="E568" s="5" t="s">
        <v>68</v>
      </c>
      <c r="F568" s="5" t="s">
        <v>79</v>
      </c>
      <c r="G568" s="5" t="s">
        <v>1054</v>
      </c>
      <c r="H568" s="5" t="s">
        <v>449</v>
      </c>
      <c r="I568" s="5">
        <v>22</v>
      </c>
      <c r="J568" s="5">
        <v>134</v>
      </c>
    </row>
    <row r="569" spans="1:10" x14ac:dyDescent="0.25">
      <c r="A569" s="9" t="str">
        <f t="shared" si="8"/>
        <v>DVia Bana</v>
      </c>
      <c r="B569" s="5" t="s">
        <v>384</v>
      </c>
      <c r="C569" s="5" t="s">
        <v>684</v>
      </c>
      <c r="D569" s="5" t="s">
        <v>29</v>
      </c>
      <c r="E569" s="5" t="s">
        <v>30</v>
      </c>
      <c r="F569" s="5" t="s">
        <v>31</v>
      </c>
      <c r="G569" s="5" t="s">
        <v>676</v>
      </c>
      <c r="H569" s="5" t="s">
        <v>569</v>
      </c>
      <c r="I569" s="5">
        <v>0</v>
      </c>
      <c r="J569" s="5">
        <v>0</v>
      </c>
    </row>
    <row r="570" spans="1:10" x14ac:dyDescent="0.25">
      <c r="A570" s="9" t="str">
        <f t="shared" si="8"/>
        <v>4000094Via Bana</v>
      </c>
      <c r="B570" s="5" t="s">
        <v>384</v>
      </c>
      <c r="C570" s="5" t="s">
        <v>668</v>
      </c>
      <c r="D570" s="5" t="s">
        <v>29</v>
      </c>
      <c r="E570" s="5" t="s">
        <v>30</v>
      </c>
      <c r="F570" s="5" t="s">
        <v>31</v>
      </c>
      <c r="G570" s="5" t="s">
        <v>1011</v>
      </c>
      <c r="H570" s="5" t="s">
        <v>621</v>
      </c>
      <c r="I570" s="5">
        <v>0</v>
      </c>
      <c r="J570" s="5">
        <v>0</v>
      </c>
    </row>
    <row r="571" spans="1:10" x14ac:dyDescent="0.25">
      <c r="A571" s="9" t="str">
        <f t="shared" si="8"/>
        <v>4000080Via Bana</v>
      </c>
      <c r="B571" s="5" t="s">
        <v>384</v>
      </c>
      <c r="C571" s="5" t="s">
        <v>672</v>
      </c>
      <c r="D571" s="5" t="s">
        <v>29</v>
      </c>
      <c r="E571" s="5" t="s">
        <v>30</v>
      </c>
      <c r="F571" s="5" t="s">
        <v>31</v>
      </c>
      <c r="G571" s="5" t="s">
        <v>935</v>
      </c>
      <c r="H571" s="5" t="s">
        <v>613</v>
      </c>
      <c r="I571" s="5">
        <v>0</v>
      </c>
      <c r="J571" s="5">
        <v>0</v>
      </c>
    </row>
    <row r="572" spans="1:10" x14ac:dyDescent="0.25">
      <c r="A572" s="9" t="str">
        <f t="shared" si="8"/>
        <v>DGrido</v>
      </c>
      <c r="B572" s="5" t="s">
        <v>27</v>
      </c>
      <c r="C572" s="5" t="s">
        <v>719</v>
      </c>
      <c r="D572" s="5" t="s">
        <v>29</v>
      </c>
      <c r="E572" s="5" t="s">
        <v>30</v>
      </c>
      <c r="F572" s="5" t="s">
        <v>31</v>
      </c>
      <c r="G572" s="5" t="s">
        <v>676</v>
      </c>
      <c r="H572" s="5" t="s">
        <v>207</v>
      </c>
      <c r="I572" s="5">
        <v>0</v>
      </c>
      <c r="J572" s="5">
        <v>0</v>
      </c>
    </row>
    <row r="573" spans="1:10" x14ac:dyDescent="0.25">
      <c r="A573" s="9" t="str">
        <f t="shared" si="8"/>
        <v>4000088Via Bana</v>
      </c>
      <c r="B573" s="5" t="s">
        <v>384</v>
      </c>
      <c r="C573" s="5" t="s">
        <v>689</v>
      </c>
      <c r="D573" s="5" t="s">
        <v>29</v>
      </c>
      <c r="E573" s="5" t="s">
        <v>30</v>
      </c>
      <c r="F573" s="5" t="s">
        <v>31</v>
      </c>
      <c r="G573" s="5" t="s">
        <v>1048</v>
      </c>
      <c r="H573" s="5" t="s">
        <v>618</v>
      </c>
      <c r="I573" s="5">
        <v>0</v>
      </c>
      <c r="J573" s="5">
        <v>0</v>
      </c>
    </row>
    <row r="574" spans="1:10" x14ac:dyDescent="0.25">
      <c r="A574" s="9" t="str">
        <f t="shared" si="8"/>
        <v>4000158Grido</v>
      </c>
      <c r="B574" s="5" t="s">
        <v>27</v>
      </c>
      <c r="C574" s="5" t="s">
        <v>675</v>
      </c>
      <c r="D574" s="5" t="s">
        <v>29</v>
      </c>
      <c r="E574" s="5" t="s">
        <v>68</v>
      </c>
      <c r="F574" s="5" t="s">
        <v>90</v>
      </c>
      <c r="G574" s="5" t="s">
        <v>795</v>
      </c>
      <c r="H574" s="5" t="s">
        <v>500</v>
      </c>
      <c r="I574" s="5">
        <v>289</v>
      </c>
      <c r="J574" s="5">
        <v>107</v>
      </c>
    </row>
    <row r="575" spans="1:10" x14ac:dyDescent="0.25">
      <c r="A575" s="9" t="str">
        <f t="shared" si="8"/>
        <v>4000082Via Bana</v>
      </c>
      <c r="B575" s="5" t="s">
        <v>384</v>
      </c>
      <c r="C575" s="5" t="s">
        <v>689</v>
      </c>
      <c r="D575" s="5" t="s">
        <v>29</v>
      </c>
      <c r="E575" s="5" t="s">
        <v>30</v>
      </c>
      <c r="F575" s="5" t="s">
        <v>31</v>
      </c>
      <c r="G575" s="5" t="s">
        <v>912</v>
      </c>
      <c r="H575" s="5" t="s">
        <v>614</v>
      </c>
      <c r="I575" s="5">
        <v>0</v>
      </c>
      <c r="J575" s="5">
        <v>0</v>
      </c>
    </row>
    <row r="576" spans="1:10" x14ac:dyDescent="0.25">
      <c r="A576" s="9" t="str">
        <f t="shared" si="8"/>
        <v>4000167Grido</v>
      </c>
      <c r="B576" s="5" t="s">
        <v>27</v>
      </c>
      <c r="C576" s="5" t="s">
        <v>719</v>
      </c>
      <c r="D576" s="5" t="s">
        <v>29</v>
      </c>
      <c r="E576" s="5" t="s">
        <v>68</v>
      </c>
      <c r="F576" s="5" t="s">
        <v>79</v>
      </c>
      <c r="G576" s="5" t="s">
        <v>1025</v>
      </c>
      <c r="H576" s="5" t="s">
        <v>447</v>
      </c>
      <c r="I576" s="5">
        <v>0</v>
      </c>
      <c r="J576" s="5">
        <v>0</v>
      </c>
    </row>
    <row r="577" spans="1:10" x14ac:dyDescent="0.25">
      <c r="A577" s="9" t="str">
        <f t="shared" si="8"/>
        <v>4000193Grido</v>
      </c>
      <c r="B577" s="5" t="s">
        <v>27</v>
      </c>
      <c r="C577" s="5" t="s">
        <v>684</v>
      </c>
      <c r="D577" s="5" t="s">
        <v>29</v>
      </c>
      <c r="E577" s="5" t="s">
        <v>30</v>
      </c>
      <c r="F577" s="5" t="s">
        <v>31</v>
      </c>
      <c r="G577" s="5" t="s">
        <v>1004</v>
      </c>
      <c r="H577" s="5" t="s">
        <v>377</v>
      </c>
      <c r="I577" s="5">
        <v>85</v>
      </c>
      <c r="J577" s="5">
        <v>78</v>
      </c>
    </row>
    <row r="578" spans="1:10" x14ac:dyDescent="0.25">
      <c r="A578" s="9" t="str">
        <f t="shared" si="8"/>
        <v>4000164Grido</v>
      </c>
      <c r="B578" s="5" t="s">
        <v>27</v>
      </c>
      <c r="C578" s="5" t="s">
        <v>719</v>
      </c>
      <c r="D578" s="5" t="s">
        <v>29</v>
      </c>
      <c r="E578" s="5" t="s">
        <v>68</v>
      </c>
      <c r="F578" s="5" t="s">
        <v>74</v>
      </c>
      <c r="G578" s="5" t="s">
        <v>783</v>
      </c>
      <c r="H578" s="5" t="s">
        <v>428</v>
      </c>
      <c r="I578" s="5">
        <v>975</v>
      </c>
      <c r="J578" s="5">
        <v>561</v>
      </c>
    </row>
    <row r="579" spans="1:10" x14ac:dyDescent="0.25">
      <c r="A579" s="9" t="str">
        <f t="shared" ref="A579:A642" si="9">CONCATENATE(G579,B579)</f>
        <v>4000085Via Bana</v>
      </c>
      <c r="B579" s="5" t="s">
        <v>384</v>
      </c>
      <c r="C579" s="5" t="s">
        <v>684</v>
      </c>
      <c r="D579" s="5" t="s">
        <v>29</v>
      </c>
      <c r="E579" s="5" t="s">
        <v>30</v>
      </c>
      <c r="F579" s="5" t="s">
        <v>31</v>
      </c>
      <c r="G579" s="5" t="s">
        <v>1047</v>
      </c>
      <c r="H579" s="5" t="s">
        <v>616</v>
      </c>
      <c r="I579" s="5">
        <v>0</v>
      </c>
      <c r="J579" s="5">
        <v>0</v>
      </c>
    </row>
    <row r="580" spans="1:10" x14ac:dyDescent="0.25">
      <c r="A580" s="9" t="str">
        <f t="shared" si="9"/>
        <v>4000319Grido</v>
      </c>
      <c r="B580" s="5" t="s">
        <v>27</v>
      </c>
      <c r="C580" s="5" t="s">
        <v>684</v>
      </c>
      <c r="D580" s="5" t="s">
        <v>29</v>
      </c>
      <c r="E580" s="5" t="s">
        <v>30</v>
      </c>
      <c r="F580" s="5" t="s">
        <v>31</v>
      </c>
      <c r="G580" s="5" t="s">
        <v>945</v>
      </c>
      <c r="H580" s="5" t="s">
        <v>383</v>
      </c>
      <c r="I580" s="5">
        <v>195</v>
      </c>
      <c r="J580" s="5">
        <v>155</v>
      </c>
    </row>
    <row r="581" spans="1:10" x14ac:dyDescent="0.25">
      <c r="A581" s="9" t="str">
        <f t="shared" si="9"/>
        <v>4000138Grido</v>
      </c>
      <c r="B581" s="5" t="s">
        <v>27</v>
      </c>
      <c r="C581" s="5" t="s">
        <v>719</v>
      </c>
      <c r="D581" s="5" t="s">
        <v>29</v>
      </c>
      <c r="E581" s="5" t="s">
        <v>68</v>
      </c>
      <c r="F581" s="5" t="s">
        <v>79</v>
      </c>
      <c r="G581" s="5" t="s">
        <v>680</v>
      </c>
      <c r="H581" s="5" t="s">
        <v>436</v>
      </c>
      <c r="I581" s="5">
        <v>489</v>
      </c>
      <c r="J581" s="5">
        <v>232</v>
      </c>
    </row>
    <row r="582" spans="1:10" x14ac:dyDescent="0.25">
      <c r="A582" s="9" t="str">
        <f t="shared" si="9"/>
        <v>4000066Via Bana</v>
      </c>
      <c r="B582" s="5" t="s">
        <v>384</v>
      </c>
      <c r="C582" s="5" t="s">
        <v>689</v>
      </c>
      <c r="D582" s="5" t="s">
        <v>29</v>
      </c>
      <c r="E582" s="5" t="s">
        <v>30</v>
      </c>
      <c r="F582" s="5" t="s">
        <v>31</v>
      </c>
      <c r="G582" s="5" t="s">
        <v>760</v>
      </c>
      <c r="H582" s="5" t="s">
        <v>371</v>
      </c>
      <c r="I582" s="5">
        <v>0</v>
      </c>
      <c r="J582" s="5">
        <v>4</v>
      </c>
    </row>
    <row r="583" spans="1:10" x14ac:dyDescent="0.25">
      <c r="A583" s="9" t="str">
        <f t="shared" si="9"/>
        <v>DVia Bana</v>
      </c>
      <c r="B583" s="5" t="s">
        <v>384</v>
      </c>
      <c r="C583" s="5" t="s">
        <v>672</v>
      </c>
      <c r="D583" s="5" t="s">
        <v>29</v>
      </c>
      <c r="E583" s="5" t="s">
        <v>30</v>
      </c>
      <c r="F583" s="5" t="s">
        <v>31</v>
      </c>
      <c r="G583" s="5" t="s">
        <v>676</v>
      </c>
      <c r="H583" s="5" t="s">
        <v>571</v>
      </c>
      <c r="I583" s="5">
        <v>0</v>
      </c>
      <c r="J583" s="5">
        <v>0</v>
      </c>
    </row>
    <row r="584" spans="1:10" x14ac:dyDescent="0.25">
      <c r="A584" s="9" t="str">
        <f t="shared" si="9"/>
        <v>4000072Via Bana</v>
      </c>
      <c r="B584" s="5" t="s">
        <v>384</v>
      </c>
      <c r="C584" s="5" t="s">
        <v>689</v>
      </c>
      <c r="D584" s="5" t="s">
        <v>29</v>
      </c>
      <c r="E584" s="5" t="s">
        <v>30</v>
      </c>
      <c r="F584" s="5" t="s">
        <v>31</v>
      </c>
      <c r="G584" s="5" t="s">
        <v>1026</v>
      </c>
      <c r="H584" s="5" t="s">
        <v>606</v>
      </c>
      <c r="I584" s="5">
        <v>0</v>
      </c>
      <c r="J584" s="5">
        <v>0</v>
      </c>
    </row>
    <row r="585" spans="1:10" x14ac:dyDescent="0.25">
      <c r="A585" s="9" t="str">
        <f t="shared" si="9"/>
        <v>4000181Via Bana</v>
      </c>
      <c r="B585" s="5" t="s">
        <v>384</v>
      </c>
      <c r="C585" s="5" t="s">
        <v>719</v>
      </c>
      <c r="D585" s="5" t="s">
        <v>29</v>
      </c>
      <c r="E585" s="5" t="s">
        <v>68</v>
      </c>
      <c r="F585" s="5" t="s">
        <v>90</v>
      </c>
      <c r="G585" s="5" t="s">
        <v>809</v>
      </c>
      <c r="H585" s="5" t="s">
        <v>659</v>
      </c>
      <c r="I585" s="5">
        <v>0</v>
      </c>
      <c r="J585" s="5">
        <v>10</v>
      </c>
    </row>
    <row r="586" spans="1:10" x14ac:dyDescent="0.25">
      <c r="A586" s="9" t="str">
        <f t="shared" si="9"/>
        <v>6000340Grido</v>
      </c>
      <c r="B586" s="5" t="s">
        <v>27</v>
      </c>
      <c r="C586" s="5" t="s">
        <v>675</v>
      </c>
      <c r="D586" s="5" t="s">
        <v>111</v>
      </c>
      <c r="E586" s="5" t="s">
        <v>112</v>
      </c>
      <c r="F586" s="5" t="s">
        <v>128</v>
      </c>
      <c r="G586" s="5" t="s">
        <v>948</v>
      </c>
      <c r="H586" s="5" t="s">
        <v>141</v>
      </c>
      <c r="I586" s="5">
        <v>6</v>
      </c>
      <c r="J586" s="5">
        <v>0</v>
      </c>
    </row>
    <row r="587" spans="1:10" x14ac:dyDescent="0.25">
      <c r="A587" s="9" t="str">
        <f t="shared" si="9"/>
        <v>4000167Via Bana</v>
      </c>
      <c r="B587" s="5" t="s">
        <v>384</v>
      </c>
      <c r="C587" s="5" t="s">
        <v>689</v>
      </c>
      <c r="D587" s="5" t="s">
        <v>29</v>
      </c>
      <c r="E587" s="5" t="s">
        <v>68</v>
      </c>
      <c r="F587" s="5" t="s">
        <v>79</v>
      </c>
      <c r="G587" s="5" t="s">
        <v>1025</v>
      </c>
      <c r="H587" s="5" t="s">
        <v>447</v>
      </c>
      <c r="I587" s="5">
        <v>0</v>
      </c>
      <c r="J587" s="5">
        <v>0</v>
      </c>
    </row>
    <row r="588" spans="1:10" x14ac:dyDescent="0.25">
      <c r="A588" s="9" t="str">
        <f t="shared" si="9"/>
        <v>4000089Via Bana</v>
      </c>
      <c r="B588" s="5" t="s">
        <v>384</v>
      </c>
      <c r="C588" s="5" t="s">
        <v>719</v>
      </c>
      <c r="D588" s="5" t="s">
        <v>29</v>
      </c>
      <c r="E588" s="5" t="s">
        <v>30</v>
      </c>
      <c r="F588" s="5" t="s">
        <v>31</v>
      </c>
      <c r="G588" s="5" t="s">
        <v>1043</v>
      </c>
      <c r="H588" s="5" t="s">
        <v>619</v>
      </c>
      <c r="I588" s="5">
        <v>0</v>
      </c>
      <c r="J588" s="5">
        <v>0</v>
      </c>
    </row>
    <row r="589" spans="1:10" x14ac:dyDescent="0.25">
      <c r="A589" s="9" t="str">
        <f t="shared" si="9"/>
        <v>4000054Grido</v>
      </c>
      <c r="B589" s="5" t="s">
        <v>27</v>
      </c>
      <c r="C589" s="5" t="s">
        <v>675</v>
      </c>
      <c r="D589" s="5" t="s">
        <v>29</v>
      </c>
      <c r="E589" s="5" t="s">
        <v>30</v>
      </c>
      <c r="F589" s="5" t="s">
        <v>31</v>
      </c>
      <c r="G589" s="5" t="s">
        <v>731</v>
      </c>
      <c r="H589" s="5" t="s">
        <v>360</v>
      </c>
      <c r="I589" s="5">
        <v>597</v>
      </c>
      <c r="J589" s="5">
        <v>250</v>
      </c>
    </row>
    <row r="590" spans="1:10" x14ac:dyDescent="0.25">
      <c r="A590" s="9" t="str">
        <f t="shared" si="9"/>
        <v>4000069Grido</v>
      </c>
      <c r="B590" s="5" t="s">
        <v>27</v>
      </c>
      <c r="C590" s="5" t="s">
        <v>684</v>
      </c>
      <c r="D590" s="5" t="s">
        <v>29</v>
      </c>
      <c r="E590" s="5" t="s">
        <v>30</v>
      </c>
      <c r="F590" s="5" t="s">
        <v>31</v>
      </c>
      <c r="G590" s="5" t="s">
        <v>682</v>
      </c>
      <c r="H590" s="5" t="s">
        <v>374</v>
      </c>
      <c r="I590" s="5">
        <v>145</v>
      </c>
      <c r="J590" s="5">
        <v>119</v>
      </c>
    </row>
    <row r="591" spans="1:10" x14ac:dyDescent="0.25">
      <c r="A591" s="9" t="str">
        <f t="shared" si="9"/>
        <v>4000059Via Bana</v>
      </c>
      <c r="B591" s="5" t="s">
        <v>384</v>
      </c>
      <c r="C591" s="5" t="s">
        <v>719</v>
      </c>
      <c r="D591" s="5" t="s">
        <v>29</v>
      </c>
      <c r="E591" s="5" t="s">
        <v>30</v>
      </c>
      <c r="F591" s="5" t="s">
        <v>31</v>
      </c>
      <c r="G591" s="5" t="s">
        <v>1042</v>
      </c>
      <c r="H591" s="5" t="s">
        <v>365</v>
      </c>
      <c r="I591" s="5">
        <v>5</v>
      </c>
      <c r="J591" s="5">
        <v>2</v>
      </c>
    </row>
    <row r="592" spans="1:10" x14ac:dyDescent="0.25">
      <c r="A592" s="9" t="str">
        <f t="shared" si="9"/>
        <v>DVia Bana</v>
      </c>
      <c r="B592" s="5" t="s">
        <v>384</v>
      </c>
      <c r="C592" s="5" t="s">
        <v>689</v>
      </c>
      <c r="D592" s="5" t="s">
        <v>29</v>
      </c>
      <c r="E592" s="5" t="s">
        <v>68</v>
      </c>
      <c r="F592" s="5" t="s">
        <v>74</v>
      </c>
      <c r="G592" s="5" t="s">
        <v>676</v>
      </c>
      <c r="H592" s="5" t="s">
        <v>630</v>
      </c>
      <c r="I592" s="5">
        <v>0</v>
      </c>
      <c r="J592" s="5">
        <v>0</v>
      </c>
    </row>
    <row r="593" spans="1:10" x14ac:dyDescent="0.25">
      <c r="A593" s="9" t="str">
        <f t="shared" si="9"/>
        <v>4000049Via Bana</v>
      </c>
      <c r="B593" s="5" t="s">
        <v>384</v>
      </c>
      <c r="C593" s="5" t="s">
        <v>672</v>
      </c>
      <c r="D593" s="5" t="s">
        <v>29</v>
      </c>
      <c r="E593" s="5" t="s">
        <v>30</v>
      </c>
      <c r="F593" s="5" t="s">
        <v>31</v>
      </c>
      <c r="G593" s="5" t="s">
        <v>669</v>
      </c>
      <c r="H593" s="5" t="s">
        <v>355</v>
      </c>
      <c r="I593" s="5">
        <v>8</v>
      </c>
      <c r="J593" s="5">
        <v>21</v>
      </c>
    </row>
    <row r="594" spans="1:10" x14ac:dyDescent="0.25">
      <c r="A594" s="9" t="str">
        <f t="shared" si="9"/>
        <v>6000338Grido</v>
      </c>
      <c r="B594" s="5" t="s">
        <v>27</v>
      </c>
      <c r="C594" s="5" t="s">
        <v>719</v>
      </c>
      <c r="D594" s="5" t="s">
        <v>111</v>
      </c>
      <c r="E594" s="5" t="s">
        <v>112</v>
      </c>
      <c r="F594" s="5" t="s">
        <v>113</v>
      </c>
      <c r="G594" s="5" t="s">
        <v>723</v>
      </c>
      <c r="H594" s="5" t="s">
        <v>118</v>
      </c>
      <c r="I594" s="5">
        <v>28</v>
      </c>
      <c r="J594" s="5">
        <v>45</v>
      </c>
    </row>
    <row r="595" spans="1:10" x14ac:dyDescent="0.25">
      <c r="A595" s="9" t="str">
        <f t="shared" si="9"/>
        <v>4000194Grido</v>
      </c>
      <c r="B595" s="5" t="s">
        <v>27</v>
      </c>
      <c r="C595" s="5" t="s">
        <v>672</v>
      </c>
      <c r="D595" s="5" t="s">
        <v>29</v>
      </c>
      <c r="E595" s="5" t="s">
        <v>30</v>
      </c>
      <c r="F595" s="5" t="s">
        <v>31</v>
      </c>
      <c r="G595" s="5" t="s">
        <v>673</v>
      </c>
      <c r="H595" s="5" t="s">
        <v>378</v>
      </c>
      <c r="I595" s="5">
        <v>69</v>
      </c>
      <c r="J595" s="5">
        <v>91</v>
      </c>
    </row>
    <row r="596" spans="1:10" x14ac:dyDescent="0.25">
      <c r="A596" s="9" t="str">
        <f t="shared" si="9"/>
        <v>DVia Bana</v>
      </c>
      <c r="B596" s="5" t="s">
        <v>384</v>
      </c>
      <c r="C596" s="5" t="s">
        <v>684</v>
      </c>
      <c r="D596" s="5" t="s">
        <v>29</v>
      </c>
      <c r="E596" s="5" t="s">
        <v>30</v>
      </c>
      <c r="F596" s="5" t="s">
        <v>31</v>
      </c>
      <c r="G596" s="5" t="s">
        <v>676</v>
      </c>
      <c r="H596" s="5" t="s">
        <v>593</v>
      </c>
      <c r="I596" s="5">
        <v>0</v>
      </c>
      <c r="J596" s="5">
        <v>0</v>
      </c>
    </row>
    <row r="597" spans="1:10" x14ac:dyDescent="0.25">
      <c r="A597" s="9" t="str">
        <f t="shared" si="9"/>
        <v>4000318Grido</v>
      </c>
      <c r="B597" s="5" t="s">
        <v>27</v>
      </c>
      <c r="C597" s="5" t="s">
        <v>684</v>
      </c>
      <c r="D597" s="5" t="s">
        <v>29</v>
      </c>
      <c r="E597" s="5" t="s">
        <v>30</v>
      </c>
      <c r="F597" s="5" t="s">
        <v>31</v>
      </c>
      <c r="G597" s="5" t="s">
        <v>820</v>
      </c>
      <c r="H597" s="5" t="s">
        <v>382</v>
      </c>
      <c r="I597" s="5">
        <v>113</v>
      </c>
      <c r="J597" s="5">
        <v>100</v>
      </c>
    </row>
    <row r="598" spans="1:10" x14ac:dyDescent="0.25">
      <c r="A598" s="9" t="str">
        <f t="shared" si="9"/>
        <v>4000194Grido</v>
      </c>
      <c r="B598" s="5" t="s">
        <v>27</v>
      </c>
      <c r="C598" s="5" t="s">
        <v>684</v>
      </c>
      <c r="D598" s="5" t="s">
        <v>29</v>
      </c>
      <c r="E598" s="5" t="s">
        <v>30</v>
      </c>
      <c r="F598" s="5" t="s">
        <v>31</v>
      </c>
      <c r="G598" s="5" t="s">
        <v>673</v>
      </c>
      <c r="H598" s="5" t="s">
        <v>378</v>
      </c>
      <c r="I598" s="5">
        <v>81</v>
      </c>
      <c r="J598" s="5">
        <v>69</v>
      </c>
    </row>
    <row r="599" spans="1:10" x14ac:dyDescent="0.25">
      <c r="A599" s="9" t="str">
        <f t="shared" si="9"/>
        <v>4000169Grido</v>
      </c>
      <c r="B599" s="5" t="s">
        <v>27</v>
      </c>
      <c r="C599" s="5" t="s">
        <v>689</v>
      </c>
      <c r="D599" s="5" t="s">
        <v>29</v>
      </c>
      <c r="E599" s="5" t="s">
        <v>68</v>
      </c>
      <c r="F599" s="5" t="s">
        <v>79</v>
      </c>
      <c r="G599" s="5" t="s">
        <v>1054</v>
      </c>
      <c r="H599" s="5" t="s">
        <v>449</v>
      </c>
      <c r="I599" s="5">
        <v>0</v>
      </c>
      <c r="J599" s="5">
        <v>0</v>
      </c>
    </row>
    <row r="600" spans="1:10" x14ac:dyDescent="0.25">
      <c r="A600" s="9" t="str">
        <f t="shared" si="9"/>
        <v>4000156Grido</v>
      </c>
      <c r="B600" s="5" t="s">
        <v>27</v>
      </c>
      <c r="C600" s="5" t="s">
        <v>689</v>
      </c>
      <c r="D600" s="5" t="s">
        <v>29</v>
      </c>
      <c r="E600" s="5" t="s">
        <v>68</v>
      </c>
      <c r="F600" s="5" t="s">
        <v>90</v>
      </c>
      <c r="G600" s="5" t="s">
        <v>710</v>
      </c>
      <c r="H600" s="5" t="s">
        <v>482</v>
      </c>
      <c r="I600" s="5">
        <v>400</v>
      </c>
      <c r="J600" s="5">
        <v>283</v>
      </c>
    </row>
    <row r="601" spans="1:10" x14ac:dyDescent="0.25">
      <c r="A601" s="9" t="str">
        <f t="shared" si="9"/>
        <v>4000043Grido</v>
      </c>
      <c r="B601" s="5" t="s">
        <v>27</v>
      </c>
      <c r="C601" s="5" t="s">
        <v>684</v>
      </c>
      <c r="D601" s="5" t="s">
        <v>29</v>
      </c>
      <c r="E601" s="5" t="s">
        <v>30</v>
      </c>
      <c r="F601" s="5" t="s">
        <v>31</v>
      </c>
      <c r="G601" s="5" t="s">
        <v>751</v>
      </c>
      <c r="H601" s="5" t="s">
        <v>349</v>
      </c>
      <c r="I601" s="5">
        <v>497</v>
      </c>
      <c r="J601" s="5">
        <v>368</v>
      </c>
    </row>
    <row r="602" spans="1:10" x14ac:dyDescent="0.25">
      <c r="A602" s="9" t="str">
        <f t="shared" si="9"/>
        <v>4000082Via Bana</v>
      </c>
      <c r="B602" s="5" t="s">
        <v>384</v>
      </c>
      <c r="C602" s="5" t="s">
        <v>668</v>
      </c>
      <c r="D602" s="5" t="s">
        <v>29</v>
      </c>
      <c r="E602" s="5" t="s">
        <v>30</v>
      </c>
      <c r="F602" s="5" t="s">
        <v>31</v>
      </c>
      <c r="G602" s="5" t="s">
        <v>912</v>
      </c>
      <c r="H602" s="5" t="s">
        <v>614</v>
      </c>
      <c r="I602" s="5">
        <v>0</v>
      </c>
      <c r="J602" s="5">
        <v>0</v>
      </c>
    </row>
    <row r="603" spans="1:10" x14ac:dyDescent="0.25">
      <c r="A603" s="9" t="str">
        <f t="shared" si="9"/>
        <v>4000083Via Bana</v>
      </c>
      <c r="B603" s="5" t="s">
        <v>384</v>
      </c>
      <c r="C603" s="5" t="s">
        <v>719</v>
      </c>
      <c r="D603" s="5" t="s">
        <v>29</v>
      </c>
      <c r="E603" s="5" t="s">
        <v>30</v>
      </c>
      <c r="F603" s="5" t="s">
        <v>31</v>
      </c>
      <c r="G603" s="5" t="s">
        <v>849</v>
      </c>
      <c r="H603" s="5" t="s">
        <v>387</v>
      </c>
      <c r="I603" s="5">
        <v>0</v>
      </c>
      <c r="J603" s="5">
        <v>0</v>
      </c>
    </row>
    <row r="604" spans="1:10" x14ac:dyDescent="0.25">
      <c r="A604" s="9" t="str">
        <f t="shared" si="9"/>
        <v>4000036Via Bana</v>
      </c>
      <c r="B604" s="5" t="s">
        <v>384</v>
      </c>
      <c r="C604" s="5" t="s">
        <v>672</v>
      </c>
      <c r="D604" s="5" t="s">
        <v>29</v>
      </c>
      <c r="E604" s="5" t="s">
        <v>30</v>
      </c>
      <c r="F604" s="5" t="s">
        <v>31</v>
      </c>
      <c r="G604" s="5" t="s">
        <v>863</v>
      </c>
      <c r="H604" s="5" t="s">
        <v>342</v>
      </c>
      <c r="I604" s="5">
        <v>15</v>
      </c>
      <c r="J604" s="5">
        <v>46</v>
      </c>
    </row>
    <row r="605" spans="1:10" x14ac:dyDescent="0.25">
      <c r="A605" s="9" t="str">
        <f t="shared" si="9"/>
        <v>4000086Via Bana</v>
      </c>
      <c r="B605" s="5" t="s">
        <v>384</v>
      </c>
      <c r="C605" s="5" t="s">
        <v>672</v>
      </c>
      <c r="D605" s="5" t="s">
        <v>29</v>
      </c>
      <c r="E605" s="5" t="s">
        <v>30</v>
      </c>
      <c r="F605" s="5" t="s">
        <v>31</v>
      </c>
      <c r="G605" s="5" t="s">
        <v>779</v>
      </c>
      <c r="H605" s="5" t="s">
        <v>388</v>
      </c>
      <c r="I605" s="5">
        <v>0</v>
      </c>
      <c r="J605" s="5">
        <v>0</v>
      </c>
    </row>
    <row r="606" spans="1:10" x14ac:dyDescent="0.25">
      <c r="A606" s="9" t="str">
        <f t="shared" si="9"/>
        <v>4000143Grido</v>
      </c>
      <c r="B606" s="5" t="s">
        <v>27</v>
      </c>
      <c r="C606" s="5" t="s">
        <v>684</v>
      </c>
      <c r="D606" s="5" t="s">
        <v>29</v>
      </c>
      <c r="E606" s="5" t="s">
        <v>68</v>
      </c>
      <c r="F606" s="5" t="s">
        <v>86</v>
      </c>
      <c r="G606" s="5" t="s">
        <v>772</v>
      </c>
      <c r="H606" s="5" t="s">
        <v>467</v>
      </c>
      <c r="I606" s="5">
        <v>456</v>
      </c>
      <c r="J606" s="5">
        <v>301</v>
      </c>
    </row>
    <row r="607" spans="1:10" x14ac:dyDescent="0.25">
      <c r="A607" s="9" t="str">
        <f t="shared" si="9"/>
        <v>6000340Grido</v>
      </c>
      <c r="B607" s="5" t="s">
        <v>27</v>
      </c>
      <c r="C607" s="5" t="s">
        <v>668</v>
      </c>
      <c r="D607" s="5" t="s">
        <v>111</v>
      </c>
      <c r="E607" s="5" t="s">
        <v>112</v>
      </c>
      <c r="F607" s="5" t="s">
        <v>128</v>
      </c>
      <c r="G607" s="5" t="s">
        <v>948</v>
      </c>
      <c r="H607" s="5" t="s">
        <v>141</v>
      </c>
      <c r="I607" s="5">
        <v>11</v>
      </c>
      <c r="J607" s="5">
        <v>3</v>
      </c>
    </row>
    <row r="608" spans="1:10" x14ac:dyDescent="0.25">
      <c r="A608" s="9" t="str">
        <f t="shared" si="9"/>
        <v>4000091Via Bana</v>
      </c>
      <c r="B608" s="5" t="s">
        <v>384</v>
      </c>
      <c r="C608" s="5" t="s">
        <v>684</v>
      </c>
      <c r="D608" s="5" t="s">
        <v>29</v>
      </c>
      <c r="E608" s="5" t="s">
        <v>30</v>
      </c>
      <c r="F608" s="5" t="s">
        <v>31</v>
      </c>
      <c r="G608" s="5" t="s">
        <v>858</v>
      </c>
      <c r="H608" s="5" t="s">
        <v>620</v>
      </c>
      <c r="I608" s="5">
        <v>0</v>
      </c>
      <c r="J608" s="5">
        <v>0</v>
      </c>
    </row>
    <row r="609" spans="1:10" x14ac:dyDescent="0.25">
      <c r="A609" s="9" t="str">
        <f t="shared" si="9"/>
        <v>4000053Grido</v>
      </c>
      <c r="B609" s="5" t="s">
        <v>27</v>
      </c>
      <c r="C609" s="5" t="s">
        <v>719</v>
      </c>
      <c r="D609" s="5" t="s">
        <v>29</v>
      </c>
      <c r="E609" s="5" t="s">
        <v>30</v>
      </c>
      <c r="F609" s="5" t="s">
        <v>31</v>
      </c>
      <c r="G609" s="5" t="s">
        <v>729</v>
      </c>
      <c r="H609" s="5" t="s">
        <v>359</v>
      </c>
      <c r="I609" s="5">
        <v>0</v>
      </c>
      <c r="J609" s="5">
        <v>0</v>
      </c>
    </row>
    <row r="610" spans="1:10" x14ac:dyDescent="0.25">
      <c r="A610" s="9" t="str">
        <f t="shared" si="9"/>
        <v>4000201Via Bana</v>
      </c>
      <c r="B610" s="5" t="s">
        <v>384</v>
      </c>
      <c r="C610" s="5" t="s">
        <v>689</v>
      </c>
      <c r="D610" s="5" t="s">
        <v>29</v>
      </c>
      <c r="E610" s="5" t="s">
        <v>30</v>
      </c>
      <c r="F610" s="5" t="s">
        <v>31</v>
      </c>
      <c r="G610" s="5" t="s">
        <v>1044</v>
      </c>
      <c r="H610" s="5" t="s">
        <v>627</v>
      </c>
      <c r="I610" s="5">
        <v>0</v>
      </c>
      <c r="J610" s="5">
        <v>0</v>
      </c>
    </row>
    <row r="611" spans="1:10" x14ac:dyDescent="0.25">
      <c r="A611" s="9" t="str">
        <f t="shared" si="9"/>
        <v>4000180Via Bana</v>
      </c>
      <c r="B611" s="5" t="s">
        <v>384</v>
      </c>
      <c r="C611" s="5" t="s">
        <v>719</v>
      </c>
      <c r="D611" s="5" t="s">
        <v>29</v>
      </c>
      <c r="E611" s="5" t="s">
        <v>68</v>
      </c>
      <c r="F611" s="5" t="s">
        <v>90</v>
      </c>
      <c r="G611" s="5" t="s">
        <v>822</v>
      </c>
      <c r="H611" s="5" t="s">
        <v>509</v>
      </c>
      <c r="I611" s="5">
        <v>8</v>
      </c>
      <c r="J611" s="5">
        <v>24</v>
      </c>
    </row>
    <row r="612" spans="1:10" x14ac:dyDescent="0.25">
      <c r="A612" s="9" t="str">
        <f t="shared" si="9"/>
        <v>4000041Via Bana</v>
      </c>
      <c r="B612" s="5" t="s">
        <v>384</v>
      </c>
      <c r="C612" s="5" t="s">
        <v>668</v>
      </c>
      <c r="D612" s="5" t="s">
        <v>29</v>
      </c>
      <c r="E612" s="5" t="s">
        <v>30</v>
      </c>
      <c r="F612" s="5" t="s">
        <v>31</v>
      </c>
      <c r="G612" s="5" t="s">
        <v>704</v>
      </c>
      <c r="H612" s="5" t="s">
        <v>347</v>
      </c>
      <c r="I612" s="5">
        <v>0</v>
      </c>
      <c r="J612" s="5">
        <v>10</v>
      </c>
    </row>
    <row r="613" spans="1:10" x14ac:dyDescent="0.25">
      <c r="A613" s="9" t="str">
        <f t="shared" si="9"/>
        <v>4000178Via Bana</v>
      </c>
      <c r="B613" s="5" t="s">
        <v>384</v>
      </c>
      <c r="C613" s="5" t="s">
        <v>719</v>
      </c>
      <c r="D613" s="5" t="s">
        <v>29</v>
      </c>
      <c r="E613" s="5" t="s">
        <v>68</v>
      </c>
      <c r="F613" s="5" t="s">
        <v>106</v>
      </c>
      <c r="G613" s="5" t="s">
        <v>712</v>
      </c>
      <c r="H613" s="5" t="s">
        <v>521</v>
      </c>
      <c r="I613" s="5">
        <v>17</v>
      </c>
      <c r="J613" s="5">
        <v>25</v>
      </c>
    </row>
    <row r="614" spans="1:10" x14ac:dyDescent="0.25">
      <c r="A614" s="9" t="str">
        <f t="shared" si="9"/>
        <v>4000194Via Bana</v>
      </c>
      <c r="B614" s="5" t="s">
        <v>384</v>
      </c>
      <c r="C614" s="5" t="s">
        <v>684</v>
      </c>
      <c r="D614" s="5" t="s">
        <v>29</v>
      </c>
      <c r="E614" s="5" t="s">
        <v>30</v>
      </c>
      <c r="F614" s="5" t="s">
        <v>31</v>
      </c>
      <c r="G614" s="5" t="s">
        <v>673</v>
      </c>
      <c r="H614" s="5" t="s">
        <v>378</v>
      </c>
      <c r="I614" s="5">
        <v>1</v>
      </c>
      <c r="J614" s="5">
        <v>6</v>
      </c>
    </row>
    <row r="615" spans="1:10" x14ac:dyDescent="0.25">
      <c r="A615" s="9" t="str">
        <f t="shared" si="9"/>
        <v>4000145Grido</v>
      </c>
      <c r="B615" s="5" t="s">
        <v>27</v>
      </c>
      <c r="C615" s="5" t="s">
        <v>672</v>
      </c>
      <c r="D615" s="5" t="s">
        <v>29</v>
      </c>
      <c r="E615" s="5" t="s">
        <v>68</v>
      </c>
      <c r="F615" s="5" t="s">
        <v>69</v>
      </c>
      <c r="G615" s="5" t="s">
        <v>984</v>
      </c>
      <c r="H615" s="5" t="s">
        <v>395</v>
      </c>
      <c r="I615" s="5">
        <v>274</v>
      </c>
      <c r="J615" s="5">
        <v>367</v>
      </c>
    </row>
    <row r="616" spans="1:10" x14ac:dyDescent="0.25">
      <c r="A616" s="9" t="str">
        <f t="shared" si="9"/>
        <v>4000043Via Bana</v>
      </c>
      <c r="B616" s="5" t="s">
        <v>384</v>
      </c>
      <c r="C616" s="5" t="s">
        <v>684</v>
      </c>
      <c r="D616" s="5" t="s">
        <v>29</v>
      </c>
      <c r="E616" s="5" t="s">
        <v>30</v>
      </c>
      <c r="F616" s="5" t="s">
        <v>31</v>
      </c>
      <c r="G616" s="5" t="s">
        <v>751</v>
      </c>
      <c r="H616" s="5" t="s">
        <v>349</v>
      </c>
      <c r="I616" s="5">
        <v>79</v>
      </c>
      <c r="J616" s="5">
        <v>36</v>
      </c>
    </row>
    <row r="617" spans="1:10" x14ac:dyDescent="0.25">
      <c r="A617" s="9" t="str">
        <f t="shared" si="9"/>
        <v>4000154Grido</v>
      </c>
      <c r="B617" s="5" t="s">
        <v>27</v>
      </c>
      <c r="C617" s="5" t="s">
        <v>719</v>
      </c>
      <c r="D617" s="5" t="s">
        <v>29</v>
      </c>
      <c r="E617" s="5" t="s">
        <v>68</v>
      </c>
      <c r="F617" s="5" t="s">
        <v>90</v>
      </c>
      <c r="G617" s="5" t="s">
        <v>1039</v>
      </c>
      <c r="H617" s="5" t="s">
        <v>497</v>
      </c>
      <c r="I617" s="5">
        <v>366</v>
      </c>
      <c r="J617" s="5">
        <v>151</v>
      </c>
    </row>
    <row r="618" spans="1:10" x14ac:dyDescent="0.25">
      <c r="A618" s="9" t="str">
        <f t="shared" si="9"/>
        <v>4000047Grido</v>
      </c>
      <c r="B618" s="5" t="s">
        <v>27</v>
      </c>
      <c r="C618" s="5" t="s">
        <v>668</v>
      </c>
      <c r="D618" s="5" t="s">
        <v>29</v>
      </c>
      <c r="E618" s="5" t="s">
        <v>30</v>
      </c>
      <c r="F618" s="5" t="s">
        <v>31</v>
      </c>
      <c r="G618" s="5" t="s">
        <v>813</v>
      </c>
      <c r="H618" s="5" t="s">
        <v>353</v>
      </c>
      <c r="I618" s="5">
        <v>488</v>
      </c>
      <c r="J618" s="5">
        <v>393</v>
      </c>
    </row>
    <row r="619" spans="1:10" x14ac:dyDescent="0.25">
      <c r="A619" s="9" t="str">
        <f t="shared" si="9"/>
        <v>4000051Via Bana</v>
      </c>
      <c r="B619" s="5" t="s">
        <v>384</v>
      </c>
      <c r="C619" s="5" t="s">
        <v>719</v>
      </c>
      <c r="D619" s="5" t="s">
        <v>29</v>
      </c>
      <c r="E619" s="5" t="s">
        <v>30</v>
      </c>
      <c r="F619" s="5" t="s">
        <v>31</v>
      </c>
      <c r="G619" s="5" t="s">
        <v>894</v>
      </c>
      <c r="H619" s="5" t="s">
        <v>357</v>
      </c>
      <c r="I619" s="5">
        <v>8</v>
      </c>
      <c r="J619" s="5">
        <v>3</v>
      </c>
    </row>
    <row r="620" spans="1:10" x14ac:dyDescent="0.25">
      <c r="A620" s="9" t="str">
        <f t="shared" si="9"/>
        <v>4000059Grido</v>
      </c>
      <c r="B620" s="5" t="s">
        <v>27</v>
      </c>
      <c r="C620" s="5" t="s">
        <v>672</v>
      </c>
      <c r="D620" s="5" t="s">
        <v>29</v>
      </c>
      <c r="E620" s="5" t="s">
        <v>30</v>
      </c>
      <c r="F620" s="5" t="s">
        <v>31</v>
      </c>
      <c r="G620" s="5" t="s">
        <v>1042</v>
      </c>
      <c r="H620" s="5" t="s">
        <v>365</v>
      </c>
      <c r="I620" s="5">
        <v>87</v>
      </c>
      <c r="J620" s="5">
        <v>93</v>
      </c>
    </row>
    <row r="621" spans="1:10" x14ac:dyDescent="0.25">
      <c r="A621" s="9" t="str">
        <f t="shared" si="9"/>
        <v>DGrido</v>
      </c>
      <c r="B621" s="5" t="s">
        <v>27</v>
      </c>
      <c r="C621" s="5" t="s">
        <v>668</v>
      </c>
      <c r="D621" s="5" t="s">
        <v>29</v>
      </c>
      <c r="E621" s="5" t="s">
        <v>30</v>
      </c>
      <c r="F621" s="5" t="s">
        <v>31</v>
      </c>
      <c r="G621" s="5" t="s">
        <v>676</v>
      </c>
      <c r="H621" s="5" t="s">
        <v>277</v>
      </c>
      <c r="I621" s="5">
        <v>0</v>
      </c>
      <c r="J621" s="5">
        <v>0</v>
      </c>
    </row>
    <row r="622" spans="1:10" x14ac:dyDescent="0.25">
      <c r="A622" s="9" t="str">
        <f t="shared" si="9"/>
        <v>4000038Grido</v>
      </c>
      <c r="B622" s="5" t="s">
        <v>27</v>
      </c>
      <c r="C622" s="5" t="s">
        <v>675</v>
      </c>
      <c r="D622" s="5" t="s">
        <v>29</v>
      </c>
      <c r="E622" s="5" t="s">
        <v>30</v>
      </c>
      <c r="F622" s="5" t="s">
        <v>31</v>
      </c>
      <c r="G622" s="5" t="s">
        <v>706</v>
      </c>
      <c r="H622" s="5" t="s">
        <v>344</v>
      </c>
      <c r="I622" s="5">
        <v>221</v>
      </c>
      <c r="J622" s="5">
        <v>57</v>
      </c>
    </row>
    <row r="623" spans="1:10" x14ac:dyDescent="0.25">
      <c r="A623" s="9" t="str">
        <f t="shared" si="9"/>
        <v>4000136Via Bana</v>
      </c>
      <c r="B623" s="5" t="s">
        <v>384</v>
      </c>
      <c r="C623" s="5" t="s">
        <v>684</v>
      </c>
      <c r="D623" s="5" t="s">
        <v>29</v>
      </c>
      <c r="E623" s="5" t="s">
        <v>68</v>
      </c>
      <c r="F623" s="5" t="s">
        <v>79</v>
      </c>
      <c r="G623" s="5" t="s">
        <v>785</v>
      </c>
      <c r="H623" s="5" t="s">
        <v>445</v>
      </c>
      <c r="I623" s="5">
        <v>0</v>
      </c>
      <c r="J623" s="5">
        <v>0</v>
      </c>
    </row>
    <row r="624" spans="1:10" x14ac:dyDescent="0.25">
      <c r="A624" s="9" t="str">
        <f t="shared" si="9"/>
        <v>4000142Grido</v>
      </c>
      <c r="B624" s="5" t="s">
        <v>27</v>
      </c>
      <c r="C624" s="5" t="s">
        <v>684</v>
      </c>
      <c r="D624" s="5" t="s">
        <v>29</v>
      </c>
      <c r="E624" s="5" t="s">
        <v>68</v>
      </c>
      <c r="F624" s="5" t="s">
        <v>86</v>
      </c>
      <c r="G624" s="5" t="s">
        <v>803</v>
      </c>
      <c r="H624" s="5" t="s">
        <v>466</v>
      </c>
      <c r="I624" s="5">
        <v>375</v>
      </c>
      <c r="J624" s="5">
        <v>281</v>
      </c>
    </row>
    <row r="625" spans="1:10" x14ac:dyDescent="0.25">
      <c r="A625" s="9" t="str">
        <f t="shared" si="9"/>
        <v>4000157Grido</v>
      </c>
      <c r="B625" s="5" t="s">
        <v>27</v>
      </c>
      <c r="C625" s="5" t="s">
        <v>719</v>
      </c>
      <c r="D625" s="5" t="s">
        <v>29</v>
      </c>
      <c r="E625" s="5" t="s">
        <v>68</v>
      </c>
      <c r="F625" s="5" t="s">
        <v>90</v>
      </c>
      <c r="G625" s="5" t="s">
        <v>1034</v>
      </c>
      <c r="H625" s="5" t="s">
        <v>499</v>
      </c>
      <c r="I625" s="5">
        <v>205</v>
      </c>
      <c r="J625" s="5">
        <v>127</v>
      </c>
    </row>
    <row r="626" spans="1:10" x14ac:dyDescent="0.25">
      <c r="A626" s="9" t="str">
        <f t="shared" si="9"/>
        <v>4000316Grido</v>
      </c>
      <c r="B626" s="5" t="s">
        <v>27</v>
      </c>
      <c r="C626" s="5" t="s">
        <v>719</v>
      </c>
      <c r="D626" s="5" t="s">
        <v>29</v>
      </c>
      <c r="E626" s="5" t="s">
        <v>30</v>
      </c>
      <c r="F626" s="5" t="s">
        <v>31</v>
      </c>
      <c r="G626" s="5" t="s">
        <v>909</v>
      </c>
      <c r="H626" s="5" t="s">
        <v>381</v>
      </c>
      <c r="I626" s="5">
        <v>285</v>
      </c>
      <c r="J626" s="5">
        <v>122</v>
      </c>
    </row>
    <row r="627" spans="1:10" x14ac:dyDescent="0.25">
      <c r="A627" s="9" t="str">
        <f t="shared" si="9"/>
        <v>4000060Grido</v>
      </c>
      <c r="B627" s="5" t="s">
        <v>27</v>
      </c>
      <c r="C627" s="5" t="s">
        <v>675</v>
      </c>
      <c r="D627" s="5" t="s">
        <v>29</v>
      </c>
      <c r="E627" s="5" t="s">
        <v>30</v>
      </c>
      <c r="F627" s="5" t="s">
        <v>31</v>
      </c>
      <c r="G627" s="5" t="s">
        <v>1028</v>
      </c>
      <c r="H627" s="5" t="s">
        <v>285</v>
      </c>
      <c r="I627" s="5">
        <v>0</v>
      </c>
      <c r="J627" s="5">
        <v>0</v>
      </c>
    </row>
    <row r="628" spans="1:10" x14ac:dyDescent="0.25">
      <c r="A628" s="9" t="str">
        <f t="shared" si="9"/>
        <v>4000186Grido</v>
      </c>
      <c r="B628" s="5" t="s">
        <v>27</v>
      </c>
      <c r="C628" s="5" t="s">
        <v>684</v>
      </c>
      <c r="D628" s="5" t="s">
        <v>29</v>
      </c>
      <c r="E628" s="5" t="s">
        <v>68</v>
      </c>
      <c r="F628" s="5" t="s">
        <v>74</v>
      </c>
      <c r="G628" s="5" t="s">
        <v>918</v>
      </c>
      <c r="H628" s="5" t="s">
        <v>424</v>
      </c>
      <c r="I628" s="5">
        <v>0</v>
      </c>
      <c r="J628" s="5">
        <v>0</v>
      </c>
    </row>
    <row r="629" spans="1:10" x14ac:dyDescent="0.25">
      <c r="A629" s="9" t="str">
        <f t="shared" si="9"/>
        <v>6000340Grido</v>
      </c>
      <c r="B629" s="5" t="s">
        <v>27</v>
      </c>
      <c r="C629" s="5" t="s">
        <v>689</v>
      </c>
      <c r="D629" s="5" t="s">
        <v>111</v>
      </c>
      <c r="E629" s="5" t="s">
        <v>112</v>
      </c>
      <c r="F629" s="5" t="s">
        <v>128</v>
      </c>
      <c r="G629" s="5" t="s">
        <v>948</v>
      </c>
      <c r="H629" s="5" t="s">
        <v>141</v>
      </c>
      <c r="I629" s="5">
        <v>6</v>
      </c>
      <c r="J629" s="5">
        <v>15</v>
      </c>
    </row>
    <row r="630" spans="1:10" x14ac:dyDescent="0.25">
      <c r="A630" s="9" t="str">
        <f t="shared" si="9"/>
        <v>4000339Grido</v>
      </c>
      <c r="B630" s="5" t="s">
        <v>27</v>
      </c>
      <c r="C630" s="5" t="s">
        <v>672</v>
      </c>
      <c r="D630" s="5" t="s">
        <v>29</v>
      </c>
      <c r="E630" s="5" t="s">
        <v>68</v>
      </c>
      <c r="F630" s="5" t="s">
        <v>90</v>
      </c>
      <c r="G630" s="5" t="s">
        <v>885</v>
      </c>
      <c r="H630" s="5" t="s">
        <v>504</v>
      </c>
      <c r="I630" s="5">
        <v>48</v>
      </c>
      <c r="J630" s="5">
        <v>98</v>
      </c>
    </row>
    <row r="631" spans="1:10" x14ac:dyDescent="0.25">
      <c r="A631" s="9" t="str">
        <f t="shared" si="9"/>
        <v>6000668Via Bana</v>
      </c>
      <c r="B631" s="5" t="s">
        <v>384</v>
      </c>
      <c r="C631" s="5" t="s">
        <v>684</v>
      </c>
      <c r="D631" s="5" t="s">
        <v>111</v>
      </c>
      <c r="E631" s="5" t="s">
        <v>112</v>
      </c>
      <c r="F631" s="5" t="s">
        <v>122</v>
      </c>
      <c r="G631" s="5" t="s">
        <v>747</v>
      </c>
      <c r="H631" s="5" t="s">
        <v>124</v>
      </c>
      <c r="I631" s="5">
        <v>0</v>
      </c>
      <c r="J631" s="5">
        <v>0</v>
      </c>
    </row>
    <row r="632" spans="1:10" x14ac:dyDescent="0.25">
      <c r="A632" s="9" t="str">
        <f t="shared" si="9"/>
        <v>4000067Via Bana</v>
      </c>
      <c r="B632" s="5" t="s">
        <v>384</v>
      </c>
      <c r="C632" s="5" t="s">
        <v>684</v>
      </c>
      <c r="D632" s="5" t="s">
        <v>29</v>
      </c>
      <c r="E632" s="5" t="s">
        <v>30</v>
      </c>
      <c r="F632" s="5" t="s">
        <v>31</v>
      </c>
      <c r="G632" s="5" t="s">
        <v>715</v>
      </c>
      <c r="H632" s="5" t="s">
        <v>372</v>
      </c>
      <c r="I632" s="5">
        <v>34</v>
      </c>
      <c r="J632" s="5">
        <v>12</v>
      </c>
    </row>
    <row r="633" spans="1:10" x14ac:dyDescent="0.25">
      <c r="A633" s="9" t="str">
        <f t="shared" si="9"/>
        <v>DGrido</v>
      </c>
      <c r="B633" s="5" t="s">
        <v>27</v>
      </c>
      <c r="C633" s="5" t="s">
        <v>668</v>
      </c>
      <c r="D633" s="5" t="s">
        <v>29</v>
      </c>
      <c r="E633" s="5" t="s">
        <v>30</v>
      </c>
      <c r="F633" s="5" t="s">
        <v>31</v>
      </c>
      <c r="G633" s="5" t="s">
        <v>676</v>
      </c>
      <c r="H633" s="5" t="s">
        <v>301</v>
      </c>
      <c r="I633" s="5">
        <v>0</v>
      </c>
      <c r="J633" s="5">
        <v>0</v>
      </c>
    </row>
    <row r="634" spans="1:10" x14ac:dyDescent="0.25">
      <c r="A634" s="9" t="str">
        <f t="shared" si="9"/>
        <v>4000180Via Bana</v>
      </c>
      <c r="B634" s="5" t="s">
        <v>384</v>
      </c>
      <c r="C634" s="5" t="s">
        <v>672</v>
      </c>
      <c r="D634" s="5" t="s">
        <v>29</v>
      </c>
      <c r="E634" s="5" t="s">
        <v>68</v>
      </c>
      <c r="F634" s="5" t="s">
        <v>90</v>
      </c>
      <c r="G634" s="5" t="s">
        <v>822</v>
      </c>
      <c r="H634" s="5" t="s">
        <v>509</v>
      </c>
      <c r="I634" s="5">
        <v>22</v>
      </c>
      <c r="J634" s="5">
        <v>41</v>
      </c>
    </row>
    <row r="635" spans="1:10" x14ac:dyDescent="0.25">
      <c r="A635" s="9" t="str">
        <f t="shared" si="9"/>
        <v>4000044Grido</v>
      </c>
      <c r="B635" s="5" t="s">
        <v>27</v>
      </c>
      <c r="C635" s="5" t="s">
        <v>719</v>
      </c>
      <c r="D635" s="5" t="s">
        <v>29</v>
      </c>
      <c r="E635" s="5" t="s">
        <v>30</v>
      </c>
      <c r="F635" s="5" t="s">
        <v>31</v>
      </c>
      <c r="G635" s="5" t="s">
        <v>837</v>
      </c>
      <c r="H635" s="5" t="s">
        <v>350</v>
      </c>
      <c r="I635" s="5">
        <v>512</v>
      </c>
      <c r="J635" s="5">
        <v>259</v>
      </c>
    </row>
    <row r="636" spans="1:10" x14ac:dyDescent="0.25">
      <c r="A636" s="9" t="str">
        <f t="shared" si="9"/>
        <v>DGrido</v>
      </c>
      <c r="B636" s="5" t="s">
        <v>27</v>
      </c>
      <c r="C636" s="5" t="s">
        <v>668</v>
      </c>
      <c r="D636" s="5" t="s">
        <v>29</v>
      </c>
      <c r="E636" s="5" t="s">
        <v>30</v>
      </c>
      <c r="F636" s="5" t="s">
        <v>31</v>
      </c>
      <c r="G636" s="5" t="s">
        <v>676</v>
      </c>
      <c r="H636" s="5" t="s">
        <v>211</v>
      </c>
      <c r="I636" s="5">
        <v>0</v>
      </c>
      <c r="J636" s="5">
        <v>0</v>
      </c>
    </row>
    <row r="637" spans="1:10" x14ac:dyDescent="0.25">
      <c r="A637" s="9" t="str">
        <f t="shared" si="9"/>
        <v>4000066Via Bana</v>
      </c>
      <c r="B637" s="5" t="s">
        <v>384</v>
      </c>
      <c r="C637" s="5" t="s">
        <v>672</v>
      </c>
      <c r="D637" s="5" t="s">
        <v>29</v>
      </c>
      <c r="E637" s="5" t="s">
        <v>30</v>
      </c>
      <c r="F637" s="5" t="s">
        <v>31</v>
      </c>
      <c r="G637" s="5" t="s">
        <v>760</v>
      </c>
      <c r="H637" s="5" t="s">
        <v>371</v>
      </c>
      <c r="I637" s="5">
        <v>20</v>
      </c>
      <c r="J637" s="5">
        <v>3</v>
      </c>
    </row>
    <row r="638" spans="1:10" x14ac:dyDescent="0.25">
      <c r="A638" s="9" t="str">
        <f t="shared" si="9"/>
        <v>4000155Grido</v>
      </c>
      <c r="B638" s="5" t="s">
        <v>27</v>
      </c>
      <c r="C638" s="5" t="s">
        <v>675</v>
      </c>
      <c r="D638" s="5" t="s">
        <v>29</v>
      </c>
      <c r="E638" s="5" t="s">
        <v>68</v>
      </c>
      <c r="F638" s="5" t="s">
        <v>90</v>
      </c>
      <c r="G638" s="5" t="s">
        <v>1038</v>
      </c>
      <c r="H638" s="5" t="s">
        <v>498</v>
      </c>
      <c r="I638" s="5">
        <v>475</v>
      </c>
      <c r="J638" s="5">
        <v>195</v>
      </c>
    </row>
    <row r="639" spans="1:10" x14ac:dyDescent="0.25">
      <c r="A639" s="9" t="str">
        <f t="shared" si="9"/>
        <v>4000042Via Bana</v>
      </c>
      <c r="B639" s="5" t="s">
        <v>384</v>
      </c>
      <c r="C639" s="5" t="s">
        <v>672</v>
      </c>
      <c r="D639" s="5" t="s">
        <v>29</v>
      </c>
      <c r="E639" s="5" t="s">
        <v>30</v>
      </c>
      <c r="F639" s="5" t="s">
        <v>31</v>
      </c>
      <c r="G639" s="5" t="s">
        <v>832</v>
      </c>
      <c r="H639" s="5" t="s">
        <v>348</v>
      </c>
      <c r="I639" s="5">
        <v>35</v>
      </c>
      <c r="J639" s="5">
        <v>72</v>
      </c>
    </row>
    <row r="640" spans="1:10" x14ac:dyDescent="0.25">
      <c r="A640" s="9" t="str">
        <f t="shared" si="9"/>
        <v>4000087Via Bana</v>
      </c>
      <c r="B640" s="5" t="s">
        <v>384</v>
      </c>
      <c r="C640" s="5" t="s">
        <v>672</v>
      </c>
      <c r="D640" s="5" t="s">
        <v>29</v>
      </c>
      <c r="E640" s="5" t="s">
        <v>30</v>
      </c>
      <c r="F640" s="5" t="s">
        <v>31</v>
      </c>
      <c r="G640" s="5" t="s">
        <v>1055</v>
      </c>
      <c r="H640" s="5" t="s">
        <v>617</v>
      </c>
      <c r="I640" s="5">
        <v>0</v>
      </c>
      <c r="J640" s="5">
        <v>0</v>
      </c>
    </row>
    <row r="641" spans="1:10" x14ac:dyDescent="0.25">
      <c r="A641" s="9" t="str">
        <f t="shared" si="9"/>
        <v>DGrido</v>
      </c>
      <c r="B641" s="5" t="s">
        <v>27</v>
      </c>
      <c r="C641" s="5" t="s">
        <v>668</v>
      </c>
      <c r="D641" s="5" t="s">
        <v>29</v>
      </c>
      <c r="E641" s="5" t="s">
        <v>30</v>
      </c>
      <c r="F641" s="5" t="s">
        <v>31</v>
      </c>
      <c r="G641" s="5" t="s">
        <v>676</v>
      </c>
      <c r="H641" s="5" t="s">
        <v>207</v>
      </c>
      <c r="I641" s="5">
        <v>0</v>
      </c>
      <c r="J641" s="5">
        <v>0</v>
      </c>
    </row>
    <row r="642" spans="1:10" x14ac:dyDescent="0.25">
      <c r="A642" s="9" t="str">
        <f t="shared" si="9"/>
        <v>4000163Grido</v>
      </c>
      <c r="B642" s="5" t="s">
        <v>27</v>
      </c>
      <c r="C642" s="5" t="s">
        <v>684</v>
      </c>
      <c r="D642" s="5" t="s">
        <v>29</v>
      </c>
      <c r="E642" s="5" t="s">
        <v>68</v>
      </c>
      <c r="F642" s="5" t="s">
        <v>74</v>
      </c>
      <c r="G642" s="5" t="s">
        <v>733</v>
      </c>
      <c r="H642" s="5" t="s">
        <v>427</v>
      </c>
      <c r="I642" s="5">
        <v>348</v>
      </c>
      <c r="J642" s="5">
        <v>215</v>
      </c>
    </row>
    <row r="643" spans="1:10" x14ac:dyDescent="0.25">
      <c r="A643" s="9" t="str">
        <f t="shared" ref="A643:A706" si="10">CONCATENATE(G643,B643)</f>
        <v>DGrido</v>
      </c>
      <c r="B643" s="5" t="s">
        <v>27</v>
      </c>
      <c r="C643" s="5" t="s">
        <v>672</v>
      </c>
      <c r="D643" s="5" t="s">
        <v>29</v>
      </c>
      <c r="E643" s="5" t="s">
        <v>30</v>
      </c>
      <c r="F643" s="5" t="s">
        <v>31</v>
      </c>
      <c r="G643" s="5" t="s">
        <v>676</v>
      </c>
      <c r="H643" s="5" t="s">
        <v>219</v>
      </c>
      <c r="I643" s="5">
        <v>0</v>
      </c>
      <c r="J643" s="5">
        <v>0</v>
      </c>
    </row>
    <row r="644" spans="1:10" x14ac:dyDescent="0.25">
      <c r="A644" s="9" t="str">
        <f t="shared" si="10"/>
        <v>DGrido</v>
      </c>
      <c r="B644" s="5" t="s">
        <v>27</v>
      </c>
      <c r="C644" s="5" t="s">
        <v>675</v>
      </c>
      <c r="D644" s="5" t="s">
        <v>29</v>
      </c>
      <c r="E644" s="5" t="s">
        <v>30</v>
      </c>
      <c r="F644" s="5" t="s">
        <v>31</v>
      </c>
      <c r="G644" s="5" t="s">
        <v>676</v>
      </c>
      <c r="H644" s="5" t="s">
        <v>309</v>
      </c>
      <c r="I644" s="5">
        <v>0</v>
      </c>
      <c r="J644" s="5">
        <v>0</v>
      </c>
    </row>
    <row r="645" spans="1:10" x14ac:dyDescent="0.25">
      <c r="A645" s="9" t="str">
        <f t="shared" si="10"/>
        <v>4000165Grido</v>
      </c>
      <c r="B645" s="5" t="s">
        <v>27</v>
      </c>
      <c r="C645" s="5" t="s">
        <v>719</v>
      </c>
      <c r="D645" s="5" t="s">
        <v>29</v>
      </c>
      <c r="E645" s="5" t="s">
        <v>68</v>
      </c>
      <c r="F645" s="5" t="s">
        <v>74</v>
      </c>
      <c r="G645" s="5" t="s">
        <v>791</v>
      </c>
      <c r="H645" s="5" t="s">
        <v>429</v>
      </c>
      <c r="I645" s="5">
        <v>949</v>
      </c>
      <c r="J645" s="5">
        <v>591</v>
      </c>
    </row>
    <row r="646" spans="1:10" x14ac:dyDescent="0.25">
      <c r="A646" s="9" t="str">
        <f t="shared" si="10"/>
        <v>4000081Via Bana</v>
      </c>
      <c r="B646" s="5" t="s">
        <v>384</v>
      </c>
      <c r="C646" s="5" t="s">
        <v>668</v>
      </c>
      <c r="D646" s="5" t="s">
        <v>29</v>
      </c>
      <c r="E646" s="5" t="s">
        <v>30</v>
      </c>
      <c r="F646" s="5" t="s">
        <v>31</v>
      </c>
      <c r="G646" s="5" t="s">
        <v>1045</v>
      </c>
      <c r="H646" s="5" t="s">
        <v>386</v>
      </c>
      <c r="I646" s="5">
        <v>0</v>
      </c>
      <c r="J646" s="5">
        <v>0</v>
      </c>
    </row>
    <row r="647" spans="1:10" x14ac:dyDescent="0.25">
      <c r="A647" s="9" t="str">
        <f t="shared" si="10"/>
        <v>4000058Grido</v>
      </c>
      <c r="B647" s="5" t="s">
        <v>27</v>
      </c>
      <c r="C647" s="5" t="s">
        <v>675</v>
      </c>
      <c r="D647" s="5" t="s">
        <v>29</v>
      </c>
      <c r="E647" s="5" t="s">
        <v>30</v>
      </c>
      <c r="F647" s="5" t="s">
        <v>31</v>
      </c>
      <c r="G647" s="5" t="s">
        <v>852</v>
      </c>
      <c r="H647" s="5" t="s">
        <v>364</v>
      </c>
      <c r="I647" s="5">
        <v>308</v>
      </c>
      <c r="J647" s="5">
        <v>114</v>
      </c>
    </row>
    <row r="648" spans="1:10" x14ac:dyDescent="0.25">
      <c r="A648" s="9" t="str">
        <f t="shared" si="10"/>
        <v>4000066Grido</v>
      </c>
      <c r="B648" s="5" t="s">
        <v>27</v>
      </c>
      <c r="C648" s="5" t="s">
        <v>672</v>
      </c>
      <c r="D648" s="5" t="s">
        <v>29</v>
      </c>
      <c r="E648" s="5" t="s">
        <v>30</v>
      </c>
      <c r="F648" s="5" t="s">
        <v>31</v>
      </c>
      <c r="G648" s="5" t="s">
        <v>760</v>
      </c>
      <c r="H648" s="5" t="s">
        <v>371</v>
      </c>
      <c r="I648" s="5">
        <v>69</v>
      </c>
      <c r="J648" s="5">
        <v>67</v>
      </c>
    </row>
    <row r="649" spans="1:10" x14ac:dyDescent="0.25">
      <c r="A649" s="9" t="str">
        <f t="shared" si="10"/>
        <v>4000095Via Bana</v>
      </c>
      <c r="B649" s="5" t="s">
        <v>384</v>
      </c>
      <c r="C649" s="5" t="s">
        <v>684</v>
      </c>
      <c r="D649" s="5" t="s">
        <v>29</v>
      </c>
      <c r="E649" s="5" t="s">
        <v>30</v>
      </c>
      <c r="F649" s="5" t="s">
        <v>31</v>
      </c>
      <c r="G649" s="5" t="s">
        <v>755</v>
      </c>
      <c r="H649" s="5" t="s">
        <v>622</v>
      </c>
      <c r="I649" s="5">
        <v>0</v>
      </c>
      <c r="J649" s="5">
        <v>0</v>
      </c>
    </row>
    <row r="650" spans="1:10" x14ac:dyDescent="0.25">
      <c r="A650" s="9" t="str">
        <f t="shared" si="10"/>
        <v>4000092Via Bana</v>
      </c>
      <c r="B650" s="5" t="s">
        <v>384</v>
      </c>
      <c r="C650" s="5" t="s">
        <v>672</v>
      </c>
      <c r="D650" s="5" t="s">
        <v>29</v>
      </c>
      <c r="E650" s="5" t="s">
        <v>30</v>
      </c>
      <c r="F650" s="5" t="s">
        <v>31</v>
      </c>
      <c r="G650" s="5" t="s">
        <v>1037</v>
      </c>
      <c r="H650" s="5" t="s">
        <v>389</v>
      </c>
      <c r="I650" s="5">
        <v>0</v>
      </c>
      <c r="J650" s="5">
        <v>0</v>
      </c>
    </row>
    <row r="651" spans="1:10" x14ac:dyDescent="0.25">
      <c r="A651" s="9" t="str">
        <f t="shared" si="10"/>
        <v>4000184Via Bana</v>
      </c>
      <c r="B651" s="5" t="s">
        <v>384</v>
      </c>
      <c r="C651" s="5" t="s">
        <v>689</v>
      </c>
      <c r="D651" s="5" t="s">
        <v>29</v>
      </c>
      <c r="E651" s="5" t="s">
        <v>68</v>
      </c>
      <c r="F651" s="5" t="s">
        <v>74</v>
      </c>
      <c r="G651" s="5" t="s">
        <v>986</v>
      </c>
      <c r="H651" s="5" t="s">
        <v>420</v>
      </c>
      <c r="I651" s="5">
        <v>0</v>
      </c>
      <c r="J651" s="5">
        <v>0</v>
      </c>
    </row>
    <row r="652" spans="1:10" x14ac:dyDescent="0.25">
      <c r="A652" s="9" t="str">
        <f t="shared" si="10"/>
        <v>DGrido</v>
      </c>
      <c r="B652" s="5" t="s">
        <v>27</v>
      </c>
      <c r="C652" s="5" t="s">
        <v>719</v>
      </c>
      <c r="D652" s="5" t="s">
        <v>29</v>
      </c>
      <c r="E652" s="5" t="s">
        <v>30</v>
      </c>
      <c r="F652" s="5" t="s">
        <v>31</v>
      </c>
      <c r="G652" s="5" t="s">
        <v>676</v>
      </c>
      <c r="H652" s="5" t="s">
        <v>333</v>
      </c>
      <c r="I652" s="5">
        <v>0</v>
      </c>
      <c r="J652" s="5">
        <v>0</v>
      </c>
    </row>
    <row r="653" spans="1:10" x14ac:dyDescent="0.25">
      <c r="A653" s="9" t="str">
        <f t="shared" si="10"/>
        <v>DGrido</v>
      </c>
      <c r="B653" s="5" t="s">
        <v>27</v>
      </c>
      <c r="C653" s="5" t="s">
        <v>675</v>
      </c>
      <c r="D653" s="5" t="s">
        <v>29</v>
      </c>
      <c r="E653" s="5" t="s">
        <v>30</v>
      </c>
      <c r="F653" s="5" t="s">
        <v>31</v>
      </c>
      <c r="G653" s="5" t="s">
        <v>676</v>
      </c>
      <c r="H653" s="5" t="s">
        <v>225</v>
      </c>
      <c r="I653" s="5">
        <v>0</v>
      </c>
      <c r="J653" s="5">
        <v>0</v>
      </c>
    </row>
    <row r="654" spans="1:10" x14ac:dyDescent="0.25">
      <c r="A654" s="9" t="str">
        <f t="shared" si="10"/>
        <v>6000740Grido</v>
      </c>
      <c r="B654" s="5" t="s">
        <v>27</v>
      </c>
      <c r="C654" s="5" t="s">
        <v>684</v>
      </c>
      <c r="D654" s="5" t="s">
        <v>111</v>
      </c>
      <c r="E654" s="5" t="s">
        <v>112</v>
      </c>
      <c r="F654" s="5" t="s">
        <v>128</v>
      </c>
      <c r="G654" s="5" t="s">
        <v>1021</v>
      </c>
      <c r="H654" s="5" t="s">
        <v>144</v>
      </c>
      <c r="I654" s="5">
        <v>14</v>
      </c>
      <c r="J654" s="5">
        <v>10</v>
      </c>
    </row>
    <row r="655" spans="1:10" x14ac:dyDescent="0.25">
      <c r="A655" s="9" t="str">
        <f t="shared" si="10"/>
        <v>4000339Grido</v>
      </c>
      <c r="B655" s="5" t="s">
        <v>27</v>
      </c>
      <c r="C655" s="5" t="s">
        <v>675</v>
      </c>
      <c r="D655" s="5" t="s">
        <v>29</v>
      </c>
      <c r="E655" s="5" t="s">
        <v>68</v>
      </c>
      <c r="F655" s="5" t="s">
        <v>90</v>
      </c>
      <c r="G655" s="5" t="s">
        <v>885</v>
      </c>
      <c r="H655" s="5" t="s">
        <v>504</v>
      </c>
      <c r="I655" s="5">
        <v>344</v>
      </c>
      <c r="J655" s="5">
        <v>141</v>
      </c>
    </row>
    <row r="656" spans="1:10" x14ac:dyDescent="0.25">
      <c r="A656" s="9" t="str">
        <f t="shared" si="10"/>
        <v>4000330Via Bana</v>
      </c>
      <c r="B656" s="5" t="s">
        <v>384</v>
      </c>
      <c r="C656" s="5" t="s">
        <v>672</v>
      </c>
      <c r="D656" s="5" t="s">
        <v>29</v>
      </c>
      <c r="E656" s="5" t="s">
        <v>68</v>
      </c>
      <c r="F656" s="5" t="s">
        <v>79</v>
      </c>
      <c r="G656" s="5" t="s">
        <v>839</v>
      </c>
      <c r="H656" s="5" t="s">
        <v>450</v>
      </c>
      <c r="I656" s="5">
        <v>8</v>
      </c>
      <c r="J656" s="5">
        <v>16</v>
      </c>
    </row>
    <row r="657" spans="1:10" x14ac:dyDescent="0.25">
      <c r="A657" s="9" t="str">
        <f t="shared" si="10"/>
        <v>4000067Grido</v>
      </c>
      <c r="B657" s="5" t="s">
        <v>27</v>
      </c>
      <c r="C657" s="5" t="s">
        <v>684</v>
      </c>
      <c r="D657" s="5" t="s">
        <v>29</v>
      </c>
      <c r="E657" s="5" t="s">
        <v>30</v>
      </c>
      <c r="F657" s="5" t="s">
        <v>31</v>
      </c>
      <c r="G657" s="5" t="s">
        <v>715</v>
      </c>
      <c r="H657" s="5" t="s">
        <v>372</v>
      </c>
      <c r="I657" s="5">
        <v>322</v>
      </c>
      <c r="J657" s="5">
        <v>236</v>
      </c>
    </row>
    <row r="658" spans="1:10" x14ac:dyDescent="0.25">
      <c r="A658" s="9" t="str">
        <f t="shared" si="10"/>
        <v>4000178Via Bana</v>
      </c>
      <c r="B658" s="5" t="s">
        <v>384</v>
      </c>
      <c r="C658" s="5" t="s">
        <v>689</v>
      </c>
      <c r="D658" s="5" t="s">
        <v>29</v>
      </c>
      <c r="E658" s="5" t="s">
        <v>68</v>
      </c>
      <c r="F658" s="5" t="s">
        <v>106</v>
      </c>
      <c r="G658" s="5" t="s">
        <v>712</v>
      </c>
      <c r="H658" s="5" t="s">
        <v>521</v>
      </c>
      <c r="I658" s="5">
        <v>0</v>
      </c>
      <c r="J658" s="5">
        <v>0</v>
      </c>
    </row>
    <row r="659" spans="1:10" x14ac:dyDescent="0.25">
      <c r="A659" s="9" t="str">
        <f t="shared" si="10"/>
        <v>4000168Grido</v>
      </c>
      <c r="B659" s="5" t="s">
        <v>27</v>
      </c>
      <c r="C659" s="5" t="s">
        <v>672</v>
      </c>
      <c r="D659" s="5" t="s">
        <v>29</v>
      </c>
      <c r="E659" s="5" t="s">
        <v>68</v>
      </c>
      <c r="F659" s="5" t="s">
        <v>79</v>
      </c>
      <c r="G659" s="5" t="s">
        <v>740</v>
      </c>
      <c r="H659" s="5" t="s">
        <v>448</v>
      </c>
      <c r="I659" s="5">
        <v>0</v>
      </c>
      <c r="J659" s="5">
        <v>0</v>
      </c>
    </row>
    <row r="660" spans="1:10" x14ac:dyDescent="0.25">
      <c r="A660" s="9" t="str">
        <f t="shared" si="10"/>
        <v>DGrido</v>
      </c>
      <c r="B660" s="5" t="s">
        <v>27</v>
      </c>
      <c r="C660" s="5" t="s">
        <v>668</v>
      </c>
      <c r="D660" s="5" t="s">
        <v>29</v>
      </c>
      <c r="E660" s="5" t="s">
        <v>30</v>
      </c>
      <c r="F660" s="5" t="s">
        <v>31</v>
      </c>
      <c r="G660" s="5" t="s">
        <v>676</v>
      </c>
      <c r="H660" s="5" t="s">
        <v>223</v>
      </c>
      <c r="I660" s="5">
        <v>0</v>
      </c>
      <c r="J660" s="5">
        <v>0</v>
      </c>
    </row>
    <row r="661" spans="1:10" x14ac:dyDescent="0.25">
      <c r="A661" s="9" t="str">
        <f t="shared" si="10"/>
        <v>4000169Via Bana</v>
      </c>
      <c r="B661" s="5" t="s">
        <v>384</v>
      </c>
      <c r="C661" s="5" t="s">
        <v>719</v>
      </c>
      <c r="D661" s="5" t="s">
        <v>29</v>
      </c>
      <c r="E661" s="5" t="s">
        <v>68</v>
      </c>
      <c r="F661" s="5" t="s">
        <v>79</v>
      </c>
      <c r="G661" s="5" t="s">
        <v>1054</v>
      </c>
      <c r="H661" s="5" t="s">
        <v>449</v>
      </c>
      <c r="I661" s="5">
        <v>12</v>
      </c>
      <c r="J661" s="5">
        <v>29</v>
      </c>
    </row>
    <row r="662" spans="1:10" x14ac:dyDescent="0.25">
      <c r="A662" s="9" t="str">
        <f t="shared" si="10"/>
        <v>4000090Via Bana</v>
      </c>
      <c r="B662" s="5" t="s">
        <v>384</v>
      </c>
      <c r="C662" s="5" t="s">
        <v>684</v>
      </c>
      <c r="D662" s="5" t="s">
        <v>29</v>
      </c>
      <c r="E662" s="5" t="s">
        <v>30</v>
      </c>
      <c r="F662" s="5" t="s">
        <v>31</v>
      </c>
      <c r="G662" s="5" t="s">
        <v>856</v>
      </c>
      <c r="H662" s="5" t="s">
        <v>587</v>
      </c>
      <c r="I662" s="5">
        <v>0</v>
      </c>
      <c r="J662" s="5">
        <v>0</v>
      </c>
    </row>
    <row r="663" spans="1:10" x14ac:dyDescent="0.25">
      <c r="A663" s="9" t="str">
        <f t="shared" si="10"/>
        <v>4000155Grido</v>
      </c>
      <c r="B663" s="5" t="s">
        <v>27</v>
      </c>
      <c r="C663" s="5" t="s">
        <v>719</v>
      </c>
      <c r="D663" s="5" t="s">
        <v>29</v>
      </c>
      <c r="E663" s="5" t="s">
        <v>68</v>
      </c>
      <c r="F663" s="5" t="s">
        <v>90</v>
      </c>
      <c r="G663" s="5" t="s">
        <v>1038</v>
      </c>
      <c r="H663" s="5" t="s">
        <v>498</v>
      </c>
      <c r="I663" s="5">
        <v>259</v>
      </c>
      <c r="J663" s="5">
        <v>144</v>
      </c>
    </row>
    <row r="664" spans="1:10" x14ac:dyDescent="0.25">
      <c r="A664" s="9" t="str">
        <f t="shared" si="10"/>
        <v>4000092Grido</v>
      </c>
      <c r="B664" s="5" t="s">
        <v>27</v>
      </c>
      <c r="C664" s="5" t="s">
        <v>672</v>
      </c>
      <c r="D664" s="5" t="s">
        <v>29</v>
      </c>
      <c r="E664" s="5" t="s">
        <v>30</v>
      </c>
      <c r="F664" s="5" t="s">
        <v>31</v>
      </c>
      <c r="G664" s="5" t="s">
        <v>1037</v>
      </c>
      <c r="H664" s="5" t="s">
        <v>389</v>
      </c>
      <c r="I664" s="5">
        <v>0</v>
      </c>
      <c r="J664" s="5">
        <v>0</v>
      </c>
    </row>
    <row r="665" spans="1:10" x14ac:dyDescent="0.25">
      <c r="A665" s="9" t="str">
        <f t="shared" si="10"/>
        <v>4000431Grido</v>
      </c>
      <c r="B665" s="5" t="s">
        <v>27</v>
      </c>
      <c r="C665" s="5" t="s">
        <v>668</v>
      </c>
      <c r="D665" s="5" t="s">
        <v>29</v>
      </c>
      <c r="E665" s="5" t="s">
        <v>68</v>
      </c>
      <c r="F665" s="5" t="s">
        <v>79</v>
      </c>
      <c r="G665" s="5" t="s">
        <v>1030</v>
      </c>
      <c r="H665" s="5" t="s">
        <v>446</v>
      </c>
      <c r="I665" s="5">
        <v>184</v>
      </c>
      <c r="J665" s="5">
        <v>156</v>
      </c>
    </row>
    <row r="666" spans="1:10" x14ac:dyDescent="0.25">
      <c r="A666" s="9" t="str">
        <f t="shared" si="10"/>
        <v>DVia Bana</v>
      </c>
      <c r="B666" s="5" t="s">
        <v>384</v>
      </c>
      <c r="C666" s="5" t="s">
        <v>672</v>
      </c>
      <c r="D666" s="5" t="s">
        <v>29</v>
      </c>
      <c r="E666" s="5" t="s">
        <v>68</v>
      </c>
      <c r="F666" s="5" t="s">
        <v>74</v>
      </c>
      <c r="G666" s="5" t="s">
        <v>676</v>
      </c>
      <c r="H666" s="5" t="s">
        <v>630</v>
      </c>
      <c r="I666" s="5">
        <v>0</v>
      </c>
      <c r="J666" s="5">
        <v>0</v>
      </c>
    </row>
    <row r="667" spans="1:10" x14ac:dyDescent="0.25">
      <c r="A667" s="9" t="str">
        <f t="shared" si="10"/>
        <v>4000339Grido</v>
      </c>
      <c r="B667" s="5" t="s">
        <v>27</v>
      </c>
      <c r="C667" s="5" t="s">
        <v>684</v>
      </c>
      <c r="D667" s="5" t="s">
        <v>29</v>
      </c>
      <c r="E667" s="5" t="s">
        <v>68</v>
      </c>
      <c r="F667" s="5" t="s">
        <v>90</v>
      </c>
      <c r="G667" s="5" t="s">
        <v>885</v>
      </c>
      <c r="H667" s="5" t="s">
        <v>504</v>
      </c>
      <c r="I667" s="5">
        <v>145</v>
      </c>
      <c r="J667" s="5">
        <v>138</v>
      </c>
    </row>
    <row r="668" spans="1:10" x14ac:dyDescent="0.25">
      <c r="A668" s="9" t="str">
        <f t="shared" si="10"/>
        <v>4000172Via Bana</v>
      </c>
      <c r="B668" s="5" t="s">
        <v>384</v>
      </c>
      <c r="C668" s="5" t="s">
        <v>719</v>
      </c>
      <c r="D668" s="5" t="s">
        <v>29</v>
      </c>
      <c r="E668" s="5" t="s">
        <v>68</v>
      </c>
      <c r="F668" s="5" t="s">
        <v>86</v>
      </c>
      <c r="G668" s="5" t="s">
        <v>1040</v>
      </c>
      <c r="H668" s="5" t="s">
        <v>469</v>
      </c>
      <c r="I668" s="5">
        <v>2</v>
      </c>
      <c r="J668" s="5">
        <v>4</v>
      </c>
    </row>
    <row r="669" spans="1:10" x14ac:dyDescent="0.25">
      <c r="A669" s="9" t="str">
        <f t="shared" si="10"/>
        <v>4000178Grido</v>
      </c>
      <c r="B669" s="5" t="s">
        <v>27</v>
      </c>
      <c r="C669" s="5" t="s">
        <v>684</v>
      </c>
      <c r="D669" s="5" t="s">
        <v>29</v>
      </c>
      <c r="E669" s="5" t="s">
        <v>68</v>
      </c>
      <c r="F669" s="5" t="s">
        <v>106</v>
      </c>
      <c r="G669" s="5" t="s">
        <v>712</v>
      </c>
      <c r="H669" s="5" t="s">
        <v>521</v>
      </c>
      <c r="I669" s="5">
        <v>0</v>
      </c>
      <c r="J669" s="5">
        <v>0</v>
      </c>
    </row>
    <row r="670" spans="1:10" x14ac:dyDescent="0.25">
      <c r="A670" s="9" t="str">
        <f t="shared" si="10"/>
        <v>DVia Bana</v>
      </c>
      <c r="B670" s="5" t="s">
        <v>384</v>
      </c>
      <c r="C670" s="5" t="s">
        <v>684</v>
      </c>
      <c r="D670" s="5" t="s">
        <v>29</v>
      </c>
      <c r="E670" s="5" t="s">
        <v>30</v>
      </c>
      <c r="F670" s="5" t="s">
        <v>31</v>
      </c>
      <c r="G670" s="5" t="s">
        <v>676</v>
      </c>
      <c r="H670" s="5" t="s">
        <v>579</v>
      </c>
      <c r="I670" s="5">
        <v>0</v>
      </c>
      <c r="J670" s="5">
        <v>0</v>
      </c>
    </row>
    <row r="671" spans="1:10" x14ac:dyDescent="0.25">
      <c r="A671" s="9" t="str">
        <f t="shared" si="10"/>
        <v>4000062Grido</v>
      </c>
      <c r="B671" s="5" t="s">
        <v>27</v>
      </c>
      <c r="C671" s="5" t="s">
        <v>689</v>
      </c>
      <c r="D671" s="5" t="s">
        <v>29</v>
      </c>
      <c r="E671" s="5" t="s">
        <v>30</v>
      </c>
      <c r="F671" s="5" t="s">
        <v>31</v>
      </c>
      <c r="G671" s="5" t="s">
        <v>966</v>
      </c>
      <c r="H671" s="5" t="s">
        <v>367</v>
      </c>
      <c r="I671" s="5">
        <v>132</v>
      </c>
      <c r="J671" s="5">
        <v>75</v>
      </c>
    </row>
    <row r="672" spans="1:10" x14ac:dyDescent="0.25">
      <c r="A672" s="9" t="str">
        <f t="shared" si="10"/>
        <v>4000341Grido</v>
      </c>
      <c r="B672" s="5" t="s">
        <v>27</v>
      </c>
      <c r="C672" s="5" t="s">
        <v>684</v>
      </c>
      <c r="D672" s="5" t="s">
        <v>29</v>
      </c>
      <c r="E672" s="5" t="s">
        <v>68</v>
      </c>
      <c r="F672" s="5" t="s">
        <v>90</v>
      </c>
      <c r="G672" s="5" t="s">
        <v>925</v>
      </c>
      <c r="H672" s="5" t="s">
        <v>505</v>
      </c>
      <c r="I672" s="5">
        <v>465</v>
      </c>
      <c r="J672" s="5">
        <v>372</v>
      </c>
    </row>
    <row r="673" spans="1:10" x14ac:dyDescent="0.25">
      <c r="A673" s="9" t="str">
        <f t="shared" si="10"/>
        <v>4000049Grido</v>
      </c>
      <c r="B673" s="5" t="s">
        <v>27</v>
      </c>
      <c r="C673" s="5" t="s">
        <v>719</v>
      </c>
      <c r="D673" s="5" t="s">
        <v>29</v>
      </c>
      <c r="E673" s="5" t="s">
        <v>30</v>
      </c>
      <c r="F673" s="5" t="s">
        <v>31</v>
      </c>
      <c r="G673" s="5" t="s">
        <v>669</v>
      </c>
      <c r="H673" s="5" t="s">
        <v>355</v>
      </c>
      <c r="I673" s="5">
        <v>172</v>
      </c>
      <c r="J673" s="5">
        <v>105</v>
      </c>
    </row>
    <row r="674" spans="1:10" x14ac:dyDescent="0.25">
      <c r="A674" s="9" t="str">
        <f t="shared" si="10"/>
        <v>4000177Via Bana</v>
      </c>
      <c r="B674" s="5" t="s">
        <v>384</v>
      </c>
      <c r="C674" s="5" t="s">
        <v>689</v>
      </c>
      <c r="D674" s="5" t="s">
        <v>29</v>
      </c>
      <c r="E674" s="5" t="s">
        <v>68</v>
      </c>
      <c r="F674" s="5" t="s">
        <v>106</v>
      </c>
      <c r="G674" s="5" t="s">
        <v>775</v>
      </c>
      <c r="H674" s="5" t="s">
        <v>519</v>
      </c>
      <c r="I674" s="5">
        <v>0</v>
      </c>
      <c r="J674" s="5">
        <v>0</v>
      </c>
    </row>
    <row r="675" spans="1:10" x14ac:dyDescent="0.25">
      <c r="A675" s="9" t="str">
        <f t="shared" si="10"/>
        <v>4000040Via Bana</v>
      </c>
      <c r="B675" s="5" t="s">
        <v>384</v>
      </c>
      <c r="C675" s="5" t="s">
        <v>689</v>
      </c>
      <c r="D675" s="5" t="s">
        <v>29</v>
      </c>
      <c r="E675" s="5" t="s">
        <v>30</v>
      </c>
      <c r="F675" s="5" t="s">
        <v>31</v>
      </c>
      <c r="G675" s="5" t="s">
        <v>815</v>
      </c>
      <c r="H675" s="5" t="s">
        <v>346</v>
      </c>
      <c r="I675" s="5">
        <v>10</v>
      </c>
      <c r="J675" s="5">
        <v>10</v>
      </c>
    </row>
    <row r="676" spans="1:10" x14ac:dyDescent="0.25">
      <c r="A676" s="9" t="str">
        <f t="shared" si="10"/>
        <v>4000077Via Bana</v>
      </c>
      <c r="B676" s="5" t="s">
        <v>384</v>
      </c>
      <c r="C676" s="5" t="s">
        <v>719</v>
      </c>
      <c r="D676" s="5" t="s">
        <v>29</v>
      </c>
      <c r="E676" s="5" t="s">
        <v>30</v>
      </c>
      <c r="F676" s="5" t="s">
        <v>31</v>
      </c>
      <c r="G676" s="5" t="s">
        <v>951</v>
      </c>
      <c r="H676" s="5" t="s">
        <v>610</v>
      </c>
      <c r="I676" s="5">
        <v>0</v>
      </c>
      <c r="J676" s="5">
        <v>0</v>
      </c>
    </row>
    <row r="677" spans="1:10" x14ac:dyDescent="0.25">
      <c r="A677" s="9" t="str">
        <f t="shared" si="10"/>
        <v>4000330Grido</v>
      </c>
      <c r="B677" s="5" t="s">
        <v>27</v>
      </c>
      <c r="C677" s="5" t="s">
        <v>675</v>
      </c>
      <c r="D677" s="5" t="s">
        <v>29</v>
      </c>
      <c r="E677" s="5" t="s">
        <v>68</v>
      </c>
      <c r="F677" s="5" t="s">
        <v>79</v>
      </c>
      <c r="G677" s="5" t="s">
        <v>839</v>
      </c>
      <c r="H677" s="5" t="s">
        <v>450</v>
      </c>
      <c r="I677" s="5">
        <v>0</v>
      </c>
      <c r="J677" s="5">
        <v>0</v>
      </c>
    </row>
    <row r="678" spans="1:10" x14ac:dyDescent="0.25">
      <c r="A678" s="9" t="str">
        <f t="shared" si="10"/>
        <v>4000048Via Bana</v>
      </c>
      <c r="B678" s="5" t="s">
        <v>384</v>
      </c>
      <c r="C678" s="5" t="s">
        <v>719</v>
      </c>
      <c r="D678" s="5" t="s">
        <v>29</v>
      </c>
      <c r="E678" s="5" t="s">
        <v>30</v>
      </c>
      <c r="F678" s="5" t="s">
        <v>31</v>
      </c>
      <c r="G678" s="5" t="s">
        <v>995</v>
      </c>
      <c r="H678" s="5" t="s">
        <v>354</v>
      </c>
      <c r="I678" s="5">
        <v>28</v>
      </c>
      <c r="J678" s="5">
        <v>14</v>
      </c>
    </row>
    <row r="679" spans="1:10" x14ac:dyDescent="0.25">
      <c r="A679" s="9" t="str">
        <f t="shared" si="10"/>
        <v>4000201Via Bana</v>
      </c>
      <c r="B679" s="5" t="s">
        <v>384</v>
      </c>
      <c r="C679" s="5" t="s">
        <v>684</v>
      </c>
      <c r="D679" s="5" t="s">
        <v>29</v>
      </c>
      <c r="E679" s="5" t="s">
        <v>30</v>
      </c>
      <c r="F679" s="5" t="s">
        <v>31</v>
      </c>
      <c r="G679" s="5" t="s">
        <v>1044</v>
      </c>
      <c r="H679" s="5" t="s">
        <v>627</v>
      </c>
      <c r="I679" s="5">
        <v>0</v>
      </c>
      <c r="J679" s="5">
        <v>0</v>
      </c>
    </row>
    <row r="680" spans="1:10" x14ac:dyDescent="0.25">
      <c r="A680" s="9" t="str">
        <f t="shared" si="10"/>
        <v>4000085Via Bana</v>
      </c>
      <c r="B680" s="5" t="s">
        <v>384</v>
      </c>
      <c r="C680" s="5" t="s">
        <v>719</v>
      </c>
      <c r="D680" s="5" t="s">
        <v>29</v>
      </c>
      <c r="E680" s="5" t="s">
        <v>30</v>
      </c>
      <c r="F680" s="5" t="s">
        <v>31</v>
      </c>
      <c r="G680" s="5" t="s">
        <v>1047</v>
      </c>
      <c r="H680" s="5" t="s">
        <v>616</v>
      </c>
      <c r="I680" s="5">
        <v>0</v>
      </c>
      <c r="J680" s="5">
        <v>0</v>
      </c>
    </row>
    <row r="681" spans="1:10" x14ac:dyDescent="0.25">
      <c r="A681" s="9" t="str">
        <f t="shared" si="10"/>
        <v>4000176Via Bana</v>
      </c>
      <c r="B681" s="5" t="s">
        <v>384</v>
      </c>
      <c r="C681" s="5" t="s">
        <v>719</v>
      </c>
      <c r="D681" s="5" t="s">
        <v>29</v>
      </c>
      <c r="E681" s="5" t="s">
        <v>68</v>
      </c>
      <c r="F681" s="5" t="s">
        <v>69</v>
      </c>
      <c r="G681" s="5" t="s">
        <v>829</v>
      </c>
      <c r="H681" s="5" t="s">
        <v>628</v>
      </c>
      <c r="I681" s="5">
        <v>14</v>
      </c>
      <c r="J681" s="5">
        <v>42</v>
      </c>
    </row>
    <row r="682" spans="1:10" x14ac:dyDescent="0.25">
      <c r="A682" s="9" t="str">
        <f t="shared" si="10"/>
        <v>4000046Via Bana</v>
      </c>
      <c r="B682" s="5" t="s">
        <v>384</v>
      </c>
      <c r="C682" s="5" t="s">
        <v>684</v>
      </c>
      <c r="D682" s="5" t="s">
        <v>29</v>
      </c>
      <c r="E682" s="5" t="s">
        <v>30</v>
      </c>
      <c r="F682" s="5" t="s">
        <v>31</v>
      </c>
      <c r="G682" s="5" t="s">
        <v>692</v>
      </c>
      <c r="H682" s="5" t="s">
        <v>352</v>
      </c>
      <c r="I682" s="5">
        <v>57</v>
      </c>
      <c r="J682" s="5">
        <v>21</v>
      </c>
    </row>
    <row r="683" spans="1:10" x14ac:dyDescent="0.25">
      <c r="A683" s="9" t="str">
        <f t="shared" si="10"/>
        <v>6000672Grido</v>
      </c>
      <c r="B683" s="5" t="s">
        <v>27</v>
      </c>
      <c r="C683" s="5" t="s">
        <v>672</v>
      </c>
      <c r="D683" s="5" t="s">
        <v>111</v>
      </c>
      <c r="E683" s="5" t="s">
        <v>112</v>
      </c>
      <c r="F683" s="5" t="s">
        <v>119</v>
      </c>
      <c r="G683" s="5" t="s">
        <v>770</v>
      </c>
      <c r="H683" s="5" t="s">
        <v>120</v>
      </c>
      <c r="I683" s="5">
        <v>134</v>
      </c>
      <c r="J683" s="5">
        <v>8</v>
      </c>
    </row>
    <row r="684" spans="1:10" x14ac:dyDescent="0.25">
      <c r="A684" s="9" t="str">
        <f t="shared" si="10"/>
        <v>DVia Bana</v>
      </c>
      <c r="B684" s="5" t="s">
        <v>384</v>
      </c>
      <c r="C684" s="5" t="s">
        <v>719</v>
      </c>
      <c r="D684" s="5" t="s">
        <v>29</v>
      </c>
      <c r="E684" s="5" t="s">
        <v>30</v>
      </c>
      <c r="F684" s="5" t="s">
        <v>31</v>
      </c>
      <c r="G684" s="5" t="s">
        <v>676</v>
      </c>
      <c r="H684" s="5" t="s">
        <v>583</v>
      </c>
      <c r="I684" s="5">
        <v>0</v>
      </c>
      <c r="J684" s="5">
        <v>0</v>
      </c>
    </row>
    <row r="685" spans="1:10" x14ac:dyDescent="0.25">
      <c r="A685" s="9" t="str">
        <f t="shared" si="10"/>
        <v>4000170Via Bana</v>
      </c>
      <c r="B685" s="5" t="s">
        <v>384</v>
      </c>
      <c r="C685" s="5" t="s">
        <v>684</v>
      </c>
      <c r="D685" s="5" t="s">
        <v>29</v>
      </c>
      <c r="E685" s="5" t="s">
        <v>68</v>
      </c>
      <c r="F685" s="5" t="s">
        <v>79</v>
      </c>
      <c r="G685" s="5" t="s">
        <v>881</v>
      </c>
      <c r="H685" s="5" t="s">
        <v>641</v>
      </c>
      <c r="I685" s="5">
        <v>55</v>
      </c>
      <c r="J685" s="5">
        <v>0</v>
      </c>
    </row>
    <row r="686" spans="1:10" x14ac:dyDescent="0.25">
      <c r="A686" s="9" t="str">
        <f t="shared" si="10"/>
        <v>4000198Via Bana</v>
      </c>
      <c r="B686" s="5" t="s">
        <v>384</v>
      </c>
      <c r="C686" s="5" t="s">
        <v>672</v>
      </c>
      <c r="D686" s="5" t="s">
        <v>29</v>
      </c>
      <c r="E686" s="5" t="s">
        <v>30</v>
      </c>
      <c r="F686" s="5" t="s">
        <v>31</v>
      </c>
      <c r="G686" s="5" t="s">
        <v>1027</v>
      </c>
      <c r="H686" s="5" t="s">
        <v>624</v>
      </c>
      <c r="I686" s="5">
        <v>0</v>
      </c>
      <c r="J686" s="5">
        <v>0</v>
      </c>
    </row>
    <row r="687" spans="1:10" x14ac:dyDescent="0.25">
      <c r="A687" s="9" t="str">
        <f t="shared" si="10"/>
        <v>4000067Via Bana</v>
      </c>
      <c r="B687" s="5" t="s">
        <v>384</v>
      </c>
      <c r="C687" s="5" t="s">
        <v>689</v>
      </c>
      <c r="D687" s="5" t="s">
        <v>29</v>
      </c>
      <c r="E687" s="5" t="s">
        <v>30</v>
      </c>
      <c r="F687" s="5" t="s">
        <v>31</v>
      </c>
      <c r="G687" s="5" t="s">
        <v>715</v>
      </c>
      <c r="H687" s="5" t="s">
        <v>372</v>
      </c>
      <c r="I687" s="5">
        <v>0</v>
      </c>
      <c r="J687" s="5">
        <v>2</v>
      </c>
    </row>
    <row r="688" spans="1:10" x14ac:dyDescent="0.25">
      <c r="A688" s="9" t="str">
        <f t="shared" si="10"/>
        <v>4000341Grido</v>
      </c>
      <c r="B688" s="5" t="s">
        <v>27</v>
      </c>
      <c r="C688" s="5" t="s">
        <v>675</v>
      </c>
      <c r="D688" s="5" t="s">
        <v>29</v>
      </c>
      <c r="E688" s="5" t="s">
        <v>68</v>
      </c>
      <c r="F688" s="5" t="s">
        <v>90</v>
      </c>
      <c r="G688" s="5" t="s">
        <v>925</v>
      </c>
      <c r="H688" s="5" t="s">
        <v>505</v>
      </c>
      <c r="I688" s="5">
        <v>534</v>
      </c>
      <c r="J688" s="5">
        <v>231</v>
      </c>
    </row>
    <row r="689" spans="1:10" x14ac:dyDescent="0.25">
      <c r="A689" s="9" t="str">
        <f t="shared" si="10"/>
        <v>4000093Grido</v>
      </c>
      <c r="B689" s="5" t="s">
        <v>27</v>
      </c>
      <c r="C689" s="5" t="s">
        <v>672</v>
      </c>
      <c r="D689" s="5" t="s">
        <v>29</v>
      </c>
      <c r="E689" s="5" t="s">
        <v>30</v>
      </c>
      <c r="F689" s="5" t="s">
        <v>31</v>
      </c>
      <c r="G689" s="5" t="s">
        <v>1032</v>
      </c>
      <c r="H689" s="5" t="s">
        <v>390</v>
      </c>
      <c r="I689" s="5">
        <v>0</v>
      </c>
      <c r="J689" s="5">
        <v>0</v>
      </c>
    </row>
    <row r="690" spans="1:10" x14ac:dyDescent="0.25">
      <c r="A690" s="9" t="str">
        <f t="shared" si="10"/>
        <v>DGrido</v>
      </c>
      <c r="B690" s="5" t="s">
        <v>27</v>
      </c>
      <c r="C690" s="5" t="s">
        <v>719</v>
      </c>
      <c r="D690" s="5" t="s">
        <v>29</v>
      </c>
      <c r="E690" s="5" t="s">
        <v>30</v>
      </c>
      <c r="F690" s="5" t="s">
        <v>31</v>
      </c>
      <c r="G690" s="5" t="s">
        <v>676</v>
      </c>
      <c r="H690" s="5" t="s">
        <v>217</v>
      </c>
      <c r="I690" s="5">
        <v>0</v>
      </c>
      <c r="J690" s="5">
        <v>0</v>
      </c>
    </row>
    <row r="691" spans="1:10" x14ac:dyDescent="0.25">
      <c r="A691" s="9" t="str">
        <f t="shared" si="10"/>
        <v>4000051Grido</v>
      </c>
      <c r="B691" s="5" t="s">
        <v>27</v>
      </c>
      <c r="C691" s="5" t="s">
        <v>672</v>
      </c>
      <c r="D691" s="5" t="s">
        <v>29</v>
      </c>
      <c r="E691" s="5" t="s">
        <v>30</v>
      </c>
      <c r="F691" s="5" t="s">
        <v>31</v>
      </c>
      <c r="G691" s="5" t="s">
        <v>894</v>
      </c>
      <c r="H691" s="5" t="s">
        <v>357</v>
      </c>
      <c r="I691" s="5">
        <v>92</v>
      </c>
      <c r="J691" s="5">
        <v>110</v>
      </c>
    </row>
    <row r="692" spans="1:10" x14ac:dyDescent="0.25">
      <c r="A692" s="9" t="str">
        <f t="shared" si="10"/>
        <v>4000058Grido</v>
      </c>
      <c r="B692" s="5" t="s">
        <v>27</v>
      </c>
      <c r="C692" s="5" t="s">
        <v>672</v>
      </c>
      <c r="D692" s="5" t="s">
        <v>29</v>
      </c>
      <c r="E692" s="5" t="s">
        <v>30</v>
      </c>
      <c r="F692" s="5" t="s">
        <v>31</v>
      </c>
      <c r="G692" s="5" t="s">
        <v>852</v>
      </c>
      <c r="H692" s="5" t="s">
        <v>364</v>
      </c>
      <c r="I692" s="5">
        <v>110</v>
      </c>
      <c r="J692" s="5">
        <v>166</v>
      </c>
    </row>
    <row r="693" spans="1:10" x14ac:dyDescent="0.25">
      <c r="A693" s="9" t="str">
        <f t="shared" si="10"/>
        <v>4000087Via Bana</v>
      </c>
      <c r="B693" s="5" t="s">
        <v>384</v>
      </c>
      <c r="C693" s="5" t="s">
        <v>684</v>
      </c>
      <c r="D693" s="5" t="s">
        <v>29</v>
      </c>
      <c r="E693" s="5" t="s">
        <v>30</v>
      </c>
      <c r="F693" s="5" t="s">
        <v>31</v>
      </c>
      <c r="G693" s="5" t="s">
        <v>1055</v>
      </c>
      <c r="H693" s="5" t="s">
        <v>617</v>
      </c>
      <c r="I693" s="5">
        <v>0</v>
      </c>
      <c r="J693" s="5">
        <v>0</v>
      </c>
    </row>
    <row r="694" spans="1:10" x14ac:dyDescent="0.25">
      <c r="A694" s="9" t="str">
        <f t="shared" si="10"/>
        <v>4000036Grido</v>
      </c>
      <c r="B694" s="5" t="s">
        <v>27</v>
      </c>
      <c r="C694" s="5" t="s">
        <v>672</v>
      </c>
      <c r="D694" s="5" t="s">
        <v>29</v>
      </c>
      <c r="E694" s="5" t="s">
        <v>30</v>
      </c>
      <c r="F694" s="5" t="s">
        <v>31</v>
      </c>
      <c r="G694" s="5" t="s">
        <v>863</v>
      </c>
      <c r="H694" s="5" t="s">
        <v>342</v>
      </c>
      <c r="I694" s="5">
        <v>294</v>
      </c>
      <c r="J694" s="5">
        <v>288</v>
      </c>
    </row>
    <row r="695" spans="1:10" x14ac:dyDescent="0.25">
      <c r="A695" s="9" t="str">
        <f t="shared" si="10"/>
        <v>4000194Grido</v>
      </c>
      <c r="B695" s="5" t="s">
        <v>27</v>
      </c>
      <c r="C695" s="5" t="s">
        <v>675</v>
      </c>
      <c r="D695" s="5" t="s">
        <v>29</v>
      </c>
      <c r="E695" s="5" t="s">
        <v>30</v>
      </c>
      <c r="F695" s="5" t="s">
        <v>31</v>
      </c>
      <c r="G695" s="5" t="s">
        <v>673</v>
      </c>
      <c r="H695" s="5" t="s">
        <v>378</v>
      </c>
      <c r="I695" s="5">
        <v>246</v>
      </c>
      <c r="J695" s="5">
        <v>116</v>
      </c>
    </row>
    <row r="696" spans="1:10" x14ac:dyDescent="0.25">
      <c r="A696" s="9" t="str">
        <f t="shared" si="10"/>
        <v>4000147Via Bana</v>
      </c>
      <c r="B696" s="5" t="s">
        <v>384</v>
      </c>
      <c r="C696" s="5" t="s">
        <v>684</v>
      </c>
      <c r="D696" s="5" t="s">
        <v>29</v>
      </c>
      <c r="E696" s="5" t="s">
        <v>68</v>
      </c>
      <c r="F696" s="5" t="s">
        <v>69</v>
      </c>
      <c r="G696" s="5" t="s">
        <v>927</v>
      </c>
      <c r="H696" s="5" t="s">
        <v>399</v>
      </c>
      <c r="I696" s="5">
        <v>0</v>
      </c>
      <c r="J696" s="5">
        <v>0</v>
      </c>
    </row>
    <row r="697" spans="1:10" x14ac:dyDescent="0.25">
      <c r="A697" s="9" t="str">
        <f t="shared" si="10"/>
        <v>4000062Grido</v>
      </c>
      <c r="B697" s="5" t="s">
        <v>27</v>
      </c>
      <c r="C697" s="5" t="s">
        <v>719</v>
      </c>
      <c r="D697" s="5" t="s">
        <v>29</v>
      </c>
      <c r="E697" s="5" t="s">
        <v>30</v>
      </c>
      <c r="F697" s="5" t="s">
        <v>31</v>
      </c>
      <c r="G697" s="5" t="s">
        <v>966</v>
      </c>
      <c r="H697" s="5" t="s">
        <v>367</v>
      </c>
      <c r="I697" s="5">
        <v>208</v>
      </c>
      <c r="J697" s="5">
        <v>114</v>
      </c>
    </row>
    <row r="698" spans="1:10" x14ac:dyDescent="0.25">
      <c r="A698" s="9" t="str">
        <f t="shared" si="10"/>
        <v>4000149Grido</v>
      </c>
      <c r="B698" s="5" t="s">
        <v>27</v>
      </c>
      <c r="C698" s="5" t="s">
        <v>672</v>
      </c>
      <c r="D698" s="5" t="s">
        <v>29</v>
      </c>
      <c r="E698" s="5" t="s">
        <v>68</v>
      </c>
      <c r="F698" s="5" t="s">
        <v>106</v>
      </c>
      <c r="G698" s="5" t="s">
        <v>1056</v>
      </c>
      <c r="H698" s="5" t="s">
        <v>513</v>
      </c>
      <c r="I698" s="5">
        <v>210</v>
      </c>
      <c r="J698" s="5">
        <v>382</v>
      </c>
    </row>
    <row r="699" spans="1:10" x14ac:dyDescent="0.25">
      <c r="A699" s="9" t="str">
        <f t="shared" si="10"/>
        <v>4000139Grido</v>
      </c>
      <c r="B699" s="5" t="s">
        <v>27</v>
      </c>
      <c r="C699" s="5" t="s">
        <v>684</v>
      </c>
      <c r="D699" s="5" t="s">
        <v>29</v>
      </c>
      <c r="E699" s="5" t="s">
        <v>68</v>
      </c>
      <c r="F699" s="5" t="s">
        <v>79</v>
      </c>
      <c r="G699" s="5" t="s">
        <v>763</v>
      </c>
      <c r="H699" s="5" t="s">
        <v>438</v>
      </c>
      <c r="I699" s="5">
        <v>123</v>
      </c>
      <c r="J699" s="5">
        <v>101</v>
      </c>
    </row>
    <row r="700" spans="1:10" x14ac:dyDescent="0.25">
      <c r="A700" s="9" t="str">
        <f t="shared" si="10"/>
        <v>4000140Grido</v>
      </c>
      <c r="B700" s="5" t="s">
        <v>27</v>
      </c>
      <c r="C700" s="5" t="s">
        <v>684</v>
      </c>
      <c r="D700" s="5" t="s">
        <v>29</v>
      </c>
      <c r="E700" s="5" t="s">
        <v>68</v>
      </c>
      <c r="F700" s="5" t="s">
        <v>79</v>
      </c>
      <c r="G700" s="5" t="s">
        <v>727</v>
      </c>
      <c r="H700" s="5" t="s">
        <v>440</v>
      </c>
      <c r="I700" s="5">
        <v>649</v>
      </c>
      <c r="J700" s="5">
        <v>643</v>
      </c>
    </row>
    <row r="701" spans="1:10" x14ac:dyDescent="0.25">
      <c r="A701" s="9" t="str">
        <f t="shared" si="10"/>
        <v>4000062Grido</v>
      </c>
      <c r="B701" s="5" t="s">
        <v>27</v>
      </c>
      <c r="C701" s="5" t="s">
        <v>668</v>
      </c>
      <c r="D701" s="5" t="s">
        <v>29</v>
      </c>
      <c r="E701" s="5" t="s">
        <v>30</v>
      </c>
      <c r="F701" s="5" t="s">
        <v>31</v>
      </c>
      <c r="G701" s="5" t="s">
        <v>966</v>
      </c>
      <c r="H701" s="5" t="s">
        <v>367</v>
      </c>
      <c r="I701" s="5">
        <v>133</v>
      </c>
      <c r="J701" s="5">
        <v>91</v>
      </c>
    </row>
    <row r="702" spans="1:10" x14ac:dyDescent="0.25">
      <c r="A702" s="9" t="str">
        <f t="shared" si="10"/>
        <v>4000070Grido</v>
      </c>
      <c r="B702" s="5" t="s">
        <v>27</v>
      </c>
      <c r="C702" s="5" t="s">
        <v>672</v>
      </c>
      <c r="D702" s="5" t="s">
        <v>29</v>
      </c>
      <c r="E702" s="5" t="s">
        <v>30</v>
      </c>
      <c r="F702" s="5" t="s">
        <v>31</v>
      </c>
      <c r="G702" s="5" t="s">
        <v>1052</v>
      </c>
      <c r="H702" s="5" t="s">
        <v>375</v>
      </c>
      <c r="I702" s="5">
        <v>217</v>
      </c>
      <c r="J702" s="5">
        <v>234</v>
      </c>
    </row>
    <row r="703" spans="1:10" x14ac:dyDescent="0.25">
      <c r="A703" s="9" t="str">
        <f t="shared" si="10"/>
        <v>4000154Grido</v>
      </c>
      <c r="B703" s="5" t="s">
        <v>27</v>
      </c>
      <c r="C703" s="5" t="s">
        <v>668</v>
      </c>
      <c r="D703" s="5" t="s">
        <v>29</v>
      </c>
      <c r="E703" s="5" t="s">
        <v>68</v>
      </c>
      <c r="F703" s="5" t="s">
        <v>90</v>
      </c>
      <c r="G703" s="5" t="s">
        <v>1039</v>
      </c>
      <c r="H703" s="5" t="s">
        <v>497</v>
      </c>
      <c r="I703" s="5">
        <v>225</v>
      </c>
      <c r="J703" s="5">
        <v>192</v>
      </c>
    </row>
    <row r="704" spans="1:10" x14ac:dyDescent="0.25">
      <c r="A704" s="9" t="str">
        <f t="shared" si="10"/>
        <v>4000040Via Bana</v>
      </c>
      <c r="B704" s="5" t="s">
        <v>384</v>
      </c>
      <c r="C704" s="5" t="s">
        <v>668</v>
      </c>
      <c r="D704" s="5" t="s">
        <v>29</v>
      </c>
      <c r="E704" s="5" t="s">
        <v>30</v>
      </c>
      <c r="F704" s="5" t="s">
        <v>31</v>
      </c>
      <c r="G704" s="5" t="s">
        <v>815</v>
      </c>
      <c r="H704" s="5" t="s">
        <v>346</v>
      </c>
      <c r="I704" s="5">
        <v>0</v>
      </c>
      <c r="J704" s="5">
        <v>10</v>
      </c>
    </row>
    <row r="705" spans="1:10" x14ac:dyDescent="0.25">
      <c r="A705" s="9" t="str">
        <f t="shared" si="10"/>
        <v>4000047Grido</v>
      </c>
      <c r="B705" s="5" t="s">
        <v>27</v>
      </c>
      <c r="C705" s="5" t="s">
        <v>689</v>
      </c>
      <c r="D705" s="5" t="s">
        <v>29</v>
      </c>
      <c r="E705" s="5" t="s">
        <v>30</v>
      </c>
      <c r="F705" s="5" t="s">
        <v>31</v>
      </c>
      <c r="G705" s="5" t="s">
        <v>813</v>
      </c>
      <c r="H705" s="5" t="s">
        <v>353</v>
      </c>
      <c r="I705" s="5">
        <v>212</v>
      </c>
      <c r="J705" s="5">
        <v>123</v>
      </c>
    </row>
    <row r="706" spans="1:10" x14ac:dyDescent="0.25">
      <c r="A706" s="9" t="str">
        <f t="shared" si="10"/>
        <v>4000070Via Bana</v>
      </c>
      <c r="B706" s="5" t="s">
        <v>384</v>
      </c>
      <c r="C706" s="5" t="s">
        <v>672</v>
      </c>
      <c r="D706" s="5" t="s">
        <v>29</v>
      </c>
      <c r="E706" s="5" t="s">
        <v>30</v>
      </c>
      <c r="F706" s="5" t="s">
        <v>31</v>
      </c>
      <c r="G706" s="5" t="s">
        <v>1052</v>
      </c>
      <c r="H706" s="5" t="s">
        <v>375</v>
      </c>
      <c r="I706" s="5">
        <v>35</v>
      </c>
      <c r="J706" s="5">
        <v>56</v>
      </c>
    </row>
    <row r="707" spans="1:10" x14ac:dyDescent="0.25">
      <c r="A707" s="9" t="str">
        <f t="shared" ref="A707:A770" si="11">CONCATENATE(G707,B707)</f>
        <v>4000080Via Bana</v>
      </c>
      <c r="B707" s="5" t="s">
        <v>384</v>
      </c>
      <c r="C707" s="5" t="s">
        <v>684</v>
      </c>
      <c r="D707" s="5" t="s">
        <v>29</v>
      </c>
      <c r="E707" s="5" t="s">
        <v>30</v>
      </c>
      <c r="F707" s="5" t="s">
        <v>31</v>
      </c>
      <c r="G707" s="5" t="s">
        <v>935</v>
      </c>
      <c r="H707" s="5" t="s">
        <v>613</v>
      </c>
      <c r="I707" s="5">
        <v>0</v>
      </c>
      <c r="J707" s="5">
        <v>0</v>
      </c>
    </row>
    <row r="708" spans="1:10" x14ac:dyDescent="0.25">
      <c r="A708" s="9" t="str">
        <f t="shared" si="11"/>
        <v>DVia Bana</v>
      </c>
      <c r="B708" s="5" t="s">
        <v>384</v>
      </c>
      <c r="C708" s="5" t="s">
        <v>672</v>
      </c>
      <c r="D708" s="5" t="s">
        <v>29</v>
      </c>
      <c r="E708" s="5" t="s">
        <v>30</v>
      </c>
      <c r="F708" s="5" t="s">
        <v>31</v>
      </c>
      <c r="G708" s="5" t="s">
        <v>676</v>
      </c>
      <c r="H708" s="5" t="s">
        <v>569</v>
      </c>
      <c r="I708" s="5">
        <v>0</v>
      </c>
      <c r="J708" s="5">
        <v>0</v>
      </c>
    </row>
    <row r="709" spans="1:10" x14ac:dyDescent="0.25">
      <c r="A709" s="9" t="str">
        <f t="shared" si="11"/>
        <v>4000054Via Bana</v>
      </c>
      <c r="B709" s="5" t="s">
        <v>384</v>
      </c>
      <c r="C709" s="5" t="s">
        <v>689</v>
      </c>
      <c r="D709" s="5" t="s">
        <v>29</v>
      </c>
      <c r="E709" s="5" t="s">
        <v>30</v>
      </c>
      <c r="F709" s="5" t="s">
        <v>31</v>
      </c>
      <c r="G709" s="5" t="s">
        <v>731</v>
      </c>
      <c r="H709" s="5" t="s">
        <v>360</v>
      </c>
      <c r="I709" s="5">
        <v>0</v>
      </c>
      <c r="J709" s="5">
        <v>0</v>
      </c>
    </row>
    <row r="710" spans="1:10" x14ac:dyDescent="0.25">
      <c r="A710" s="9" t="str">
        <f t="shared" si="11"/>
        <v>4000096Via Bana</v>
      </c>
      <c r="B710" s="5" t="s">
        <v>384</v>
      </c>
      <c r="C710" s="5" t="s">
        <v>684</v>
      </c>
      <c r="D710" s="5" t="s">
        <v>29</v>
      </c>
      <c r="E710" s="5" t="s">
        <v>30</v>
      </c>
      <c r="F710" s="5" t="s">
        <v>31</v>
      </c>
      <c r="G710" s="5" t="s">
        <v>678</v>
      </c>
      <c r="H710" s="5" t="s">
        <v>391</v>
      </c>
      <c r="I710" s="5">
        <v>0</v>
      </c>
      <c r="J710" s="5">
        <v>0</v>
      </c>
    </row>
    <row r="711" spans="1:10" x14ac:dyDescent="0.25">
      <c r="A711" s="9" t="str">
        <f t="shared" si="11"/>
        <v>4000071Grido</v>
      </c>
      <c r="B711" s="5" t="s">
        <v>27</v>
      </c>
      <c r="C711" s="5" t="s">
        <v>689</v>
      </c>
      <c r="D711" s="5" t="s">
        <v>29</v>
      </c>
      <c r="E711" s="5" t="s">
        <v>30</v>
      </c>
      <c r="F711" s="5" t="s">
        <v>31</v>
      </c>
      <c r="G711" s="5" t="s">
        <v>699</v>
      </c>
      <c r="H711" s="5" t="s">
        <v>376</v>
      </c>
      <c r="I711" s="5">
        <v>163</v>
      </c>
      <c r="J711" s="5">
        <v>103</v>
      </c>
    </row>
    <row r="712" spans="1:10" x14ac:dyDescent="0.25">
      <c r="A712" s="9" t="str">
        <f t="shared" si="11"/>
        <v>6000667Grido</v>
      </c>
      <c r="B712" s="5" t="s">
        <v>27</v>
      </c>
      <c r="C712" s="5" t="s">
        <v>719</v>
      </c>
      <c r="D712" s="5" t="s">
        <v>111</v>
      </c>
      <c r="E712" s="5" t="s">
        <v>112</v>
      </c>
      <c r="F712" s="5" t="s">
        <v>122</v>
      </c>
      <c r="G712" s="5" t="s">
        <v>824</v>
      </c>
      <c r="H712" s="5" t="s">
        <v>123</v>
      </c>
      <c r="I712" s="5">
        <v>2</v>
      </c>
      <c r="J712" s="5">
        <v>2</v>
      </c>
    </row>
    <row r="713" spans="1:10" x14ac:dyDescent="0.25">
      <c r="A713" s="9" t="str">
        <f t="shared" si="11"/>
        <v>4000186Via Bana</v>
      </c>
      <c r="B713" s="5" t="s">
        <v>384</v>
      </c>
      <c r="C713" s="5" t="s">
        <v>689</v>
      </c>
      <c r="D713" s="5" t="s">
        <v>29</v>
      </c>
      <c r="E713" s="5" t="s">
        <v>68</v>
      </c>
      <c r="F713" s="5" t="s">
        <v>74</v>
      </c>
      <c r="G713" s="5" t="s">
        <v>918</v>
      </c>
      <c r="H713" s="5" t="s">
        <v>424</v>
      </c>
      <c r="I713" s="5">
        <v>0</v>
      </c>
      <c r="J713" s="5">
        <v>0</v>
      </c>
    </row>
    <row r="714" spans="1:10" x14ac:dyDescent="0.25">
      <c r="A714" s="9" t="str">
        <f t="shared" si="11"/>
        <v>4000141Grido</v>
      </c>
      <c r="B714" s="5" t="s">
        <v>27</v>
      </c>
      <c r="C714" s="5" t="s">
        <v>672</v>
      </c>
      <c r="D714" s="5" t="s">
        <v>29</v>
      </c>
      <c r="E714" s="5" t="s">
        <v>68</v>
      </c>
      <c r="F714" s="5" t="s">
        <v>79</v>
      </c>
      <c r="G714" s="5" t="s">
        <v>929</v>
      </c>
      <c r="H714" s="5" t="s">
        <v>442</v>
      </c>
      <c r="I714" s="5">
        <v>57</v>
      </c>
      <c r="J714" s="5">
        <v>51</v>
      </c>
    </row>
    <row r="715" spans="1:10" x14ac:dyDescent="0.25">
      <c r="A715" s="9" t="str">
        <f t="shared" si="11"/>
        <v>6000666Grido</v>
      </c>
      <c r="B715" s="5" t="s">
        <v>27</v>
      </c>
      <c r="C715" s="5" t="s">
        <v>672</v>
      </c>
      <c r="D715" s="5" t="s">
        <v>111</v>
      </c>
      <c r="E715" s="5" t="s">
        <v>112</v>
      </c>
      <c r="F715" s="5" t="s">
        <v>128</v>
      </c>
      <c r="G715" s="5" t="s">
        <v>879</v>
      </c>
      <c r="H715" s="5" t="s">
        <v>142</v>
      </c>
      <c r="I715" s="5">
        <v>0</v>
      </c>
      <c r="J715" s="5">
        <v>1</v>
      </c>
    </row>
    <row r="716" spans="1:10" x14ac:dyDescent="0.25">
      <c r="A716" s="9" t="str">
        <f t="shared" si="11"/>
        <v>4000183Via Bana</v>
      </c>
      <c r="B716" s="5" t="s">
        <v>384</v>
      </c>
      <c r="C716" s="5" t="s">
        <v>668</v>
      </c>
      <c r="D716" s="5" t="s">
        <v>29</v>
      </c>
      <c r="E716" s="5" t="s">
        <v>68</v>
      </c>
      <c r="F716" s="5" t="s">
        <v>90</v>
      </c>
      <c r="G716" s="5" t="s">
        <v>1031</v>
      </c>
      <c r="H716" s="5" t="s">
        <v>510</v>
      </c>
      <c r="I716" s="5">
        <v>0</v>
      </c>
      <c r="J716" s="5">
        <v>0</v>
      </c>
    </row>
    <row r="717" spans="1:10" x14ac:dyDescent="0.25">
      <c r="A717" s="9" t="str">
        <f t="shared" si="11"/>
        <v>4000096Via Bana</v>
      </c>
      <c r="B717" s="5" t="s">
        <v>384</v>
      </c>
      <c r="C717" s="5" t="s">
        <v>719</v>
      </c>
      <c r="D717" s="5" t="s">
        <v>29</v>
      </c>
      <c r="E717" s="5" t="s">
        <v>30</v>
      </c>
      <c r="F717" s="5" t="s">
        <v>31</v>
      </c>
      <c r="G717" s="5" t="s">
        <v>678</v>
      </c>
      <c r="H717" s="5" t="s">
        <v>391</v>
      </c>
      <c r="I717" s="5">
        <v>0</v>
      </c>
      <c r="J717" s="5">
        <v>0</v>
      </c>
    </row>
    <row r="718" spans="1:10" x14ac:dyDescent="0.25">
      <c r="A718" s="9" t="str">
        <f t="shared" si="11"/>
        <v>4000137Grido</v>
      </c>
      <c r="B718" s="5" t="s">
        <v>27</v>
      </c>
      <c r="C718" s="5" t="s">
        <v>675</v>
      </c>
      <c r="D718" s="5" t="s">
        <v>29</v>
      </c>
      <c r="E718" s="5" t="s">
        <v>68</v>
      </c>
      <c r="F718" s="5" t="s">
        <v>79</v>
      </c>
      <c r="G718" s="5" t="s">
        <v>1029</v>
      </c>
      <c r="H718" s="5" t="s">
        <v>434</v>
      </c>
      <c r="I718" s="5">
        <v>650</v>
      </c>
      <c r="J718" s="5">
        <v>274</v>
      </c>
    </row>
    <row r="719" spans="1:10" x14ac:dyDescent="0.25">
      <c r="A719" s="9" t="str">
        <f t="shared" si="11"/>
        <v>4000174Via Bana</v>
      </c>
      <c r="B719" s="5" t="s">
        <v>384</v>
      </c>
      <c r="C719" s="5" t="s">
        <v>689</v>
      </c>
      <c r="D719" s="5" t="s">
        <v>29</v>
      </c>
      <c r="E719" s="5" t="s">
        <v>68</v>
      </c>
      <c r="F719" s="5" t="s">
        <v>69</v>
      </c>
      <c r="G719" s="5" t="s">
        <v>1049</v>
      </c>
      <c r="H719" s="5" t="s">
        <v>403</v>
      </c>
      <c r="I719" s="5">
        <v>0</v>
      </c>
      <c r="J719" s="5">
        <v>0</v>
      </c>
    </row>
    <row r="720" spans="1:10" x14ac:dyDescent="0.25">
      <c r="A720" s="9" t="str">
        <f t="shared" si="11"/>
        <v>6000337Grido</v>
      </c>
      <c r="B720" s="5" t="s">
        <v>27</v>
      </c>
      <c r="C720" s="5" t="s">
        <v>672</v>
      </c>
      <c r="D720" s="5" t="s">
        <v>111</v>
      </c>
      <c r="E720" s="5" t="s">
        <v>112</v>
      </c>
      <c r="F720" s="5" t="s">
        <v>128</v>
      </c>
      <c r="G720" s="5" t="s">
        <v>969</v>
      </c>
      <c r="H720" s="5" t="s">
        <v>140</v>
      </c>
      <c r="I720" s="5">
        <v>110</v>
      </c>
      <c r="J720" s="5">
        <v>106</v>
      </c>
    </row>
    <row r="721" spans="1:10" x14ac:dyDescent="0.25">
      <c r="A721" s="9" t="str">
        <f t="shared" si="11"/>
        <v>4000053Via Bana</v>
      </c>
      <c r="B721" s="5" t="s">
        <v>384</v>
      </c>
      <c r="C721" s="5" t="s">
        <v>684</v>
      </c>
      <c r="D721" s="5" t="s">
        <v>29</v>
      </c>
      <c r="E721" s="5" t="s">
        <v>30</v>
      </c>
      <c r="F721" s="5" t="s">
        <v>31</v>
      </c>
      <c r="G721" s="5" t="s">
        <v>729</v>
      </c>
      <c r="H721" s="5" t="s">
        <v>359</v>
      </c>
      <c r="I721" s="5">
        <v>0</v>
      </c>
      <c r="J721" s="5">
        <v>0</v>
      </c>
    </row>
    <row r="722" spans="1:10" x14ac:dyDescent="0.25">
      <c r="A722" s="9" t="str">
        <f t="shared" si="11"/>
        <v>4000176Via Bana</v>
      </c>
      <c r="B722" s="5" t="s">
        <v>384</v>
      </c>
      <c r="C722" s="5" t="s">
        <v>689</v>
      </c>
      <c r="D722" s="5" t="s">
        <v>29</v>
      </c>
      <c r="E722" s="5" t="s">
        <v>68</v>
      </c>
      <c r="F722" s="5" t="s">
        <v>69</v>
      </c>
      <c r="G722" s="5" t="s">
        <v>829</v>
      </c>
      <c r="H722" s="5" t="s">
        <v>628</v>
      </c>
      <c r="I722" s="5">
        <v>0</v>
      </c>
      <c r="J722" s="5">
        <v>0</v>
      </c>
    </row>
    <row r="723" spans="1:10" x14ac:dyDescent="0.25">
      <c r="A723" s="9" t="str">
        <f t="shared" si="11"/>
        <v>4000349Grido</v>
      </c>
      <c r="B723" s="5" t="s">
        <v>27</v>
      </c>
      <c r="C723" s="5" t="s">
        <v>719</v>
      </c>
      <c r="D723" s="5" t="s">
        <v>29</v>
      </c>
      <c r="E723" s="5" t="s">
        <v>68</v>
      </c>
      <c r="F723" s="5" t="s">
        <v>79</v>
      </c>
      <c r="G723" s="5" t="s">
        <v>923</v>
      </c>
      <c r="H723" s="5" t="s">
        <v>451</v>
      </c>
      <c r="I723" s="5">
        <v>0</v>
      </c>
      <c r="J723" s="5">
        <v>0</v>
      </c>
    </row>
    <row r="724" spans="1:10" x14ac:dyDescent="0.25">
      <c r="A724" s="9" t="str">
        <f t="shared" si="11"/>
        <v>DGrido</v>
      </c>
      <c r="B724" s="5" t="s">
        <v>27</v>
      </c>
      <c r="C724" s="5" t="s">
        <v>719</v>
      </c>
      <c r="D724" s="5" t="s">
        <v>29</v>
      </c>
      <c r="E724" s="5" t="s">
        <v>30</v>
      </c>
      <c r="F724" s="5" t="s">
        <v>31</v>
      </c>
      <c r="G724" s="5" t="s">
        <v>676</v>
      </c>
      <c r="H724" s="5" t="s">
        <v>151</v>
      </c>
      <c r="I724" s="5">
        <v>0</v>
      </c>
      <c r="J724" s="5">
        <v>0</v>
      </c>
    </row>
    <row r="725" spans="1:10" x14ac:dyDescent="0.25">
      <c r="A725" s="9" t="str">
        <f t="shared" si="11"/>
        <v>DVia Bana</v>
      </c>
      <c r="B725" s="5" t="s">
        <v>384</v>
      </c>
      <c r="C725" s="5" t="s">
        <v>684</v>
      </c>
      <c r="D725" s="5" t="s">
        <v>29</v>
      </c>
      <c r="E725" s="5" t="s">
        <v>68</v>
      </c>
      <c r="F725" s="5" t="s">
        <v>74</v>
      </c>
      <c r="G725" s="5" t="s">
        <v>676</v>
      </c>
      <c r="H725" s="5" t="s">
        <v>630</v>
      </c>
      <c r="I725" s="5">
        <v>0</v>
      </c>
      <c r="J725" s="5">
        <v>0</v>
      </c>
    </row>
    <row r="726" spans="1:10" x14ac:dyDescent="0.25">
      <c r="A726" s="9" t="str">
        <f t="shared" si="11"/>
        <v>4000166Grido</v>
      </c>
      <c r="B726" s="5" t="s">
        <v>27</v>
      </c>
      <c r="C726" s="5" t="s">
        <v>684</v>
      </c>
      <c r="D726" s="5" t="s">
        <v>29</v>
      </c>
      <c r="E726" s="5" t="s">
        <v>68</v>
      </c>
      <c r="F726" s="5" t="s">
        <v>74</v>
      </c>
      <c r="G726" s="5" t="s">
        <v>843</v>
      </c>
      <c r="H726" s="5" t="s">
        <v>430</v>
      </c>
      <c r="I726" s="5">
        <v>349</v>
      </c>
      <c r="J726" s="5">
        <v>278</v>
      </c>
    </row>
    <row r="727" spans="1:10" x14ac:dyDescent="0.25">
      <c r="A727" s="9" t="str">
        <f t="shared" si="11"/>
        <v>4000175Via Bana</v>
      </c>
      <c r="B727" s="5" t="s">
        <v>384</v>
      </c>
      <c r="C727" s="5" t="s">
        <v>672</v>
      </c>
      <c r="D727" s="5" t="s">
        <v>29</v>
      </c>
      <c r="E727" s="5" t="s">
        <v>68</v>
      </c>
      <c r="F727" s="5" t="s">
        <v>69</v>
      </c>
      <c r="G727" s="5" t="s">
        <v>720</v>
      </c>
      <c r="H727" s="5" t="s">
        <v>405</v>
      </c>
      <c r="I727" s="5">
        <v>8</v>
      </c>
      <c r="J727" s="5">
        <v>16</v>
      </c>
    </row>
    <row r="728" spans="1:10" x14ac:dyDescent="0.25">
      <c r="A728" s="9" t="str">
        <f t="shared" si="11"/>
        <v>DGrido</v>
      </c>
      <c r="B728" s="5" t="s">
        <v>27</v>
      </c>
      <c r="C728" s="5" t="s">
        <v>684</v>
      </c>
      <c r="D728" s="5" t="s">
        <v>29</v>
      </c>
      <c r="E728" s="5" t="s">
        <v>30</v>
      </c>
      <c r="F728" s="5" t="s">
        <v>31</v>
      </c>
      <c r="G728" s="5" t="s">
        <v>676</v>
      </c>
      <c r="H728" s="5" t="s">
        <v>313</v>
      </c>
      <c r="I728" s="5">
        <v>0</v>
      </c>
      <c r="J728" s="5">
        <v>0</v>
      </c>
    </row>
    <row r="729" spans="1:10" x14ac:dyDescent="0.25">
      <c r="A729" s="9" t="str">
        <f t="shared" si="11"/>
        <v>4000154Grido</v>
      </c>
      <c r="B729" s="5" t="s">
        <v>27</v>
      </c>
      <c r="C729" s="5" t="s">
        <v>684</v>
      </c>
      <c r="D729" s="5" t="s">
        <v>29</v>
      </c>
      <c r="E729" s="5" t="s">
        <v>68</v>
      </c>
      <c r="F729" s="5" t="s">
        <v>90</v>
      </c>
      <c r="G729" s="5" t="s">
        <v>1039</v>
      </c>
      <c r="H729" s="5" t="s">
        <v>497</v>
      </c>
      <c r="I729" s="5">
        <v>180</v>
      </c>
      <c r="J729" s="5">
        <v>164</v>
      </c>
    </row>
    <row r="730" spans="1:10" x14ac:dyDescent="0.25">
      <c r="A730" s="9" t="str">
        <f t="shared" si="11"/>
        <v>DVia Bana</v>
      </c>
      <c r="B730" s="5" t="s">
        <v>384</v>
      </c>
      <c r="C730" s="5" t="s">
        <v>719</v>
      </c>
      <c r="D730" s="5" t="s">
        <v>29</v>
      </c>
      <c r="E730" s="5" t="s">
        <v>30</v>
      </c>
      <c r="F730" s="5" t="s">
        <v>31</v>
      </c>
      <c r="G730" s="5" t="s">
        <v>676</v>
      </c>
      <c r="H730" s="5" t="s">
        <v>565</v>
      </c>
      <c r="I730" s="5">
        <v>0</v>
      </c>
      <c r="J730" s="5">
        <v>0</v>
      </c>
    </row>
    <row r="731" spans="1:10" x14ac:dyDescent="0.25">
      <c r="A731" s="9" t="str">
        <f t="shared" si="11"/>
        <v>4000041Via Bana</v>
      </c>
      <c r="B731" s="5" t="s">
        <v>384</v>
      </c>
      <c r="C731" s="5" t="s">
        <v>689</v>
      </c>
      <c r="D731" s="5" t="s">
        <v>29</v>
      </c>
      <c r="E731" s="5" t="s">
        <v>30</v>
      </c>
      <c r="F731" s="5" t="s">
        <v>31</v>
      </c>
      <c r="G731" s="5" t="s">
        <v>704</v>
      </c>
      <c r="H731" s="5" t="s">
        <v>347</v>
      </c>
      <c r="I731" s="5">
        <v>12</v>
      </c>
      <c r="J731" s="5">
        <v>34</v>
      </c>
    </row>
    <row r="732" spans="1:10" x14ac:dyDescent="0.25">
      <c r="A732" s="9" t="str">
        <f t="shared" si="11"/>
        <v>DGrido</v>
      </c>
      <c r="B732" s="5" t="s">
        <v>27</v>
      </c>
      <c r="C732" s="5" t="s">
        <v>672</v>
      </c>
      <c r="D732" s="5" t="s">
        <v>29</v>
      </c>
      <c r="E732" s="5" t="s">
        <v>30</v>
      </c>
      <c r="F732" s="5" t="s">
        <v>31</v>
      </c>
      <c r="G732" s="5" t="s">
        <v>676</v>
      </c>
      <c r="H732" s="5" t="s">
        <v>223</v>
      </c>
      <c r="I732" s="5">
        <v>0</v>
      </c>
      <c r="J732" s="5">
        <v>0</v>
      </c>
    </row>
    <row r="733" spans="1:10" x14ac:dyDescent="0.25">
      <c r="A733" s="9" t="str">
        <f t="shared" si="11"/>
        <v>4000063Grido</v>
      </c>
      <c r="B733" s="5" t="s">
        <v>27</v>
      </c>
      <c r="C733" s="5" t="s">
        <v>675</v>
      </c>
      <c r="D733" s="5" t="s">
        <v>29</v>
      </c>
      <c r="E733" s="5" t="s">
        <v>30</v>
      </c>
      <c r="F733" s="5" t="s">
        <v>31</v>
      </c>
      <c r="G733" s="5" t="s">
        <v>1035</v>
      </c>
      <c r="H733" s="5" t="s">
        <v>368</v>
      </c>
      <c r="I733" s="5">
        <v>0</v>
      </c>
      <c r="J733" s="5">
        <v>0</v>
      </c>
    </row>
    <row r="734" spans="1:10" x14ac:dyDescent="0.25">
      <c r="A734" s="9" t="str">
        <f t="shared" si="11"/>
        <v>4000053Grido</v>
      </c>
      <c r="B734" s="5" t="s">
        <v>27</v>
      </c>
      <c r="C734" s="5" t="s">
        <v>684</v>
      </c>
      <c r="D734" s="5" t="s">
        <v>29</v>
      </c>
      <c r="E734" s="5" t="s">
        <v>30</v>
      </c>
      <c r="F734" s="5" t="s">
        <v>31</v>
      </c>
      <c r="G734" s="5" t="s">
        <v>729</v>
      </c>
      <c r="H734" s="5" t="s">
        <v>359</v>
      </c>
      <c r="I734" s="5">
        <v>0</v>
      </c>
      <c r="J734" s="5">
        <v>0</v>
      </c>
    </row>
    <row r="735" spans="1:10" x14ac:dyDescent="0.25">
      <c r="A735" s="9" t="str">
        <f t="shared" si="11"/>
        <v>4000157Grido</v>
      </c>
      <c r="B735" s="5" t="s">
        <v>27</v>
      </c>
      <c r="C735" s="5" t="s">
        <v>672</v>
      </c>
      <c r="D735" s="5" t="s">
        <v>29</v>
      </c>
      <c r="E735" s="5" t="s">
        <v>68</v>
      </c>
      <c r="F735" s="5" t="s">
        <v>90</v>
      </c>
      <c r="G735" s="5" t="s">
        <v>1034</v>
      </c>
      <c r="H735" s="5" t="s">
        <v>499</v>
      </c>
      <c r="I735" s="5">
        <v>98</v>
      </c>
      <c r="J735" s="5">
        <v>115</v>
      </c>
    </row>
    <row r="736" spans="1:10" x14ac:dyDescent="0.25">
      <c r="A736" s="9" t="str">
        <f t="shared" si="11"/>
        <v>4000172Via Bana</v>
      </c>
      <c r="B736" s="5" t="s">
        <v>384</v>
      </c>
      <c r="C736" s="5" t="s">
        <v>684</v>
      </c>
      <c r="D736" s="5" t="s">
        <v>29</v>
      </c>
      <c r="E736" s="5" t="s">
        <v>68</v>
      </c>
      <c r="F736" s="5" t="s">
        <v>86</v>
      </c>
      <c r="G736" s="5" t="s">
        <v>1040</v>
      </c>
      <c r="H736" s="5" t="s">
        <v>469</v>
      </c>
      <c r="I736" s="5">
        <v>53</v>
      </c>
      <c r="J736" s="5">
        <v>34</v>
      </c>
    </row>
    <row r="737" spans="1:10" x14ac:dyDescent="0.25">
      <c r="A737" s="9" t="str">
        <f t="shared" si="11"/>
        <v>4000181Via Bana</v>
      </c>
      <c r="B737" s="5" t="s">
        <v>384</v>
      </c>
      <c r="C737" s="5" t="s">
        <v>684</v>
      </c>
      <c r="D737" s="5" t="s">
        <v>29</v>
      </c>
      <c r="E737" s="5" t="s">
        <v>68</v>
      </c>
      <c r="F737" s="5" t="s">
        <v>90</v>
      </c>
      <c r="G737" s="5" t="s">
        <v>809</v>
      </c>
      <c r="H737" s="5" t="s">
        <v>659</v>
      </c>
      <c r="I737" s="5">
        <v>9</v>
      </c>
      <c r="J737" s="5">
        <v>7</v>
      </c>
    </row>
    <row r="738" spans="1:10" x14ac:dyDescent="0.25">
      <c r="A738" s="9" t="str">
        <f t="shared" si="11"/>
        <v>4000164Grido</v>
      </c>
      <c r="B738" s="5" t="s">
        <v>27</v>
      </c>
      <c r="C738" s="5" t="s">
        <v>672</v>
      </c>
      <c r="D738" s="5" t="s">
        <v>29</v>
      </c>
      <c r="E738" s="5" t="s">
        <v>68</v>
      </c>
      <c r="F738" s="5" t="s">
        <v>74</v>
      </c>
      <c r="G738" s="5" t="s">
        <v>783</v>
      </c>
      <c r="H738" s="5" t="s">
        <v>428</v>
      </c>
      <c r="I738" s="5">
        <v>318</v>
      </c>
      <c r="J738" s="5">
        <v>397</v>
      </c>
    </row>
    <row r="739" spans="1:10" x14ac:dyDescent="0.25">
      <c r="A739" s="9" t="str">
        <f t="shared" si="11"/>
        <v>4000055Via Bana</v>
      </c>
      <c r="B739" s="5" t="s">
        <v>384</v>
      </c>
      <c r="C739" s="5" t="s">
        <v>672</v>
      </c>
      <c r="D739" s="5" t="s">
        <v>29</v>
      </c>
      <c r="E739" s="5" t="s">
        <v>30</v>
      </c>
      <c r="F739" s="5" t="s">
        <v>31</v>
      </c>
      <c r="G739" s="5" t="s">
        <v>777</v>
      </c>
      <c r="H739" s="5" t="s">
        <v>361</v>
      </c>
      <c r="I739" s="5">
        <v>26</v>
      </c>
      <c r="J739" s="5">
        <v>17</v>
      </c>
    </row>
    <row r="740" spans="1:10" x14ac:dyDescent="0.25">
      <c r="A740" s="9" t="str">
        <f t="shared" si="11"/>
        <v>4000177Grido</v>
      </c>
      <c r="B740" s="5" t="s">
        <v>27</v>
      </c>
      <c r="C740" s="5" t="s">
        <v>684</v>
      </c>
      <c r="D740" s="5" t="s">
        <v>29</v>
      </c>
      <c r="E740" s="5" t="s">
        <v>68</v>
      </c>
      <c r="F740" s="5" t="s">
        <v>106</v>
      </c>
      <c r="G740" s="5" t="s">
        <v>775</v>
      </c>
      <c r="H740" s="5" t="s">
        <v>519</v>
      </c>
      <c r="I740" s="5">
        <v>0</v>
      </c>
      <c r="J740" s="5">
        <v>0</v>
      </c>
    </row>
    <row r="741" spans="1:10" x14ac:dyDescent="0.25">
      <c r="A741" s="9" t="str">
        <f t="shared" si="11"/>
        <v>6000668Grido</v>
      </c>
      <c r="B741" s="5" t="s">
        <v>27</v>
      </c>
      <c r="C741" s="5" t="s">
        <v>672</v>
      </c>
      <c r="D741" s="5" t="s">
        <v>111</v>
      </c>
      <c r="E741" s="5" t="s">
        <v>112</v>
      </c>
      <c r="F741" s="5" t="s">
        <v>122</v>
      </c>
      <c r="G741" s="5" t="s">
        <v>747</v>
      </c>
      <c r="H741" s="5" t="s">
        <v>124</v>
      </c>
      <c r="I741" s="5">
        <v>0</v>
      </c>
      <c r="J741" s="5">
        <v>5</v>
      </c>
    </row>
    <row r="742" spans="1:10" x14ac:dyDescent="0.25">
      <c r="A742" s="9" t="str">
        <f t="shared" si="11"/>
        <v>4000070Grido</v>
      </c>
      <c r="B742" s="5" t="s">
        <v>27</v>
      </c>
      <c r="C742" s="5" t="s">
        <v>668</v>
      </c>
      <c r="D742" s="5" t="s">
        <v>29</v>
      </c>
      <c r="E742" s="5" t="s">
        <v>30</v>
      </c>
      <c r="F742" s="5" t="s">
        <v>31</v>
      </c>
      <c r="G742" s="5" t="s">
        <v>1052</v>
      </c>
      <c r="H742" s="5" t="s">
        <v>375</v>
      </c>
      <c r="I742" s="5">
        <v>241</v>
      </c>
      <c r="J742" s="5">
        <v>212</v>
      </c>
    </row>
    <row r="743" spans="1:10" x14ac:dyDescent="0.25">
      <c r="A743" s="9" t="str">
        <f t="shared" si="11"/>
        <v>4000093Via Bana</v>
      </c>
      <c r="B743" s="5" t="s">
        <v>384</v>
      </c>
      <c r="C743" s="5" t="s">
        <v>684</v>
      </c>
      <c r="D743" s="5" t="s">
        <v>29</v>
      </c>
      <c r="E743" s="5" t="s">
        <v>30</v>
      </c>
      <c r="F743" s="5" t="s">
        <v>31</v>
      </c>
      <c r="G743" s="5" t="s">
        <v>1032</v>
      </c>
      <c r="H743" s="5" t="s">
        <v>390</v>
      </c>
      <c r="I743" s="5">
        <v>0</v>
      </c>
      <c r="J743" s="5">
        <v>0</v>
      </c>
    </row>
    <row r="744" spans="1:10" x14ac:dyDescent="0.25">
      <c r="A744" s="9" t="str">
        <f t="shared" si="11"/>
        <v>DGrido</v>
      </c>
      <c r="B744" s="5" t="s">
        <v>27</v>
      </c>
      <c r="C744" s="5" t="s">
        <v>675</v>
      </c>
      <c r="D744" s="5" t="s">
        <v>29</v>
      </c>
      <c r="E744" s="5" t="s">
        <v>30</v>
      </c>
      <c r="F744" s="5" t="s">
        <v>31</v>
      </c>
      <c r="G744" s="5" t="s">
        <v>676</v>
      </c>
      <c r="H744" s="5" t="s">
        <v>181</v>
      </c>
      <c r="I744" s="5">
        <v>0</v>
      </c>
      <c r="J744" s="5">
        <v>0</v>
      </c>
    </row>
    <row r="745" spans="1:10" x14ac:dyDescent="0.25">
      <c r="A745" s="9" t="str">
        <f t="shared" si="11"/>
        <v>DGrido</v>
      </c>
      <c r="B745" s="5" t="s">
        <v>27</v>
      </c>
      <c r="C745" s="5" t="s">
        <v>719</v>
      </c>
      <c r="D745" s="5" t="s">
        <v>29</v>
      </c>
      <c r="E745" s="5" t="s">
        <v>30</v>
      </c>
      <c r="F745" s="5" t="s">
        <v>31</v>
      </c>
      <c r="G745" s="5" t="s">
        <v>676</v>
      </c>
      <c r="H745" s="5" t="s">
        <v>225</v>
      </c>
      <c r="I745" s="5">
        <v>0</v>
      </c>
      <c r="J745" s="5">
        <v>0</v>
      </c>
    </row>
    <row r="746" spans="1:10" x14ac:dyDescent="0.25">
      <c r="A746" s="9" t="str">
        <f t="shared" si="11"/>
        <v>4000093Via Bana</v>
      </c>
      <c r="B746" s="5" t="s">
        <v>384</v>
      </c>
      <c r="C746" s="5" t="s">
        <v>719</v>
      </c>
      <c r="D746" s="5" t="s">
        <v>29</v>
      </c>
      <c r="E746" s="5" t="s">
        <v>30</v>
      </c>
      <c r="F746" s="5" t="s">
        <v>31</v>
      </c>
      <c r="G746" s="5" t="s">
        <v>1032</v>
      </c>
      <c r="H746" s="5" t="s">
        <v>390</v>
      </c>
      <c r="I746" s="5">
        <v>0</v>
      </c>
      <c r="J746" s="5">
        <v>0</v>
      </c>
    </row>
    <row r="747" spans="1:10" x14ac:dyDescent="0.25">
      <c r="A747" s="9" t="str">
        <f t="shared" si="11"/>
        <v>4000081Via Bana</v>
      </c>
      <c r="B747" s="5" t="s">
        <v>384</v>
      </c>
      <c r="C747" s="5" t="s">
        <v>689</v>
      </c>
      <c r="D747" s="5" t="s">
        <v>29</v>
      </c>
      <c r="E747" s="5" t="s">
        <v>30</v>
      </c>
      <c r="F747" s="5" t="s">
        <v>31</v>
      </c>
      <c r="G747" s="5" t="s">
        <v>1045</v>
      </c>
      <c r="H747" s="5" t="s">
        <v>386</v>
      </c>
      <c r="I747" s="5">
        <v>0</v>
      </c>
      <c r="J747" s="5">
        <v>0</v>
      </c>
    </row>
    <row r="748" spans="1:10" x14ac:dyDescent="0.25">
      <c r="A748" s="9" t="str">
        <f t="shared" si="11"/>
        <v>4000079Via Bana</v>
      </c>
      <c r="B748" s="5" t="s">
        <v>384</v>
      </c>
      <c r="C748" s="5" t="s">
        <v>668</v>
      </c>
      <c r="D748" s="5" t="s">
        <v>29</v>
      </c>
      <c r="E748" s="5" t="s">
        <v>30</v>
      </c>
      <c r="F748" s="5" t="s">
        <v>31</v>
      </c>
      <c r="G748" s="5" t="s">
        <v>753</v>
      </c>
      <c r="H748" s="5" t="s">
        <v>612</v>
      </c>
      <c r="I748" s="5">
        <v>0</v>
      </c>
      <c r="J748" s="5">
        <v>0</v>
      </c>
    </row>
    <row r="749" spans="1:10" x14ac:dyDescent="0.25">
      <c r="A749" s="9" t="str">
        <f t="shared" si="11"/>
        <v>4000059Via Bana</v>
      </c>
      <c r="B749" s="5" t="s">
        <v>384</v>
      </c>
      <c r="C749" s="5" t="s">
        <v>684</v>
      </c>
      <c r="D749" s="5" t="s">
        <v>29</v>
      </c>
      <c r="E749" s="5" t="s">
        <v>30</v>
      </c>
      <c r="F749" s="5" t="s">
        <v>31</v>
      </c>
      <c r="G749" s="5" t="s">
        <v>1042</v>
      </c>
      <c r="H749" s="5" t="s">
        <v>365</v>
      </c>
      <c r="I749" s="5">
        <v>17</v>
      </c>
      <c r="J749" s="5">
        <v>6</v>
      </c>
    </row>
    <row r="750" spans="1:10" x14ac:dyDescent="0.25">
      <c r="A750" s="9" t="str">
        <f t="shared" si="11"/>
        <v>4000171Via Bana</v>
      </c>
      <c r="B750" s="5" t="s">
        <v>384</v>
      </c>
      <c r="C750" s="5" t="s">
        <v>689</v>
      </c>
      <c r="D750" s="5" t="s">
        <v>29</v>
      </c>
      <c r="E750" s="5" t="s">
        <v>68</v>
      </c>
      <c r="F750" s="5" t="s">
        <v>86</v>
      </c>
      <c r="G750" s="5" t="s">
        <v>745</v>
      </c>
      <c r="H750" s="5" t="s">
        <v>468</v>
      </c>
      <c r="I750" s="5">
        <v>0</v>
      </c>
      <c r="J750" s="5">
        <v>40</v>
      </c>
    </row>
    <row r="751" spans="1:10" x14ac:dyDescent="0.25">
      <c r="A751" s="9" t="str">
        <f t="shared" si="11"/>
        <v>4000083Via Bana</v>
      </c>
      <c r="B751" s="5" t="s">
        <v>384</v>
      </c>
      <c r="C751" s="5" t="s">
        <v>684</v>
      </c>
      <c r="D751" s="5" t="s">
        <v>29</v>
      </c>
      <c r="E751" s="5" t="s">
        <v>30</v>
      </c>
      <c r="F751" s="5" t="s">
        <v>31</v>
      </c>
      <c r="G751" s="5" t="s">
        <v>849</v>
      </c>
      <c r="H751" s="5" t="s">
        <v>387</v>
      </c>
      <c r="I751" s="5">
        <v>0</v>
      </c>
      <c r="J751" s="5">
        <v>0</v>
      </c>
    </row>
    <row r="752" spans="1:10" x14ac:dyDescent="0.25">
      <c r="A752" s="9" t="str">
        <f t="shared" si="11"/>
        <v>4000071Via Bana</v>
      </c>
      <c r="B752" s="5" t="s">
        <v>384</v>
      </c>
      <c r="C752" s="5" t="s">
        <v>719</v>
      </c>
      <c r="D752" s="5" t="s">
        <v>29</v>
      </c>
      <c r="E752" s="5" t="s">
        <v>30</v>
      </c>
      <c r="F752" s="5" t="s">
        <v>31</v>
      </c>
      <c r="G752" s="5" t="s">
        <v>699</v>
      </c>
      <c r="H752" s="5" t="s">
        <v>376</v>
      </c>
      <c r="I752" s="5">
        <v>6</v>
      </c>
      <c r="J752" s="5">
        <v>1</v>
      </c>
    </row>
    <row r="753" spans="1:10" x14ac:dyDescent="0.25">
      <c r="A753" s="9" t="str">
        <f t="shared" si="11"/>
        <v>4000096Via Bana</v>
      </c>
      <c r="B753" s="5" t="s">
        <v>384</v>
      </c>
      <c r="C753" s="5" t="s">
        <v>689</v>
      </c>
      <c r="D753" s="5" t="s">
        <v>29</v>
      </c>
      <c r="E753" s="5" t="s">
        <v>30</v>
      </c>
      <c r="F753" s="5" t="s">
        <v>31</v>
      </c>
      <c r="G753" s="5" t="s">
        <v>678</v>
      </c>
      <c r="H753" s="5" t="s">
        <v>391</v>
      </c>
      <c r="I753" s="5">
        <v>0</v>
      </c>
      <c r="J753" s="5">
        <v>0</v>
      </c>
    </row>
    <row r="754" spans="1:10" x14ac:dyDescent="0.25">
      <c r="A754" s="9" t="str">
        <f t="shared" si="11"/>
        <v>6000740Via Bana</v>
      </c>
      <c r="B754" s="5" t="s">
        <v>384</v>
      </c>
      <c r="C754" s="5" t="s">
        <v>684</v>
      </c>
      <c r="D754" s="5" t="s">
        <v>111</v>
      </c>
      <c r="E754" s="5" t="s">
        <v>112</v>
      </c>
      <c r="F754" s="5" t="s">
        <v>128</v>
      </c>
      <c r="G754" s="5" t="s">
        <v>1021</v>
      </c>
      <c r="H754" s="5" t="s">
        <v>144</v>
      </c>
      <c r="I754" s="5">
        <v>0</v>
      </c>
      <c r="J754" s="5">
        <v>0</v>
      </c>
    </row>
    <row r="755" spans="1:10" x14ac:dyDescent="0.25">
      <c r="A755" s="9" t="str">
        <f t="shared" si="11"/>
        <v>4000159Grido</v>
      </c>
      <c r="B755" s="5" t="s">
        <v>27</v>
      </c>
      <c r="C755" s="5" t="s">
        <v>675</v>
      </c>
      <c r="D755" s="5" t="s">
        <v>29</v>
      </c>
      <c r="E755" s="5" t="s">
        <v>68</v>
      </c>
      <c r="F755" s="5" t="s">
        <v>90</v>
      </c>
      <c r="G755" s="5" t="s">
        <v>687</v>
      </c>
      <c r="H755" s="5" t="s">
        <v>488</v>
      </c>
      <c r="I755" s="5">
        <v>398</v>
      </c>
      <c r="J755" s="5">
        <v>135</v>
      </c>
    </row>
    <row r="756" spans="1:10" x14ac:dyDescent="0.25">
      <c r="A756" s="9" t="str">
        <f t="shared" si="11"/>
        <v>4000092Via Bana</v>
      </c>
      <c r="B756" s="5" t="s">
        <v>384</v>
      </c>
      <c r="C756" s="5" t="s">
        <v>719</v>
      </c>
      <c r="D756" s="5" t="s">
        <v>29</v>
      </c>
      <c r="E756" s="5" t="s">
        <v>30</v>
      </c>
      <c r="F756" s="5" t="s">
        <v>31</v>
      </c>
      <c r="G756" s="5" t="s">
        <v>1037</v>
      </c>
      <c r="H756" s="5" t="s">
        <v>389</v>
      </c>
      <c r="I756" s="5">
        <v>0</v>
      </c>
      <c r="J756" s="5">
        <v>0</v>
      </c>
    </row>
    <row r="757" spans="1:10" x14ac:dyDescent="0.25">
      <c r="A757" s="9" t="str">
        <f t="shared" si="11"/>
        <v>4000153Grido</v>
      </c>
      <c r="B757" s="5" t="s">
        <v>27</v>
      </c>
      <c r="C757" s="5" t="s">
        <v>675</v>
      </c>
      <c r="D757" s="5" t="s">
        <v>29</v>
      </c>
      <c r="E757" s="5" t="s">
        <v>68</v>
      </c>
      <c r="F757" s="5" t="s">
        <v>90</v>
      </c>
      <c r="G757" s="5" t="s">
        <v>801</v>
      </c>
      <c r="H757" s="5" t="s">
        <v>496</v>
      </c>
      <c r="I757" s="5">
        <v>604</v>
      </c>
      <c r="J757" s="5">
        <v>239</v>
      </c>
    </row>
    <row r="758" spans="1:10" x14ac:dyDescent="0.25">
      <c r="A758" s="9" t="str">
        <f t="shared" si="11"/>
        <v>4000040Grido</v>
      </c>
      <c r="B758" s="5" t="s">
        <v>27</v>
      </c>
      <c r="C758" s="5" t="s">
        <v>689</v>
      </c>
      <c r="D758" s="5" t="s">
        <v>29</v>
      </c>
      <c r="E758" s="5" t="s">
        <v>30</v>
      </c>
      <c r="F758" s="5" t="s">
        <v>31</v>
      </c>
      <c r="G758" s="5" t="s">
        <v>815</v>
      </c>
      <c r="H758" s="5" t="s">
        <v>346</v>
      </c>
      <c r="I758" s="5">
        <v>448</v>
      </c>
      <c r="J758" s="5">
        <v>242</v>
      </c>
    </row>
    <row r="759" spans="1:10" x14ac:dyDescent="0.25">
      <c r="A759" s="9" t="str">
        <f t="shared" si="11"/>
        <v>DVia Bana</v>
      </c>
      <c r="B759" s="5" t="s">
        <v>384</v>
      </c>
      <c r="C759" s="5" t="s">
        <v>672</v>
      </c>
      <c r="D759" s="5" t="s">
        <v>29</v>
      </c>
      <c r="E759" s="5" t="s">
        <v>30</v>
      </c>
      <c r="F759" s="5" t="s">
        <v>31</v>
      </c>
      <c r="G759" s="5" t="s">
        <v>676</v>
      </c>
      <c r="H759" s="5" t="s">
        <v>593</v>
      </c>
      <c r="I759" s="5">
        <v>0</v>
      </c>
      <c r="J759" s="5">
        <v>0</v>
      </c>
    </row>
    <row r="760" spans="1:10" x14ac:dyDescent="0.25">
      <c r="A760" s="9" t="str">
        <f t="shared" si="11"/>
        <v>4000047Grido</v>
      </c>
      <c r="B760" s="5" t="s">
        <v>27</v>
      </c>
      <c r="C760" s="5" t="s">
        <v>684</v>
      </c>
      <c r="D760" s="5" t="s">
        <v>29</v>
      </c>
      <c r="E760" s="5" t="s">
        <v>30</v>
      </c>
      <c r="F760" s="5" t="s">
        <v>31</v>
      </c>
      <c r="G760" s="5" t="s">
        <v>813</v>
      </c>
      <c r="H760" s="5" t="s">
        <v>353</v>
      </c>
      <c r="I760" s="5">
        <v>282</v>
      </c>
      <c r="J760" s="5">
        <v>258</v>
      </c>
    </row>
    <row r="761" spans="1:10" x14ac:dyDescent="0.25">
      <c r="A761" s="9" t="str">
        <f t="shared" si="11"/>
        <v>4000156Grido</v>
      </c>
      <c r="B761" s="5" t="s">
        <v>27</v>
      </c>
      <c r="C761" s="5" t="s">
        <v>668</v>
      </c>
      <c r="D761" s="5" t="s">
        <v>29</v>
      </c>
      <c r="E761" s="5" t="s">
        <v>68</v>
      </c>
      <c r="F761" s="5" t="s">
        <v>90</v>
      </c>
      <c r="G761" s="5" t="s">
        <v>710</v>
      </c>
      <c r="H761" s="5" t="s">
        <v>482</v>
      </c>
      <c r="I761" s="5">
        <v>238</v>
      </c>
      <c r="J761" s="5">
        <v>208</v>
      </c>
    </row>
    <row r="762" spans="1:10" x14ac:dyDescent="0.25">
      <c r="A762" s="9" t="str">
        <f t="shared" si="11"/>
        <v>6000739Grido</v>
      </c>
      <c r="B762" s="5" t="s">
        <v>27</v>
      </c>
      <c r="C762" s="5" t="s">
        <v>668</v>
      </c>
      <c r="D762" s="5" t="s">
        <v>111</v>
      </c>
      <c r="E762" s="5" t="s">
        <v>112</v>
      </c>
      <c r="F762" s="5" t="s">
        <v>128</v>
      </c>
      <c r="G762" s="5" t="s">
        <v>765</v>
      </c>
      <c r="H762" s="5" t="s">
        <v>143</v>
      </c>
      <c r="I762" s="5">
        <v>19</v>
      </c>
      <c r="J762" s="5">
        <v>2</v>
      </c>
    </row>
    <row r="763" spans="1:10" x14ac:dyDescent="0.25">
      <c r="A763" s="9" t="str">
        <f t="shared" si="11"/>
        <v>4000059Grido</v>
      </c>
      <c r="B763" s="5" t="s">
        <v>27</v>
      </c>
      <c r="C763" s="5" t="s">
        <v>684</v>
      </c>
      <c r="D763" s="5" t="s">
        <v>29</v>
      </c>
      <c r="E763" s="5" t="s">
        <v>30</v>
      </c>
      <c r="F763" s="5" t="s">
        <v>31</v>
      </c>
      <c r="G763" s="5" t="s">
        <v>1042</v>
      </c>
      <c r="H763" s="5" t="s">
        <v>365</v>
      </c>
      <c r="I763" s="5">
        <v>185</v>
      </c>
      <c r="J763" s="5">
        <v>136</v>
      </c>
    </row>
    <row r="764" spans="1:10" x14ac:dyDescent="0.25">
      <c r="A764" s="9" t="str">
        <f t="shared" si="11"/>
        <v>4000173Via Bana</v>
      </c>
      <c r="B764" s="5" t="s">
        <v>384</v>
      </c>
      <c r="C764" s="5" t="s">
        <v>719</v>
      </c>
      <c r="D764" s="5" t="s">
        <v>29</v>
      </c>
      <c r="E764" s="5" t="s">
        <v>68</v>
      </c>
      <c r="F764" s="5" t="s">
        <v>86</v>
      </c>
      <c r="G764" s="5" t="s">
        <v>854</v>
      </c>
      <c r="H764" s="5" t="s">
        <v>470</v>
      </c>
      <c r="I764" s="5">
        <v>10</v>
      </c>
      <c r="J764" s="5">
        <v>14</v>
      </c>
    </row>
    <row r="765" spans="1:10" x14ac:dyDescent="0.25">
      <c r="A765" s="9" t="str">
        <f t="shared" si="11"/>
        <v>4000180Via Bana</v>
      </c>
      <c r="B765" s="5" t="s">
        <v>384</v>
      </c>
      <c r="C765" s="5" t="s">
        <v>684</v>
      </c>
      <c r="D765" s="5" t="s">
        <v>29</v>
      </c>
      <c r="E765" s="5" t="s">
        <v>68</v>
      </c>
      <c r="F765" s="5" t="s">
        <v>90</v>
      </c>
      <c r="G765" s="5" t="s">
        <v>822</v>
      </c>
      <c r="H765" s="5" t="s">
        <v>509</v>
      </c>
      <c r="I765" s="5">
        <v>79</v>
      </c>
      <c r="J765" s="5">
        <v>65</v>
      </c>
    </row>
    <row r="766" spans="1:10" x14ac:dyDescent="0.25">
      <c r="A766" s="9" t="str">
        <f t="shared" si="11"/>
        <v>4000151Grido</v>
      </c>
      <c r="B766" s="5" t="s">
        <v>27</v>
      </c>
      <c r="C766" s="5" t="s">
        <v>675</v>
      </c>
      <c r="D766" s="5" t="s">
        <v>29</v>
      </c>
      <c r="E766" s="5" t="s">
        <v>68</v>
      </c>
      <c r="F766" s="5" t="s">
        <v>106</v>
      </c>
      <c r="G766" s="5" t="s">
        <v>1024</v>
      </c>
      <c r="H766" s="5" t="s">
        <v>517</v>
      </c>
      <c r="I766" s="5">
        <v>839</v>
      </c>
      <c r="J766" s="5">
        <v>521</v>
      </c>
    </row>
    <row r="767" spans="1:10" x14ac:dyDescent="0.25">
      <c r="A767" s="9" t="str">
        <f t="shared" si="11"/>
        <v>DGrido</v>
      </c>
      <c r="B767" s="5" t="s">
        <v>27</v>
      </c>
      <c r="C767" s="5" t="s">
        <v>675</v>
      </c>
      <c r="D767" s="5" t="s">
        <v>29</v>
      </c>
      <c r="E767" s="5" t="s">
        <v>30</v>
      </c>
      <c r="F767" s="5" t="s">
        <v>31</v>
      </c>
      <c r="G767" s="5" t="s">
        <v>676</v>
      </c>
      <c r="H767" s="5" t="s">
        <v>301</v>
      </c>
      <c r="I767" s="5">
        <v>0</v>
      </c>
      <c r="J767" s="5">
        <v>0</v>
      </c>
    </row>
    <row r="768" spans="1:10" x14ac:dyDescent="0.25">
      <c r="A768" s="9" t="str">
        <f t="shared" si="11"/>
        <v>DGrido</v>
      </c>
      <c r="B768" s="5" t="s">
        <v>27</v>
      </c>
      <c r="C768" s="5" t="s">
        <v>672</v>
      </c>
      <c r="D768" s="5" t="s">
        <v>29</v>
      </c>
      <c r="E768" s="5" t="s">
        <v>30</v>
      </c>
      <c r="F768" s="5" t="s">
        <v>31</v>
      </c>
      <c r="G768" s="5" t="s">
        <v>676</v>
      </c>
      <c r="H768" s="5" t="s">
        <v>211</v>
      </c>
      <c r="I768" s="5">
        <v>0</v>
      </c>
      <c r="J768" s="5">
        <v>0</v>
      </c>
    </row>
    <row r="769" spans="1:10" x14ac:dyDescent="0.25">
      <c r="A769" s="9" t="str">
        <f t="shared" si="11"/>
        <v>4000038Via Bana</v>
      </c>
      <c r="B769" s="5" t="s">
        <v>384</v>
      </c>
      <c r="C769" s="5" t="s">
        <v>719</v>
      </c>
      <c r="D769" s="5" t="s">
        <v>29</v>
      </c>
      <c r="E769" s="5" t="s">
        <v>30</v>
      </c>
      <c r="F769" s="5" t="s">
        <v>31</v>
      </c>
      <c r="G769" s="5" t="s">
        <v>706</v>
      </c>
      <c r="H769" s="5" t="s">
        <v>344</v>
      </c>
      <c r="I769" s="5">
        <v>2</v>
      </c>
      <c r="J769" s="5">
        <v>0</v>
      </c>
    </row>
    <row r="770" spans="1:10" x14ac:dyDescent="0.25">
      <c r="A770" s="9" t="str">
        <f t="shared" si="11"/>
        <v>4000091Via Bana</v>
      </c>
      <c r="B770" s="5" t="s">
        <v>384</v>
      </c>
      <c r="C770" s="5" t="s">
        <v>672</v>
      </c>
      <c r="D770" s="5" t="s">
        <v>29</v>
      </c>
      <c r="E770" s="5" t="s">
        <v>30</v>
      </c>
      <c r="F770" s="5" t="s">
        <v>31</v>
      </c>
      <c r="G770" s="5" t="s">
        <v>858</v>
      </c>
      <c r="H770" s="5" t="s">
        <v>620</v>
      </c>
      <c r="I770" s="5">
        <v>0</v>
      </c>
      <c r="J770" s="5">
        <v>0</v>
      </c>
    </row>
    <row r="771" spans="1:10" x14ac:dyDescent="0.25">
      <c r="A771" s="9" t="str">
        <f t="shared" ref="A771:A834" si="12">CONCATENATE(G771,B771)</f>
        <v>4000166Grido</v>
      </c>
      <c r="B771" s="5" t="s">
        <v>27</v>
      </c>
      <c r="C771" s="5" t="s">
        <v>675</v>
      </c>
      <c r="D771" s="5" t="s">
        <v>29</v>
      </c>
      <c r="E771" s="5" t="s">
        <v>68</v>
      </c>
      <c r="F771" s="5" t="s">
        <v>74</v>
      </c>
      <c r="G771" s="5" t="s">
        <v>843</v>
      </c>
      <c r="H771" s="5" t="s">
        <v>430</v>
      </c>
      <c r="I771" s="5">
        <v>911</v>
      </c>
      <c r="J771" s="5">
        <v>326</v>
      </c>
    </row>
    <row r="772" spans="1:10" x14ac:dyDescent="0.25">
      <c r="A772" s="9" t="str">
        <f t="shared" si="12"/>
        <v>6000740Grido</v>
      </c>
      <c r="B772" s="5" t="s">
        <v>27</v>
      </c>
      <c r="C772" s="5" t="s">
        <v>668</v>
      </c>
      <c r="D772" s="5" t="s">
        <v>111</v>
      </c>
      <c r="E772" s="5" t="s">
        <v>112</v>
      </c>
      <c r="F772" s="5" t="s">
        <v>128</v>
      </c>
      <c r="G772" s="5" t="s">
        <v>1021</v>
      </c>
      <c r="H772" s="5" t="s">
        <v>144</v>
      </c>
      <c r="I772" s="5">
        <v>53</v>
      </c>
      <c r="J772" s="5">
        <v>16</v>
      </c>
    </row>
    <row r="773" spans="1:10" x14ac:dyDescent="0.25">
      <c r="A773" s="9" t="str">
        <f t="shared" si="12"/>
        <v>4000042Via Bana</v>
      </c>
      <c r="B773" s="5" t="s">
        <v>384</v>
      </c>
      <c r="C773" s="5" t="s">
        <v>684</v>
      </c>
      <c r="D773" s="5" t="s">
        <v>29</v>
      </c>
      <c r="E773" s="5" t="s">
        <v>30</v>
      </c>
      <c r="F773" s="5" t="s">
        <v>31</v>
      </c>
      <c r="G773" s="5" t="s">
        <v>832</v>
      </c>
      <c r="H773" s="5" t="s">
        <v>348</v>
      </c>
      <c r="I773" s="5">
        <v>81</v>
      </c>
      <c r="J773" s="5">
        <v>54</v>
      </c>
    </row>
    <row r="774" spans="1:10" x14ac:dyDescent="0.25">
      <c r="A774" s="9" t="str">
        <f t="shared" si="12"/>
        <v>4000200Via Bana</v>
      </c>
      <c r="B774" s="5" t="s">
        <v>384</v>
      </c>
      <c r="C774" s="5" t="s">
        <v>719</v>
      </c>
      <c r="D774" s="5" t="s">
        <v>29</v>
      </c>
      <c r="E774" s="5" t="s">
        <v>30</v>
      </c>
      <c r="F774" s="5" t="s">
        <v>31</v>
      </c>
      <c r="G774" s="5" t="s">
        <v>1057</v>
      </c>
      <c r="H774" s="5" t="s">
        <v>626</v>
      </c>
      <c r="I774" s="5">
        <v>0</v>
      </c>
      <c r="J774" s="5">
        <v>0</v>
      </c>
    </row>
    <row r="775" spans="1:10" x14ac:dyDescent="0.25">
      <c r="A775" s="9" t="str">
        <f t="shared" si="12"/>
        <v>4000086Via Bana</v>
      </c>
      <c r="B775" s="5" t="s">
        <v>384</v>
      </c>
      <c r="C775" s="5" t="s">
        <v>719</v>
      </c>
      <c r="D775" s="5" t="s">
        <v>29</v>
      </c>
      <c r="E775" s="5" t="s">
        <v>30</v>
      </c>
      <c r="F775" s="5" t="s">
        <v>31</v>
      </c>
      <c r="G775" s="5" t="s">
        <v>779</v>
      </c>
      <c r="H775" s="5" t="s">
        <v>388</v>
      </c>
      <c r="I775" s="5">
        <v>0</v>
      </c>
      <c r="J775" s="5">
        <v>0</v>
      </c>
    </row>
    <row r="776" spans="1:10" x14ac:dyDescent="0.25">
      <c r="A776" s="9" t="str">
        <f t="shared" si="12"/>
        <v>3000093Via Bana</v>
      </c>
      <c r="B776" s="5" t="s">
        <v>384</v>
      </c>
      <c r="C776" s="5" t="s">
        <v>719</v>
      </c>
      <c r="D776" s="5" t="s">
        <v>29</v>
      </c>
      <c r="E776" s="5" t="s">
        <v>68</v>
      </c>
      <c r="F776" s="5" t="s">
        <v>79</v>
      </c>
      <c r="G776" s="5" t="s">
        <v>1058</v>
      </c>
      <c r="H776" s="5" t="s">
        <v>640</v>
      </c>
      <c r="I776" s="5">
        <v>0</v>
      </c>
      <c r="J776" s="5">
        <v>0</v>
      </c>
    </row>
    <row r="777" spans="1:10" x14ac:dyDescent="0.25">
      <c r="A777" s="9" t="str">
        <f t="shared" si="12"/>
        <v>DVia Bana</v>
      </c>
      <c r="B777" s="5" t="s">
        <v>384</v>
      </c>
      <c r="C777" s="5" t="s">
        <v>684</v>
      </c>
      <c r="D777" s="5" t="s">
        <v>29</v>
      </c>
      <c r="E777" s="5" t="s">
        <v>30</v>
      </c>
      <c r="F777" s="5" t="s">
        <v>31</v>
      </c>
      <c r="G777" s="5" t="s">
        <v>676</v>
      </c>
      <c r="H777" s="5" t="s">
        <v>567</v>
      </c>
      <c r="I777" s="5">
        <v>0</v>
      </c>
      <c r="J777" s="5">
        <v>0</v>
      </c>
    </row>
    <row r="778" spans="1:10" x14ac:dyDescent="0.25">
      <c r="A778" s="9" t="str">
        <f t="shared" si="12"/>
        <v>4000066Grido</v>
      </c>
      <c r="B778" s="5" t="s">
        <v>27</v>
      </c>
      <c r="C778" s="5" t="s">
        <v>675</v>
      </c>
      <c r="D778" s="5" t="s">
        <v>29</v>
      </c>
      <c r="E778" s="5" t="s">
        <v>30</v>
      </c>
      <c r="F778" s="5" t="s">
        <v>31</v>
      </c>
      <c r="G778" s="5" t="s">
        <v>760</v>
      </c>
      <c r="H778" s="5" t="s">
        <v>371</v>
      </c>
      <c r="I778" s="5">
        <v>186</v>
      </c>
      <c r="J778" s="5">
        <v>82</v>
      </c>
    </row>
    <row r="779" spans="1:10" x14ac:dyDescent="0.25">
      <c r="A779" s="9" t="str">
        <f t="shared" si="12"/>
        <v>4000140Grido</v>
      </c>
      <c r="B779" s="5" t="s">
        <v>27</v>
      </c>
      <c r="C779" s="5" t="s">
        <v>668</v>
      </c>
      <c r="D779" s="5" t="s">
        <v>29</v>
      </c>
      <c r="E779" s="5" t="s">
        <v>68</v>
      </c>
      <c r="F779" s="5" t="s">
        <v>79</v>
      </c>
      <c r="G779" s="5" t="s">
        <v>727</v>
      </c>
      <c r="H779" s="5" t="s">
        <v>440</v>
      </c>
      <c r="I779" s="5">
        <v>659</v>
      </c>
      <c r="J779" s="5">
        <v>532</v>
      </c>
    </row>
    <row r="780" spans="1:10" x14ac:dyDescent="0.25">
      <c r="A780" s="9" t="str">
        <f t="shared" si="12"/>
        <v>4000341Grido</v>
      </c>
      <c r="B780" s="5" t="s">
        <v>27</v>
      </c>
      <c r="C780" s="5" t="s">
        <v>719</v>
      </c>
      <c r="D780" s="5" t="s">
        <v>29</v>
      </c>
      <c r="E780" s="5" t="s">
        <v>68</v>
      </c>
      <c r="F780" s="5" t="s">
        <v>90</v>
      </c>
      <c r="G780" s="5" t="s">
        <v>925</v>
      </c>
      <c r="H780" s="5" t="s">
        <v>505</v>
      </c>
      <c r="I780" s="5">
        <v>402</v>
      </c>
      <c r="J780" s="5">
        <v>282</v>
      </c>
    </row>
    <row r="781" spans="1:10" x14ac:dyDescent="0.25">
      <c r="A781" s="9" t="str">
        <f t="shared" si="12"/>
        <v>DGrido</v>
      </c>
      <c r="B781" s="5" t="s">
        <v>27</v>
      </c>
      <c r="C781" s="5" t="s">
        <v>668</v>
      </c>
      <c r="D781" s="5" t="s">
        <v>111</v>
      </c>
      <c r="E781" s="5" t="s">
        <v>112</v>
      </c>
      <c r="F781" s="5" t="s">
        <v>128</v>
      </c>
      <c r="G781" s="5" t="s">
        <v>676</v>
      </c>
      <c r="H781" s="5" t="s">
        <v>136</v>
      </c>
      <c r="I781" s="5">
        <v>0</v>
      </c>
      <c r="J781" s="5">
        <v>0</v>
      </c>
    </row>
    <row r="782" spans="1:10" x14ac:dyDescent="0.25">
      <c r="A782" s="9" t="str">
        <f t="shared" si="12"/>
        <v>DGrido</v>
      </c>
      <c r="B782" s="5" t="s">
        <v>27</v>
      </c>
      <c r="C782" s="5" t="s">
        <v>672</v>
      </c>
      <c r="D782" s="5" t="s">
        <v>29</v>
      </c>
      <c r="E782" s="5" t="s">
        <v>30</v>
      </c>
      <c r="F782" s="5" t="s">
        <v>31</v>
      </c>
      <c r="G782" s="5" t="s">
        <v>676</v>
      </c>
      <c r="H782" s="5" t="s">
        <v>301</v>
      </c>
      <c r="I782" s="5">
        <v>0</v>
      </c>
      <c r="J782" s="5">
        <v>0</v>
      </c>
    </row>
    <row r="783" spans="1:10" x14ac:dyDescent="0.25">
      <c r="A783" s="9" t="str">
        <f t="shared" si="12"/>
        <v>4000159Grido</v>
      </c>
      <c r="B783" s="5" t="s">
        <v>27</v>
      </c>
      <c r="C783" s="5" t="s">
        <v>672</v>
      </c>
      <c r="D783" s="5" t="s">
        <v>29</v>
      </c>
      <c r="E783" s="5" t="s">
        <v>68</v>
      </c>
      <c r="F783" s="5" t="s">
        <v>90</v>
      </c>
      <c r="G783" s="5" t="s">
        <v>687</v>
      </c>
      <c r="H783" s="5" t="s">
        <v>488</v>
      </c>
      <c r="I783" s="5">
        <v>83</v>
      </c>
      <c r="J783" s="5">
        <v>137</v>
      </c>
    </row>
    <row r="784" spans="1:10" x14ac:dyDescent="0.25">
      <c r="A784" s="9" t="str">
        <f t="shared" si="12"/>
        <v>4000042Grido</v>
      </c>
      <c r="B784" s="5" t="s">
        <v>27</v>
      </c>
      <c r="C784" s="5" t="s">
        <v>684</v>
      </c>
      <c r="D784" s="5" t="s">
        <v>29</v>
      </c>
      <c r="E784" s="5" t="s">
        <v>30</v>
      </c>
      <c r="F784" s="5" t="s">
        <v>31</v>
      </c>
      <c r="G784" s="5" t="s">
        <v>832</v>
      </c>
      <c r="H784" s="5" t="s">
        <v>348</v>
      </c>
      <c r="I784" s="5">
        <v>736</v>
      </c>
      <c r="J784" s="5">
        <v>548</v>
      </c>
    </row>
    <row r="785" spans="1:10" x14ac:dyDescent="0.25">
      <c r="A785" s="9" t="str">
        <f t="shared" si="12"/>
        <v>4000070Grido</v>
      </c>
      <c r="B785" s="5" t="s">
        <v>27</v>
      </c>
      <c r="C785" s="5" t="s">
        <v>684</v>
      </c>
      <c r="D785" s="5" t="s">
        <v>29</v>
      </c>
      <c r="E785" s="5" t="s">
        <v>30</v>
      </c>
      <c r="F785" s="5" t="s">
        <v>31</v>
      </c>
      <c r="G785" s="5" t="s">
        <v>1052</v>
      </c>
      <c r="H785" s="5" t="s">
        <v>375</v>
      </c>
      <c r="I785" s="5">
        <v>386</v>
      </c>
      <c r="J785" s="5">
        <v>247</v>
      </c>
    </row>
    <row r="786" spans="1:10" x14ac:dyDescent="0.25">
      <c r="A786" s="9" t="str">
        <f t="shared" si="12"/>
        <v>4000144Grido</v>
      </c>
      <c r="B786" s="5" t="s">
        <v>27</v>
      </c>
      <c r="C786" s="5" t="s">
        <v>668</v>
      </c>
      <c r="D786" s="5" t="s">
        <v>29</v>
      </c>
      <c r="E786" s="5" t="s">
        <v>68</v>
      </c>
      <c r="F786" s="5" t="s">
        <v>86</v>
      </c>
      <c r="G786" s="5" t="s">
        <v>1023</v>
      </c>
      <c r="H786" s="5" t="s">
        <v>459</v>
      </c>
      <c r="I786" s="5">
        <v>739</v>
      </c>
      <c r="J786" s="5">
        <v>563</v>
      </c>
    </row>
    <row r="787" spans="1:10" x14ac:dyDescent="0.25">
      <c r="A787" s="9" t="str">
        <f t="shared" si="12"/>
        <v>DVia Bana</v>
      </c>
      <c r="B787" s="5" t="s">
        <v>384</v>
      </c>
      <c r="C787" s="5" t="s">
        <v>684</v>
      </c>
      <c r="D787" s="5" t="s">
        <v>29</v>
      </c>
      <c r="E787" s="5" t="s">
        <v>30</v>
      </c>
      <c r="F787" s="5" t="s">
        <v>31</v>
      </c>
      <c r="G787" s="5" t="s">
        <v>676</v>
      </c>
      <c r="H787" s="5" t="s">
        <v>207</v>
      </c>
      <c r="I787" s="5">
        <v>0</v>
      </c>
      <c r="J787" s="5">
        <v>0</v>
      </c>
    </row>
    <row r="788" spans="1:10" x14ac:dyDescent="0.25">
      <c r="A788" s="9" t="str">
        <f t="shared" si="12"/>
        <v>DGrido</v>
      </c>
      <c r="B788" s="5" t="s">
        <v>27</v>
      </c>
      <c r="C788" s="5" t="s">
        <v>672</v>
      </c>
      <c r="D788" s="5" t="s">
        <v>29</v>
      </c>
      <c r="E788" s="5" t="s">
        <v>30</v>
      </c>
      <c r="F788" s="5" t="s">
        <v>31</v>
      </c>
      <c r="G788" s="5" t="s">
        <v>676</v>
      </c>
      <c r="H788" s="5" t="s">
        <v>151</v>
      </c>
      <c r="I788" s="5">
        <v>0</v>
      </c>
      <c r="J788" s="5">
        <v>0</v>
      </c>
    </row>
    <row r="789" spans="1:10" x14ac:dyDescent="0.25">
      <c r="A789" s="9" t="str">
        <f t="shared" si="12"/>
        <v>DGrido</v>
      </c>
      <c r="B789" s="5" t="s">
        <v>27</v>
      </c>
      <c r="C789" s="5" t="s">
        <v>668</v>
      </c>
      <c r="D789" s="5" t="s">
        <v>29</v>
      </c>
      <c r="E789" s="5" t="s">
        <v>68</v>
      </c>
      <c r="F789" s="5" t="s">
        <v>86</v>
      </c>
      <c r="G789" s="5" t="s">
        <v>676</v>
      </c>
      <c r="H789" s="5" t="s">
        <v>453</v>
      </c>
      <c r="I789" s="5">
        <v>0</v>
      </c>
      <c r="J789" s="5">
        <v>0</v>
      </c>
    </row>
    <row r="790" spans="1:10" x14ac:dyDescent="0.25">
      <c r="A790" s="9" t="str">
        <f t="shared" si="12"/>
        <v>6000740Grido</v>
      </c>
      <c r="B790" s="5" t="s">
        <v>27</v>
      </c>
      <c r="C790" s="5" t="s">
        <v>719</v>
      </c>
      <c r="D790" s="5" t="s">
        <v>111</v>
      </c>
      <c r="E790" s="5" t="s">
        <v>112</v>
      </c>
      <c r="F790" s="5" t="s">
        <v>128</v>
      </c>
      <c r="G790" s="5" t="s">
        <v>1021</v>
      </c>
      <c r="H790" s="5" t="s">
        <v>144</v>
      </c>
      <c r="I790" s="5">
        <v>14</v>
      </c>
      <c r="J790" s="5">
        <v>11</v>
      </c>
    </row>
    <row r="791" spans="1:10" x14ac:dyDescent="0.25">
      <c r="A791" s="9" t="str">
        <f t="shared" si="12"/>
        <v>4000248Grido</v>
      </c>
      <c r="B791" s="5" t="s">
        <v>27</v>
      </c>
      <c r="C791" s="5" t="s">
        <v>675</v>
      </c>
      <c r="D791" s="5" t="s">
        <v>29</v>
      </c>
      <c r="E791" s="5" t="s">
        <v>30</v>
      </c>
      <c r="F791" s="5" t="s">
        <v>31</v>
      </c>
      <c r="G791" s="5" t="s">
        <v>1059</v>
      </c>
      <c r="H791" s="5" t="s">
        <v>380</v>
      </c>
      <c r="I791" s="5">
        <v>0</v>
      </c>
      <c r="J791" s="5">
        <v>0</v>
      </c>
    </row>
    <row r="792" spans="1:10" x14ac:dyDescent="0.25">
      <c r="A792" s="9" t="str">
        <f t="shared" si="12"/>
        <v>4000064Via Bana</v>
      </c>
      <c r="B792" s="5" t="s">
        <v>384</v>
      </c>
      <c r="C792" s="5" t="s">
        <v>672</v>
      </c>
      <c r="D792" s="5" t="s">
        <v>29</v>
      </c>
      <c r="E792" s="5" t="s">
        <v>30</v>
      </c>
      <c r="F792" s="5" t="s">
        <v>31</v>
      </c>
      <c r="G792" s="5" t="s">
        <v>956</v>
      </c>
      <c r="H792" s="5" t="s">
        <v>369</v>
      </c>
      <c r="I792" s="5">
        <v>10</v>
      </c>
      <c r="J792" s="5">
        <v>19</v>
      </c>
    </row>
    <row r="793" spans="1:10" x14ac:dyDescent="0.25">
      <c r="A793" s="9" t="str">
        <f t="shared" si="12"/>
        <v>4000058Grido</v>
      </c>
      <c r="B793" s="5" t="s">
        <v>27</v>
      </c>
      <c r="C793" s="5" t="s">
        <v>684</v>
      </c>
      <c r="D793" s="5" t="s">
        <v>29</v>
      </c>
      <c r="E793" s="5" t="s">
        <v>30</v>
      </c>
      <c r="F793" s="5" t="s">
        <v>31</v>
      </c>
      <c r="G793" s="5" t="s">
        <v>852</v>
      </c>
      <c r="H793" s="5" t="s">
        <v>364</v>
      </c>
      <c r="I793" s="5">
        <v>155</v>
      </c>
      <c r="J793" s="5">
        <v>139</v>
      </c>
    </row>
    <row r="794" spans="1:10" x14ac:dyDescent="0.25">
      <c r="A794" s="9" t="str">
        <f t="shared" si="12"/>
        <v>4000045Grido</v>
      </c>
      <c r="B794" s="5" t="s">
        <v>27</v>
      </c>
      <c r="C794" s="5" t="s">
        <v>675</v>
      </c>
      <c r="D794" s="5" t="s">
        <v>29</v>
      </c>
      <c r="E794" s="5" t="s">
        <v>30</v>
      </c>
      <c r="F794" s="5" t="s">
        <v>31</v>
      </c>
      <c r="G794" s="5" t="s">
        <v>845</v>
      </c>
      <c r="H794" s="5" t="s">
        <v>351</v>
      </c>
      <c r="I794" s="5">
        <v>436</v>
      </c>
      <c r="J794" s="5">
        <v>155</v>
      </c>
    </row>
    <row r="795" spans="1:10" x14ac:dyDescent="0.25">
      <c r="A795" s="9" t="str">
        <f t="shared" si="12"/>
        <v>4000072Via Bana</v>
      </c>
      <c r="B795" s="5" t="s">
        <v>384</v>
      </c>
      <c r="C795" s="5" t="s">
        <v>668</v>
      </c>
      <c r="D795" s="5" t="s">
        <v>29</v>
      </c>
      <c r="E795" s="5" t="s">
        <v>30</v>
      </c>
      <c r="F795" s="5" t="s">
        <v>31</v>
      </c>
      <c r="G795" s="5" t="s">
        <v>1026</v>
      </c>
      <c r="H795" s="5" t="s">
        <v>606</v>
      </c>
      <c r="I795" s="5">
        <v>0</v>
      </c>
      <c r="J795" s="5">
        <v>0</v>
      </c>
    </row>
    <row r="796" spans="1:10" x14ac:dyDescent="0.25">
      <c r="A796" s="9" t="str">
        <f t="shared" si="12"/>
        <v>4000179Via Bana</v>
      </c>
      <c r="B796" s="5" t="s">
        <v>384</v>
      </c>
      <c r="C796" s="5" t="s">
        <v>672</v>
      </c>
      <c r="D796" s="5" t="s">
        <v>29</v>
      </c>
      <c r="E796" s="5" t="s">
        <v>68</v>
      </c>
      <c r="F796" s="5" t="s">
        <v>90</v>
      </c>
      <c r="G796" s="5" t="s">
        <v>789</v>
      </c>
      <c r="H796" s="5" t="s">
        <v>658</v>
      </c>
      <c r="I796" s="5">
        <v>10</v>
      </c>
      <c r="J796" s="5">
        <v>1</v>
      </c>
    </row>
    <row r="797" spans="1:10" x14ac:dyDescent="0.25">
      <c r="A797" s="9" t="str">
        <f t="shared" si="12"/>
        <v>4000084Via Bana</v>
      </c>
      <c r="B797" s="5" t="s">
        <v>384</v>
      </c>
      <c r="C797" s="5" t="s">
        <v>719</v>
      </c>
      <c r="D797" s="5" t="s">
        <v>29</v>
      </c>
      <c r="E797" s="5" t="s">
        <v>30</v>
      </c>
      <c r="F797" s="5" t="s">
        <v>31</v>
      </c>
      <c r="G797" s="5" t="s">
        <v>1036</v>
      </c>
      <c r="H797" s="5" t="s">
        <v>615</v>
      </c>
      <c r="I797" s="5">
        <v>0</v>
      </c>
      <c r="J797" s="5">
        <v>0</v>
      </c>
    </row>
    <row r="798" spans="1:10" x14ac:dyDescent="0.25">
      <c r="A798" s="9" t="str">
        <f t="shared" si="12"/>
        <v>4000062Via Bana</v>
      </c>
      <c r="B798" s="5" t="s">
        <v>384</v>
      </c>
      <c r="C798" s="5" t="s">
        <v>684</v>
      </c>
      <c r="D798" s="5" t="s">
        <v>29</v>
      </c>
      <c r="E798" s="5" t="s">
        <v>30</v>
      </c>
      <c r="F798" s="5" t="s">
        <v>31</v>
      </c>
      <c r="G798" s="5" t="s">
        <v>966</v>
      </c>
      <c r="H798" s="5" t="s">
        <v>367</v>
      </c>
      <c r="I798" s="5">
        <v>20</v>
      </c>
      <c r="J798" s="5">
        <v>9</v>
      </c>
    </row>
    <row r="799" spans="1:10" x14ac:dyDescent="0.25">
      <c r="A799" s="9" t="str">
        <f t="shared" si="12"/>
        <v>6000340Grido</v>
      </c>
      <c r="B799" s="5" t="s">
        <v>27</v>
      </c>
      <c r="C799" s="5" t="s">
        <v>672</v>
      </c>
      <c r="D799" s="5" t="s">
        <v>111</v>
      </c>
      <c r="E799" s="5" t="s">
        <v>112</v>
      </c>
      <c r="F799" s="5" t="s">
        <v>128</v>
      </c>
      <c r="G799" s="5" t="s">
        <v>948</v>
      </c>
      <c r="H799" s="5" t="s">
        <v>141</v>
      </c>
      <c r="I799" s="5">
        <v>2</v>
      </c>
      <c r="J799" s="5">
        <v>0</v>
      </c>
    </row>
    <row r="800" spans="1:10" x14ac:dyDescent="0.25">
      <c r="A800" s="9" t="str">
        <f t="shared" si="12"/>
        <v>4000149Grido</v>
      </c>
      <c r="B800" s="5" t="s">
        <v>27</v>
      </c>
      <c r="C800" s="5" t="s">
        <v>675</v>
      </c>
      <c r="D800" s="5" t="s">
        <v>29</v>
      </c>
      <c r="E800" s="5" t="s">
        <v>68</v>
      </c>
      <c r="F800" s="5" t="s">
        <v>106</v>
      </c>
      <c r="G800" s="5" t="s">
        <v>1056</v>
      </c>
      <c r="H800" s="5" t="s">
        <v>513</v>
      </c>
      <c r="I800" s="5">
        <v>1728</v>
      </c>
      <c r="J800" s="5">
        <v>842</v>
      </c>
    </row>
    <row r="801" spans="1:10" x14ac:dyDescent="0.25">
      <c r="A801" s="9" t="str">
        <f t="shared" si="12"/>
        <v>4000174Via Bana</v>
      </c>
      <c r="B801" s="5" t="s">
        <v>384</v>
      </c>
      <c r="C801" s="5" t="s">
        <v>719</v>
      </c>
      <c r="D801" s="5" t="s">
        <v>29</v>
      </c>
      <c r="E801" s="5" t="s">
        <v>68</v>
      </c>
      <c r="F801" s="5" t="s">
        <v>69</v>
      </c>
      <c r="G801" s="5" t="s">
        <v>1049</v>
      </c>
      <c r="H801" s="5" t="s">
        <v>403</v>
      </c>
      <c r="I801" s="5">
        <v>7</v>
      </c>
      <c r="J801" s="5">
        <v>4</v>
      </c>
    </row>
    <row r="802" spans="1:10" x14ac:dyDescent="0.25">
      <c r="A802" s="9" t="str">
        <f t="shared" si="12"/>
        <v>DVia Bana</v>
      </c>
      <c r="B802" s="5" t="s">
        <v>384</v>
      </c>
      <c r="C802" s="5" t="s">
        <v>672</v>
      </c>
      <c r="D802" s="5" t="s">
        <v>29</v>
      </c>
      <c r="E802" s="5" t="s">
        <v>30</v>
      </c>
      <c r="F802" s="5" t="s">
        <v>31</v>
      </c>
      <c r="G802" s="5" t="s">
        <v>676</v>
      </c>
      <c r="H802" s="5" t="s">
        <v>553</v>
      </c>
      <c r="I802" s="5">
        <v>0</v>
      </c>
      <c r="J802" s="5">
        <v>0</v>
      </c>
    </row>
    <row r="803" spans="1:10" x14ac:dyDescent="0.25">
      <c r="A803" s="9" t="str">
        <f t="shared" si="12"/>
        <v>4000153Grido</v>
      </c>
      <c r="B803" s="5" t="s">
        <v>27</v>
      </c>
      <c r="C803" s="5" t="s">
        <v>689</v>
      </c>
      <c r="D803" s="5" t="s">
        <v>29</v>
      </c>
      <c r="E803" s="5" t="s">
        <v>68</v>
      </c>
      <c r="F803" s="5" t="s">
        <v>90</v>
      </c>
      <c r="G803" s="5" t="s">
        <v>801</v>
      </c>
      <c r="H803" s="5" t="s">
        <v>496</v>
      </c>
      <c r="I803" s="5">
        <v>468</v>
      </c>
      <c r="J803" s="5">
        <v>415</v>
      </c>
    </row>
    <row r="804" spans="1:10" x14ac:dyDescent="0.25">
      <c r="A804" s="9" t="str">
        <f t="shared" si="12"/>
        <v>6000337Grido</v>
      </c>
      <c r="B804" s="5" t="s">
        <v>27</v>
      </c>
      <c r="C804" s="5" t="s">
        <v>684</v>
      </c>
      <c r="D804" s="5" t="s">
        <v>111</v>
      </c>
      <c r="E804" s="5" t="s">
        <v>112</v>
      </c>
      <c r="F804" s="5" t="s">
        <v>128</v>
      </c>
      <c r="G804" s="5" t="s">
        <v>969</v>
      </c>
      <c r="H804" s="5" t="s">
        <v>140</v>
      </c>
      <c r="I804" s="5">
        <v>449</v>
      </c>
      <c r="J804" s="5">
        <v>327</v>
      </c>
    </row>
    <row r="805" spans="1:10" x14ac:dyDescent="0.25">
      <c r="A805" s="9" t="str">
        <f t="shared" si="12"/>
        <v>4000048Grido</v>
      </c>
      <c r="B805" s="5" t="s">
        <v>27</v>
      </c>
      <c r="C805" s="5" t="s">
        <v>689</v>
      </c>
      <c r="D805" s="5" t="s">
        <v>29</v>
      </c>
      <c r="E805" s="5" t="s">
        <v>30</v>
      </c>
      <c r="F805" s="5" t="s">
        <v>31</v>
      </c>
      <c r="G805" s="5" t="s">
        <v>995</v>
      </c>
      <c r="H805" s="5" t="s">
        <v>354</v>
      </c>
      <c r="I805" s="5">
        <v>397</v>
      </c>
      <c r="J805" s="5">
        <v>270</v>
      </c>
    </row>
    <row r="806" spans="1:10" x14ac:dyDescent="0.25">
      <c r="A806" s="9" t="str">
        <f t="shared" si="12"/>
        <v>4000076Via Bana</v>
      </c>
      <c r="B806" s="5" t="s">
        <v>384</v>
      </c>
      <c r="C806" s="5" t="s">
        <v>668</v>
      </c>
      <c r="D806" s="5" t="s">
        <v>29</v>
      </c>
      <c r="E806" s="5" t="s">
        <v>30</v>
      </c>
      <c r="F806" s="5" t="s">
        <v>31</v>
      </c>
      <c r="G806" s="5" t="s">
        <v>939</v>
      </c>
      <c r="H806" s="5" t="s">
        <v>609</v>
      </c>
      <c r="I806" s="5">
        <v>0</v>
      </c>
      <c r="J806" s="5">
        <v>0</v>
      </c>
    </row>
    <row r="807" spans="1:10" x14ac:dyDescent="0.25">
      <c r="A807" s="9" t="str">
        <f t="shared" si="12"/>
        <v>4000139Grido</v>
      </c>
      <c r="B807" s="5" t="s">
        <v>27</v>
      </c>
      <c r="C807" s="5" t="s">
        <v>675</v>
      </c>
      <c r="D807" s="5" t="s">
        <v>29</v>
      </c>
      <c r="E807" s="5" t="s">
        <v>68</v>
      </c>
      <c r="F807" s="5" t="s">
        <v>79</v>
      </c>
      <c r="G807" s="5" t="s">
        <v>763</v>
      </c>
      <c r="H807" s="5" t="s">
        <v>438</v>
      </c>
      <c r="I807" s="5">
        <v>399</v>
      </c>
      <c r="J807" s="5">
        <v>91</v>
      </c>
    </row>
    <row r="808" spans="1:10" x14ac:dyDescent="0.25">
      <c r="A808" s="9" t="str">
        <f t="shared" si="12"/>
        <v>4000169Via Bana</v>
      </c>
      <c r="B808" s="5" t="s">
        <v>384</v>
      </c>
      <c r="C808" s="5" t="s">
        <v>668</v>
      </c>
      <c r="D808" s="5" t="s">
        <v>29</v>
      </c>
      <c r="E808" s="5" t="s">
        <v>68</v>
      </c>
      <c r="F808" s="5" t="s">
        <v>79</v>
      </c>
      <c r="G808" s="5" t="s">
        <v>1054</v>
      </c>
      <c r="H808" s="5" t="s">
        <v>449</v>
      </c>
      <c r="I808" s="5">
        <v>0</v>
      </c>
      <c r="J808" s="5">
        <v>9</v>
      </c>
    </row>
    <row r="809" spans="1:10" x14ac:dyDescent="0.25">
      <c r="A809" s="9" t="str">
        <f t="shared" si="12"/>
        <v>4000076Via Bana</v>
      </c>
      <c r="B809" s="5" t="s">
        <v>384</v>
      </c>
      <c r="C809" s="5" t="s">
        <v>689</v>
      </c>
      <c r="D809" s="5" t="s">
        <v>29</v>
      </c>
      <c r="E809" s="5" t="s">
        <v>30</v>
      </c>
      <c r="F809" s="5" t="s">
        <v>31</v>
      </c>
      <c r="G809" s="5" t="s">
        <v>939</v>
      </c>
      <c r="H809" s="5" t="s">
        <v>609</v>
      </c>
      <c r="I809" s="5">
        <v>0</v>
      </c>
      <c r="J809" s="5">
        <v>0</v>
      </c>
    </row>
    <row r="810" spans="1:10" x14ac:dyDescent="0.25">
      <c r="A810" s="9" t="str">
        <f t="shared" si="12"/>
        <v>4000163Grido</v>
      </c>
      <c r="B810" s="5" t="s">
        <v>27</v>
      </c>
      <c r="C810" s="5" t="s">
        <v>689</v>
      </c>
      <c r="D810" s="5" t="s">
        <v>29</v>
      </c>
      <c r="E810" s="5" t="s">
        <v>68</v>
      </c>
      <c r="F810" s="5" t="s">
        <v>74</v>
      </c>
      <c r="G810" s="5" t="s">
        <v>733</v>
      </c>
      <c r="H810" s="5" t="s">
        <v>427</v>
      </c>
      <c r="I810" s="5">
        <v>593</v>
      </c>
      <c r="J810" s="5">
        <v>401</v>
      </c>
    </row>
    <row r="811" spans="1:10" x14ac:dyDescent="0.25">
      <c r="A811" s="9" t="str">
        <f t="shared" si="12"/>
        <v>4000044Grido</v>
      </c>
      <c r="B811" s="5" t="s">
        <v>27</v>
      </c>
      <c r="C811" s="5" t="s">
        <v>668</v>
      </c>
      <c r="D811" s="5" t="s">
        <v>29</v>
      </c>
      <c r="E811" s="5" t="s">
        <v>30</v>
      </c>
      <c r="F811" s="5" t="s">
        <v>31</v>
      </c>
      <c r="G811" s="5" t="s">
        <v>837</v>
      </c>
      <c r="H811" s="5" t="s">
        <v>350</v>
      </c>
      <c r="I811" s="5">
        <v>424</v>
      </c>
      <c r="J811" s="5">
        <v>230</v>
      </c>
    </row>
    <row r="812" spans="1:10" x14ac:dyDescent="0.25">
      <c r="A812" s="9" t="str">
        <f t="shared" si="12"/>
        <v>4000088Via Bana</v>
      </c>
      <c r="B812" s="5" t="s">
        <v>384</v>
      </c>
      <c r="C812" s="5" t="s">
        <v>672</v>
      </c>
      <c r="D812" s="5" t="s">
        <v>29</v>
      </c>
      <c r="E812" s="5" t="s">
        <v>30</v>
      </c>
      <c r="F812" s="5" t="s">
        <v>31</v>
      </c>
      <c r="G812" s="5" t="s">
        <v>1048</v>
      </c>
      <c r="H812" s="5" t="s">
        <v>618</v>
      </c>
      <c r="I812" s="5">
        <v>0</v>
      </c>
      <c r="J812" s="5">
        <v>0</v>
      </c>
    </row>
    <row r="813" spans="1:10" x14ac:dyDescent="0.25">
      <c r="A813" s="9" t="str">
        <f t="shared" si="12"/>
        <v>6000338Via Bana</v>
      </c>
      <c r="B813" s="5" t="s">
        <v>384</v>
      </c>
      <c r="C813" s="5" t="s">
        <v>684</v>
      </c>
      <c r="D813" s="5" t="s">
        <v>111</v>
      </c>
      <c r="E813" s="5" t="s">
        <v>112</v>
      </c>
      <c r="F813" s="5" t="s">
        <v>113</v>
      </c>
      <c r="G813" s="5" t="s">
        <v>723</v>
      </c>
      <c r="H813" s="5" t="s">
        <v>118</v>
      </c>
      <c r="I813" s="5">
        <v>0</v>
      </c>
      <c r="J813" s="5">
        <v>1</v>
      </c>
    </row>
    <row r="814" spans="1:10" x14ac:dyDescent="0.25">
      <c r="A814" s="9" t="str">
        <f t="shared" si="12"/>
        <v>4000173Via Bana</v>
      </c>
      <c r="B814" s="5" t="s">
        <v>384</v>
      </c>
      <c r="C814" s="5" t="s">
        <v>689</v>
      </c>
      <c r="D814" s="5" t="s">
        <v>29</v>
      </c>
      <c r="E814" s="5" t="s">
        <v>68</v>
      </c>
      <c r="F814" s="5" t="s">
        <v>86</v>
      </c>
      <c r="G814" s="5" t="s">
        <v>854</v>
      </c>
      <c r="H814" s="5" t="s">
        <v>470</v>
      </c>
      <c r="I814" s="5">
        <v>0</v>
      </c>
      <c r="J814" s="5">
        <v>0</v>
      </c>
    </row>
    <row r="815" spans="1:10" x14ac:dyDescent="0.25">
      <c r="A815" s="9" t="str">
        <f t="shared" si="12"/>
        <v>4000055Grido</v>
      </c>
      <c r="B815" s="5" t="s">
        <v>27</v>
      </c>
      <c r="C815" s="5" t="s">
        <v>675</v>
      </c>
      <c r="D815" s="5" t="s">
        <v>29</v>
      </c>
      <c r="E815" s="5" t="s">
        <v>30</v>
      </c>
      <c r="F815" s="5" t="s">
        <v>31</v>
      </c>
      <c r="G815" s="5" t="s">
        <v>777</v>
      </c>
      <c r="H815" s="5" t="s">
        <v>361</v>
      </c>
      <c r="I815" s="5">
        <v>504</v>
      </c>
      <c r="J815" s="5">
        <v>201</v>
      </c>
    </row>
    <row r="816" spans="1:10" x14ac:dyDescent="0.25">
      <c r="A816" s="9" t="str">
        <f t="shared" si="12"/>
        <v>4000054Grido</v>
      </c>
      <c r="B816" s="5" t="s">
        <v>27</v>
      </c>
      <c r="C816" s="5" t="s">
        <v>684</v>
      </c>
      <c r="D816" s="5" t="s">
        <v>29</v>
      </c>
      <c r="E816" s="5" t="s">
        <v>30</v>
      </c>
      <c r="F816" s="5" t="s">
        <v>31</v>
      </c>
      <c r="G816" s="5" t="s">
        <v>731</v>
      </c>
      <c r="H816" s="5" t="s">
        <v>360</v>
      </c>
      <c r="I816" s="5">
        <v>430</v>
      </c>
      <c r="J816" s="5">
        <v>297</v>
      </c>
    </row>
    <row r="817" spans="1:10" x14ac:dyDescent="0.25">
      <c r="A817" s="9" t="str">
        <f t="shared" si="12"/>
        <v>4000041Via Bana</v>
      </c>
      <c r="B817" s="5" t="s">
        <v>384</v>
      </c>
      <c r="C817" s="5" t="s">
        <v>684</v>
      </c>
      <c r="D817" s="5" t="s">
        <v>29</v>
      </c>
      <c r="E817" s="5" t="s">
        <v>30</v>
      </c>
      <c r="F817" s="5" t="s">
        <v>31</v>
      </c>
      <c r="G817" s="5" t="s">
        <v>704</v>
      </c>
      <c r="H817" s="5" t="s">
        <v>347</v>
      </c>
      <c r="I817" s="5">
        <v>67</v>
      </c>
      <c r="J817" s="5">
        <v>49</v>
      </c>
    </row>
    <row r="818" spans="1:10" x14ac:dyDescent="0.25">
      <c r="A818" s="9" t="str">
        <f t="shared" si="12"/>
        <v>4000137Grido</v>
      </c>
      <c r="B818" s="5" t="s">
        <v>27</v>
      </c>
      <c r="C818" s="5" t="s">
        <v>719</v>
      </c>
      <c r="D818" s="5" t="s">
        <v>29</v>
      </c>
      <c r="E818" s="5" t="s">
        <v>68</v>
      </c>
      <c r="F818" s="5" t="s">
        <v>79</v>
      </c>
      <c r="G818" s="5" t="s">
        <v>1029</v>
      </c>
      <c r="H818" s="5" t="s">
        <v>434</v>
      </c>
      <c r="I818" s="5">
        <v>223</v>
      </c>
      <c r="J818" s="5">
        <v>144</v>
      </c>
    </row>
    <row r="819" spans="1:10" x14ac:dyDescent="0.25">
      <c r="A819" s="9" t="str">
        <f t="shared" si="12"/>
        <v>3000093Via Bana</v>
      </c>
      <c r="B819" s="5" t="s">
        <v>384</v>
      </c>
      <c r="C819" s="5" t="s">
        <v>684</v>
      </c>
      <c r="D819" s="5" t="s">
        <v>29</v>
      </c>
      <c r="E819" s="5" t="s">
        <v>68</v>
      </c>
      <c r="F819" s="5" t="s">
        <v>79</v>
      </c>
      <c r="G819" s="5" t="s">
        <v>1058</v>
      </c>
      <c r="H819" s="5" t="s">
        <v>640</v>
      </c>
      <c r="I819" s="5">
        <v>0</v>
      </c>
      <c r="J819" s="5">
        <v>0</v>
      </c>
    </row>
    <row r="820" spans="1:10" x14ac:dyDescent="0.25">
      <c r="A820" s="9" t="str">
        <f t="shared" si="12"/>
        <v>4000069Via Bana</v>
      </c>
      <c r="B820" s="5" t="s">
        <v>384</v>
      </c>
      <c r="C820" s="5" t="s">
        <v>668</v>
      </c>
      <c r="D820" s="5" t="s">
        <v>29</v>
      </c>
      <c r="E820" s="5" t="s">
        <v>30</v>
      </c>
      <c r="F820" s="5" t="s">
        <v>31</v>
      </c>
      <c r="G820" s="5" t="s">
        <v>682</v>
      </c>
      <c r="H820" s="5" t="s">
        <v>374</v>
      </c>
      <c r="I820" s="5">
        <v>0</v>
      </c>
      <c r="J820" s="5">
        <v>0</v>
      </c>
    </row>
    <row r="821" spans="1:10" x14ac:dyDescent="0.25">
      <c r="A821" s="9" t="str">
        <f t="shared" si="12"/>
        <v>DGrido</v>
      </c>
      <c r="B821" s="5" t="s">
        <v>27</v>
      </c>
      <c r="C821" s="5" t="s">
        <v>684</v>
      </c>
      <c r="D821" s="5" t="s">
        <v>29</v>
      </c>
      <c r="E821" s="5" t="s">
        <v>30</v>
      </c>
      <c r="F821" s="5" t="s">
        <v>31</v>
      </c>
      <c r="G821" s="5" t="s">
        <v>676</v>
      </c>
      <c r="H821" s="5" t="s">
        <v>213</v>
      </c>
      <c r="I821" s="5">
        <v>0</v>
      </c>
      <c r="J821" s="5">
        <v>0</v>
      </c>
    </row>
    <row r="822" spans="1:10" x14ac:dyDescent="0.25">
      <c r="A822" s="9" t="str">
        <f t="shared" si="12"/>
        <v>4000039Grido</v>
      </c>
      <c r="B822" s="5" t="s">
        <v>27</v>
      </c>
      <c r="C822" s="5" t="s">
        <v>675</v>
      </c>
      <c r="D822" s="5" t="s">
        <v>29</v>
      </c>
      <c r="E822" s="5" t="s">
        <v>30</v>
      </c>
      <c r="F822" s="5" t="s">
        <v>31</v>
      </c>
      <c r="G822" s="5" t="s">
        <v>695</v>
      </c>
      <c r="H822" s="5" t="s">
        <v>345</v>
      </c>
      <c r="I822" s="5">
        <v>124</v>
      </c>
      <c r="J822" s="5">
        <v>37</v>
      </c>
    </row>
    <row r="823" spans="1:10" x14ac:dyDescent="0.25">
      <c r="A823" s="9" t="str">
        <f t="shared" si="12"/>
        <v>4000041Grido</v>
      </c>
      <c r="B823" s="5" t="s">
        <v>27</v>
      </c>
      <c r="C823" s="5" t="s">
        <v>689</v>
      </c>
      <c r="D823" s="5" t="s">
        <v>29</v>
      </c>
      <c r="E823" s="5" t="s">
        <v>30</v>
      </c>
      <c r="F823" s="5" t="s">
        <v>31</v>
      </c>
      <c r="G823" s="5" t="s">
        <v>704</v>
      </c>
      <c r="H823" s="5" t="s">
        <v>347</v>
      </c>
      <c r="I823" s="5">
        <v>324</v>
      </c>
      <c r="J823" s="5">
        <v>280</v>
      </c>
    </row>
    <row r="824" spans="1:10" x14ac:dyDescent="0.25">
      <c r="A824" s="9" t="str">
        <f t="shared" si="12"/>
        <v>4000152Via Bana</v>
      </c>
      <c r="B824" s="5" t="s">
        <v>384</v>
      </c>
      <c r="C824" s="5" t="s">
        <v>684</v>
      </c>
      <c r="D824" s="5" t="s">
        <v>29</v>
      </c>
      <c r="E824" s="5" t="s">
        <v>68</v>
      </c>
      <c r="F824" s="5" t="s">
        <v>90</v>
      </c>
      <c r="G824" s="5" t="s">
        <v>737</v>
      </c>
      <c r="H824" s="5" t="s">
        <v>495</v>
      </c>
      <c r="I824" s="5">
        <v>0</v>
      </c>
      <c r="J824" s="5">
        <v>0</v>
      </c>
    </row>
    <row r="825" spans="1:10" x14ac:dyDescent="0.25">
      <c r="A825" s="9" t="str">
        <f t="shared" si="12"/>
        <v>6000340Grido</v>
      </c>
      <c r="B825" s="5" t="s">
        <v>27</v>
      </c>
      <c r="C825" s="5" t="s">
        <v>684</v>
      </c>
      <c r="D825" s="5" t="s">
        <v>111</v>
      </c>
      <c r="E825" s="5" t="s">
        <v>112</v>
      </c>
      <c r="F825" s="5" t="s">
        <v>128</v>
      </c>
      <c r="G825" s="5" t="s">
        <v>948</v>
      </c>
      <c r="H825" s="5" t="s">
        <v>141</v>
      </c>
      <c r="I825" s="5">
        <v>7</v>
      </c>
      <c r="J825" s="5">
        <v>0</v>
      </c>
    </row>
    <row r="826" spans="1:10" x14ac:dyDescent="0.25">
      <c r="A826" s="9" t="str">
        <f t="shared" si="12"/>
        <v>4000042Via Bana</v>
      </c>
      <c r="B826" s="5" t="s">
        <v>384</v>
      </c>
      <c r="C826" s="5" t="s">
        <v>668</v>
      </c>
      <c r="D826" s="5" t="s">
        <v>29</v>
      </c>
      <c r="E826" s="5" t="s">
        <v>30</v>
      </c>
      <c r="F826" s="5" t="s">
        <v>31</v>
      </c>
      <c r="G826" s="5" t="s">
        <v>832</v>
      </c>
      <c r="H826" s="5" t="s">
        <v>348</v>
      </c>
      <c r="I826" s="5">
        <v>0</v>
      </c>
      <c r="J826" s="5">
        <v>12</v>
      </c>
    </row>
    <row r="827" spans="1:10" x14ac:dyDescent="0.25">
      <c r="A827" s="9" t="str">
        <f t="shared" si="12"/>
        <v>4000053Grido</v>
      </c>
      <c r="B827" s="5" t="s">
        <v>27</v>
      </c>
      <c r="C827" s="5" t="s">
        <v>689</v>
      </c>
      <c r="D827" s="5" t="s">
        <v>29</v>
      </c>
      <c r="E827" s="5" t="s">
        <v>30</v>
      </c>
      <c r="F827" s="5" t="s">
        <v>31</v>
      </c>
      <c r="G827" s="5" t="s">
        <v>729</v>
      </c>
      <c r="H827" s="5" t="s">
        <v>359</v>
      </c>
      <c r="I827" s="5">
        <v>0</v>
      </c>
      <c r="J827" s="5">
        <v>0</v>
      </c>
    </row>
    <row r="828" spans="1:10" x14ac:dyDescent="0.25">
      <c r="A828" s="9" t="str">
        <f t="shared" si="12"/>
        <v>4000059Via Bana</v>
      </c>
      <c r="B828" s="5" t="s">
        <v>384</v>
      </c>
      <c r="C828" s="5" t="s">
        <v>668</v>
      </c>
      <c r="D828" s="5" t="s">
        <v>29</v>
      </c>
      <c r="E828" s="5" t="s">
        <v>30</v>
      </c>
      <c r="F828" s="5" t="s">
        <v>31</v>
      </c>
      <c r="G828" s="5" t="s">
        <v>1042</v>
      </c>
      <c r="H828" s="5" t="s">
        <v>365</v>
      </c>
      <c r="I828" s="5">
        <v>0</v>
      </c>
      <c r="J828" s="5">
        <v>0</v>
      </c>
    </row>
    <row r="829" spans="1:10" x14ac:dyDescent="0.25">
      <c r="A829" s="9" t="str">
        <f t="shared" si="12"/>
        <v>4000095Via Bana</v>
      </c>
      <c r="B829" s="5" t="s">
        <v>384</v>
      </c>
      <c r="C829" s="5" t="s">
        <v>689</v>
      </c>
      <c r="D829" s="5" t="s">
        <v>29</v>
      </c>
      <c r="E829" s="5" t="s">
        <v>30</v>
      </c>
      <c r="F829" s="5" t="s">
        <v>31</v>
      </c>
      <c r="G829" s="5" t="s">
        <v>755</v>
      </c>
      <c r="H829" s="5" t="s">
        <v>622</v>
      </c>
      <c r="I829" s="5">
        <v>0</v>
      </c>
      <c r="J829" s="5">
        <v>0</v>
      </c>
    </row>
    <row r="830" spans="1:10" x14ac:dyDescent="0.25">
      <c r="A830" s="9" t="str">
        <f t="shared" si="12"/>
        <v>4000059Grido</v>
      </c>
      <c r="B830" s="5" t="s">
        <v>27</v>
      </c>
      <c r="C830" s="5" t="s">
        <v>719</v>
      </c>
      <c r="D830" s="5" t="s">
        <v>29</v>
      </c>
      <c r="E830" s="5" t="s">
        <v>30</v>
      </c>
      <c r="F830" s="5" t="s">
        <v>31</v>
      </c>
      <c r="G830" s="5" t="s">
        <v>1042</v>
      </c>
      <c r="H830" s="5" t="s">
        <v>365</v>
      </c>
      <c r="I830" s="5">
        <v>162</v>
      </c>
      <c r="J830" s="5">
        <v>83</v>
      </c>
    </row>
    <row r="831" spans="1:10" x14ac:dyDescent="0.25">
      <c r="A831" s="9" t="str">
        <f t="shared" si="12"/>
        <v>4000145Via Bana</v>
      </c>
      <c r="B831" s="5" t="s">
        <v>384</v>
      </c>
      <c r="C831" s="5" t="s">
        <v>684</v>
      </c>
      <c r="D831" s="5" t="s">
        <v>29</v>
      </c>
      <c r="E831" s="5" t="s">
        <v>68</v>
      </c>
      <c r="F831" s="5" t="s">
        <v>69</v>
      </c>
      <c r="G831" s="5" t="s">
        <v>984</v>
      </c>
      <c r="H831" s="5" t="s">
        <v>395</v>
      </c>
      <c r="I831" s="5">
        <v>0</v>
      </c>
      <c r="J831" s="5">
        <v>0</v>
      </c>
    </row>
    <row r="832" spans="1:10" x14ac:dyDescent="0.25">
      <c r="A832" s="9" t="str">
        <f t="shared" si="12"/>
        <v>4000055Grido</v>
      </c>
      <c r="B832" s="5" t="s">
        <v>27</v>
      </c>
      <c r="C832" s="5" t="s">
        <v>668</v>
      </c>
      <c r="D832" s="5" t="s">
        <v>29</v>
      </c>
      <c r="E832" s="5" t="s">
        <v>30</v>
      </c>
      <c r="F832" s="5" t="s">
        <v>31</v>
      </c>
      <c r="G832" s="5" t="s">
        <v>777</v>
      </c>
      <c r="H832" s="5" t="s">
        <v>361</v>
      </c>
      <c r="I832" s="5">
        <v>258</v>
      </c>
      <c r="J832" s="5">
        <v>189</v>
      </c>
    </row>
    <row r="833" spans="1:10" x14ac:dyDescent="0.25">
      <c r="A833" s="9" t="str">
        <f t="shared" si="12"/>
        <v>4000042Via Bana</v>
      </c>
      <c r="B833" s="5" t="s">
        <v>384</v>
      </c>
      <c r="C833" s="5" t="s">
        <v>719</v>
      </c>
      <c r="D833" s="5" t="s">
        <v>29</v>
      </c>
      <c r="E833" s="5" t="s">
        <v>30</v>
      </c>
      <c r="F833" s="5" t="s">
        <v>31</v>
      </c>
      <c r="G833" s="5" t="s">
        <v>832</v>
      </c>
      <c r="H833" s="5" t="s">
        <v>348</v>
      </c>
      <c r="I833" s="5">
        <v>34</v>
      </c>
      <c r="J833" s="5">
        <v>27</v>
      </c>
    </row>
    <row r="834" spans="1:10" x14ac:dyDescent="0.25">
      <c r="A834" s="9" t="str">
        <f t="shared" si="12"/>
        <v>6000673Grido</v>
      </c>
      <c r="B834" s="5" t="s">
        <v>27</v>
      </c>
      <c r="C834" s="5" t="s">
        <v>672</v>
      </c>
      <c r="D834" s="5" t="s">
        <v>111</v>
      </c>
      <c r="E834" s="5" t="s">
        <v>112</v>
      </c>
      <c r="F834" s="5" t="s">
        <v>119</v>
      </c>
      <c r="G834" s="5" t="s">
        <v>835</v>
      </c>
      <c r="H834" s="5" t="s">
        <v>121</v>
      </c>
      <c r="I834" s="5">
        <v>89</v>
      </c>
      <c r="J834" s="5">
        <v>11</v>
      </c>
    </row>
    <row r="835" spans="1:10" x14ac:dyDescent="0.25">
      <c r="A835" s="9" t="str">
        <f t="shared" ref="A835:A898" si="13">CONCATENATE(G835,B835)</f>
        <v>DVia Bana</v>
      </c>
      <c r="B835" s="5" t="s">
        <v>384</v>
      </c>
      <c r="C835" s="5" t="s">
        <v>672</v>
      </c>
      <c r="D835" s="5" t="s">
        <v>29</v>
      </c>
      <c r="E835" s="5" t="s">
        <v>30</v>
      </c>
      <c r="F835" s="5" t="s">
        <v>31</v>
      </c>
      <c r="G835" s="5" t="s">
        <v>676</v>
      </c>
      <c r="H835" s="5" t="s">
        <v>579</v>
      </c>
      <c r="I835" s="5">
        <v>0</v>
      </c>
      <c r="J835" s="5">
        <v>0</v>
      </c>
    </row>
    <row r="836" spans="1:10" x14ac:dyDescent="0.25">
      <c r="A836" s="9" t="str">
        <f t="shared" si="13"/>
        <v>6000667Via Bana</v>
      </c>
      <c r="B836" s="5" t="s">
        <v>384</v>
      </c>
      <c r="C836" s="5" t="s">
        <v>684</v>
      </c>
      <c r="D836" s="5" t="s">
        <v>111</v>
      </c>
      <c r="E836" s="5" t="s">
        <v>112</v>
      </c>
      <c r="F836" s="5" t="s">
        <v>122</v>
      </c>
      <c r="G836" s="5" t="s">
        <v>824</v>
      </c>
      <c r="H836" s="5" t="s">
        <v>123</v>
      </c>
      <c r="I836" s="5">
        <v>0</v>
      </c>
      <c r="J836" s="5">
        <v>0</v>
      </c>
    </row>
    <row r="837" spans="1:10" x14ac:dyDescent="0.25">
      <c r="A837" s="9" t="str">
        <f t="shared" si="13"/>
        <v>4000054Via Bana</v>
      </c>
      <c r="B837" s="5" t="s">
        <v>384</v>
      </c>
      <c r="C837" s="5" t="s">
        <v>684</v>
      </c>
      <c r="D837" s="5" t="s">
        <v>29</v>
      </c>
      <c r="E837" s="5" t="s">
        <v>30</v>
      </c>
      <c r="F837" s="5" t="s">
        <v>31</v>
      </c>
      <c r="G837" s="5" t="s">
        <v>731</v>
      </c>
      <c r="H837" s="5" t="s">
        <v>360</v>
      </c>
      <c r="I837" s="5">
        <v>53</v>
      </c>
      <c r="J837" s="5">
        <v>14</v>
      </c>
    </row>
    <row r="838" spans="1:10" x14ac:dyDescent="0.25">
      <c r="A838" s="9" t="str">
        <f t="shared" si="13"/>
        <v>4000136Grido</v>
      </c>
      <c r="B838" s="5" t="s">
        <v>27</v>
      </c>
      <c r="C838" s="5" t="s">
        <v>689</v>
      </c>
      <c r="D838" s="5" t="s">
        <v>29</v>
      </c>
      <c r="E838" s="5" t="s">
        <v>68</v>
      </c>
      <c r="F838" s="5" t="s">
        <v>79</v>
      </c>
      <c r="G838" s="5" t="s">
        <v>785</v>
      </c>
      <c r="H838" s="5" t="s">
        <v>445</v>
      </c>
      <c r="I838" s="5">
        <v>261</v>
      </c>
      <c r="J838" s="5">
        <v>205</v>
      </c>
    </row>
    <row r="839" spans="1:10" x14ac:dyDescent="0.25">
      <c r="A839" s="9" t="str">
        <f t="shared" si="13"/>
        <v>4000037Grido</v>
      </c>
      <c r="B839" s="5" t="s">
        <v>27</v>
      </c>
      <c r="C839" s="5" t="s">
        <v>719</v>
      </c>
      <c r="D839" s="5" t="s">
        <v>29</v>
      </c>
      <c r="E839" s="5" t="s">
        <v>30</v>
      </c>
      <c r="F839" s="5" t="s">
        <v>31</v>
      </c>
      <c r="G839" s="5" t="s">
        <v>1046</v>
      </c>
      <c r="H839" s="5" t="s">
        <v>343</v>
      </c>
      <c r="I839" s="5">
        <v>0</v>
      </c>
      <c r="J839" s="5">
        <v>0</v>
      </c>
    </row>
    <row r="840" spans="1:10" x14ac:dyDescent="0.25">
      <c r="A840" s="9" t="str">
        <f t="shared" si="13"/>
        <v>4000044Grido</v>
      </c>
      <c r="B840" s="5" t="s">
        <v>27</v>
      </c>
      <c r="C840" s="5" t="s">
        <v>675</v>
      </c>
      <c r="D840" s="5" t="s">
        <v>29</v>
      </c>
      <c r="E840" s="5" t="s">
        <v>30</v>
      </c>
      <c r="F840" s="5" t="s">
        <v>31</v>
      </c>
      <c r="G840" s="5" t="s">
        <v>837</v>
      </c>
      <c r="H840" s="5" t="s">
        <v>350</v>
      </c>
      <c r="I840" s="5">
        <v>645</v>
      </c>
      <c r="J840" s="5">
        <v>263</v>
      </c>
    </row>
    <row r="841" spans="1:10" x14ac:dyDescent="0.25">
      <c r="A841" s="9" t="str">
        <f t="shared" si="13"/>
        <v>4000431Grido</v>
      </c>
      <c r="B841" s="5" t="s">
        <v>27</v>
      </c>
      <c r="C841" s="5" t="s">
        <v>672</v>
      </c>
      <c r="D841" s="5" t="s">
        <v>29</v>
      </c>
      <c r="E841" s="5" t="s">
        <v>68</v>
      </c>
      <c r="F841" s="5" t="s">
        <v>79</v>
      </c>
      <c r="G841" s="5" t="s">
        <v>1030</v>
      </c>
      <c r="H841" s="5" t="s">
        <v>446</v>
      </c>
      <c r="I841" s="5">
        <v>78</v>
      </c>
      <c r="J841" s="5">
        <v>65</v>
      </c>
    </row>
    <row r="842" spans="1:10" x14ac:dyDescent="0.25">
      <c r="A842" s="9" t="str">
        <f t="shared" si="13"/>
        <v>4000051Via Bana</v>
      </c>
      <c r="B842" s="5" t="s">
        <v>384</v>
      </c>
      <c r="C842" s="5" t="s">
        <v>684</v>
      </c>
      <c r="D842" s="5" t="s">
        <v>29</v>
      </c>
      <c r="E842" s="5" t="s">
        <v>30</v>
      </c>
      <c r="F842" s="5" t="s">
        <v>31</v>
      </c>
      <c r="G842" s="5" t="s">
        <v>894</v>
      </c>
      <c r="H842" s="5" t="s">
        <v>357</v>
      </c>
      <c r="I842" s="5">
        <v>13</v>
      </c>
      <c r="J842" s="5">
        <v>5</v>
      </c>
    </row>
    <row r="843" spans="1:10" x14ac:dyDescent="0.25">
      <c r="A843" s="9" t="str">
        <f t="shared" si="13"/>
        <v>DGrido</v>
      </c>
      <c r="B843" s="5" t="s">
        <v>27</v>
      </c>
      <c r="C843" s="5" t="s">
        <v>719</v>
      </c>
      <c r="D843" s="5" t="s">
        <v>29</v>
      </c>
      <c r="E843" s="5" t="s">
        <v>30</v>
      </c>
      <c r="F843" s="5" t="s">
        <v>31</v>
      </c>
      <c r="G843" s="5" t="s">
        <v>676</v>
      </c>
      <c r="H843" s="5" t="s">
        <v>309</v>
      </c>
      <c r="I843" s="5">
        <v>0</v>
      </c>
      <c r="J843" s="5">
        <v>0</v>
      </c>
    </row>
    <row r="844" spans="1:10" x14ac:dyDescent="0.25">
      <c r="A844" s="9" t="str">
        <f t="shared" si="13"/>
        <v>6000740Grido</v>
      </c>
      <c r="B844" s="5" t="s">
        <v>27</v>
      </c>
      <c r="C844" s="5" t="s">
        <v>672</v>
      </c>
      <c r="D844" s="5" t="s">
        <v>111</v>
      </c>
      <c r="E844" s="5" t="s">
        <v>112</v>
      </c>
      <c r="F844" s="5" t="s">
        <v>128</v>
      </c>
      <c r="G844" s="5" t="s">
        <v>1021</v>
      </c>
      <c r="H844" s="5" t="s">
        <v>144</v>
      </c>
      <c r="I844" s="5">
        <v>5</v>
      </c>
      <c r="J844" s="5">
        <v>4</v>
      </c>
    </row>
    <row r="845" spans="1:10" x14ac:dyDescent="0.25">
      <c r="A845" s="9" t="str">
        <f t="shared" si="13"/>
        <v>4000187Via Bana</v>
      </c>
      <c r="B845" s="5" t="s">
        <v>384</v>
      </c>
      <c r="C845" s="5" t="s">
        <v>689</v>
      </c>
      <c r="D845" s="5" t="s">
        <v>29</v>
      </c>
      <c r="E845" s="5" t="s">
        <v>68</v>
      </c>
      <c r="F845" s="5" t="s">
        <v>74</v>
      </c>
      <c r="G845" s="5" t="s">
        <v>797</v>
      </c>
      <c r="H845" s="5" t="s">
        <v>426</v>
      </c>
      <c r="I845" s="5">
        <v>0</v>
      </c>
      <c r="J845" s="5">
        <v>0</v>
      </c>
    </row>
    <row r="846" spans="1:10" x14ac:dyDescent="0.25">
      <c r="A846" s="9" t="str">
        <f t="shared" si="13"/>
        <v>6000739Via Bana</v>
      </c>
      <c r="B846" s="5" t="s">
        <v>384</v>
      </c>
      <c r="C846" s="5" t="s">
        <v>684</v>
      </c>
      <c r="D846" s="5" t="s">
        <v>111</v>
      </c>
      <c r="E846" s="5" t="s">
        <v>112</v>
      </c>
      <c r="F846" s="5" t="s">
        <v>128</v>
      </c>
      <c r="G846" s="5" t="s">
        <v>765</v>
      </c>
      <c r="H846" s="5" t="s">
        <v>143</v>
      </c>
      <c r="I846" s="5">
        <v>0</v>
      </c>
      <c r="J846" s="5">
        <v>0</v>
      </c>
    </row>
    <row r="847" spans="1:10" x14ac:dyDescent="0.25">
      <c r="A847" s="9" t="str">
        <f t="shared" si="13"/>
        <v>4000144Grido</v>
      </c>
      <c r="B847" s="5" t="s">
        <v>27</v>
      </c>
      <c r="C847" s="5" t="s">
        <v>672</v>
      </c>
      <c r="D847" s="5" t="s">
        <v>29</v>
      </c>
      <c r="E847" s="5" t="s">
        <v>68</v>
      </c>
      <c r="F847" s="5" t="s">
        <v>86</v>
      </c>
      <c r="G847" s="5" t="s">
        <v>1023</v>
      </c>
      <c r="H847" s="5" t="s">
        <v>459</v>
      </c>
      <c r="I847" s="5">
        <v>341</v>
      </c>
      <c r="J847" s="5">
        <v>452</v>
      </c>
    </row>
    <row r="848" spans="1:10" x14ac:dyDescent="0.25">
      <c r="A848" s="9" t="str">
        <f t="shared" si="13"/>
        <v>4000147Via Bana</v>
      </c>
      <c r="B848" s="5" t="s">
        <v>384</v>
      </c>
      <c r="C848" s="5" t="s">
        <v>672</v>
      </c>
      <c r="D848" s="5" t="s">
        <v>29</v>
      </c>
      <c r="E848" s="5" t="s">
        <v>68</v>
      </c>
      <c r="F848" s="5" t="s">
        <v>69</v>
      </c>
      <c r="G848" s="5" t="s">
        <v>927</v>
      </c>
      <c r="H848" s="5" t="s">
        <v>399</v>
      </c>
      <c r="I848" s="5">
        <v>0</v>
      </c>
      <c r="J848" s="5">
        <v>0</v>
      </c>
    </row>
    <row r="849" spans="1:10" x14ac:dyDescent="0.25">
      <c r="A849" s="9" t="str">
        <f t="shared" si="13"/>
        <v>DVia Bana</v>
      </c>
      <c r="B849" s="5" t="s">
        <v>384</v>
      </c>
      <c r="C849" s="5" t="s">
        <v>684</v>
      </c>
      <c r="D849" s="5" t="s">
        <v>29</v>
      </c>
      <c r="E849" s="5" t="s">
        <v>68</v>
      </c>
      <c r="F849" s="5" t="s">
        <v>69</v>
      </c>
      <c r="G849" s="5" t="s">
        <v>676</v>
      </c>
      <c r="H849" s="5" t="s">
        <v>393</v>
      </c>
      <c r="I849" s="5">
        <v>0</v>
      </c>
      <c r="J849" s="5">
        <v>0</v>
      </c>
    </row>
    <row r="850" spans="1:10" x14ac:dyDescent="0.25">
      <c r="A850" s="9" t="str">
        <f t="shared" si="13"/>
        <v>4000196Via Bana</v>
      </c>
      <c r="B850" s="5" t="s">
        <v>384</v>
      </c>
      <c r="C850" s="5" t="s">
        <v>684</v>
      </c>
      <c r="D850" s="5" t="s">
        <v>29</v>
      </c>
      <c r="E850" s="5" t="s">
        <v>30</v>
      </c>
      <c r="F850" s="5" t="s">
        <v>31</v>
      </c>
      <c r="G850" s="5" t="s">
        <v>690</v>
      </c>
      <c r="H850" s="5" t="s">
        <v>623</v>
      </c>
      <c r="I850" s="5">
        <v>0</v>
      </c>
      <c r="J850" s="5">
        <v>0</v>
      </c>
    </row>
    <row r="851" spans="1:10" x14ac:dyDescent="0.25">
      <c r="A851" s="9" t="str">
        <f t="shared" si="13"/>
        <v>4000199Via Bana</v>
      </c>
      <c r="B851" s="5" t="s">
        <v>384</v>
      </c>
      <c r="C851" s="5" t="s">
        <v>684</v>
      </c>
      <c r="D851" s="5" t="s">
        <v>29</v>
      </c>
      <c r="E851" s="5" t="s">
        <v>30</v>
      </c>
      <c r="F851" s="5" t="s">
        <v>31</v>
      </c>
      <c r="G851" s="5" t="s">
        <v>1051</v>
      </c>
      <c r="H851" s="5" t="s">
        <v>625</v>
      </c>
      <c r="I851" s="5">
        <v>0</v>
      </c>
      <c r="J851" s="5">
        <v>0</v>
      </c>
    </row>
    <row r="852" spans="1:10" x14ac:dyDescent="0.25">
      <c r="A852" s="9" t="str">
        <f t="shared" si="13"/>
        <v>4000163Grido</v>
      </c>
      <c r="B852" s="5" t="s">
        <v>27</v>
      </c>
      <c r="C852" s="5" t="s">
        <v>672</v>
      </c>
      <c r="D852" s="5" t="s">
        <v>29</v>
      </c>
      <c r="E852" s="5" t="s">
        <v>68</v>
      </c>
      <c r="F852" s="5" t="s">
        <v>74</v>
      </c>
      <c r="G852" s="5" t="s">
        <v>733</v>
      </c>
      <c r="H852" s="5" t="s">
        <v>427</v>
      </c>
      <c r="I852" s="5">
        <v>284</v>
      </c>
      <c r="J852" s="5">
        <v>289</v>
      </c>
    </row>
    <row r="853" spans="1:10" x14ac:dyDescent="0.25">
      <c r="A853" s="9" t="str">
        <f t="shared" si="13"/>
        <v>4000285Via Bana</v>
      </c>
      <c r="B853" s="5" t="s">
        <v>384</v>
      </c>
      <c r="C853" s="5" t="s">
        <v>684</v>
      </c>
      <c r="D853" s="5" t="s">
        <v>29</v>
      </c>
      <c r="E853" s="5" t="s">
        <v>68</v>
      </c>
      <c r="F853" s="5" t="s">
        <v>90</v>
      </c>
      <c r="G853" s="5" t="s">
        <v>806</v>
      </c>
      <c r="H853" s="5" t="s">
        <v>661</v>
      </c>
      <c r="I853" s="5">
        <v>27</v>
      </c>
      <c r="J853" s="5">
        <v>32</v>
      </c>
    </row>
    <row r="854" spans="1:10" x14ac:dyDescent="0.25">
      <c r="A854" s="9" t="str">
        <f t="shared" si="13"/>
        <v>4000285Via Bana</v>
      </c>
      <c r="B854" s="5" t="s">
        <v>384</v>
      </c>
      <c r="C854" s="5" t="s">
        <v>719</v>
      </c>
      <c r="D854" s="5" t="s">
        <v>29</v>
      </c>
      <c r="E854" s="5" t="s">
        <v>68</v>
      </c>
      <c r="F854" s="5" t="s">
        <v>90</v>
      </c>
      <c r="G854" s="5" t="s">
        <v>806</v>
      </c>
      <c r="H854" s="5" t="s">
        <v>661</v>
      </c>
      <c r="I854" s="5">
        <v>5</v>
      </c>
      <c r="J854" s="5">
        <v>2</v>
      </c>
    </row>
    <row r="855" spans="1:10" x14ac:dyDescent="0.25">
      <c r="A855" s="9" t="str">
        <f t="shared" si="13"/>
        <v>4000174Grido</v>
      </c>
      <c r="B855" s="5" t="s">
        <v>27</v>
      </c>
      <c r="C855" s="5" t="s">
        <v>672</v>
      </c>
      <c r="D855" s="5" t="s">
        <v>29</v>
      </c>
      <c r="E855" s="5" t="s">
        <v>68</v>
      </c>
      <c r="F855" s="5" t="s">
        <v>69</v>
      </c>
      <c r="G855" s="5" t="s">
        <v>1049</v>
      </c>
      <c r="H855" s="5" t="s">
        <v>403</v>
      </c>
      <c r="I855" s="5">
        <v>0</v>
      </c>
      <c r="J855" s="5">
        <v>0</v>
      </c>
    </row>
    <row r="856" spans="1:10" x14ac:dyDescent="0.25">
      <c r="A856" s="9" t="str">
        <f t="shared" si="13"/>
        <v>4000039Grido</v>
      </c>
      <c r="B856" s="5" t="s">
        <v>27</v>
      </c>
      <c r="C856" s="5" t="s">
        <v>719</v>
      </c>
      <c r="D856" s="5" t="s">
        <v>29</v>
      </c>
      <c r="E856" s="5" t="s">
        <v>30</v>
      </c>
      <c r="F856" s="5" t="s">
        <v>31</v>
      </c>
      <c r="G856" s="5" t="s">
        <v>695</v>
      </c>
      <c r="H856" s="5" t="s">
        <v>345</v>
      </c>
      <c r="I856" s="5">
        <v>74</v>
      </c>
      <c r="J856" s="5">
        <v>37</v>
      </c>
    </row>
    <row r="857" spans="1:10" x14ac:dyDescent="0.25">
      <c r="A857" s="9" t="str">
        <f t="shared" si="13"/>
        <v>4000077Via Bana</v>
      </c>
      <c r="B857" s="5" t="s">
        <v>384</v>
      </c>
      <c r="C857" s="5" t="s">
        <v>684</v>
      </c>
      <c r="D857" s="5" t="s">
        <v>29</v>
      </c>
      <c r="E857" s="5" t="s">
        <v>30</v>
      </c>
      <c r="F857" s="5" t="s">
        <v>31</v>
      </c>
      <c r="G857" s="5" t="s">
        <v>951</v>
      </c>
      <c r="H857" s="5" t="s">
        <v>610</v>
      </c>
      <c r="I857" s="5">
        <v>0</v>
      </c>
      <c r="J857" s="5">
        <v>0</v>
      </c>
    </row>
    <row r="858" spans="1:10" x14ac:dyDescent="0.25">
      <c r="A858" s="9" t="str">
        <f t="shared" si="13"/>
        <v>6000740Grido</v>
      </c>
      <c r="B858" s="5" t="s">
        <v>27</v>
      </c>
      <c r="C858" s="5" t="s">
        <v>689</v>
      </c>
      <c r="D858" s="5" t="s">
        <v>111</v>
      </c>
      <c r="E858" s="5" t="s">
        <v>112</v>
      </c>
      <c r="F858" s="5" t="s">
        <v>128</v>
      </c>
      <c r="G858" s="5" t="s">
        <v>1021</v>
      </c>
      <c r="H858" s="5" t="s">
        <v>144</v>
      </c>
      <c r="I858" s="5">
        <v>8</v>
      </c>
      <c r="J858" s="5">
        <v>30</v>
      </c>
    </row>
    <row r="859" spans="1:10" x14ac:dyDescent="0.25">
      <c r="A859" s="9" t="str">
        <f t="shared" si="13"/>
        <v>4000081Via Bana</v>
      </c>
      <c r="B859" s="5" t="s">
        <v>384</v>
      </c>
      <c r="C859" s="5" t="s">
        <v>719</v>
      </c>
      <c r="D859" s="5" t="s">
        <v>29</v>
      </c>
      <c r="E859" s="5" t="s">
        <v>30</v>
      </c>
      <c r="F859" s="5" t="s">
        <v>31</v>
      </c>
      <c r="G859" s="5" t="s">
        <v>1045</v>
      </c>
      <c r="H859" s="5" t="s">
        <v>386</v>
      </c>
      <c r="I859" s="5">
        <v>0</v>
      </c>
      <c r="J859" s="5">
        <v>0</v>
      </c>
    </row>
    <row r="860" spans="1:10" x14ac:dyDescent="0.25">
      <c r="A860" s="9" t="str">
        <f t="shared" si="13"/>
        <v>4000044Grido</v>
      </c>
      <c r="B860" s="5" t="s">
        <v>27</v>
      </c>
      <c r="C860" s="5" t="s">
        <v>672</v>
      </c>
      <c r="D860" s="5" t="s">
        <v>29</v>
      </c>
      <c r="E860" s="5" t="s">
        <v>30</v>
      </c>
      <c r="F860" s="5" t="s">
        <v>31</v>
      </c>
      <c r="G860" s="5" t="s">
        <v>837</v>
      </c>
      <c r="H860" s="5" t="s">
        <v>350</v>
      </c>
      <c r="I860" s="5">
        <v>157</v>
      </c>
      <c r="J860" s="5">
        <v>197</v>
      </c>
    </row>
    <row r="861" spans="1:10" x14ac:dyDescent="0.25">
      <c r="A861" s="9" t="str">
        <f t="shared" si="13"/>
        <v>4000179Via Bana</v>
      </c>
      <c r="B861" s="5" t="s">
        <v>384</v>
      </c>
      <c r="C861" s="5" t="s">
        <v>719</v>
      </c>
      <c r="D861" s="5" t="s">
        <v>29</v>
      </c>
      <c r="E861" s="5" t="s">
        <v>68</v>
      </c>
      <c r="F861" s="5" t="s">
        <v>90</v>
      </c>
      <c r="G861" s="5" t="s">
        <v>789</v>
      </c>
      <c r="H861" s="5" t="s">
        <v>658</v>
      </c>
      <c r="I861" s="5">
        <v>5</v>
      </c>
      <c r="J861" s="5">
        <v>5</v>
      </c>
    </row>
    <row r="862" spans="1:10" x14ac:dyDescent="0.25">
      <c r="A862" s="9" t="str">
        <f t="shared" si="13"/>
        <v>4000169Grido</v>
      </c>
      <c r="B862" s="5" t="s">
        <v>27</v>
      </c>
      <c r="C862" s="5" t="s">
        <v>675</v>
      </c>
      <c r="D862" s="5" t="s">
        <v>29</v>
      </c>
      <c r="E862" s="5" t="s">
        <v>68</v>
      </c>
      <c r="F862" s="5" t="s">
        <v>79</v>
      </c>
      <c r="G862" s="5" t="s">
        <v>1054</v>
      </c>
      <c r="H862" s="5" t="s">
        <v>449</v>
      </c>
      <c r="I862" s="5">
        <v>0</v>
      </c>
      <c r="J862" s="5">
        <v>0</v>
      </c>
    </row>
    <row r="863" spans="1:10" x14ac:dyDescent="0.25">
      <c r="A863" s="9" t="str">
        <f t="shared" si="13"/>
        <v>4000074Via Bana</v>
      </c>
      <c r="B863" s="5" t="s">
        <v>384</v>
      </c>
      <c r="C863" s="5" t="s">
        <v>672</v>
      </c>
      <c r="D863" s="5" t="s">
        <v>29</v>
      </c>
      <c r="E863" s="5" t="s">
        <v>30</v>
      </c>
      <c r="F863" s="5" t="s">
        <v>31</v>
      </c>
      <c r="G863" s="5" t="s">
        <v>1053</v>
      </c>
      <c r="H863" s="5" t="s">
        <v>608</v>
      </c>
      <c r="I863" s="5">
        <v>0</v>
      </c>
      <c r="J863" s="5">
        <v>0</v>
      </c>
    </row>
    <row r="864" spans="1:10" x14ac:dyDescent="0.25">
      <c r="A864" s="9" t="str">
        <f t="shared" si="13"/>
        <v>4000087Via Bana</v>
      </c>
      <c r="B864" s="5" t="s">
        <v>384</v>
      </c>
      <c r="C864" s="5" t="s">
        <v>689</v>
      </c>
      <c r="D864" s="5" t="s">
        <v>29</v>
      </c>
      <c r="E864" s="5" t="s">
        <v>30</v>
      </c>
      <c r="F864" s="5" t="s">
        <v>31</v>
      </c>
      <c r="G864" s="5" t="s">
        <v>1055</v>
      </c>
      <c r="H864" s="5" t="s">
        <v>617</v>
      </c>
      <c r="I864" s="5">
        <v>0</v>
      </c>
      <c r="J864" s="5">
        <v>0</v>
      </c>
    </row>
    <row r="865" spans="1:10" x14ac:dyDescent="0.25">
      <c r="A865" s="9" t="str">
        <f t="shared" si="13"/>
        <v>4000075Via Bana</v>
      </c>
      <c r="B865" s="5" t="s">
        <v>384</v>
      </c>
      <c r="C865" s="5" t="s">
        <v>668</v>
      </c>
      <c r="D865" s="5" t="s">
        <v>29</v>
      </c>
      <c r="E865" s="5" t="s">
        <v>30</v>
      </c>
      <c r="F865" s="5" t="s">
        <v>31</v>
      </c>
      <c r="G865" s="5" t="s">
        <v>799</v>
      </c>
      <c r="H865" s="5" t="s">
        <v>385</v>
      </c>
      <c r="I865" s="5">
        <v>0</v>
      </c>
      <c r="J865" s="5">
        <v>0</v>
      </c>
    </row>
    <row r="866" spans="1:10" x14ac:dyDescent="0.25">
      <c r="A866" s="9" t="str">
        <f t="shared" si="13"/>
        <v>4000046Via Bana</v>
      </c>
      <c r="B866" s="5" t="s">
        <v>384</v>
      </c>
      <c r="C866" s="5" t="s">
        <v>689</v>
      </c>
      <c r="D866" s="5" t="s">
        <v>29</v>
      </c>
      <c r="E866" s="5" t="s">
        <v>30</v>
      </c>
      <c r="F866" s="5" t="s">
        <v>31</v>
      </c>
      <c r="G866" s="5" t="s">
        <v>692</v>
      </c>
      <c r="H866" s="5" t="s">
        <v>352</v>
      </c>
      <c r="I866" s="5">
        <v>8</v>
      </c>
      <c r="J866" s="5">
        <v>14</v>
      </c>
    </row>
    <row r="867" spans="1:10" x14ac:dyDescent="0.25">
      <c r="A867" s="9" t="str">
        <f t="shared" si="13"/>
        <v>4000054Grido</v>
      </c>
      <c r="B867" s="5" t="s">
        <v>27</v>
      </c>
      <c r="C867" s="5" t="s">
        <v>719</v>
      </c>
      <c r="D867" s="5" t="s">
        <v>29</v>
      </c>
      <c r="E867" s="5" t="s">
        <v>30</v>
      </c>
      <c r="F867" s="5" t="s">
        <v>31</v>
      </c>
      <c r="G867" s="5" t="s">
        <v>731</v>
      </c>
      <c r="H867" s="5" t="s">
        <v>360</v>
      </c>
      <c r="I867" s="5">
        <v>251</v>
      </c>
      <c r="J867" s="5">
        <v>137</v>
      </c>
    </row>
    <row r="868" spans="1:10" x14ac:dyDescent="0.25">
      <c r="A868" s="9" t="str">
        <f t="shared" si="13"/>
        <v>4000171Via Bana</v>
      </c>
      <c r="B868" s="5" t="s">
        <v>384</v>
      </c>
      <c r="C868" s="5" t="s">
        <v>668</v>
      </c>
      <c r="D868" s="5" t="s">
        <v>29</v>
      </c>
      <c r="E868" s="5" t="s">
        <v>68</v>
      </c>
      <c r="F868" s="5" t="s">
        <v>86</v>
      </c>
      <c r="G868" s="5" t="s">
        <v>745</v>
      </c>
      <c r="H868" s="5" t="s">
        <v>468</v>
      </c>
      <c r="I868" s="5">
        <v>0</v>
      </c>
      <c r="J868" s="5">
        <v>0</v>
      </c>
    </row>
    <row r="869" spans="1:10" x14ac:dyDescent="0.25">
      <c r="A869" s="9" t="str">
        <f t="shared" si="13"/>
        <v>4000196Via Bana</v>
      </c>
      <c r="B869" s="5" t="s">
        <v>384</v>
      </c>
      <c r="C869" s="5" t="s">
        <v>672</v>
      </c>
      <c r="D869" s="5" t="s">
        <v>29</v>
      </c>
      <c r="E869" s="5" t="s">
        <v>30</v>
      </c>
      <c r="F869" s="5" t="s">
        <v>31</v>
      </c>
      <c r="G869" s="5" t="s">
        <v>690</v>
      </c>
      <c r="H869" s="5" t="s">
        <v>623</v>
      </c>
      <c r="I869" s="5">
        <v>0</v>
      </c>
      <c r="J869" s="5">
        <v>0</v>
      </c>
    </row>
    <row r="870" spans="1:10" x14ac:dyDescent="0.25">
      <c r="A870" s="9" t="str">
        <f t="shared" si="13"/>
        <v>4000136Grido</v>
      </c>
      <c r="B870" s="5" t="s">
        <v>27</v>
      </c>
      <c r="C870" s="5" t="s">
        <v>668</v>
      </c>
      <c r="D870" s="5" t="s">
        <v>29</v>
      </c>
      <c r="E870" s="5" t="s">
        <v>68</v>
      </c>
      <c r="F870" s="5" t="s">
        <v>79</v>
      </c>
      <c r="G870" s="5" t="s">
        <v>785</v>
      </c>
      <c r="H870" s="5" t="s">
        <v>445</v>
      </c>
      <c r="I870" s="5">
        <v>160</v>
      </c>
      <c r="J870" s="5">
        <v>157</v>
      </c>
    </row>
    <row r="871" spans="1:10" x14ac:dyDescent="0.25">
      <c r="A871" s="9" t="str">
        <f t="shared" si="13"/>
        <v>DGrido</v>
      </c>
      <c r="B871" s="5" t="s">
        <v>27</v>
      </c>
      <c r="C871" s="5" t="s">
        <v>672</v>
      </c>
      <c r="D871" s="5" t="s">
        <v>29</v>
      </c>
      <c r="E871" s="5" t="s">
        <v>30</v>
      </c>
      <c r="F871" s="5" t="s">
        <v>31</v>
      </c>
      <c r="G871" s="5" t="s">
        <v>676</v>
      </c>
      <c r="H871" s="5" t="s">
        <v>213</v>
      </c>
      <c r="I871" s="5">
        <v>0</v>
      </c>
      <c r="J871" s="5">
        <v>0</v>
      </c>
    </row>
    <row r="872" spans="1:10" x14ac:dyDescent="0.25">
      <c r="A872" s="9" t="str">
        <f t="shared" si="13"/>
        <v>4000036Grido</v>
      </c>
      <c r="B872" s="5" t="s">
        <v>27</v>
      </c>
      <c r="C872" s="5" t="s">
        <v>668</v>
      </c>
      <c r="D872" s="5" t="s">
        <v>29</v>
      </c>
      <c r="E872" s="5" t="s">
        <v>30</v>
      </c>
      <c r="F872" s="5" t="s">
        <v>31</v>
      </c>
      <c r="G872" s="5" t="s">
        <v>863</v>
      </c>
      <c r="H872" s="5" t="s">
        <v>342</v>
      </c>
      <c r="I872" s="5">
        <v>415</v>
      </c>
      <c r="J872" s="5">
        <v>334</v>
      </c>
    </row>
    <row r="873" spans="1:10" x14ac:dyDescent="0.25">
      <c r="A873" s="9" t="str">
        <f t="shared" si="13"/>
        <v>4000174Via Bana</v>
      </c>
      <c r="B873" s="5" t="s">
        <v>384</v>
      </c>
      <c r="C873" s="5" t="s">
        <v>668</v>
      </c>
      <c r="D873" s="5" t="s">
        <v>29</v>
      </c>
      <c r="E873" s="5" t="s">
        <v>68</v>
      </c>
      <c r="F873" s="5" t="s">
        <v>69</v>
      </c>
      <c r="G873" s="5" t="s">
        <v>1049</v>
      </c>
      <c r="H873" s="5" t="s">
        <v>403</v>
      </c>
      <c r="I873" s="5">
        <v>0</v>
      </c>
      <c r="J873" s="5">
        <v>0</v>
      </c>
    </row>
    <row r="874" spans="1:10" x14ac:dyDescent="0.25">
      <c r="A874" s="9" t="str">
        <f t="shared" si="13"/>
        <v>DGrido</v>
      </c>
      <c r="B874" s="5" t="s">
        <v>27</v>
      </c>
      <c r="C874" s="5" t="s">
        <v>675</v>
      </c>
      <c r="D874" s="5" t="s">
        <v>29</v>
      </c>
      <c r="E874" s="5" t="s">
        <v>30</v>
      </c>
      <c r="F874" s="5" t="s">
        <v>31</v>
      </c>
      <c r="G874" s="5" t="s">
        <v>676</v>
      </c>
      <c r="H874" s="5" t="s">
        <v>211</v>
      </c>
      <c r="I874" s="5">
        <v>0</v>
      </c>
      <c r="J874" s="5">
        <v>0</v>
      </c>
    </row>
    <row r="875" spans="1:10" x14ac:dyDescent="0.25">
      <c r="A875" s="9" t="str">
        <f t="shared" si="13"/>
        <v>DGrido</v>
      </c>
      <c r="B875" s="5" t="s">
        <v>27</v>
      </c>
      <c r="C875" s="5" t="s">
        <v>689</v>
      </c>
      <c r="D875" s="5" t="s">
        <v>29</v>
      </c>
      <c r="E875" s="5" t="s">
        <v>68</v>
      </c>
      <c r="F875" s="5" t="s">
        <v>86</v>
      </c>
      <c r="G875" s="5" t="s">
        <v>676</v>
      </c>
      <c r="H875" s="5" t="s">
        <v>453</v>
      </c>
      <c r="I875" s="5">
        <v>0</v>
      </c>
      <c r="J875" s="5">
        <v>0</v>
      </c>
    </row>
    <row r="876" spans="1:10" x14ac:dyDescent="0.25">
      <c r="A876" s="9" t="str">
        <f t="shared" si="13"/>
        <v>4000156Grido</v>
      </c>
      <c r="B876" s="5" t="s">
        <v>27</v>
      </c>
      <c r="C876" s="5" t="s">
        <v>719</v>
      </c>
      <c r="D876" s="5" t="s">
        <v>29</v>
      </c>
      <c r="E876" s="5" t="s">
        <v>68</v>
      </c>
      <c r="F876" s="5" t="s">
        <v>90</v>
      </c>
      <c r="G876" s="5" t="s">
        <v>710</v>
      </c>
      <c r="H876" s="5" t="s">
        <v>482</v>
      </c>
      <c r="I876" s="5">
        <v>138</v>
      </c>
      <c r="J876" s="5">
        <v>72</v>
      </c>
    </row>
    <row r="877" spans="1:10" x14ac:dyDescent="0.25">
      <c r="A877" s="9" t="str">
        <f t="shared" si="13"/>
        <v>4000045Grido</v>
      </c>
      <c r="B877" s="5" t="s">
        <v>27</v>
      </c>
      <c r="C877" s="5" t="s">
        <v>668</v>
      </c>
      <c r="D877" s="5" t="s">
        <v>29</v>
      </c>
      <c r="E877" s="5" t="s">
        <v>30</v>
      </c>
      <c r="F877" s="5" t="s">
        <v>31</v>
      </c>
      <c r="G877" s="5" t="s">
        <v>845</v>
      </c>
      <c r="H877" s="5" t="s">
        <v>351</v>
      </c>
      <c r="I877" s="5">
        <v>286</v>
      </c>
      <c r="J877" s="5">
        <v>219</v>
      </c>
    </row>
    <row r="878" spans="1:10" x14ac:dyDescent="0.25">
      <c r="A878" s="9" t="str">
        <f t="shared" si="13"/>
        <v>4000057Grido</v>
      </c>
      <c r="B878" s="5" t="s">
        <v>27</v>
      </c>
      <c r="C878" s="5" t="s">
        <v>719</v>
      </c>
      <c r="D878" s="5" t="s">
        <v>29</v>
      </c>
      <c r="E878" s="5" t="s">
        <v>30</v>
      </c>
      <c r="F878" s="5" t="s">
        <v>31</v>
      </c>
      <c r="G878" s="5" t="s">
        <v>708</v>
      </c>
      <c r="H878" s="5" t="s">
        <v>363</v>
      </c>
      <c r="I878" s="5">
        <v>127</v>
      </c>
      <c r="J878" s="5">
        <v>80</v>
      </c>
    </row>
    <row r="879" spans="1:10" x14ac:dyDescent="0.25">
      <c r="A879" s="9" t="str">
        <f t="shared" si="13"/>
        <v>4000090Via Bana</v>
      </c>
      <c r="B879" s="5" t="s">
        <v>384</v>
      </c>
      <c r="C879" s="5" t="s">
        <v>672</v>
      </c>
      <c r="D879" s="5" t="s">
        <v>29</v>
      </c>
      <c r="E879" s="5" t="s">
        <v>30</v>
      </c>
      <c r="F879" s="5" t="s">
        <v>31</v>
      </c>
      <c r="G879" s="5" t="s">
        <v>856</v>
      </c>
      <c r="H879" s="5" t="s">
        <v>587</v>
      </c>
      <c r="I879" s="5">
        <v>0</v>
      </c>
      <c r="J879" s="5">
        <v>0</v>
      </c>
    </row>
    <row r="880" spans="1:10" x14ac:dyDescent="0.25">
      <c r="A880" s="9" t="str">
        <f t="shared" si="13"/>
        <v>4000077Via Bana</v>
      </c>
      <c r="B880" s="5" t="s">
        <v>384</v>
      </c>
      <c r="C880" s="5" t="s">
        <v>672</v>
      </c>
      <c r="D880" s="5" t="s">
        <v>29</v>
      </c>
      <c r="E880" s="5" t="s">
        <v>30</v>
      </c>
      <c r="F880" s="5" t="s">
        <v>31</v>
      </c>
      <c r="G880" s="5" t="s">
        <v>951</v>
      </c>
      <c r="H880" s="5" t="s">
        <v>610</v>
      </c>
      <c r="I880" s="5">
        <v>0</v>
      </c>
      <c r="J880" s="5">
        <v>0</v>
      </c>
    </row>
    <row r="881" spans="1:10" x14ac:dyDescent="0.25">
      <c r="A881" s="9" t="str">
        <f t="shared" si="13"/>
        <v>4000063Grido</v>
      </c>
      <c r="B881" s="5" t="s">
        <v>27</v>
      </c>
      <c r="C881" s="5" t="s">
        <v>684</v>
      </c>
      <c r="D881" s="5" t="s">
        <v>29</v>
      </c>
      <c r="E881" s="5" t="s">
        <v>30</v>
      </c>
      <c r="F881" s="5" t="s">
        <v>31</v>
      </c>
      <c r="G881" s="5" t="s">
        <v>1035</v>
      </c>
      <c r="H881" s="5" t="s">
        <v>368</v>
      </c>
      <c r="I881" s="5">
        <v>0</v>
      </c>
      <c r="J881" s="5">
        <v>0</v>
      </c>
    </row>
    <row r="882" spans="1:10" x14ac:dyDescent="0.25">
      <c r="A882" s="9" t="str">
        <f t="shared" si="13"/>
        <v>4000052Grido</v>
      </c>
      <c r="B882" s="5" t="s">
        <v>27</v>
      </c>
      <c r="C882" s="5" t="s">
        <v>689</v>
      </c>
      <c r="D882" s="5" t="s">
        <v>29</v>
      </c>
      <c r="E882" s="5" t="s">
        <v>30</v>
      </c>
      <c r="F882" s="5" t="s">
        <v>31</v>
      </c>
      <c r="G882" s="5" t="s">
        <v>735</v>
      </c>
      <c r="H882" s="5" t="s">
        <v>358</v>
      </c>
      <c r="I882" s="5">
        <v>0</v>
      </c>
      <c r="J882" s="5">
        <v>0</v>
      </c>
    </row>
    <row r="883" spans="1:10" x14ac:dyDescent="0.25">
      <c r="A883" s="9" t="str">
        <f t="shared" si="13"/>
        <v>4000080Via Bana</v>
      </c>
      <c r="B883" s="5" t="s">
        <v>384</v>
      </c>
      <c r="C883" s="5" t="s">
        <v>668</v>
      </c>
      <c r="D883" s="5" t="s">
        <v>29</v>
      </c>
      <c r="E883" s="5" t="s">
        <v>30</v>
      </c>
      <c r="F883" s="5" t="s">
        <v>31</v>
      </c>
      <c r="G883" s="5" t="s">
        <v>935</v>
      </c>
      <c r="H883" s="5" t="s">
        <v>613</v>
      </c>
      <c r="I883" s="5">
        <v>0</v>
      </c>
      <c r="J883" s="5">
        <v>0</v>
      </c>
    </row>
    <row r="884" spans="1:10" x14ac:dyDescent="0.25">
      <c r="A884" s="9" t="str">
        <f t="shared" si="13"/>
        <v>4000138Grido</v>
      </c>
      <c r="B884" s="5" t="s">
        <v>27</v>
      </c>
      <c r="C884" s="5" t="s">
        <v>689</v>
      </c>
      <c r="D884" s="5" t="s">
        <v>29</v>
      </c>
      <c r="E884" s="5" t="s">
        <v>68</v>
      </c>
      <c r="F884" s="5" t="s">
        <v>79</v>
      </c>
      <c r="G884" s="5" t="s">
        <v>680</v>
      </c>
      <c r="H884" s="5" t="s">
        <v>436</v>
      </c>
      <c r="I884" s="5">
        <v>570</v>
      </c>
      <c r="J884" s="5">
        <v>364</v>
      </c>
    </row>
    <row r="885" spans="1:10" x14ac:dyDescent="0.25">
      <c r="A885" s="9" t="str">
        <f t="shared" si="13"/>
        <v>4000142Grido</v>
      </c>
      <c r="B885" s="5" t="s">
        <v>27</v>
      </c>
      <c r="C885" s="5" t="s">
        <v>672</v>
      </c>
      <c r="D885" s="5" t="s">
        <v>29</v>
      </c>
      <c r="E885" s="5" t="s">
        <v>68</v>
      </c>
      <c r="F885" s="5" t="s">
        <v>86</v>
      </c>
      <c r="G885" s="5" t="s">
        <v>803</v>
      </c>
      <c r="H885" s="5" t="s">
        <v>466</v>
      </c>
      <c r="I885" s="5">
        <v>183</v>
      </c>
      <c r="J885" s="5">
        <v>164</v>
      </c>
    </row>
    <row r="886" spans="1:10" x14ac:dyDescent="0.25">
      <c r="A886" s="9" t="str">
        <f t="shared" si="13"/>
        <v>DVia Bana</v>
      </c>
      <c r="B886" s="5" t="s">
        <v>384</v>
      </c>
      <c r="C886" s="5" t="s">
        <v>684</v>
      </c>
      <c r="D886" s="5" t="s">
        <v>29</v>
      </c>
      <c r="E886" s="5" t="s">
        <v>30</v>
      </c>
      <c r="F886" s="5" t="s">
        <v>31</v>
      </c>
      <c r="G886" s="5" t="s">
        <v>676</v>
      </c>
      <c r="H886" s="5" t="s">
        <v>553</v>
      </c>
      <c r="I886" s="5">
        <v>0</v>
      </c>
      <c r="J886" s="5">
        <v>0</v>
      </c>
    </row>
    <row r="887" spans="1:10" x14ac:dyDescent="0.25">
      <c r="A887" s="9" t="str">
        <f t="shared" si="13"/>
        <v>4000061Grido</v>
      </c>
      <c r="B887" s="5" t="s">
        <v>27</v>
      </c>
      <c r="C887" s="5" t="s">
        <v>675</v>
      </c>
      <c r="D887" s="5" t="s">
        <v>29</v>
      </c>
      <c r="E887" s="5" t="s">
        <v>30</v>
      </c>
      <c r="F887" s="5" t="s">
        <v>31</v>
      </c>
      <c r="G887" s="5" t="s">
        <v>978</v>
      </c>
      <c r="H887" s="5" t="s">
        <v>366</v>
      </c>
      <c r="I887" s="5">
        <v>121</v>
      </c>
      <c r="J887" s="5">
        <v>29</v>
      </c>
    </row>
    <row r="888" spans="1:10" x14ac:dyDescent="0.25">
      <c r="A888" s="9" t="str">
        <f t="shared" si="13"/>
        <v>DGrido</v>
      </c>
      <c r="B888" s="5" t="s">
        <v>27</v>
      </c>
      <c r="C888" s="5" t="s">
        <v>719</v>
      </c>
      <c r="D888" s="5" t="s">
        <v>29</v>
      </c>
      <c r="E888" s="5" t="s">
        <v>30</v>
      </c>
      <c r="F888" s="5" t="s">
        <v>31</v>
      </c>
      <c r="G888" s="5" t="s">
        <v>676</v>
      </c>
      <c r="H888" s="5" t="s">
        <v>219</v>
      </c>
      <c r="I888" s="5">
        <v>0</v>
      </c>
      <c r="J888" s="5">
        <v>0</v>
      </c>
    </row>
    <row r="889" spans="1:10" x14ac:dyDescent="0.25">
      <c r="A889" s="9" t="str">
        <f t="shared" si="13"/>
        <v>6000673Grido</v>
      </c>
      <c r="B889" s="5" t="s">
        <v>27</v>
      </c>
      <c r="C889" s="5" t="s">
        <v>689</v>
      </c>
      <c r="D889" s="5" t="s">
        <v>111</v>
      </c>
      <c r="E889" s="5" t="s">
        <v>112</v>
      </c>
      <c r="F889" s="5" t="s">
        <v>119</v>
      </c>
      <c r="G889" s="5" t="s">
        <v>835</v>
      </c>
      <c r="H889" s="5" t="s">
        <v>121</v>
      </c>
      <c r="I889" s="5">
        <v>166</v>
      </c>
      <c r="J889" s="5">
        <v>92</v>
      </c>
    </row>
    <row r="890" spans="1:10" x14ac:dyDescent="0.25">
      <c r="A890" s="9" t="str">
        <f t="shared" si="13"/>
        <v>DGrido</v>
      </c>
      <c r="B890" s="5" t="s">
        <v>27</v>
      </c>
      <c r="C890" s="5" t="s">
        <v>719</v>
      </c>
      <c r="D890" s="5" t="s">
        <v>29</v>
      </c>
      <c r="E890" s="5" t="s">
        <v>68</v>
      </c>
      <c r="F890" s="5" t="s">
        <v>86</v>
      </c>
      <c r="G890" s="5" t="s">
        <v>676</v>
      </c>
      <c r="H890" s="5" t="s">
        <v>453</v>
      </c>
      <c r="I890" s="5">
        <v>0</v>
      </c>
      <c r="J890" s="5">
        <v>0</v>
      </c>
    </row>
    <row r="891" spans="1:10" x14ac:dyDescent="0.25">
      <c r="A891" s="9" t="str">
        <f t="shared" si="13"/>
        <v>DGrido</v>
      </c>
      <c r="B891" s="5" t="s">
        <v>27</v>
      </c>
      <c r="C891" s="5" t="s">
        <v>675</v>
      </c>
      <c r="D891" s="5" t="s">
        <v>29</v>
      </c>
      <c r="E891" s="5" t="s">
        <v>30</v>
      </c>
      <c r="F891" s="5" t="s">
        <v>31</v>
      </c>
      <c r="G891" s="5" t="s">
        <v>676</v>
      </c>
      <c r="H891" s="5" t="s">
        <v>305</v>
      </c>
      <c r="I891" s="5">
        <v>0</v>
      </c>
      <c r="J891" s="5">
        <v>0</v>
      </c>
    </row>
    <row r="892" spans="1:10" x14ac:dyDescent="0.25">
      <c r="A892" s="9" t="str">
        <f t="shared" si="13"/>
        <v>DGrido</v>
      </c>
      <c r="B892" s="5" t="s">
        <v>27</v>
      </c>
      <c r="C892" s="5" t="s">
        <v>672</v>
      </c>
      <c r="D892" s="5" t="s">
        <v>29</v>
      </c>
      <c r="E892" s="5" t="s">
        <v>68</v>
      </c>
      <c r="F892" s="5" t="s">
        <v>86</v>
      </c>
      <c r="G892" s="5" t="s">
        <v>676</v>
      </c>
      <c r="H892" s="5" t="s">
        <v>453</v>
      </c>
      <c r="I892" s="5">
        <v>0</v>
      </c>
      <c r="J892" s="5">
        <v>0</v>
      </c>
    </row>
    <row r="893" spans="1:10" x14ac:dyDescent="0.25">
      <c r="A893" s="9" t="str">
        <f t="shared" si="13"/>
        <v>4000048Grido</v>
      </c>
      <c r="B893" s="5" t="s">
        <v>27</v>
      </c>
      <c r="C893" s="5" t="s">
        <v>668</v>
      </c>
      <c r="D893" s="5" t="s">
        <v>29</v>
      </c>
      <c r="E893" s="5" t="s">
        <v>30</v>
      </c>
      <c r="F893" s="5" t="s">
        <v>31</v>
      </c>
      <c r="G893" s="5" t="s">
        <v>995</v>
      </c>
      <c r="H893" s="5" t="s">
        <v>354</v>
      </c>
      <c r="I893" s="5">
        <v>698</v>
      </c>
      <c r="J893" s="5">
        <v>536</v>
      </c>
    </row>
    <row r="894" spans="1:10" x14ac:dyDescent="0.25">
      <c r="A894" s="9" t="str">
        <f t="shared" si="13"/>
        <v>4000077Via Bana</v>
      </c>
      <c r="B894" s="5" t="s">
        <v>384</v>
      </c>
      <c r="C894" s="5" t="s">
        <v>689</v>
      </c>
      <c r="D894" s="5" t="s">
        <v>29</v>
      </c>
      <c r="E894" s="5" t="s">
        <v>30</v>
      </c>
      <c r="F894" s="5" t="s">
        <v>31</v>
      </c>
      <c r="G894" s="5" t="s">
        <v>951</v>
      </c>
      <c r="H894" s="5" t="s">
        <v>610</v>
      </c>
      <c r="I894" s="5">
        <v>0</v>
      </c>
      <c r="J894" s="5">
        <v>0</v>
      </c>
    </row>
    <row r="895" spans="1:10" x14ac:dyDescent="0.25">
      <c r="A895" s="9" t="str">
        <f t="shared" si="13"/>
        <v>DGrido</v>
      </c>
      <c r="B895" s="5" t="s">
        <v>27</v>
      </c>
      <c r="C895" s="5" t="s">
        <v>672</v>
      </c>
      <c r="D895" s="5" t="s">
        <v>29</v>
      </c>
      <c r="E895" s="5" t="s">
        <v>30</v>
      </c>
      <c r="F895" s="5" t="s">
        <v>31</v>
      </c>
      <c r="G895" s="5" t="s">
        <v>676</v>
      </c>
      <c r="H895" s="5" t="s">
        <v>309</v>
      </c>
      <c r="I895" s="5">
        <v>0</v>
      </c>
      <c r="J895" s="5">
        <v>0</v>
      </c>
    </row>
    <row r="896" spans="1:10" x14ac:dyDescent="0.25">
      <c r="A896" s="9" t="str">
        <f t="shared" si="13"/>
        <v>4000167Via Bana</v>
      </c>
      <c r="B896" s="5" t="s">
        <v>384</v>
      </c>
      <c r="C896" s="5" t="s">
        <v>719</v>
      </c>
      <c r="D896" s="5" t="s">
        <v>29</v>
      </c>
      <c r="E896" s="5" t="s">
        <v>68</v>
      </c>
      <c r="F896" s="5" t="s">
        <v>79</v>
      </c>
      <c r="G896" s="5" t="s">
        <v>1025</v>
      </c>
      <c r="H896" s="5" t="s">
        <v>447</v>
      </c>
      <c r="I896" s="5">
        <v>20</v>
      </c>
      <c r="J896" s="5">
        <v>51</v>
      </c>
    </row>
    <row r="897" spans="1:10" x14ac:dyDescent="0.25">
      <c r="A897" s="9" t="str">
        <f t="shared" si="13"/>
        <v>4000087Via Bana</v>
      </c>
      <c r="B897" s="5" t="s">
        <v>384</v>
      </c>
      <c r="C897" s="5" t="s">
        <v>668</v>
      </c>
      <c r="D897" s="5" t="s">
        <v>29</v>
      </c>
      <c r="E897" s="5" t="s">
        <v>30</v>
      </c>
      <c r="F897" s="5" t="s">
        <v>31</v>
      </c>
      <c r="G897" s="5" t="s">
        <v>1055</v>
      </c>
      <c r="H897" s="5" t="s">
        <v>617</v>
      </c>
      <c r="I897" s="5">
        <v>0</v>
      </c>
      <c r="J897" s="5">
        <v>0</v>
      </c>
    </row>
    <row r="898" spans="1:10" x14ac:dyDescent="0.25">
      <c r="A898" s="9" t="str">
        <f t="shared" si="13"/>
        <v>DGrido</v>
      </c>
      <c r="B898" s="5" t="s">
        <v>27</v>
      </c>
      <c r="C898" s="5" t="s">
        <v>684</v>
      </c>
      <c r="D898" s="5" t="s">
        <v>29</v>
      </c>
      <c r="E898" s="5" t="s">
        <v>30</v>
      </c>
      <c r="F898" s="5" t="s">
        <v>31</v>
      </c>
      <c r="G898" s="5" t="s">
        <v>676</v>
      </c>
      <c r="H898" s="5" t="s">
        <v>223</v>
      </c>
      <c r="I898" s="5">
        <v>0</v>
      </c>
      <c r="J898" s="5">
        <v>0</v>
      </c>
    </row>
    <row r="899" spans="1:10" x14ac:dyDescent="0.25">
      <c r="A899" s="9" t="str">
        <f t="shared" ref="A899:A962" si="14">CONCATENATE(G899,B899)</f>
        <v>4000091Via Bana</v>
      </c>
      <c r="B899" s="5" t="s">
        <v>384</v>
      </c>
      <c r="C899" s="5" t="s">
        <v>719</v>
      </c>
      <c r="D899" s="5" t="s">
        <v>29</v>
      </c>
      <c r="E899" s="5" t="s">
        <v>30</v>
      </c>
      <c r="F899" s="5" t="s">
        <v>31</v>
      </c>
      <c r="G899" s="5" t="s">
        <v>858</v>
      </c>
      <c r="H899" s="5" t="s">
        <v>620</v>
      </c>
      <c r="I899" s="5">
        <v>0</v>
      </c>
      <c r="J899" s="5">
        <v>0</v>
      </c>
    </row>
    <row r="900" spans="1:10" x14ac:dyDescent="0.25">
      <c r="A900" s="9" t="str">
        <f t="shared" si="14"/>
        <v>DVia Bana</v>
      </c>
      <c r="B900" s="5" t="s">
        <v>384</v>
      </c>
      <c r="C900" s="5" t="s">
        <v>719</v>
      </c>
      <c r="D900" s="5" t="s">
        <v>29</v>
      </c>
      <c r="E900" s="5" t="s">
        <v>30</v>
      </c>
      <c r="F900" s="5" t="s">
        <v>31</v>
      </c>
      <c r="G900" s="5" t="s">
        <v>676</v>
      </c>
      <c r="H900" s="5" t="s">
        <v>553</v>
      </c>
      <c r="I900" s="5">
        <v>0</v>
      </c>
      <c r="J900" s="5">
        <v>0</v>
      </c>
    </row>
    <row r="901" spans="1:10" x14ac:dyDescent="0.25">
      <c r="A901" s="9" t="str">
        <f t="shared" si="14"/>
        <v>4000149Grido</v>
      </c>
      <c r="B901" s="5" t="s">
        <v>27</v>
      </c>
      <c r="C901" s="5" t="s">
        <v>719</v>
      </c>
      <c r="D901" s="5" t="s">
        <v>29</v>
      </c>
      <c r="E901" s="5" t="s">
        <v>68</v>
      </c>
      <c r="F901" s="5" t="s">
        <v>106</v>
      </c>
      <c r="G901" s="5" t="s">
        <v>1056</v>
      </c>
      <c r="H901" s="5" t="s">
        <v>513</v>
      </c>
      <c r="I901" s="5">
        <v>1007</v>
      </c>
      <c r="J901" s="5">
        <v>595</v>
      </c>
    </row>
    <row r="902" spans="1:10" x14ac:dyDescent="0.25">
      <c r="A902" s="9" t="str">
        <f t="shared" si="14"/>
        <v>4000084Via Bana</v>
      </c>
      <c r="B902" s="5" t="s">
        <v>384</v>
      </c>
      <c r="C902" s="5" t="s">
        <v>689</v>
      </c>
      <c r="D902" s="5" t="s">
        <v>29</v>
      </c>
      <c r="E902" s="5" t="s">
        <v>30</v>
      </c>
      <c r="F902" s="5" t="s">
        <v>31</v>
      </c>
      <c r="G902" s="5" t="s">
        <v>1036</v>
      </c>
      <c r="H902" s="5" t="s">
        <v>615</v>
      </c>
      <c r="I902" s="5">
        <v>0</v>
      </c>
      <c r="J902" s="5">
        <v>0</v>
      </c>
    </row>
    <row r="903" spans="1:10" x14ac:dyDescent="0.25">
      <c r="A903" s="9" t="str">
        <f t="shared" si="14"/>
        <v>4000083Grido</v>
      </c>
      <c r="B903" s="5" t="s">
        <v>27</v>
      </c>
      <c r="C903" s="5" t="s">
        <v>672</v>
      </c>
      <c r="D903" s="5" t="s">
        <v>29</v>
      </c>
      <c r="E903" s="5" t="s">
        <v>30</v>
      </c>
      <c r="F903" s="5" t="s">
        <v>31</v>
      </c>
      <c r="G903" s="5" t="s">
        <v>849</v>
      </c>
      <c r="H903" s="5" t="s">
        <v>387</v>
      </c>
      <c r="I903" s="5">
        <v>0</v>
      </c>
      <c r="J903" s="5">
        <v>0</v>
      </c>
    </row>
    <row r="904" spans="1:10" x14ac:dyDescent="0.25">
      <c r="A904" s="9" t="str">
        <f t="shared" si="14"/>
        <v>4000055Via Bana</v>
      </c>
      <c r="B904" s="5" t="s">
        <v>384</v>
      </c>
      <c r="C904" s="5" t="s">
        <v>684</v>
      </c>
      <c r="D904" s="5" t="s">
        <v>29</v>
      </c>
      <c r="E904" s="5" t="s">
        <v>30</v>
      </c>
      <c r="F904" s="5" t="s">
        <v>31</v>
      </c>
      <c r="G904" s="5" t="s">
        <v>777</v>
      </c>
      <c r="H904" s="5" t="s">
        <v>361</v>
      </c>
      <c r="I904" s="5">
        <v>24</v>
      </c>
      <c r="J904" s="5">
        <v>11</v>
      </c>
    </row>
    <row r="905" spans="1:10" x14ac:dyDescent="0.25">
      <c r="A905" s="9" t="str">
        <f t="shared" si="14"/>
        <v>6000339Grido</v>
      </c>
      <c r="B905" s="5" t="s">
        <v>27</v>
      </c>
      <c r="C905" s="5" t="s">
        <v>684</v>
      </c>
      <c r="D905" s="5" t="s">
        <v>111</v>
      </c>
      <c r="E905" s="5" t="s">
        <v>112</v>
      </c>
      <c r="F905" s="5" t="s">
        <v>125</v>
      </c>
      <c r="G905" s="5" t="s">
        <v>971</v>
      </c>
      <c r="H905" s="5" t="s">
        <v>127</v>
      </c>
      <c r="I905" s="5">
        <v>66</v>
      </c>
      <c r="J905" s="5">
        <v>5</v>
      </c>
    </row>
    <row r="906" spans="1:10" x14ac:dyDescent="0.25">
      <c r="A906" s="9" t="str">
        <f t="shared" si="14"/>
        <v>4000038Via Bana</v>
      </c>
      <c r="B906" s="5" t="s">
        <v>384</v>
      </c>
      <c r="C906" s="5" t="s">
        <v>672</v>
      </c>
      <c r="D906" s="5" t="s">
        <v>29</v>
      </c>
      <c r="E906" s="5" t="s">
        <v>30</v>
      </c>
      <c r="F906" s="5" t="s">
        <v>31</v>
      </c>
      <c r="G906" s="5" t="s">
        <v>706</v>
      </c>
      <c r="H906" s="5" t="s">
        <v>344</v>
      </c>
      <c r="I906" s="5">
        <v>7</v>
      </c>
      <c r="J906" s="5">
        <v>12</v>
      </c>
    </row>
    <row r="907" spans="1:10" x14ac:dyDescent="0.25">
      <c r="A907" s="9" t="str">
        <f t="shared" si="14"/>
        <v>4000149Grido</v>
      </c>
      <c r="B907" s="5" t="s">
        <v>27</v>
      </c>
      <c r="C907" s="5" t="s">
        <v>668</v>
      </c>
      <c r="D907" s="5" t="s">
        <v>29</v>
      </c>
      <c r="E907" s="5" t="s">
        <v>68</v>
      </c>
      <c r="F907" s="5" t="s">
        <v>106</v>
      </c>
      <c r="G907" s="5" t="s">
        <v>1056</v>
      </c>
      <c r="H907" s="5" t="s">
        <v>513</v>
      </c>
      <c r="I907" s="5">
        <v>549</v>
      </c>
      <c r="J907" s="5">
        <v>625</v>
      </c>
    </row>
    <row r="908" spans="1:10" x14ac:dyDescent="0.25">
      <c r="A908" s="9" t="str">
        <f t="shared" si="14"/>
        <v>4000045Grido</v>
      </c>
      <c r="B908" s="5" t="s">
        <v>27</v>
      </c>
      <c r="C908" s="5" t="s">
        <v>689</v>
      </c>
      <c r="D908" s="5" t="s">
        <v>29</v>
      </c>
      <c r="E908" s="5" t="s">
        <v>30</v>
      </c>
      <c r="F908" s="5" t="s">
        <v>31</v>
      </c>
      <c r="G908" s="5" t="s">
        <v>845</v>
      </c>
      <c r="H908" s="5" t="s">
        <v>351</v>
      </c>
      <c r="I908" s="5">
        <v>260</v>
      </c>
      <c r="J908" s="5">
        <v>233</v>
      </c>
    </row>
    <row r="909" spans="1:10" x14ac:dyDescent="0.25">
      <c r="A909" s="9" t="str">
        <f t="shared" si="14"/>
        <v>4000144Grido</v>
      </c>
      <c r="B909" s="5" t="s">
        <v>27</v>
      </c>
      <c r="C909" s="5" t="s">
        <v>719</v>
      </c>
      <c r="D909" s="5" t="s">
        <v>29</v>
      </c>
      <c r="E909" s="5" t="s">
        <v>68</v>
      </c>
      <c r="F909" s="5" t="s">
        <v>86</v>
      </c>
      <c r="G909" s="5" t="s">
        <v>1023</v>
      </c>
      <c r="H909" s="5" t="s">
        <v>459</v>
      </c>
      <c r="I909" s="5">
        <v>426</v>
      </c>
      <c r="J909" s="5">
        <v>311</v>
      </c>
    </row>
    <row r="910" spans="1:10" x14ac:dyDescent="0.25">
      <c r="A910" s="9" t="str">
        <f t="shared" si="14"/>
        <v>4000039Via Bana</v>
      </c>
      <c r="B910" s="5" t="s">
        <v>384</v>
      </c>
      <c r="C910" s="5" t="s">
        <v>684</v>
      </c>
      <c r="D910" s="5" t="s">
        <v>29</v>
      </c>
      <c r="E910" s="5" t="s">
        <v>30</v>
      </c>
      <c r="F910" s="5" t="s">
        <v>31</v>
      </c>
      <c r="G910" s="5" t="s">
        <v>695</v>
      </c>
      <c r="H910" s="5" t="s">
        <v>345</v>
      </c>
      <c r="I910" s="5">
        <v>5</v>
      </c>
      <c r="J910" s="5">
        <v>5</v>
      </c>
    </row>
    <row r="911" spans="1:10" x14ac:dyDescent="0.25">
      <c r="A911" s="9" t="str">
        <f t="shared" si="14"/>
        <v>4000064Via Bana</v>
      </c>
      <c r="B911" s="5" t="s">
        <v>384</v>
      </c>
      <c r="C911" s="5" t="s">
        <v>684</v>
      </c>
      <c r="D911" s="5" t="s">
        <v>29</v>
      </c>
      <c r="E911" s="5" t="s">
        <v>30</v>
      </c>
      <c r="F911" s="5" t="s">
        <v>31</v>
      </c>
      <c r="G911" s="5" t="s">
        <v>956</v>
      </c>
      <c r="H911" s="5" t="s">
        <v>369</v>
      </c>
      <c r="I911" s="5">
        <v>12</v>
      </c>
      <c r="J911" s="5">
        <v>8</v>
      </c>
    </row>
    <row r="912" spans="1:10" x14ac:dyDescent="0.25">
      <c r="A912" s="9" t="str">
        <f t="shared" si="14"/>
        <v>4000049Grido</v>
      </c>
      <c r="B912" s="5" t="s">
        <v>27</v>
      </c>
      <c r="C912" s="5" t="s">
        <v>675</v>
      </c>
      <c r="D912" s="5" t="s">
        <v>29</v>
      </c>
      <c r="E912" s="5" t="s">
        <v>30</v>
      </c>
      <c r="F912" s="5" t="s">
        <v>31</v>
      </c>
      <c r="G912" s="5" t="s">
        <v>669</v>
      </c>
      <c r="H912" s="5" t="s">
        <v>355</v>
      </c>
      <c r="I912" s="5">
        <v>558</v>
      </c>
      <c r="J912" s="5">
        <v>182</v>
      </c>
    </row>
    <row r="913" spans="1:10" x14ac:dyDescent="0.25">
      <c r="A913" s="9" t="str">
        <f t="shared" si="14"/>
        <v>4000037Grido</v>
      </c>
      <c r="B913" s="5" t="s">
        <v>27</v>
      </c>
      <c r="C913" s="5" t="s">
        <v>668</v>
      </c>
      <c r="D913" s="5" t="s">
        <v>29</v>
      </c>
      <c r="E913" s="5" t="s">
        <v>30</v>
      </c>
      <c r="F913" s="5" t="s">
        <v>31</v>
      </c>
      <c r="G913" s="5" t="s">
        <v>1046</v>
      </c>
      <c r="H913" s="5" t="s">
        <v>343</v>
      </c>
      <c r="I913" s="5">
        <v>0</v>
      </c>
      <c r="J913" s="5">
        <v>0</v>
      </c>
    </row>
    <row r="914" spans="1:10" x14ac:dyDescent="0.25">
      <c r="A914" s="9" t="str">
        <f t="shared" si="14"/>
        <v>4000160Grido</v>
      </c>
      <c r="B914" s="5" t="s">
        <v>27</v>
      </c>
      <c r="C914" s="5" t="s">
        <v>668</v>
      </c>
      <c r="D914" s="5" t="s">
        <v>29</v>
      </c>
      <c r="E914" s="5" t="s">
        <v>68</v>
      </c>
      <c r="F914" s="5" t="s">
        <v>90</v>
      </c>
      <c r="G914" s="5" t="s">
        <v>1018</v>
      </c>
      <c r="H914" s="5" t="s">
        <v>501</v>
      </c>
      <c r="I914" s="5">
        <v>267</v>
      </c>
      <c r="J914" s="5">
        <v>252</v>
      </c>
    </row>
    <row r="915" spans="1:10" x14ac:dyDescent="0.25">
      <c r="A915" s="9" t="str">
        <f t="shared" si="14"/>
        <v>4000046Via Bana</v>
      </c>
      <c r="B915" s="5" t="s">
        <v>384</v>
      </c>
      <c r="C915" s="5" t="s">
        <v>672</v>
      </c>
      <c r="D915" s="5" t="s">
        <v>29</v>
      </c>
      <c r="E915" s="5" t="s">
        <v>30</v>
      </c>
      <c r="F915" s="5" t="s">
        <v>31</v>
      </c>
      <c r="G915" s="5" t="s">
        <v>692</v>
      </c>
      <c r="H915" s="5" t="s">
        <v>352</v>
      </c>
      <c r="I915" s="5">
        <v>31</v>
      </c>
      <c r="J915" s="5">
        <v>59</v>
      </c>
    </row>
    <row r="916" spans="1:10" x14ac:dyDescent="0.25">
      <c r="A916" s="9" t="str">
        <f t="shared" si="14"/>
        <v>4000349Via Bana</v>
      </c>
      <c r="B916" s="5" t="s">
        <v>384</v>
      </c>
      <c r="C916" s="5" t="s">
        <v>689</v>
      </c>
      <c r="D916" s="5" t="s">
        <v>29</v>
      </c>
      <c r="E916" s="5" t="s">
        <v>68</v>
      </c>
      <c r="F916" s="5" t="s">
        <v>79</v>
      </c>
      <c r="G916" s="5" t="s">
        <v>923</v>
      </c>
      <c r="H916" s="5" t="s">
        <v>451</v>
      </c>
      <c r="I916" s="5">
        <v>0</v>
      </c>
      <c r="J916" s="5">
        <v>15</v>
      </c>
    </row>
    <row r="917" spans="1:10" x14ac:dyDescent="0.25">
      <c r="A917" s="9" t="str">
        <f t="shared" si="14"/>
        <v>6000667Grido</v>
      </c>
      <c r="B917" s="5" t="s">
        <v>27</v>
      </c>
      <c r="C917" s="5" t="s">
        <v>672</v>
      </c>
      <c r="D917" s="5" t="s">
        <v>111</v>
      </c>
      <c r="E917" s="5" t="s">
        <v>112</v>
      </c>
      <c r="F917" s="5" t="s">
        <v>122</v>
      </c>
      <c r="G917" s="5" t="s">
        <v>824</v>
      </c>
      <c r="H917" s="5" t="s">
        <v>123</v>
      </c>
      <c r="I917" s="5">
        <v>1</v>
      </c>
      <c r="J917" s="5">
        <v>3</v>
      </c>
    </row>
    <row r="918" spans="1:10" x14ac:dyDescent="0.25">
      <c r="A918" s="9" t="str">
        <f t="shared" si="14"/>
        <v>4000058Via Bana</v>
      </c>
      <c r="B918" s="5" t="s">
        <v>384</v>
      </c>
      <c r="C918" s="5" t="s">
        <v>719</v>
      </c>
      <c r="D918" s="5" t="s">
        <v>29</v>
      </c>
      <c r="E918" s="5" t="s">
        <v>30</v>
      </c>
      <c r="F918" s="5" t="s">
        <v>31</v>
      </c>
      <c r="G918" s="5" t="s">
        <v>852</v>
      </c>
      <c r="H918" s="5" t="s">
        <v>364</v>
      </c>
      <c r="I918" s="5">
        <v>0</v>
      </c>
      <c r="J918" s="5">
        <v>0</v>
      </c>
    </row>
    <row r="919" spans="1:10" x14ac:dyDescent="0.25">
      <c r="A919" s="9" t="str">
        <f t="shared" si="14"/>
        <v>4000062Grido</v>
      </c>
      <c r="B919" s="5" t="s">
        <v>27</v>
      </c>
      <c r="C919" s="5" t="s">
        <v>675</v>
      </c>
      <c r="D919" s="5" t="s">
        <v>29</v>
      </c>
      <c r="E919" s="5" t="s">
        <v>30</v>
      </c>
      <c r="F919" s="5" t="s">
        <v>31</v>
      </c>
      <c r="G919" s="5" t="s">
        <v>966</v>
      </c>
      <c r="H919" s="5" t="s">
        <v>367</v>
      </c>
      <c r="I919" s="5">
        <v>226</v>
      </c>
      <c r="J919" s="5">
        <v>62</v>
      </c>
    </row>
    <row r="920" spans="1:10" x14ac:dyDescent="0.25">
      <c r="A920" s="9" t="str">
        <f t="shared" si="14"/>
        <v>6000672Via Bana</v>
      </c>
      <c r="B920" s="5" t="s">
        <v>384</v>
      </c>
      <c r="C920" s="5" t="s">
        <v>684</v>
      </c>
      <c r="D920" s="5" t="s">
        <v>111</v>
      </c>
      <c r="E920" s="5" t="s">
        <v>112</v>
      </c>
      <c r="F920" s="5" t="s">
        <v>119</v>
      </c>
      <c r="G920" s="5" t="s">
        <v>770</v>
      </c>
      <c r="H920" s="5" t="s">
        <v>120</v>
      </c>
      <c r="I920" s="5">
        <v>0</v>
      </c>
      <c r="J920" s="5">
        <v>0</v>
      </c>
    </row>
    <row r="921" spans="1:10" x14ac:dyDescent="0.25">
      <c r="A921" s="9" t="str">
        <f t="shared" si="14"/>
        <v>4000182Via Bana</v>
      </c>
      <c r="B921" s="5" t="s">
        <v>384</v>
      </c>
      <c r="C921" s="5" t="s">
        <v>719</v>
      </c>
      <c r="D921" s="5" t="s">
        <v>29</v>
      </c>
      <c r="E921" s="5" t="s">
        <v>68</v>
      </c>
      <c r="F921" s="5" t="s">
        <v>90</v>
      </c>
      <c r="G921" s="5" t="s">
        <v>811</v>
      </c>
      <c r="H921" s="5" t="s">
        <v>660</v>
      </c>
      <c r="I921" s="5">
        <v>7</v>
      </c>
      <c r="J921" s="5">
        <v>21</v>
      </c>
    </row>
    <row r="922" spans="1:10" x14ac:dyDescent="0.25">
      <c r="A922" s="9" t="str">
        <f t="shared" si="14"/>
        <v>DGrido</v>
      </c>
      <c r="B922" s="5" t="s">
        <v>27</v>
      </c>
      <c r="C922" s="5" t="s">
        <v>672</v>
      </c>
      <c r="D922" s="5" t="s">
        <v>29</v>
      </c>
      <c r="E922" s="5" t="s">
        <v>30</v>
      </c>
      <c r="F922" s="5" t="s">
        <v>31</v>
      </c>
      <c r="G922" s="5" t="s">
        <v>676</v>
      </c>
      <c r="H922" s="5" t="s">
        <v>207</v>
      </c>
      <c r="I922" s="5">
        <v>0</v>
      </c>
      <c r="J922" s="5">
        <v>0</v>
      </c>
    </row>
    <row r="923" spans="1:10" x14ac:dyDescent="0.25">
      <c r="A923" s="9" t="str">
        <f t="shared" si="14"/>
        <v>DGrido</v>
      </c>
      <c r="B923" s="5" t="s">
        <v>27</v>
      </c>
      <c r="C923" s="5" t="s">
        <v>668</v>
      </c>
      <c r="D923" s="5" t="s">
        <v>29</v>
      </c>
      <c r="E923" s="5" t="s">
        <v>30</v>
      </c>
      <c r="F923" s="5" t="s">
        <v>31</v>
      </c>
      <c r="G923" s="5" t="s">
        <v>676</v>
      </c>
      <c r="H923" s="5" t="s">
        <v>219</v>
      </c>
      <c r="I923" s="5">
        <v>0</v>
      </c>
      <c r="J923" s="5">
        <v>0</v>
      </c>
    </row>
    <row r="924" spans="1:10" x14ac:dyDescent="0.25">
      <c r="A924" s="9" t="str">
        <f t="shared" si="14"/>
        <v>4000161Grido</v>
      </c>
      <c r="B924" s="5" t="s">
        <v>27</v>
      </c>
      <c r="C924" s="5" t="s">
        <v>689</v>
      </c>
      <c r="D924" s="5" t="s">
        <v>29</v>
      </c>
      <c r="E924" s="5" t="s">
        <v>68</v>
      </c>
      <c r="F924" s="5" t="s">
        <v>90</v>
      </c>
      <c r="G924" s="5" t="s">
        <v>717</v>
      </c>
      <c r="H924" s="5" t="s">
        <v>502</v>
      </c>
      <c r="I924" s="5">
        <v>142</v>
      </c>
      <c r="J924" s="5">
        <v>138</v>
      </c>
    </row>
    <row r="925" spans="1:10" x14ac:dyDescent="0.25">
      <c r="A925" s="9" t="str">
        <f t="shared" si="14"/>
        <v>4000349Via Bana</v>
      </c>
      <c r="B925" s="5" t="s">
        <v>384</v>
      </c>
      <c r="C925" s="5" t="s">
        <v>668</v>
      </c>
      <c r="D925" s="5" t="s">
        <v>29</v>
      </c>
      <c r="E925" s="5" t="s">
        <v>68</v>
      </c>
      <c r="F925" s="5" t="s">
        <v>79</v>
      </c>
      <c r="G925" s="5" t="s">
        <v>923</v>
      </c>
      <c r="H925" s="5" t="s">
        <v>451</v>
      </c>
      <c r="I925" s="5">
        <v>0</v>
      </c>
      <c r="J925" s="5">
        <v>6</v>
      </c>
    </row>
    <row r="926" spans="1:10" x14ac:dyDescent="0.25">
      <c r="A926" s="9" t="str">
        <f t="shared" si="14"/>
        <v>4000071Grido</v>
      </c>
      <c r="B926" s="5" t="s">
        <v>27</v>
      </c>
      <c r="C926" s="5" t="s">
        <v>675</v>
      </c>
      <c r="D926" s="5" t="s">
        <v>29</v>
      </c>
      <c r="E926" s="5" t="s">
        <v>30</v>
      </c>
      <c r="F926" s="5" t="s">
        <v>31</v>
      </c>
      <c r="G926" s="5" t="s">
        <v>699</v>
      </c>
      <c r="H926" s="5" t="s">
        <v>376</v>
      </c>
      <c r="I926" s="5">
        <v>201</v>
      </c>
      <c r="J926" s="5">
        <v>46</v>
      </c>
    </row>
    <row r="927" spans="1:10" x14ac:dyDescent="0.25">
      <c r="A927" s="9" t="str">
        <f t="shared" si="14"/>
        <v>DGrido</v>
      </c>
      <c r="B927" s="5" t="s">
        <v>27</v>
      </c>
      <c r="C927" s="5" t="s">
        <v>684</v>
      </c>
      <c r="D927" s="5" t="s">
        <v>29</v>
      </c>
      <c r="E927" s="5" t="s">
        <v>30</v>
      </c>
      <c r="F927" s="5" t="s">
        <v>31</v>
      </c>
      <c r="G927" s="5" t="s">
        <v>676</v>
      </c>
      <c r="H927" s="5" t="s">
        <v>207</v>
      </c>
      <c r="I927" s="5">
        <v>0</v>
      </c>
      <c r="J927" s="5">
        <v>0</v>
      </c>
    </row>
    <row r="928" spans="1:10" x14ac:dyDescent="0.25">
      <c r="A928" s="9" t="str">
        <f t="shared" si="14"/>
        <v>4000137Grido</v>
      </c>
      <c r="B928" s="5" t="s">
        <v>27</v>
      </c>
      <c r="C928" s="5" t="s">
        <v>689</v>
      </c>
      <c r="D928" s="5" t="s">
        <v>29</v>
      </c>
      <c r="E928" s="5" t="s">
        <v>68</v>
      </c>
      <c r="F928" s="5" t="s">
        <v>79</v>
      </c>
      <c r="G928" s="5" t="s">
        <v>1029</v>
      </c>
      <c r="H928" s="5" t="s">
        <v>434</v>
      </c>
      <c r="I928" s="5">
        <v>199</v>
      </c>
      <c r="J928" s="5">
        <v>246</v>
      </c>
    </row>
    <row r="929" spans="1:10" x14ac:dyDescent="0.25">
      <c r="A929" s="9" t="str">
        <f t="shared" si="14"/>
        <v>DGrido</v>
      </c>
      <c r="B929" s="5" t="s">
        <v>27</v>
      </c>
      <c r="C929" s="5" t="s">
        <v>672</v>
      </c>
      <c r="D929" s="5" t="s">
        <v>29</v>
      </c>
      <c r="E929" s="5" t="s">
        <v>30</v>
      </c>
      <c r="F929" s="5" t="s">
        <v>31</v>
      </c>
      <c r="G929" s="5" t="s">
        <v>676</v>
      </c>
      <c r="H929" s="5" t="s">
        <v>225</v>
      </c>
      <c r="I929" s="5">
        <v>0</v>
      </c>
      <c r="J929" s="5">
        <v>0</v>
      </c>
    </row>
    <row r="930" spans="1:10" x14ac:dyDescent="0.25">
      <c r="A930" s="9" t="str">
        <f t="shared" si="14"/>
        <v>4000083Via Bana</v>
      </c>
      <c r="B930" s="5" t="s">
        <v>384</v>
      </c>
      <c r="C930" s="5" t="s">
        <v>689</v>
      </c>
      <c r="D930" s="5" t="s">
        <v>29</v>
      </c>
      <c r="E930" s="5" t="s">
        <v>30</v>
      </c>
      <c r="F930" s="5" t="s">
        <v>31</v>
      </c>
      <c r="G930" s="5" t="s">
        <v>849</v>
      </c>
      <c r="H930" s="5" t="s">
        <v>387</v>
      </c>
      <c r="I930" s="5">
        <v>0</v>
      </c>
      <c r="J930" s="5">
        <v>0</v>
      </c>
    </row>
    <row r="931" spans="1:10" x14ac:dyDescent="0.25">
      <c r="A931" s="9" t="str">
        <f t="shared" si="14"/>
        <v>4000066Grido</v>
      </c>
      <c r="B931" s="5" t="s">
        <v>27</v>
      </c>
      <c r="C931" s="5" t="s">
        <v>689</v>
      </c>
      <c r="D931" s="5" t="s">
        <v>29</v>
      </c>
      <c r="E931" s="5" t="s">
        <v>30</v>
      </c>
      <c r="F931" s="5" t="s">
        <v>31</v>
      </c>
      <c r="G931" s="5" t="s">
        <v>760</v>
      </c>
      <c r="H931" s="5" t="s">
        <v>371</v>
      </c>
      <c r="I931" s="5">
        <v>137</v>
      </c>
      <c r="J931" s="5">
        <v>101</v>
      </c>
    </row>
    <row r="932" spans="1:10" x14ac:dyDescent="0.25">
      <c r="A932" s="9" t="str">
        <f t="shared" si="14"/>
        <v>4000051Grido</v>
      </c>
      <c r="B932" s="5" t="s">
        <v>27</v>
      </c>
      <c r="C932" s="5" t="s">
        <v>689</v>
      </c>
      <c r="D932" s="5" t="s">
        <v>29</v>
      </c>
      <c r="E932" s="5" t="s">
        <v>30</v>
      </c>
      <c r="F932" s="5" t="s">
        <v>31</v>
      </c>
      <c r="G932" s="5" t="s">
        <v>894</v>
      </c>
      <c r="H932" s="5" t="s">
        <v>357</v>
      </c>
      <c r="I932" s="5">
        <v>97</v>
      </c>
      <c r="J932" s="5">
        <v>98</v>
      </c>
    </row>
    <row r="933" spans="1:10" x14ac:dyDescent="0.25">
      <c r="A933" s="9" t="str">
        <f t="shared" si="14"/>
        <v>4000185Via Bana</v>
      </c>
      <c r="B933" s="5" t="s">
        <v>384</v>
      </c>
      <c r="C933" s="5" t="s">
        <v>684</v>
      </c>
      <c r="D933" s="5" t="s">
        <v>29</v>
      </c>
      <c r="E933" s="5" t="s">
        <v>68</v>
      </c>
      <c r="F933" s="5" t="s">
        <v>74</v>
      </c>
      <c r="G933" s="5" t="s">
        <v>942</v>
      </c>
      <c r="H933" s="5" t="s">
        <v>422</v>
      </c>
      <c r="I933" s="5">
        <v>54</v>
      </c>
      <c r="J933" s="5">
        <v>39</v>
      </c>
    </row>
    <row r="934" spans="1:10" x14ac:dyDescent="0.25">
      <c r="A934" s="9" t="str">
        <f t="shared" si="14"/>
        <v>4000036Grido</v>
      </c>
      <c r="B934" s="5" t="s">
        <v>27</v>
      </c>
      <c r="C934" s="5" t="s">
        <v>675</v>
      </c>
      <c r="D934" s="5" t="s">
        <v>29</v>
      </c>
      <c r="E934" s="5" t="s">
        <v>30</v>
      </c>
      <c r="F934" s="5" t="s">
        <v>31</v>
      </c>
      <c r="G934" s="5" t="s">
        <v>863</v>
      </c>
      <c r="H934" s="5" t="s">
        <v>342</v>
      </c>
      <c r="I934" s="5">
        <v>668</v>
      </c>
      <c r="J934" s="5">
        <v>288</v>
      </c>
    </row>
    <row r="935" spans="1:10" x14ac:dyDescent="0.25">
      <c r="A935" s="9" t="str">
        <f t="shared" si="14"/>
        <v>4000160Grido</v>
      </c>
      <c r="B935" s="5" t="s">
        <v>27</v>
      </c>
      <c r="C935" s="5" t="s">
        <v>684</v>
      </c>
      <c r="D935" s="5" t="s">
        <v>29</v>
      </c>
      <c r="E935" s="5" t="s">
        <v>68</v>
      </c>
      <c r="F935" s="5" t="s">
        <v>90</v>
      </c>
      <c r="G935" s="5" t="s">
        <v>1018</v>
      </c>
      <c r="H935" s="5" t="s">
        <v>501</v>
      </c>
      <c r="I935" s="5">
        <v>249</v>
      </c>
      <c r="J935" s="5">
        <v>217</v>
      </c>
    </row>
    <row r="936" spans="1:10" x14ac:dyDescent="0.25">
      <c r="A936" s="9" t="str">
        <f t="shared" si="14"/>
        <v>4000056Grido</v>
      </c>
      <c r="B936" s="5" t="s">
        <v>27</v>
      </c>
      <c r="C936" s="5" t="s">
        <v>684</v>
      </c>
      <c r="D936" s="5" t="s">
        <v>29</v>
      </c>
      <c r="E936" s="5" t="s">
        <v>30</v>
      </c>
      <c r="F936" s="5" t="s">
        <v>31</v>
      </c>
      <c r="G936" s="5" t="s">
        <v>1033</v>
      </c>
      <c r="H936" s="5" t="s">
        <v>362</v>
      </c>
      <c r="I936" s="5">
        <v>128</v>
      </c>
      <c r="J936" s="5">
        <v>110</v>
      </c>
    </row>
    <row r="937" spans="1:10" x14ac:dyDescent="0.25">
      <c r="A937" s="9" t="str">
        <f t="shared" si="14"/>
        <v>6000672Grido</v>
      </c>
      <c r="B937" s="5" t="s">
        <v>27</v>
      </c>
      <c r="C937" s="5" t="s">
        <v>719</v>
      </c>
      <c r="D937" s="5" t="s">
        <v>111</v>
      </c>
      <c r="E937" s="5" t="s">
        <v>112</v>
      </c>
      <c r="F937" s="5" t="s">
        <v>119</v>
      </c>
      <c r="G937" s="5" t="s">
        <v>770</v>
      </c>
      <c r="H937" s="5" t="s">
        <v>120</v>
      </c>
      <c r="I937" s="5">
        <v>242</v>
      </c>
      <c r="J937" s="5">
        <v>61</v>
      </c>
    </row>
    <row r="938" spans="1:10" x14ac:dyDescent="0.25">
      <c r="A938" s="9" t="str">
        <f t="shared" si="14"/>
        <v>4000045Grido</v>
      </c>
      <c r="B938" s="5" t="s">
        <v>27</v>
      </c>
      <c r="C938" s="5" t="s">
        <v>719</v>
      </c>
      <c r="D938" s="5" t="s">
        <v>29</v>
      </c>
      <c r="E938" s="5" t="s">
        <v>30</v>
      </c>
      <c r="F938" s="5" t="s">
        <v>31</v>
      </c>
      <c r="G938" s="5" t="s">
        <v>845</v>
      </c>
      <c r="H938" s="5" t="s">
        <v>351</v>
      </c>
      <c r="I938" s="5">
        <v>322</v>
      </c>
      <c r="J938" s="5">
        <v>120</v>
      </c>
    </row>
    <row r="939" spans="1:10" x14ac:dyDescent="0.25">
      <c r="A939" s="9" t="str">
        <f t="shared" si="14"/>
        <v>DGrido</v>
      </c>
      <c r="B939" s="5" t="s">
        <v>27</v>
      </c>
      <c r="C939" s="5" t="s">
        <v>672</v>
      </c>
      <c r="D939" s="5" t="s">
        <v>29</v>
      </c>
      <c r="E939" s="5" t="s">
        <v>30</v>
      </c>
      <c r="F939" s="5" t="s">
        <v>31</v>
      </c>
      <c r="G939" s="5" t="s">
        <v>676</v>
      </c>
      <c r="H939" s="5" t="s">
        <v>277</v>
      </c>
      <c r="I939" s="5">
        <v>0</v>
      </c>
      <c r="J939" s="5">
        <v>0</v>
      </c>
    </row>
    <row r="940" spans="1:10" x14ac:dyDescent="0.25">
      <c r="A940" s="9" t="str">
        <f t="shared" si="14"/>
        <v>6000339Grido</v>
      </c>
      <c r="B940" s="5" t="s">
        <v>27</v>
      </c>
      <c r="C940" s="5" t="s">
        <v>668</v>
      </c>
      <c r="D940" s="5" t="s">
        <v>111</v>
      </c>
      <c r="E940" s="5" t="s">
        <v>112</v>
      </c>
      <c r="F940" s="5" t="s">
        <v>125</v>
      </c>
      <c r="G940" s="5" t="s">
        <v>971</v>
      </c>
      <c r="H940" s="5" t="s">
        <v>127</v>
      </c>
      <c r="I940" s="5">
        <v>8</v>
      </c>
      <c r="J940" s="5">
        <v>11</v>
      </c>
    </row>
    <row r="941" spans="1:10" x14ac:dyDescent="0.25">
      <c r="A941" s="9" t="str">
        <f t="shared" si="14"/>
        <v>4000160Grido</v>
      </c>
      <c r="B941" s="5" t="s">
        <v>27</v>
      </c>
      <c r="C941" s="5" t="s">
        <v>675</v>
      </c>
      <c r="D941" s="5" t="s">
        <v>29</v>
      </c>
      <c r="E941" s="5" t="s">
        <v>68</v>
      </c>
      <c r="F941" s="5" t="s">
        <v>90</v>
      </c>
      <c r="G941" s="5" t="s">
        <v>1018</v>
      </c>
      <c r="H941" s="5" t="s">
        <v>501</v>
      </c>
      <c r="I941" s="5">
        <v>407</v>
      </c>
      <c r="J941" s="5">
        <v>169</v>
      </c>
    </row>
    <row r="942" spans="1:10" x14ac:dyDescent="0.25">
      <c r="A942" s="9" t="str">
        <f t="shared" si="14"/>
        <v>4000069Via Bana</v>
      </c>
      <c r="B942" s="5" t="s">
        <v>384</v>
      </c>
      <c r="C942" s="5" t="s">
        <v>684</v>
      </c>
      <c r="D942" s="5" t="s">
        <v>29</v>
      </c>
      <c r="E942" s="5" t="s">
        <v>30</v>
      </c>
      <c r="F942" s="5" t="s">
        <v>31</v>
      </c>
      <c r="G942" s="5" t="s">
        <v>682</v>
      </c>
      <c r="H942" s="5" t="s">
        <v>374</v>
      </c>
      <c r="I942" s="5">
        <v>11</v>
      </c>
      <c r="J942" s="5">
        <v>8</v>
      </c>
    </row>
    <row r="943" spans="1:10" x14ac:dyDescent="0.25">
      <c r="A943" s="9" t="str">
        <f t="shared" si="14"/>
        <v>4000076Via Bana</v>
      </c>
      <c r="B943" s="5" t="s">
        <v>384</v>
      </c>
      <c r="C943" s="5" t="s">
        <v>684</v>
      </c>
      <c r="D943" s="5" t="s">
        <v>29</v>
      </c>
      <c r="E943" s="5" t="s">
        <v>30</v>
      </c>
      <c r="F943" s="5" t="s">
        <v>31</v>
      </c>
      <c r="G943" s="5" t="s">
        <v>939</v>
      </c>
      <c r="H943" s="5" t="s">
        <v>609</v>
      </c>
      <c r="I943" s="5">
        <v>0</v>
      </c>
      <c r="J943" s="5">
        <v>0</v>
      </c>
    </row>
    <row r="944" spans="1:10" x14ac:dyDescent="0.25">
      <c r="A944" s="9" t="str">
        <f t="shared" si="14"/>
        <v>4000069Grido</v>
      </c>
      <c r="B944" s="5" t="s">
        <v>27</v>
      </c>
      <c r="C944" s="5" t="s">
        <v>668</v>
      </c>
      <c r="D944" s="5" t="s">
        <v>29</v>
      </c>
      <c r="E944" s="5" t="s">
        <v>30</v>
      </c>
      <c r="F944" s="5" t="s">
        <v>31</v>
      </c>
      <c r="G944" s="5" t="s">
        <v>682</v>
      </c>
      <c r="H944" s="5" t="s">
        <v>374</v>
      </c>
      <c r="I944" s="5">
        <v>148</v>
      </c>
      <c r="J944" s="5">
        <v>122</v>
      </c>
    </row>
    <row r="945" spans="1:10" x14ac:dyDescent="0.25">
      <c r="A945" s="9" t="str">
        <f t="shared" si="14"/>
        <v>4000070Via Bana</v>
      </c>
      <c r="B945" s="5" t="s">
        <v>384</v>
      </c>
      <c r="C945" s="5" t="s">
        <v>689</v>
      </c>
      <c r="D945" s="5" t="s">
        <v>29</v>
      </c>
      <c r="E945" s="5" t="s">
        <v>30</v>
      </c>
      <c r="F945" s="5" t="s">
        <v>31</v>
      </c>
      <c r="G945" s="5" t="s">
        <v>1052</v>
      </c>
      <c r="H945" s="5" t="s">
        <v>375</v>
      </c>
      <c r="I945" s="5">
        <v>0</v>
      </c>
      <c r="J945" s="5">
        <v>0</v>
      </c>
    </row>
    <row r="946" spans="1:10" x14ac:dyDescent="0.25">
      <c r="A946" s="9" t="str">
        <f t="shared" si="14"/>
        <v>4000042Grido</v>
      </c>
      <c r="B946" s="5" t="s">
        <v>27</v>
      </c>
      <c r="C946" s="5" t="s">
        <v>672</v>
      </c>
      <c r="D946" s="5" t="s">
        <v>29</v>
      </c>
      <c r="E946" s="5" t="s">
        <v>30</v>
      </c>
      <c r="F946" s="5" t="s">
        <v>31</v>
      </c>
      <c r="G946" s="5" t="s">
        <v>832</v>
      </c>
      <c r="H946" s="5" t="s">
        <v>348</v>
      </c>
      <c r="I946" s="5">
        <v>351</v>
      </c>
      <c r="J946" s="5">
        <v>425</v>
      </c>
    </row>
    <row r="947" spans="1:10" x14ac:dyDescent="0.25">
      <c r="A947" s="9" t="str">
        <f t="shared" si="14"/>
        <v>4000141Grido</v>
      </c>
      <c r="B947" s="5" t="s">
        <v>27</v>
      </c>
      <c r="C947" s="5" t="s">
        <v>719</v>
      </c>
      <c r="D947" s="5" t="s">
        <v>29</v>
      </c>
      <c r="E947" s="5" t="s">
        <v>68</v>
      </c>
      <c r="F947" s="5" t="s">
        <v>79</v>
      </c>
      <c r="G947" s="5" t="s">
        <v>929</v>
      </c>
      <c r="H947" s="5" t="s">
        <v>442</v>
      </c>
      <c r="I947" s="5">
        <v>166</v>
      </c>
      <c r="J947" s="5">
        <v>80</v>
      </c>
    </row>
    <row r="948" spans="1:10" x14ac:dyDescent="0.25">
      <c r="A948" s="9" t="str">
        <f t="shared" si="14"/>
        <v>DGrido</v>
      </c>
      <c r="B948" s="5" t="s">
        <v>27</v>
      </c>
      <c r="C948" s="5" t="s">
        <v>719</v>
      </c>
      <c r="D948" s="5" t="s">
        <v>29</v>
      </c>
      <c r="E948" s="5" t="s">
        <v>30</v>
      </c>
      <c r="F948" s="5" t="s">
        <v>31</v>
      </c>
      <c r="G948" s="5" t="s">
        <v>676</v>
      </c>
      <c r="H948" s="5" t="s">
        <v>185</v>
      </c>
      <c r="I948" s="5">
        <v>0</v>
      </c>
      <c r="J948" s="5">
        <v>0</v>
      </c>
    </row>
    <row r="949" spans="1:10" x14ac:dyDescent="0.25">
      <c r="A949" s="9" t="str">
        <f t="shared" si="14"/>
        <v>4000194Grido</v>
      </c>
      <c r="B949" s="5" t="s">
        <v>27</v>
      </c>
      <c r="C949" s="5" t="s">
        <v>689</v>
      </c>
      <c r="D949" s="5" t="s">
        <v>29</v>
      </c>
      <c r="E949" s="5" t="s">
        <v>30</v>
      </c>
      <c r="F949" s="5" t="s">
        <v>31</v>
      </c>
      <c r="G949" s="5" t="s">
        <v>673</v>
      </c>
      <c r="H949" s="5" t="s">
        <v>378</v>
      </c>
      <c r="I949" s="5">
        <v>86</v>
      </c>
      <c r="J949" s="5">
        <v>61</v>
      </c>
    </row>
    <row r="950" spans="1:10" x14ac:dyDescent="0.25">
      <c r="A950" s="9" t="str">
        <f t="shared" si="14"/>
        <v>4000285Via Bana</v>
      </c>
      <c r="B950" s="5" t="s">
        <v>384</v>
      </c>
      <c r="C950" s="5" t="s">
        <v>689</v>
      </c>
      <c r="D950" s="5" t="s">
        <v>29</v>
      </c>
      <c r="E950" s="5" t="s">
        <v>68</v>
      </c>
      <c r="F950" s="5" t="s">
        <v>90</v>
      </c>
      <c r="G950" s="5" t="s">
        <v>806</v>
      </c>
      <c r="H950" s="5" t="s">
        <v>661</v>
      </c>
      <c r="I950" s="5">
        <v>0</v>
      </c>
      <c r="J950" s="5">
        <v>0</v>
      </c>
    </row>
    <row r="951" spans="1:10" x14ac:dyDescent="0.25">
      <c r="A951" s="9" t="str">
        <f t="shared" si="14"/>
        <v>4000185Via Bana</v>
      </c>
      <c r="B951" s="5" t="s">
        <v>384</v>
      </c>
      <c r="C951" s="5" t="s">
        <v>668</v>
      </c>
      <c r="D951" s="5" t="s">
        <v>29</v>
      </c>
      <c r="E951" s="5" t="s">
        <v>68</v>
      </c>
      <c r="F951" s="5" t="s">
        <v>74</v>
      </c>
      <c r="G951" s="5" t="s">
        <v>942</v>
      </c>
      <c r="H951" s="5" t="s">
        <v>422</v>
      </c>
      <c r="I951" s="5">
        <v>0</v>
      </c>
      <c r="J951" s="5">
        <v>1</v>
      </c>
    </row>
    <row r="952" spans="1:10" x14ac:dyDescent="0.25">
      <c r="A952" s="9" t="str">
        <f t="shared" si="14"/>
        <v>4000178Via Bana</v>
      </c>
      <c r="B952" s="5" t="s">
        <v>384</v>
      </c>
      <c r="C952" s="5" t="s">
        <v>672</v>
      </c>
      <c r="D952" s="5" t="s">
        <v>29</v>
      </c>
      <c r="E952" s="5" t="s">
        <v>68</v>
      </c>
      <c r="F952" s="5" t="s">
        <v>106</v>
      </c>
      <c r="G952" s="5" t="s">
        <v>712</v>
      </c>
      <c r="H952" s="5" t="s">
        <v>521</v>
      </c>
      <c r="I952" s="5">
        <v>16</v>
      </c>
      <c r="J952" s="5">
        <v>44</v>
      </c>
    </row>
    <row r="953" spans="1:10" x14ac:dyDescent="0.25">
      <c r="A953" s="9" t="str">
        <f t="shared" si="14"/>
        <v>4000061Grido</v>
      </c>
      <c r="B953" s="5" t="s">
        <v>27</v>
      </c>
      <c r="C953" s="5" t="s">
        <v>684</v>
      </c>
      <c r="D953" s="5" t="s">
        <v>29</v>
      </c>
      <c r="E953" s="5" t="s">
        <v>30</v>
      </c>
      <c r="F953" s="5" t="s">
        <v>31</v>
      </c>
      <c r="G953" s="5" t="s">
        <v>978</v>
      </c>
      <c r="H953" s="5" t="s">
        <v>366</v>
      </c>
      <c r="I953" s="5">
        <v>62</v>
      </c>
      <c r="J953" s="5">
        <v>60</v>
      </c>
    </row>
    <row r="954" spans="1:10" x14ac:dyDescent="0.25">
      <c r="A954" s="9" t="str">
        <f t="shared" si="14"/>
        <v>DGrido</v>
      </c>
      <c r="B954" s="5" t="s">
        <v>27</v>
      </c>
      <c r="C954" s="5" t="s">
        <v>684</v>
      </c>
      <c r="D954" s="5" t="s">
        <v>29</v>
      </c>
      <c r="E954" s="5" t="s">
        <v>30</v>
      </c>
      <c r="F954" s="5" t="s">
        <v>31</v>
      </c>
      <c r="G954" s="5" t="s">
        <v>676</v>
      </c>
      <c r="H954" s="5" t="s">
        <v>277</v>
      </c>
      <c r="I954" s="5">
        <v>0</v>
      </c>
      <c r="J954" s="5">
        <v>0</v>
      </c>
    </row>
    <row r="955" spans="1:10" x14ac:dyDescent="0.25">
      <c r="A955" s="9" t="str">
        <f t="shared" si="14"/>
        <v>4000151Grido</v>
      </c>
      <c r="B955" s="5" t="s">
        <v>27</v>
      </c>
      <c r="C955" s="5" t="s">
        <v>668</v>
      </c>
      <c r="D955" s="5" t="s">
        <v>29</v>
      </c>
      <c r="E955" s="5" t="s">
        <v>68</v>
      </c>
      <c r="F955" s="5" t="s">
        <v>106</v>
      </c>
      <c r="G955" s="5" t="s">
        <v>1024</v>
      </c>
      <c r="H955" s="5" t="s">
        <v>517</v>
      </c>
      <c r="I955" s="5">
        <v>335</v>
      </c>
      <c r="J955" s="5">
        <v>484</v>
      </c>
    </row>
    <row r="956" spans="1:10" x14ac:dyDescent="0.25">
      <c r="A956" s="9" t="str">
        <f t="shared" si="14"/>
        <v>4000043Grido</v>
      </c>
      <c r="B956" s="5" t="s">
        <v>27</v>
      </c>
      <c r="C956" s="5" t="s">
        <v>672</v>
      </c>
      <c r="D956" s="5" t="s">
        <v>29</v>
      </c>
      <c r="E956" s="5" t="s">
        <v>30</v>
      </c>
      <c r="F956" s="5" t="s">
        <v>31</v>
      </c>
      <c r="G956" s="5" t="s">
        <v>751</v>
      </c>
      <c r="H956" s="5" t="s">
        <v>349</v>
      </c>
      <c r="I956" s="5">
        <v>255</v>
      </c>
      <c r="J956" s="5">
        <v>328</v>
      </c>
    </row>
    <row r="957" spans="1:10" x14ac:dyDescent="0.25">
      <c r="A957" s="9" t="str">
        <f t="shared" si="14"/>
        <v>4000195Grido</v>
      </c>
      <c r="B957" s="5" t="s">
        <v>27</v>
      </c>
      <c r="C957" s="5" t="s">
        <v>684</v>
      </c>
      <c r="D957" s="5" t="s">
        <v>29</v>
      </c>
      <c r="E957" s="5" t="s">
        <v>30</v>
      </c>
      <c r="F957" s="5" t="s">
        <v>31</v>
      </c>
      <c r="G957" s="5" t="s">
        <v>866</v>
      </c>
      <c r="H957" s="5" t="s">
        <v>295</v>
      </c>
      <c r="I957" s="5">
        <v>0</v>
      </c>
      <c r="J957" s="5">
        <v>0</v>
      </c>
    </row>
    <row r="958" spans="1:10" x14ac:dyDescent="0.25">
      <c r="A958" s="9" t="str">
        <f t="shared" si="14"/>
        <v>4000059Grido</v>
      </c>
      <c r="B958" s="5" t="s">
        <v>27</v>
      </c>
      <c r="C958" s="5" t="s">
        <v>689</v>
      </c>
      <c r="D958" s="5" t="s">
        <v>29</v>
      </c>
      <c r="E958" s="5" t="s">
        <v>30</v>
      </c>
      <c r="F958" s="5" t="s">
        <v>31</v>
      </c>
      <c r="G958" s="5" t="s">
        <v>1042</v>
      </c>
      <c r="H958" s="5" t="s">
        <v>365</v>
      </c>
      <c r="I958" s="5">
        <v>201</v>
      </c>
      <c r="J958" s="5">
        <v>83</v>
      </c>
    </row>
    <row r="959" spans="1:10" x14ac:dyDescent="0.25">
      <c r="A959" s="9" t="str">
        <f t="shared" si="14"/>
        <v>4000036Grido</v>
      </c>
      <c r="B959" s="5" t="s">
        <v>27</v>
      </c>
      <c r="C959" s="5" t="s">
        <v>719</v>
      </c>
      <c r="D959" s="5" t="s">
        <v>29</v>
      </c>
      <c r="E959" s="5" t="s">
        <v>30</v>
      </c>
      <c r="F959" s="5" t="s">
        <v>31</v>
      </c>
      <c r="G959" s="5" t="s">
        <v>863</v>
      </c>
      <c r="H959" s="5" t="s">
        <v>342</v>
      </c>
      <c r="I959" s="5">
        <v>288</v>
      </c>
      <c r="J959" s="5">
        <v>180</v>
      </c>
    </row>
    <row r="960" spans="1:10" x14ac:dyDescent="0.25">
      <c r="A960" s="9" t="str">
        <f t="shared" si="14"/>
        <v>DGrido</v>
      </c>
      <c r="B960" s="5" t="s">
        <v>27</v>
      </c>
      <c r="C960" s="5" t="s">
        <v>719</v>
      </c>
      <c r="D960" s="5" t="s">
        <v>29</v>
      </c>
      <c r="E960" s="5" t="s">
        <v>30</v>
      </c>
      <c r="F960" s="5" t="s">
        <v>31</v>
      </c>
      <c r="G960" s="5" t="s">
        <v>676</v>
      </c>
      <c r="H960" s="5" t="s">
        <v>213</v>
      </c>
      <c r="I960" s="5">
        <v>0</v>
      </c>
      <c r="J960" s="5">
        <v>0</v>
      </c>
    </row>
    <row r="961" spans="1:10" x14ac:dyDescent="0.25">
      <c r="A961" s="9" t="str">
        <f t="shared" si="14"/>
        <v>4000067Via Bana</v>
      </c>
      <c r="B961" s="5" t="s">
        <v>384</v>
      </c>
      <c r="C961" s="5" t="s">
        <v>719</v>
      </c>
      <c r="D961" s="5" t="s">
        <v>29</v>
      </c>
      <c r="E961" s="5" t="s">
        <v>30</v>
      </c>
      <c r="F961" s="5" t="s">
        <v>31</v>
      </c>
      <c r="G961" s="5" t="s">
        <v>715</v>
      </c>
      <c r="H961" s="5" t="s">
        <v>372</v>
      </c>
      <c r="I961" s="5">
        <v>13</v>
      </c>
      <c r="J961" s="5">
        <v>10</v>
      </c>
    </row>
    <row r="962" spans="1:10" x14ac:dyDescent="0.25">
      <c r="A962" s="9" t="str">
        <f t="shared" si="14"/>
        <v>4000081Via Bana</v>
      </c>
      <c r="B962" s="5" t="s">
        <v>384</v>
      </c>
      <c r="C962" s="5" t="s">
        <v>672</v>
      </c>
      <c r="D962" s="5" t="s">
        <v>29</v>
      </c>
      <c r="E962" s="5" t="s">
        <v>30</v>
      </c>
      <c r="F962" s="5" t="s">
        <v>31</v>
      </c>
      <c r="G962" s="5" t="s">
        <v>1045</v>
      </c>
      <c r="H962" s="5" t="s">
        <v>386</v>
      </c>
      <c r="I962" s="5">
        <v>0</v>
      </c>
      <c r="J962" s="5">
        <v>0</v>
      </c>
    </row>
    <row r="963" spans="1:10" x14ac:dyDescent="0.25">
      <c r="A963" s="9" t="str">
        <f t="shared" ref="A963:A1026" si="15">CONCATENATE(G963,B963)</f>
        <v>4000146Grido</v>
      </c>
      <c r="B963" s="5" t="s">
        <v>27</v>
      </c>
      <c r="C963" s="5" t="s">
        <v>684</v>
      </c>
      <c r="D963" s="5" t="s">
        <v>29</v>
      </c>
      <c r="E963" s="5" t="s">
        <v>68</v>
      </c>
      <c r="F963" s="5" t="s">
        <v>69</v>
      </c>
      <c r="G963" s="5" t="s">
        <v>877</v>
      </c>
      <c r="H963" s="5" t="s">
        <v>397</v>
      </c>
      <c r="I963" s="5">
        <v>401</v>
      </c>
      <c r="J963" s="5">
        <v>320</v>
      </c>
    </row>
    <row r="964" spans="1:10" x14ac:dyDescent="0.25">
      <c r="A964" s="9" t="str">
        <f t="shared" si="15"/>
        <v>4000063Grido</v>
      </c>
      <c r="B964" s="5" t="s">
        <v>27</v>
      </c>
      <c r="C964" s="5" t="s">
        <v>668</v>
      </c>
      <c r="D964" s="5" t="s">
        <v>29</v>
      </c>
      <c r="E964" s="5" t="s">
        <v>30</v>
      </c>
      <c r="F964" s="5" t="s">
        <v>31</v>
      </c>
      <c r="G964" s="5" t="s">
        <v>1035</v>
      </c>
      <c r="H964" s="5" t="s">
        <v>368</v>
      </c>
      <c r="I964" s="5">
        <v>0</v>
      </c>
      <c r="J964" s="5">
        <v>0</v>
      </c>
    </row>
    <row r="965" spans="1:10" x14ac:dyDescent="0.25">
      <c r="A965" s="9" t="str">
        <f t="shared" si="15"/>
        <v>6000339Grido</v>
      </c>
      <c r="B965" s="5" t="s">
        <v>27</v>
      </c>
      <c r="C965" s="5" t="s">
        <v>689</v>
      </c>
      <c r="D965" s="5" t="s">
        <v>111</v>
      </c>
      <c r="E965" s="5" t="s">
        <v>112</v>
      </c>
      <c r="F965" s="5" t="s">
        <v>125</v>
      </c>
      <c r="G965" s="5" t="s">
        <v>971</v>
      </c>
      <c r="H965" s="5" t="s">
        <v>127</v>
      </c>
      <c r="I965" s="5">
        <v>7</v>
      </c>
      <c r="J965" s="5">
        <v>48</v>
      </c>
    </row>
    <row r="966" spans="1:10" x14ac:dyDescent="0.25">
      <c r="A966" s="9" t="str">
        <f t="shared" si="15"/>
        <v>4000169Grido</v>
      </c>
      <c r="B966" s="5" t="s">
        <v>27</v>
      </c>
      <c r="C966" s="5" t="s">
        <v>684</v>
      </c>
      <c r="D966" s="5" t="s">
        <v>29</v>
      </c>
      <c r="E966" s="5" t="s">
        <v>68</v>
      </c>
      <c r="F966" s="5" t="s">
        <v>79</v>
      </c>
      <c r="G966" s="5" t="s">
        <v>1054</v>
      </c>
      <c r="H966" s="5" t="s">
        <v>449</v>
      </c>
      <c r="I966" s="5">
        <v>0</v>
      </c>
      <c r="J966" s="5">
        <v>0</v>
      </c>
    </row>
    <row r="967" spans="1:10" x14ac:dyDescent="0.25">
      <c r="A967" s="9" t="str">
        <f t="shared" si="15"/>
        <v>4000164Grido</v>
      </c>
      <c r="B967" s="5" t="s">
        <v>27</v>
      </c>
      <c r="C967" s="5" t="s">
        <v>689</v>
      </c>
      <c r="D967" s="5" t="s">
        <v>29</v>
      </c>
      <c r="E967" s="5" t="s">
        <v>68</v>
      </c>
      <c r="F967" s="5" t="s">
        <v>74</v>
      </c>
      <c r="G967" s="5" t="s">
        <v>783</v>
      </c>
      <c r="H967" s="5" t="s">
        <v>428</v>
      </c>
      <c r="I967" s="5">
        <v>687</v>
      </c>
      <c r="J967" s="5">
        <v>419</v>
      </c>
    </row>
    <row r="968" spans="1:10" x14ac:dyDescent="0.25">
      <c r="A968" s="9" t="str">
        <f t="shared" si="15"/>
        <v>4000193Grido</v>
      </c>
      <c r="B968" s="5" t="s">
        <v>27</v>
      </c>
      <c r="C968" s="5" t="s">
        <v>672</v>
      </c>
      <c r="D968" s="5" t="s">
        <v>29</v>
      </c>
      <c r="E968" s="5" t="s">
        <v>30</v>
      </c>
      <c r="F968" s="5" t="s">
        <v>31</v>
      </c>
      <c r="G968" s="5" t="s">
        <v>1004</v>
      </c>
      <c r="H968" s="5" t="s">
        <v>377</v>
      </c>
      <c r="I968" s="5">
        <v>48</v>
      </c>
      <c r="J968" s="5">
        <v>51</v>
      </c>
    </row>
    <row r="969" spans="1:10" x14ac:dyDescent="0.25">
      <c r="A969" s="9" t="str">
        <f t="shared" si="15"/>
        <v>4000145Grido</v>
      </c>
      <c r="B969" s="5" t="s">
        <v>27</v>
      </c>
      <c r="C969" s="5" t="s">
        <v>689</v>
      </c>
      <c r="D969" s="5" t="s">
        <v>29</v>
      </c>
      <c r="E969" s="5" t="s">
        <v>68</v>
      </c>
      <c r="F969" s="5" t="s">
        <v>69</v>
      </c>
      <c r="G969" s="5" t="s">
        <v>984</v>
      </c>
      <c r="H969" s="5" t="s">
        <v>395</v>
      </c>
      <c r="I969" s="5">
        <v>880</v>
      </c>
      <c r="J969" s="5">
        <v>809</v>
      </c>
    </row>
    <row r="970" spans="1:10" x14ac:dyDescent="0.25">
      <c r="A970" s="9" t="str">
        <f t="shared" si="15"/>
        <v>4000094Via Bana</v>
      </c>
      <c r="B970" s="5" t="s">
        <v>384</v>
      </c>
      <c r="C970" s="5" t="s">
        <v>684</v>
      </c>
      <c r="D970" s="5" t="s">
        <v>29</v>
      </c>
      <c r="E970" s="5" t="s">
        <v>30</v>
      </c>
      <c r="F970" s="5" t="s">
        <v>31</v>
      </c>
      <c r="G970" s="5" t="s">
        <v>1011</v>
      </c>
      <c r="H970" s="5" t="s">
        <v>621</v>
      </c>
      <c r="I970" s="5">
        <v>10</v>
      </c>
      <c r="J970" s="5">
        <v>5</v>
      </c>
    </row>
    <row r="971" spans="1:10" x14ac:dyDescent="0.25">
      <c r="A971" s="9" t="str">
        <f t="shared" si="15"/>
        <v>4000155Grido</v>
      </c>
      <c r="B971" s="5" t="s">
        <v>27</v>
      </c>
      <c r="C971" s="5" t="s">
        <v>672</v>
      </c>
      <c r="D971" s="5" t="s">
        <v>29</v>
      </c>
      <c r="E971" s="5" t="s">
        <v>68</v>
      </c>
      <c r="F971" s="5" t="s">
        <v>90</v>
      </c>
      <c r="G971" s="5" t="s">
        <v>1038</v>
      </c>
      <c r="H971" s="5" t="s">
        <v>498</v>
      </c>
      <c r="I971" s="5">
        <v>128</v>
      </c>
      <c r="J971" s="5">
        <v>163</v>
      </c>
    </row>
    <row r="972" spans="1:10" x14ac:dyDescent="0.25">
      <c r="A972" s="9" t="str">
        <f t="shared" si="15"/>
        <v>4000169Via Bana</v>
      </c>
      <c r="B972" s="5" t="s">
        <v>384</v>
      </c>
      <c r="C972" s="5" t="s">
        <v>689</v>
      </c>
      <c r="D972" s="5" t="s">
        <v>29</v>
      </c>
      <c r="E972" s="5" t="s">
        <v>68</v>
      </c>
      <c r="F972" s="5" t="s">
        <v>79</v>
      </c>
      <c r="G972" s="5" t="s">
        <v>1054</v>
      </c>
      <c r="H972" s="5" t="s">
        <v>449</v>
      </c>
      <c r="I972" s="5">
        <v>0</v>
      </c>
      <c r="J972" s="5">
        <v>0</v>
      </c>
    </row>
    <row r="973" spans="1:10" x14ac:dyDescent="0.25">
      <c r="A973" s="9" t="str">
        <f t="shared" si="15"/>
        <v>4000050Grido</v>
      </c>
      <c r="B973" s="5" t="s">
        <v>27</v>
      </c>
      <c r="C973" s="5" t="s">
        <v>719</v>
      </c>
      <c r="D973" s="5" t="s">
        <v>29</v>
      </c>
      <c r="E973" s="5" t="s">
        <v>30</v>
      </c>
      <c r="F973" s="5" t="s">
        <v>31</v>
      </c>
      <c r="G973" s="5" t="s">
        <v>960</v>
      </c>
      <c r="H973" s="5" t="s">
        <v>356</v>
      </c>
      <c r="I973" s="5">
        <v>225</v>
      </c>
      <c r="J973" s="5">
        <v>107</v>
      </c>
    </row>
    <row r="974" spans="1:10" x14ac:dyDescent="0.25">
      <c r="A974" s="9" t="str">
        <f t="shared" si="15"/>
        <v>4000054Grido</v>
      </c>
      <c r="B974" s="5" t="s">
        <v>27</v>
      </c>
      <c r="C974" s="5" t="s">
        <v>689</v>
      </c>
      <c r="D974" s="5" t="s">
        <v>29</v>
      </c>
      <c r="E974" s="5" t="s">
        <v>30</v>
      </c>
      <c r="F974" s="5" t="s">
        <v>31</v>
      </c>
      <c r="G974" s="5" t="s">
        <v>731</v>
      </c>
      <c r="H974" s="5" t="s">
        <v>360</v>
      </c>
      <c r="I974" s="5">
        <v>292</v>
      </c>
      <c r="J974" s="5">
        <v>221</v>
      </c>
    </row>
    <row r="975" spans="1:10" x14ac:dyDescent="0.25">
      <c r="A975" s="9" t="str">
        <f t="shared" si="15"/>
        <v>4000146Via Bana</v>
      </c>
      <c r="B975" s="5" t="s">
        <v>384</v>
      </c>
      <c r="C975" s="5" t="s">
        <v>684</v>
      </c>
      <c r="D975" s="5" t="s">
        <v>29</v>
      </c>
      <c r="E975" s="5" t="s">
        <v>68</v>
      </c>
      <c r="F975" s="5" t="s">
        <v>69</v>
      </c>
      <c r="G975" s="5" t="s">
        <v>877</v>
      </c>
      <c r="H975" s="5" t="s">
        <v>397</v>
      </c>
      <c r="I975" s="5">
        <v>0</v>
      </c>
      <c r="J975" s="5">
        <v>0</v>
      </c>
    </row>
    <row r="976" spans="1:10" x14ac:dyDescent="0.25">
      <c r="A976" s="9" t="str">
        <f t="shared" si="15"/>
        <v>6000337Grido</v>
      </c>
      <c r="B976" s="5" t="s">
        <v>27</v>
      </c>
      <c r="C976" s="5" t="s">
        <v>689</v>
      </c>
      <c r="D976" s="5" t="s">
        <v>111</v>
      </c>
      <c r="E976" s="5" t="s">
        <v>112</v>
      </c>
      <c r="F976" s="5" t="s">
        <v>128</v>
      </c>
      <c r="G976" s="5" t="s">
        <v>969</v>
      </c>
      <c r="H976" s="5" t="s">
        <v>140</v>
      </c>
      <c r="I976" s="5">
        <v>192</v>
      </c>
      <c r="J976" s="5">
        <v>168</v>
      </c>
    </row>
    <row r="977" spans="1:10" x14ac:dyDescent="0.25">
      <c r="A977" s="9" t="str">
        <f t="shared" si="15"/>
        <v>4000075Via Bana</v>
      </c>
      <c r="B977" s="5" t="s">
        <v>384</v>
      </c>
      <c r="C977" s="5" t="s">
        <v>684</v>
      </c>
      <c r="D977" s="5" t="s">
        <v>29</v>
      </c>
      <c r="E977" s="5" t="s">
        <v>30</v>
      </c>
      <c r="F977" s="5" t="s">
        <v>31</v>
      </c>
      <c r="G977" s="5" t="s">
        <v>799</v>
      </c>
      <c r="H977" s="5" t="s">
        <v>385</v>
      </c>
      <c r="I977" s="5">
        <v>0</v>
      </c>
      <c r="J977" s="5">
        <v>0</v>
      </c>
    </row>
    <row r="978" spans="1:10" x14ac:dyDescent="0.25">
      <c r="A978" s="9" t="str">
        <f t="shared" si="15"/>
        <v>4000073Via Bana</v>
      </c>
      <c r="B978" s="5" t="s">
        <v>384</v>
      </c>
      <c r="C978" s="5" t="s">
        <v>668</v>
      </c>
      <c r="D978" s="5" t="s">
        <v>29</v>
      </c>
      <c r="E978" s="5" t="s">
        <v>30</v>
      </c>
      <c r="F978" s="5" t="s">
        <v>31</v>
      </c>
      <c r="G978" s="5" t="s">
        <v>685</v>
      </c>
      <c r="H978" s="5" t="s">
        <v>607</v>
      </c>
      <c r="I978" s="5">
        <v>0</v>
      </c>
      <c r="J978" s="5">
        <v>0</v>
      </c>
    </row>
    <row r="979" spans="1:10" x14ac:dyDescent="0.25">
      <c r="A979" s="9" t="str">
        <f t="shared" si="15"/>
        <v>4000094Via Bana</v>
      </c>
      <c r="B979" s="5" t="s">
        <v>384</v>
      </c>
      <c r="C979" s="5" t="s">
        <v>719</v>
      </c>
      <c r="D979" s="5" t="s">
        <v>29</v>
      </c>
      <c r="E979" s="5" t="s">
        <v>30</v>
      </c>
      <c r="F979" s="5" t="s">
        <v>31</v>
      </c>
      <c r="G979" s="5" t="s">
        <v>1011</v>
      </c>
      <c r="H979" s="5" t="s">
        <v>621</v>
      </c>
      <c r="I979" s="5">
        <v>6</v>
      </c>
      <c r="J979" s="5">
        <v>2</v>
      </c>
    </row>
    <row r="980" spans="1:10" x14ac:dyDescent="0.25">
      <c r="A980" s="9" t="str">
        <f t="shared" si="15"/>
        <v>DGrido</v>
      </c>
      <c r="B980" s="5" t="s">
        <v>27</v>
      </c>
      <c r="C980" s="5" t="s">
        <v>689</v>
      </c>
      <c r="D980" s="5" t="s">
        <v>29</v>
      </c>
      <c r="E980" s="5" t="s">
        <v>30</v>
      </c>
      <c r="F980" s="5" t="s">
        <v>31</v>
      </c>
      <c r="G980" s="5" t="s">
        <v>676</v>
      </c>
      <c r="H980" s="5" t="s">
        <v>213</v>
      </c>
      <c r="I980" s="5">
        <v>0</v>
      </c>
      <c r="J980" s="5">
        <v>0</v>
      </c>
    </row>
    <row r="981" spans="1:10" x14ac:dyDescent="0.25">
      <c r="A981" s="9" t="str">
        <f t="shared" si="15"/>
        <v>4000064Via Bana</v>
      </c>
      <c r="B981" s="5" t="s">
        <v>384</v>
      </c>
      <c r="C981" s="5" t="s">
        <v>689</v>
      </c>
      <c r="D981" s="5" t="s">
        <v>29</v>
      </c>
      <c r="E981" s="5" t="s">
        <v>30</v>
      </c>
      <c r="F981" s="5" t="s">
        <v>31</v>
      </c>
      <c r="G981" s="5" t="s">
        <v>956</v>
      </c>
      <c r="H981" s="5" t="s">
        <v>369</v>
      </c>
      <c r="I981" s="5">
        <v>0</v>
      </c>
      <c r="J981" s="5">
        <v>0</v>
      </c>
    </row>
    <row r="982" spans="1:10" x14ac:dyDescent="0.25">
      <c r="A982" s="9" t="str">
        <f t="shared" si="15"/>
        <v>DGrido</v>
      </c>
      <c r="B982" s="5" t="s">
        <v>27</v>
      </c>
      <c r="C982" s="5" t="s">
        <v>668</v>
      </c>
      <c r="D982" s="5" t="s">
        <v>29</v>
      </c>
      <c r="E982" s="5" t="s">
        <v>30</v>
      </c>
      <c r="F982" s="5" t="s">
        <v>31</v>
      </c>
      <c r="G982" s="5" t="s">
        <v>676</v>
      </c>
      <c r="H982" s="5" t="s">
        <v>313</v>
      </c>
      <c r="I982" s="5">
        <v>0</v>
      </c>
      <c r="J982" s="5">
        <v>0</v>
      </c>
    </row>
    <row r="983" spans="1:10" x14ac:dyDescent="0.25">
      <c r="A983" s="9" t="str">
        <f t="shared" si="15"/>
        <v>DGrido</v>
      </c>
      <c r="B983" s="5" t="s">
        <v>27</v>
      </c>
      <c r="C983" s="5" t="s">
        <v>719</v>
      </c>
      <c r="D983" s="5" t="s">
        <v>29</v>
      </c>
      <c r="E983" s="5" t="s">
        <v>68</v>
      </c>
      <c r="F983" s="5" t="s">
        <v>69</v>
      </c>
      <c r="G983" s="5" t="s">
        <v>676</v>
      </c>
      <c r="H983" s="5" t="s">
        <v>393</v>
      </c>
      <c r="I983" s="5">
        <v>0</v>
      </c>
      <c r="J983" s="5">
        <v>0</v>
      </c>
    </row>
    <row r="984" spans="1:10" x14ac:dyDescent="0.25">
      <c r="A984" s="9" t="str">
        <f t="shared" si="15"/>
        <v>4000172Grido</v>
      </c>
      <c r="B984" s="5" t="s">
        <v>27</v>
      </c>
      <c r="C984" s="5" t="s">
        <v>684</v>
      </c>
      <c r="D984" s="5" t="s">
        <v>29</v>
      </c>
      <c r="E984" s="5" t="s">
        <v>68</v>
      </c>
      <c r="F984" s="5" t="s">
        <v>86</v>
      </c>
      <c r="G984" s="5" t="s">
        <v>1040</v>
      </c>
      <c r="H984" s="5" t="s">
        <v>469</v>
      </c>
      <c r="I984" s="5">
        <v>0</v>
      </c>
      <c r="J984" s="5">
        <v>0</v>
      </c>
    </row>
    <row r="985" spans="1:10" x14ac:dyDescent="0.25">
      <c r="A985" s="9" t="str">
        <f t="shared" si="15"/>
        <v>4000037Grido</v>
      </c>
      <c r="B985" s="5" t="s">
        <v>27</v>
      </c>
      <c r="C985" s="5" t="s">
        <v>684</v>
      </c>
      <c r="D985" s="5" t="s">
        <v>29</v>
      </c>
      <c r="E985" s="5" t="s">
        <v>30</v>
      </c>
      <c r="F985" s="5" t="s">
        <v>31</v>
      </c>
      <c r="G985" s="5" t="s">
        <v>1046</v>
      </c>
      <c r="H985" s="5" t="s">
        <v>343</v>
      </c>
      <c r="I985" s="5">
        <v>0</v>
      </c>
      <c r="J985" s="5">
        <v>0</v>
      </c>
    </row>
    <row r="986" spans="1:10" x14ac:dyDescent="0.25">
      <c r="A986" s="9" t="str">
        <f t="shared" si="15"/>
        <v>4000176Via Bana</v>
      </c>
      <c r="B986" s="5" t="s">
        <v>384</v>
      </c>
      <c r="C986" s="5" t="s">
        <v>684</v>
      </c>
      <c r="D986" s="5" t="s">
        <v>29</v>
      </c>
      <c r="E986" s="5" t="s">
        <v>68</v>
      </c>
      <c r="F986" s="5" t="s">
        <v>69</v>
      </c>
      <c r="G986" s="5" t="s">
        <v>829</v>
      </c>
      <c r="H986" s="5" t="s">
        <v>628</v>
      </c>
      <c r="I986" s="5">
        <v>94</v>
      </c>
      <c r="J986" s="5">
        <v>76</v>
      </c>
    </row>
    <row r="987" spans="1:10" x14ac:dyDescent="0.25">
      <c r="A987" s="9" t="str">
        <f t="shared" si="15"/>
        <v>4000166Grido</v>
      </c>
      <c r="B987" s="5" t="s">
        <v>27</v>
      </c>
      <c r="C987" s="5" t="s">
        <v>719</v>
      </c>
      <c r="D987" s="5" t="s">
        <v>29</v>
      </c>
      <c r="E987" s="5" t="s">
        <v>68</v>
      </c>
      <c r="F987" s="5" t="s">
        <v>74</v>
      </c>
      <c r="G987" s="5" t="s">
        <v>843</v>
      </c>
      <c r="H987" s="5" t="s">
        <v>430</v>
      </c>
      <c r="I987" s="5">
        <v>504</v>
      </c>
      <c r="J987" s="5">
        <v>285</v>
      </c>
    </row>
    <row r="988" spans="1:10" x14ac:dyDescent="0.25">
      <c r="A988" s="9" t="str">
        <f t="shared" si="15"/>
        <v>4000167Via Bana</v>
      </c>
      <c r="B988" s="5" t="s">
        <v>384</v>
      </c>
      <c r="C988" s="5" t="s">
        <v>684</v>
      </c>
      <c r="D988" s="5" t="s">
        <v>29</v>
      </c>
      <c r="E988" s="5" t="s">
        <v>68</v>
      </c>
      <c r="F988" s="5" t="s">
        <v>79</v>
      </c>
      <c r="G988" s="5" t="s">
        <v>1025</v>
      </c>
      <c r="H988" s="5" t="s">
        <v>447</v>
      </c>
      <c r="I988" s="5">
        <v>47</v>
      </c>
      <c r="J988" s="5">
        <v>142</v>
      </c>
    </row>
    <row r="989" spans="1:10" x14ac:dyDescent="0.25">
      <c r="A989" s="9" t="str">
        <f t="shared" si="15"/>
        <v>4000071Grido</v>
      </c>
      <c r="B989" s="5" t="s">
        <v>27</v>
      </c>
      <c r="C989" s="5" t="s">
        <v>672</v>
      </c>
      <c r="D989" s="5" t="s">
        <v>29</v>
      </c>
      <c r="E989" s="5" t="s">
        <v>30</v>
      </c>
      <c r="F989" s="5" t="s">
        <v>31</v>
      </c>
      <c r="G989" s="5" t="s">
        <v>699</v>
      </c>
      <c r="H989" s="5" t="s">
        <v>376</v>
      </c>
      <c r="I989" s="5">
        <v>84</v>
      </c>
      <c r="J989" s="5">
        <v>91</v>
      </c>
    </row>
    <row r="990" spans="1:10" x14ac:dyDescent="0.25">
      <c r="A990" s="9" t="str">
        <f t="shared" si="15"/>
        <v>4000057Grido</v>
      </c>
      <c r="B990" s="5" t="s">
        <v>27</v>
      </c>
      <c r="C990" s="5" t="s">
        <v>675</v>
      </c>
      <c r="D990" s="5" t="s">
        <v>29</v>
      </c>
      <c r="E990" s="5" t="s">
        <v>30</v>
      </c>
      <c r="F990" s="5" t="s">
        <v>31</v>
      </c>
      <c r="G990" s="5" t="s">
        <v>708</v>
      </c>
      <c r="H990" s="5" t="s">
        <v>363</v>
      </c>
      <c r="I990" s="5">
        <v>385</v>
      </c>
      <c r="J990" s="5">
        <v>144</v>
      </c>
    </row>
    <row r="991" spans="1:10" x14ac:dyDescent="0.25">
      <c r="A991" s="9" t="str">
        <f t="shared" si="15"/>
        <v>4000156Grido</v>
      </c>
      <c r="B991" s="5" t="s">
        <v>27</v>
      </c>
      <c r="C991" s="5" t="s">
        <v>675</v>
      </c>
      <c r="D991" s="5" t="s">
        <v>29</v>
      </c>
      <c r="E991" s="5" t="s">
        <v>68</v>
      </c>
      <c r="F991" s="5" t="s">
        <v>90</v>
      </c>
      <c r="G991" s="5" t="s">
        <v>710</v>
      </c>
      <c r="H991" s="5" t="s">
        <v>482</v>
      </c>
      <c r="I991" s="5">
        <v>368</v>
      </c>
      <c r="J991" s="5">
        <v>132</v>
      </c>
    </row>
    <row r="992" spans="1:10" x14ac:dyDescent="0.25">
      <c r="A992" s="9" t="str">
        <f t="shared" si="15"/>
        <v>4000186Via Bana</v>
      </c>
      <c r="B992" s="5" t="s">
        <v>384</v>
      </c>
      <c r="C992" s="5" t="s">
        <v>672</v>
      </c>
      <c r="D992" s="5" t="s">
        <v>29</v>
      </c>
      <c r="E992" s="5" t="s">
        <v>68</v>
      </c>
      <c r="F992" s="5" t="s">
        <v>74</v>
      </c>
      <c r="G992" s="5" t="s">
        <v>918</v>
      </c>
      <c r="H992" s="5" t="s">
        <v>424</v>
      </c>
      <c r="I992" s="5">
        <v>35</v>
      </c>
      <c r="J992" s="5">
        <v>18</v>
      </c>
    </row>
    <row r="993" spans="1:10" x14ac:dyDescent="0.25">
      <c r="A993" s="9" t="str">
        <f t="shared" si="15"/>
        <v>4000052Grido</v>
      </c>
      <c r="B993" s="5" t="s">
        <v>27</v>
      </c>
      <c r="C993" s="5" t="s">
        <v>684</v>
      </c>
      <c r="D993" s="5" t="s">
        <v>29</v>
      </c>
      <c r="E993" s="5" t="s">
        <v>30</v>
      </c>
      <c r="F993" s="5" t="s">
        <v>31</v>
      </c>
      <c r="G993" s="5" t="s">
        <v>735</v>
      </c>
      <c r="H993" s="5" t="s">
        <v>358</v>
      </c>
      <c r="I993" s="5">
        <v>0</v>
      </c>
      <c r="J993" s="5">
        <v>0</v>
      </c>
    </row>
    <row r="994" spans="1:10" x14ac:dyDescent="0.25">
      <c r="A994" s="9" t="str">
        <f t="shared" si="15"/>
        <v>6000673Grido</v>
      </c>
      <c r="B994" s="5" t="s">
        <v>27</v>
      </c>
      <c r="C994" s="5" t="s">
        <v>668</v>
      </c>
      <c r="D994" s="5" t="s">
        <v>111</v>
      </c>
      <c r="E994" s="5" t="s">
        <v>112</v>
      </c>
      <c r="F994" s="5" t="s">
        <v>119</v>
      </c>
      <c r="G994" s="5" t="s">
        <v>835</v>
      </c>
      <c r="H994" s="5" t="s">
        <v>121</v>
      </c>
      <c r="I994" s="5">
        <v>193</v>
      </c>
      <c r="J994" s="5">
        <v>27</v>
      </c>
    </row>
    <row r="995" spans="1:10" x14ac:dyDescent="0.25">
      <c r="A995" s="9" t="str">
        <f t="shared" si="15"/>
        <v>3000065Grido</v>
      </c>
      <c r="B995" s="5" t="s">
        <v>27</v>
      </c>
      <c r="C995" s="5" t="s">
        <v>675</v>
      </c>
      <c r="D995" s="5" t="s">
        <v>29</v>
      </c>
      <c r="E995" s="5" t="s">
        <v>68</v>
      </c>
      <c r="F995" s="5" t="s">
        <v>74</v>
      </c>
      <c r="G995" s="5" t="s">
        <v>1060</v>
      </c>
      <c r="H995" s="5" t="s">
        <v>418</v>
      </c>
      <c r="I995" s="5">
        <v>0</v>
      </c>
      <c r="J995" s="5">
        <v>0</v>
      </c>
    </row>
    <row r="996" spans="1:10" x14ac:dyDescent="0.25">
      <c r="A996" s="9" t="str">
        <f t="shared" si="15"/>
        <v>4000048Via Bana</v>
      </c>
      <c r="B996" s="5" t="s">
        <v>384</v>
      </c>
      <c r="C996" s="5" t="s">
        <v>668</v>
      </c>
      <c r="D996" s="5" t="s">
        <v>29</v>
      </c>
      <c r="E996" s="5" t="s">
        <v>30</v>
      </c>
      <c r="F996" s="5" t="s">
        <v>31</v>
      </c>
      <c r="G996" s="5" t="s">
        <v>995</v>
      </c>
      <c r="H996" s="5" t="s">
        <v>354</v>
      </c>
      <c r="I996" s="5">
        <v>0</v>
      </c>
      <c r="J996" s="5">
        <v>7</v>
      </c>
    </row>
    <row r="997" spans="1:10" x14ac:dyDescent="0.25">
      <c r="A997" s="9" t="str">
        <f t="shared" si="15"/>
        <v>4000063Grido</v>
      </c>
      <c r="B997" s="5" t="s">
        <v>27</v>
      </c>
      <c r="C997" s="5" t="s">
        <v>689</v>
      </c>
      <c r="D997" s="5" t="s">
        <v>29</v>
      </c>
      <c r="E997" s="5" t="s">
        <v>30</v>
      </c>
      <c r="F997" s="5" t="s">
        <v>31</v>
      </c>
      <c r="G997" s="5" t="s">
        <v>1035</v>
      </c>
      <c r="H997" s="5" t="s">
        <v>368</v>
      </c>
      <c r="I997" s="5">
        <v>0</v>
      </c>
      <c r="J997" s="5">
        <v>0</v>
      </c>
    </row>
    <row r="998" spans="1:10" x14ac:dyDescent="0.25">
      <c r="A998" s="9" t="str">
        <f t="shared" si="15"/>
        <v>4000172Grido</v>
      </c>
      <c r="B998" s="5" t="s">
        <v>27</v>
      </c>
      <c r="C998" s="5" t="s">
        <v>672</v>
      </c>
      <c r="D998" s="5" t="s">
        <v>29</v>
      </c>
      <c r="E998" s="5" t="s">
        <v>68</v>
      </c>
      <c r="F998" s="5" t="s">
        <v>86</v>
      </c>
      <c r="G998" s="5" t="s">
        <v>1040</v>
      </c>
      <c r="H998" s="5" t="s">
        <v>469</v>
      </c>
      <c r="I998" s="5">
        <v>0</v>
      </c>
      <c r="J998" s="5">
        <v>0</v>
      </c>
    </row>
    <row r="999" spans="1:10" x14ac:dyDescent="0.25">
      <c r="A999" s="9" t="str">
        <f t="shared" si="15"/>
        <v>4000085Via Bana</v>
      </c>
      <c r="B999" s="5" t="s">
        <v>384</v>
      </c>
      <c r="C999" s="5" t="s">
        <v>668</v>
      </c>
      <c r="D999" s="5" t="s">
        <v>29</v>
      </c>
      <c r="E999" s="5" t="s">
        <v>30</v>
      </c>
      <c r="F999" s="5" t="s">
        <v>31</v>
      </c>
      <c r="G999" s="5" t="s">
        <v>1047</v>
      </c>
      <c r="H999" s="5" t="s">
        <v>616</v>
      </c>
      <c r="I999" s="5">
        <v>0</v>
      </c>
      <c r="J999" s="5">
        <v>0</v>
      </c>
    </row>
    <row r="1000" spans="1:10" x14ac:dyDescent="0.25">
      <c r="A1000" s="9" t="str">
        <f t="shared" si="15"/>
        <v>4000073Via Bana</v>
      </c>
      <c r="B1000" s="5" t="s">
        <v>384</v>
      </c>
      <c r="C1000" s="5" t="s">
        <v>719</v>
      </c>
      <c r="D1000" s="5" t="s">
        <v>29</v>
      </c>
      <c r="E1000" s="5" t="s">
        <v>30</v>
      </c>
      <c r="F1000" s="5" t="s">
        <v>31</v>
      </c>
      <c r="G1000" s="5" t="s">
        <v>685</v>
      </c>
      <c r="H1000" s="5" t="s">
        <v>607</v>
      </c>
      <c r="I1000" s="5">
        <v>0</v>
      </c>
      <c r="J1000" s="5">
        <v>0</v>
      </c>
    </row>
    <row r="1001" spans="1:10" x14ac:dyDescent="0.25">
      <c r="A1001" s="9" t="str">
        <f t="shared" si="15"/>
        <v>4000048Grido</v>
      </c>
      <c r="B1001" s="5" t="s">
        <v>27</v>
      </c>
      <c r="C1001" s="5" t="s">
        <v>719</v>
      </c>
      <c r="D1001" s="5" t="s">
        <v>29</v>
      </c>
      <c r="E1001" s="5" t="s">
        <v>30</v>
      </c>
      <c r="F1001" s="5" t="s">
        <v>31</v>
      </c>
      <c r="G1001" s="5" t="s">
        <v>995</v>
      </c>
      <c r="H1001" s="5" t="s">
        <v>354</v>
      </c>
      <c r="I1001" s="5">
        <v>413</v>
      </c>
      <c r="J1001" s="5">
        <v>262</v>
      </c>
    </row>
    <row r="1002" spans="1:10" x14ac:dyDescent="0.25">
      <c r="A1002" s="9" t="str">
        <f t="shared" si="15"/>
        <v>DGrido</v>
      </c>
      <c r="B1002" s="5" t="s">
        <v>27</v>
      </c>
      <c r="C1002" s="5" t="s">
        <v>675</v>
      </c>
      <c r="D1002" s="5" t="s">
        <v>29</v>
      </c>
      <c r="E1002" s="5" t="s">
        <v>30</v>
      </c>
      <c r="F1002" s="5" t="s">
        <v>31</v>
      </c>
      <c r="G1002" s="5" t="s">
        <v>676</v>
      </c>
      <c r="H1002" s="5" t="s">
        <v>185</v>
      </c>
      <c r="I1002" s="5">
        <v>0</v>
      </c>
      <c r="J1002" s="5">
        <v>0</v>
      </c>
    </row>
    <row r="1003" spans="1:10" x14ac:dyDescent="0.25">
      <c r="A1003" s="9" t="str">
        <f t="shared" si="15"/>
        <v>4000197Via Bana</v>
      </c>
      <c r="B1003" s="5" t="s">
        <v>384</v>
      </c>
      <c r="C1003" s="5" t="s">
        <v>668</v>
      </c>
      <c r="D1003" s="5" t="s">
        <v>29</v>
      </c>
      <c r="E1003" s="5" t="s">
        <v>30</v>
      </c>
      <c r="F1003" s="5" t="s">
        <v>31</v>
      </c>
      <c r="G1003" s="5" t="s">
        <v>993</v>
      </c>
      <c r="H1003" s="5" t="s">
        <v>571</v>
      </c>
      <c r="I1003" s="5">
        <v>0</v>
      </c>
      <c r="J1003" s="5">
        <v>0</v>
      </c>
    </row>
    <row r="1004" spans="1:10" x14ac:dyDescent="0.25">
      <c r="A1004" s="9" t="str">
        <f t="shared" si="15"/>
        <v>4000070Grido</v>
      </c>
      <c r="B1004" s="5" t="s">
        <v>27</v>
      </c>
      <c r="C1004" s="5" t="s">
        <v>689</v>
      </c>
      <c r="D1004" s="5" t="s">
        <v>29</v>
      </c>
      <c r="E1004" s="5" t="s">
        <v>30</v>
      </c>
      <c r="F1004" s="5" t="s">
        <v>31</v>
      </c>
      <c r="G1004" s="5" t="s">
        <v>1052</v>
      </c>
      <c r="H1004" s="5" t="s">
        <v>375</v>
      </c>
      <c r="I1004" s="5">
        <v>260</v>
      </c>
      <c r="J1004" s="5">
        <v>149</v>
      </c>
    </row>
    <row r="1005" spans="1:10" x14ac:dyDescent="0.25">
      <c r="A1005" s="9" t="str">
        <f t="shared" si="15"/>
        <v>4000145Grido</v>
      </c>
      <c r="B1005" s="5" t="s">
        <v>27</v>
      </c>
      <c r="C1005" s="5" t="s">
        <v>719</v>
      </c>
      <c r="D1005" s="5" t="s">
        <v>29</v>
      </c>
      <c r="E1005" s="5" t="s">
        <v>68</v>
      </c>
      <c r="F1005" s="5" t="s">
        <v>69</v>
      </c>
      <c r="G1005" s="5" t="s">
        <v>984</v>
      </c>
      <c r="H1005" s="5" t="s">
        <v>395</v>
      </c>
      <c r="I1005" s="5">
        <v>434</v>
      </c>
      <c r="J1005" s="5">
        <v>423</v>
      </c>
    </row>
    <row r="1006" spans="1:10" x14ac:dyDescent="0.25">
      <c r="A1006" s="9" t="str">
        <f t="shared" si="15"/>
        <v>6000666Grido</v>
      </c>
      <c r="B1006" s="5" t="s">
        <v>27</v>
      </c>
      <c r="C1006" s="5" t="s">
        <v>719</v>
      </c>
      <c r="D1006" s="5" t="s">
        <v>111</v>
      </c>
      <c r="E1006" s="5" t="s">
        <v>112</v>
      </c>
      <c r="F1006" s="5" t="s">
        <v>128</v>
      </c>
      <c r="G1006" s="5" t="s">
        <v>879</v>
      </c>
      <c r="H1006" s="5" t="s">
        <v>142</v>
      </c>
      <c r="I1006" s="5">
        <v>0</v>
      </c>
      <c r="J1006" s="5">
        <v>-1</v>
      </c>
    </row>
    <row r="1007" spans="1:10" x14ac:dyDescent="0.25">
      <c r="A1007" s="9" t="str">
        <f t="shared" si="15"/>
        <v>4000339Grido</v>
      </c>
      <c r="B1007" s="5" t="s">
        <v>27</v>
      </c>
      <c r="C1007" s="5" t="s">
        <v>689</v>
      </c>
      <c r="D1007" s="5" t="s">
        <v>29</v>
      </c>
      <c r="E1007" s="5" t="s">
        <v>68</v>
      </c>
      <c r="F1007" s="5" t="s">
        <v>90</v>
      </c>
      <c r="G1007" s="5" t="s">
        <v>885</v>
      </c>
      <c r="H1007" s="5" t="s">
        <v>504</v>
      </c>
      <c r="I1007" s="5">
        <v>290</v>
      </c>
      <c r="J1007" s="5">
        <v>201</v>
      </c>
    </row>
    <row r="1008" spans="1:10" x14ac:dyDescent="0.25">
      <c r="A1008" s="9" t="str">
        <f t="shared" si="15"/>
        <v>4000078Via Bana</v>
      </c>
      <c r="B1008" s="5" t="s">
        <v>384</v>
      </c>
      <c r="C1008" s="5" t="s">
        <v>719</v>
      </c>
      <c r="D1008" s="5" t="s">
        <v>29</v>
      </c>
      <c r="E1008" s="5" t="s">
        <v>30</v>
      </c>
      <c r="F1008" s="5" t="s">
        <v>31</v>
      </c>
      <c r="G1008" s="5" t="s">
        <v>670</v>
      </c>
      <c r="H1008" s="5" t="s">
        <v>611</v>
      </c>
      <c r="I1008" s="5">
        <v>0</v>
      </c>
      <c r="J1008" s="5">
        <v>0</v>
      </c>
    </row>
    <row r="1009" spans="1:10" x14ac:dyDescent="0.25">
      <c r="A1009" s="9" t="str">
        <f t="shared" si="15"/>
        <v>4000036Grido</v>
      </c>
      <c r="B1009" s="5" t="s">
        <v>27</v>
      </c>
      <c r="C1009" s="5" t="s">
        <v>689</v>
      </c>
      <c r="D1009" s="5" t="s">
        <v>29</v>
      </c>
      <c r="E1009" s="5" t="s">
        <v>30</v>
      </c>
      <c r="F1009" s="5" t="s">
        <v>31</v>
      </c>
      <c r="G1009" s="5" t="s">
        <v>863</v>
      </c>
      <c r="H1009" s="5" t="s">
        <v>342</v>
      </c>
      <c r="I1009" s="5">
        <v>314</v>
      </c>
      <c r="J1009" s="5">
        <v>236</v>
      </c>
    </row>
    <row r="1010" spans="1:10" x14ac:dyDescent="0.25">
      <c r="A1010" s="9" t="str">
        <f t="shared" si="15"/>
        <v>DGrido</v>
      </c>
      <c r="B1010" s="5" t="s">
        <v>27</v>
      </c>
      <c r="C1010" s="5" t="s">
        <v>684</v>
      </c>
      <c r="D1010" s="5" t="s">
        <v>29</v>
      </c>
      <c r="E1010" s="5" t="s">
        <v>30</v>
      </c>
      <c r="F1010" s="5" t="s">
        <v>31</v>
      </c>
      <c r="G1010" s="5" t="s">
        <v>676</v>
      </c>
      <c r="H1010" s="5" t="s">
        <v>185</v>
      </c>
      <c r="I1010" s="5">
        <v>0</v>
      </c>
      <c r="J1010" s="5">
        <v>0</v>
      </c>
    </row>
    <row r="1011" spans="1:10" x14ac:dyDescent="0.25">
      <c r="A1011" s="9" t="str">
        <f t="shared" si="15"/>
        <v>4000058Grido</v>
      </c>
      <c r="B1011" s="5" t="s">
        <v>27</v>
      </c>
      <c r="C1011" s="5" t="s">
        <v>689</v>
      </c>
      <c r="D1011" s="5" t="s">
        <v>29</v>
      </c>
      <c r="E1011" s="5" t="s">
        <v>30</v>
      </c>
      <c r="F1011" s="5" t="s">
        <v>31</v>
      </c>
      <c r="G1011" s="5" t="s">
        <v>852</v>
      </c>
      <c r="H1011" s="5" t="s">
        <v>364</v>
      </c>
      <c r="I1011" s="5">
        <v>216</v>
      </c>
      <c r="J1011" s="5">
        <v>162</v>
      </c>
    </row>
    <row r="1012" spans="1:10" x14ac:dyDescent="0.25">
      <c r="A1012" s="9" t="str">
        <f t="shared" si="15"/>
        <v>4000141Grido</v>
      </c>
      <c r="B1012" s="5" t="s">
        <v>27</v>
      </c>
      <c r="C1012" s="5" t="s">
        <v>675</v>
      </c>
      <c r="D1012" s="5" t="s">
        <v>29</v>
      </c>
      <c r="E1012" s="5" t="s">
        <v>68</v>
      </c>
      <c r="F1012" s="5" t="s">
        <v>79</v>
      </c>
      <c r="G1012" s="5" t="s">
        <v>929</v>
      </c>
      <c r="H1012" s="5" t="s">
        <v>442</v>
      </c>
      <c r="I1012" s="5">
        <v>514</v>
      </c>
      <c r="J1012" s="5">
        <v>113</v>
      </c>
    </row>
    <row r="1013" spans="1:10" x14ac:dyDescent="0.25">
      <c r="A1013" s="9" t="str">
        <f t="shared" si="15"/>
        <v>4000160Grido</v>
      </c>
      <c r="B1013" s="5" t="s">
        <v>27</v>
      </c>
      <c r="C1013" s="5" t="s">
        <v>689</v>
      </c>
      <c r="D1013" s="5" t="s">
        <v>29</v>
      </c>
      <c r="E1013" s="5" t="s">
        <v>68</v>
      </c>
      <c r="F1013" s="5" t="s">
        <v>90</v>
      </c>
      <c r="G1013" s="5" t="s">
        <v>1018</v>
      </c>
      <c r="H1013" s="5" t="s">
        <v>501</v>
      </c>
      <c r="I1013" s="5">
        <v>339</v>
      </c>
      <c r="J1013" s="5">
        <v>268</v>
      </c>
    </row>
    <row r="1014" spans="1:10" x14ac:dyDescent="0.25">
      <c r="A1014" s="9" t="str">
        <f t="shared" si="15"/>
        <v>4000043Grido</v>
      </c>
      <c r="B1014" s="5" t="s">
        <v>27</v>
      </c>
      <c r="C1014" s="5" t="s">
        <v>668</v>
      </c>
      <c r="D1014" s="5" t="s">
        <v>29</v>
      </c>
      <c r="E1014" s="5" t="s">
        <v>30</v>
      </c>
      <c r="F1014" s="5" t="s">
        <v>31</v>
      </c>
      <c r="G1014" s="5" t="s">
        <v>751</v>
      </c>
      <c r="H1014" s="5" t="s">
        <v>349</v>
      </c>
      <c r="I1014" s="5">
        <v>486</v>
      </c>
      <c r="J1014" s="5">
        <v>447</v>
      </c>
    </row>
    <row r="1015" spans="1:10" x14ac:dyDescent="0.25">
      <c r="A1015" s="9" t="str">
        <f t="shared" si="15"/>
        <v>4000166Grido</v>
      </c>
      <c r="B1015" s="5" t="s">
        <v>27</v>
      </c>
      <c r="C1015" s="5" t="s">
        <v>668</v>
      </c>
      <c r="D1015" s="5" t="s">
        <v>29</v>
      </c>
      <c r="E1015" s="5" t="s">
        <v>68</v>
      </c>
      <c r="F1015" s="5" t="s">
        <v>74</v>
      </c>
      <c r="G1015" s="5" t="s">
        <v>843</v>
      </c>
      <c r="H1015" s="5" t="s">
        <v>430</v>
      </c>
      <c r="I1015" s="5">
        <v>586</v>
      </c>
      <c r="J1015" s="5">
        <v>511</v>
      </c>
    </row>
    <row r="1016" spans="1:10" x14ac:dyDescent="0.25">
      <c r="A1016" s="9" t="str">
        <f t="shared" si="15"/>
        <v>4000199Via Bana</v>
      </c>
      <c r="B1016" s="5" t="s">
        <v>384</v>
      </c>
      <c r="C1016" s="5" t="s">
        <v>672</v>
      </c>
      <c r="D1016" s="5" t="s">
        <v>29</v>
      </c>
      <c r="E1016" s="5" t="s">
        <v>30</v>
      </c>
      <c r="F1016" s="5" t="s">
        <v>31</v>
      </c>
      <c r="G1016" s="5" t="s">
        <v>1051</v>
      </c>
      <c r="H1016" s="5" t="s">
        <v>625</v>
      </c>
      <c r="I1016" s="5">
        <v>0</v>
      </c>
      <c r="J1016" s="5">
        <v>0</v>
      </c>
    </row>
    <row r="1017" spans="1:10" x14ac:dyDescent="0.25">
      <c r="A1017" s="9" t="str">
        <f t="shared" si="15"/>
        <v>6000337Grido</v>
      </c>
      <c r="B1017" s="5" t="s">
        <v>27</v>
      </c>
      <c r="C1017" s="5" t="s">
        <v>668</v>
      </c>
      <c r="D1017" s="5" t="s">
        <v>111</v>
      </c>
      <c r="E1017" s="5" t="s">
        <v>112</v>
      </c>
      <c r="F1017" s="5" t="s">
        <v>128</v>
      </c>
      <c r="G1017" s="5" t="s">
        <v>969</v>
      </c>
      <c r="H1017" s="5" t="s">
        <v>140</v>
      </c>
      <c r="I1017" s="5">
        <v>376</v>
      </c>
      <c r="J1017" s="5">
        <v>259</v>
      </c>
    </row>
    <row r="1018" spans="1:10" x14ac:dyDescent="0.25">
      <c r="A1018" s="9" t="str">
        <f t="shared" si="15"/>
        <v>4000155Grido</v>
      </c>
      <c r="B1018" s="5" t="s">
        <v>27</v>
      </c>
      <c r="C1018" s="5" t="s">
        <v>668</v>
      </c>
      <c r="D1018" s="5" t="s">
        <v>29</v>
      </c>
      <c r="E1018" s="5" t="s">
        <v>68</v>
      </c>
      <c r="F1018" s="5" t="s">
        <v>90</v>
      </c>
      <c r="G1018" s="5" t="s">
        <v>1038</v>
      </c>
      <c r="H1018" s="5" t="s">
        <v>498</v>
      </c>
      <c r="I1018" s="5">
        <v>302</v>
      </c>
      <c r="J1018" s="5">
        <v>284</v>
      </c>
    </row>
    <row r="1019" spans="1:10" x14ac:dyDescent="0.25">
      <c r="A1019" s="9" t="str">
        <f t="shared" si="15"/>
        <v>4000064Grido</v>
      </c>
      <c r="B1019" s="5" t="s">
        <v>27</v>
      </c>
      <c r="C1019" s="5" t="s">
        <v>684</v>
      </c>
      <c r="D1019" s="5" t="s">
        <v>29</v>
      </c>
      <c r="E1019" s="5" t="s">
        <v>30</v>
      </c>
      <c r="F1019" s="5" t="s">
        <v>31</v>
      </c>
      <c r="G1019" s="5" t="s">
        <v>956</v>
      </c>
      <c r="H1019" s="5" t="s">
        <v>369</v>
      </c>
      <c r="I1019" s="5">
        <v>217</v>
      </c>
      <c r="J1019" s="5">
        <v>159</v>
      </c>
    </row>
    <row r="1020" spans="1:10" x14ac:dyDescent="0.25">
      <c r="A1020" s="9" t="str">
        <f t="shared" si="15"/>
        <v>4000150Grido</v>
      </c>
      <c r="B1020" s="5" t="s">
        <v>27</v>
      </c>
      <c r="C1020" s="5" t="s">
        <v>689</v>
      </c>
      <c r="D1020" s="5" t="s">
        <v>29</v>
      </c>
      <c r="E1020" s="5" t="s">
        <v>68</v>
      </c>
      <c r="F1020" s="5" t="s">
        <v>106</v>
      </c>
      <c r="G1020" s="5" t="s">
        <v>1050</v>
      </c>
      <c r="H1020" s="5" t="s">
        <v>515</v>
      </c>
      <c r="I1020" s="5">
        <v>447</v>
      </c>
      <c r="J1020" s="5">
        <v>394</v>
      </c>
    </row>
    <row r="1021" spans="1:10" x14ac:dyDescent="0.25">
      <c r="A1021" s="9" t="str">
        <f t="shared" si="15"/>
        <v>4000040Grido</v>
      </c>
      <c r="B1021" s="5" t="s">
        <v>27</v>
      </c>
      <c r="C1021" s="5" t="s">
        <v>719</v>
      </c>
      <c r="D1021" s="5" t="s">
        <v>29</v>
      </c>
      <c r="E1021" s="5" t="s">
        <v>30</v>
      </c>
      <c r="F1021" s="5" t="s">
        <v>31</v>
      </c>
      <c r="G1021" s="5" t="s">
        <v>815</v>
      </c>
      <c r="H1021" s="5" t="s">
        <v>346</v>
      </c>
      <c r="I1021" s="5">
        <v>819</v>
      </c>
      <c r="J1021" s="5">
        <v>430</v>
      </c>
    </row>
    <row r="1022" spans="1:10" x14ac:dyDescent="0.25">
      <c r="A1022" s="9" t="str">
        <f t="shared" si="15"/>
        <v>4000164Grido</v>
      </c>
      <c r="B1022" s="5" t="s">
        <v>27</v>
      </c>
      <c r="C1022" s="5" t="s">
        <v>675</v>
      </c>
      <c r="D1022" s="5" t="s">
        <v>29</v>
      </c>
      <c r="E1022" s="5" t="s">
        <v>68</v>
      </c>
      <c r="F1022" s="5" t="s">
        <v>74</v>
      </c>
      <c r="G1022" s="5" t="s">
        <v>783</v>
      </c>
      <c r="H1022" s="5" t="s">
        <v>428</v>
      </c>
      <c r="I1022" s="5">
        <v>880</v>
      </c>
      <c r="J1022" s="5">
        <v>354</v>
      </c>
    </row>
    <row r="1023" spans="1:10" x14ac:dyDescent="0.25">
      <c r="A1023" s="9" t="str">
        <f t="shared" si="15"/>
        <v>4000074Via Bana</v>
      </c>
      <c r="B1023" s="5" t="s">
        <v>384</v>
      </c>
      <c r="C1023" s="5" t="s">
        <v>684</v>
      </c>
      <c r="D1023" s="5" t="s">
        <v>29</v>
      </c>
      <c r="E1023" s="5" t="s">
        <v>30</v>
      </c>
      <c r="F1023" s="5" t="s">
        <v>31</v>
      </c>
      <c r="G1023" s="5" t="s">
        <v>1053</v>
      </c>
      <c r="H1023" s="5" t="s">
        <v>608</v>
      </c>
      <c r="I1023" s="5">
        <v>0</v>
      </c>
      <c r="J1023" s="5">
        <v>0</v>
      </c>
    </row>
    <row r="1024" spans="1:10" x14ac:dyDescent="0.25">
      <c r="A1024" s="9" t="str">
        <f t="shared" si="15"/>
        <v>4000071Via Bana</v>
      </c>
      <c r="B1024" s="5" t="s">
        <v>384</v>
      </c>
      <c r="C1024" s="5" t="s">
        <v>668</v>
      </c>
      <c r="D1024" s="5" t="s">
        <v>29</v>
      </c>
      <c r="E1024" s="5" t="s">
        <v>30</v>
      </c>
      <c r="F1024" s="5" t="s">
        <v>31</v>
      </c>
      <c r="G1024" s="5" t="s">
        <v>699</v>
      </c>
      <c r="H1024" s="5" t="s">
        <v>376</v>
      </c>
      <c r="I1024" s="5">
        <v>0</v>
      </c>
      <c r="J1024" s="5">
        <v>0</v>
      </c>
    </row>
    <row r="1025" spans="1:10" x14ac:dyDescent="0.25">
      <c r="A1025" s="9" t="str">
        <f t="shared" si="15"/>
        <v>4000180Via Bana</v>
      </c>
      <c r="B1025" s="5" t="s">
        <v>384</v>
      </c>
      <c r="C1025" s="5" t="s">
        <v>689</v>
      </c>
      <c r="D1025" s="5" t="s">
        <v>29</v>
      </c>
      <c r="E1025" s="5" t="s">
        <v>68</v>
      </c>
      <c r="F1025" s="5" t="s">
        <v>90</v>
      </c>
      <c r="G1025" s="5" t="s">
        <v>822</v>
      </c>
      <c r="H1025" s="5" t="s">
        <v>509</v>
      </c>
      <c r="I1025" s="5">
        <v>0</v>
      </c>
      <c r="J1025" s="5">
        <v>0</v>
      </c>
    </row>
    <row r="1026" spans="1:10" x14ac:dyDescent="0.25">
      <c r="A1026" s="9" t="str">
        <f t="shared" si="15"/>
        <v>4000155Grido</v>
      </c>
      <c r="B1026" s="5" t="s">
        <v>27</v>
      </c>
      <c r="C1026" s="5" t="s">
        <v>684</v>
      </c>
      <c r="D1026" s="5" t="s">
        <v>29</v>
      </c>
      <c r="E1026" s="5" t="s">
        <v>68</v>
      </c>
      <c r="F1026" s="5" t="s">
        <v>90</v>
      </c>
      <c r="G1026" s="5" t="s">
        <v>1038</v>
      </c>
      <c r="H1026" s="5" t="s">
        <v>498</v>
      </c>
      <c r="I1026" s="5">
        <v>276</v>
      </c>
      <c r="J1026" s="5">
        <v>242</v>
      </c>
    </row>
    <row r="1027" spans="1:10" x14ac:dyDescent="0.25">
      <c r="A1027" s="9" t="str">
        <f t="shared" ref="A1027:A1090" si="16">CONCATENATE(G1027,B1027)</f>
        <v>4000177Via Bana</v>
      </c>
      <c r="B1027" s="5" t="s">
        <v>384</v>
      </c>
      <c r="C1027" s="5" t="s">
        <v>668</v>
      </c>
      <c r="D1027" s="5" t="s">
        <v>29</v>
      </c>
      <c r="E1027" s="5" t="s">
        <v>68</v>
      </c>
      <c r="F1027" s="5" t="s">
        <v>106</v>
      </c>
      <c r="G1027" s="5" t="s">
        <v>775</v>
      </c>
      <c r="H1027" s="5" t="s">
        <v>519</v>
      </c>
      <c r="I1027" s="5">
        <v>0</v>
      </c>
      <c r="J1027" s="5">
        <v>0</v>
      </c>
    </row>
    <row r="1028" spans="1:10" x14ac:dyDescent="0.25">
      <c r="A1028" s="9" t="str">
        <f t="shared" si="16"/>
        <v>4000318Grido</v>
      </c>
      <c r="B1028" s="5" t="s">
        <v>27</v>
      </c>
      <c r="C1028" s="5" t="s">
        <v>719</v>
      </c>
      <c r="D1028" s="5" t="s">
        <v>29</v>
      </c>
      <c r="E1028" s="5" t="s">
        <v>30</v>
      </c>
      <c r="F1028" s="5" t="s">
        <v>31</v>
      </c>
      <c r="G1028" s="5" t="s">
        <v>820</v>
      </c>
      <c r="H1028" s="5" t="s">
        <v>382</v>
      </c>
      <c r="I1028" s="5">
        <v>108</v>
      </c>
      <c r="J1028" s="5">
        <v>46</v>
      </c>
    </row>
    <row r="1029" spans="1:10" x14ac:dyDescent="0.25">
      <c r="A1029" s="9" t="str">
        <f t="shared" si="16"/>
        <v>4000064Grido</v>
      </c>
      <c r="B1029" s="5" t="s">
        <v>27</v>
      </c>
      <c r="C1029" s="5" t="s">
        <v>675</v>
      </c>
      <c r="D1029" s="5" t="s">
        <v>29</v>
      </c>
      <c r="E1029" s="5" t="s">
        <v>30</v>
      </c>
      <c r="F1029" s="5" t="s">
        <v>31</v>
      </c>
      <c r="G1029" s="5" t="s">
        <v>956</v>
      </c>
      <c r="H1029" s="5" t="s">
        <v>369</v>
      </c>
      <c r="I1029" s="5">
        <v>397</v>
      </c>
      <c r="J1029" s="5">
        <v>155</v>
      </c>
    </row>
    <row r="1030" spans="1:10" x14ac:dyDescent="0.25">
      <c r="A1030" s="9" t="str">
        <f t="shared" si="16"/>
        <v>4000064Via Bana</v>
      </c>
      <c r="B1030" s="5" t="s">
        <v>384</v>
      </c>
      <c r="C1030" s="5" t="s">
        <v>719</v>
      </c>
      <c r="D1030" s="5" t="s">
        <v>29</v>
      </c>
      <c r="E1030" s="5" t="s">
        <v>30</v>
      </c>
      <c r="F1030" s="5" t="s">
        <v>31</v>
      </c>
      <c r="G1030" s="5" t="s">
        <v>956</v>
      </c>
      <c r="H1030" s="5" t="s">
        <v>369</v>
      </c>
      <c r="I1030" s="5">
        <v>2</v>
      </c>
      <c r="J1030" s="5">
        <v>1</v>
      </c>
    </row>
    <row r="1031" spans="1:10" x14ac:dyDescent="0.25">
      <c r="A1031" s="9" t="str">
        <f t="shared" si="16"/>
        <v>4000062Via Bana</v>
      </c>
      <c r="B1031" s="5" t="s">
        <v>384</v>
      </c>
      <c r="C1031" s="5" t="s">
        <v>672</v>
      </c>
      <c r="D1031" s="5" t="s">
        <v>29</v>
      </c>
      <c r="E1031" s="5" t="s">
        <v>30</v>
      </c>
      <c r="F1031" s="5" t="s">
        <v>31</v>
      </c>
      <c r="G1031" s="5" t="s">
        <v>966</v>
      </c>
      <c r="H1031" s="5" t="s">
        <v>367</v>
      </c>
      <c r="I1031" s="5">
        <v>27</v>
      </c>
      <c r="J1031" s="5">
        <v>28</v>
      </c>
    </row>
    <row r="1032" spans="1:10" x14ac:dyDescent="0.25">
      <c r="A1032" s="9" t="str">
        <f t="shared" si="16"/>
        <v>DGrido</v>
      </c>
      <c r="B1032" s="5" t="s">
        <v>27</v>
      </c>
      <c r="C1032" s="5" t="s">
        <v>689</v>
      </c>
      <c r="D1032" s="5" t="s">
        <v>29</v>
      </c>
      <c r="E1032" s="5" t="s">
        <v>30</v>
      </c>
      <c r="F1032" s="5" t="s">
        <v>31</v>
      </c>
      <c r="G1032" s="5" t="s">
        <v>676</v>
      </c>
      <c r="H1032" s="5" t="s">
        <v>203</v>
      </c>
      <c r="I1032" s="5">
        <v>0</v>
      </c>
      <c r="J1032" s="5">
        <v>0</v>
      </c>
    </row>
    <row r="1033" spans="1:10" x14ac:dyDescent="0.25">
      <c r="A1033" s="9" t="str">
        <f t="shared" si="16"/>
        <v>4000174Via Bana</v>
      </c>
      <c r="B1033" s="5" t="s">
        <v>384</v>
      </c>
      <c r="C1033" s="5" t="s">
        <v>684</v>
      </c>
      <c r="D1033" s="5" t="s">
        <v>29</v>
      </c>
      <c r="E1033" s="5" t="s">
        <v>68</v>
      </c>
      <c r="F1033" s="5" t="s">
        <v>69</v>
      </c>
      <c r="G1033" s="5" t="s">
        <v>1049</v>
      </c>
      <c r="H1033" s="5" t="s">
        <v>403</v>
      </c>
      <c r="I1033" s="5">
        <v>68</v>
      </c>
      <c r="J1033" s="5">
        <v>45</v>
      </c>
    </row>
    <row r="1034" spans="1:10" x14ac:dyDescent="0.25">
      <c r="A1034" s="9" t="str">
        <f t="shared" si="16"/>
        <v>4000150Grido</v>
      </c>
      <c r="B1034" s="5" t="s">
        <v>27</v>
      </c>
      <c r="C1034" s="5" t="s">
        <v>684</v>
      </c>
      <c r="D1034" s="5" t="s">
        <v>29</v>
      </c>
      <c r="E1034" s="5" t="s">
        <v>68</v>
      </c>
      <c r="F1034" s="5" t="s">
        <v>106</v>
      </c>
      <c r="G1034" s="5" t="s">
        <v>1050</v>
      </c>
      <c r="H1034" s="5" t="s">
        <v>515</v>
      </c>
      <c r="I1034" s="5">
        <v>577</v>
      </c>
      <c r="J1034" s="5">
        <v>355</v>
      </c>
    </row>
    <row r="1035" spans="1:10" x14ac:dyDescent="0.25">
      <c r="A1035" s="9" t="str">
        <f t="shared" si="16"/>
        <v>4000068Grido</v>
      </c>
      <c r="B1035" s="5" t="s">
        <v>27</v>
      </c>
      <c r="C1035" s="5" t="s">
        <v>675</v>
      </c>
      <c r="D1035" s="5" t="s">
        <v>29</v>
      </c>
      <c r="E1035" s="5" t="s">
        <v>30</v>
      </c>
      <c r="F1035" s="5" t="s">
        <v>31</v>
      </c>
      <c r="G1035" s="5" t="s">
        <v>1014</v>
      </c>
      <c r="H1035" s="5" t="s">
        <v>373</v>
      </c>
      <c r="I1035" s="5">
        <v>308</v>
      </c>
      <c r="J1035" s="5">
        <v>156</v>
      </c>
    </row>
    <row r="1036" spans="1:10" x14ac:dyDescent="0.25">
      <c r="A1036" s="9" t="str">
        <f t="shared" si="16"/>
        <v>4000174Via Bana</v>
      </c>
      <c r="B1036" s="5" t="s">
        <v>384</v>
      </c>
      <c r="C1036" s="5" t="s">
        <v>672</v>
      </c>
      <c r="D1036" s="5" t="s">
        <v>29</v>
      </c>
      <c r="E1036" s="5" t="s">
        <v>68</v>
      </c>
      <c r="F1036" s="5" t="s">
        <v>69</v>
      </c>
      <c r="G1036" s="5" t="s">
        <v>1049</v>
      </c>
      <c r="H1036" s="5" t="s">
        <v>403</v>
      </c>
      <c r="I1036" s="5">
        <v>12</v>
      </c>
      <c r="J1036" s="5">
        <v>5</v>
      </c>
    </row>
    <row r="1037" spans="1:10" x14ac:dyDescent="0.25">
      <c r="A1037" s="9" t="str">
        <f t="shared" si="16"/>
        <v>4000163Grido</v>
      </c>
      <c r="B1037" s="5" t="s">
        <v>27</v>
      </c>
      <c r="C1037" s="5" t="s">
        <v>668</v>
      </c>
      <c r="D1037" s="5" t="s">
        <v>29</v>
      </c>
      <c r="E1037" s="5" t="s">
        <v>68</v>
      </c>
      <c r="F1037" s="5" t="s">
        <v>74</v>
      </c>
      <c r="G1037" s="5" t="s">
        <v>733</v>
      </c>
      <c r="H1037" s="5" t="s">
        <v>427</v>
      </c>
      <c r="I1037" s="5">
        <v>556</v>
      </c>
      <c r="J1037" s="5">
        <v>408</v>
      </c>
    </row>
    <row r="1038" spans="1:10" x14ac:dyDescent="0.25">
      <c r="A1038" s="9" t="str">
        <f t="shared" si="16"/>
        <v>4000070Via Bana</v>
      </c>
      <c r="B1038" s="5" t="s">
        <v>384</v>
      </c>
      <c r="C1038" s="5" t="s">
        <v>668</v>
      </c>
      <c r="D1038" s="5" t="s">
        <v>29</v>
      </c>
      <c r="E1038" s="5" t="s">
        <v>30</v>
      </c>
      <c r="F1038" s="5" t="s">
        <v>31</v>
      </c>
      <c r="G1038" s="5" t="s">
        <v>1052</v>
      </c>
      <c r="H1038" s="5" t="s">
        <v>375</v>
      </c>
      <c r="I1038" s="5">
        <v>0</v>
      </c>
      <c r="J1038" s="5">
        <v>0</v>
      </c>
    </row>
    <row r="1039" spans="1:10" x14ac:dyDescent="0.25">
      <c r="A1039" s="9" t="str">
        <f t="shared" si="16"/>
        <v>4000148Grido</v>
      </c>
      <c r="B1039" s="5" t="s">
        <v>27</v>
      </c>
      <c r="C1039" s="5" t="s">
        <v>668</v>
      </c>
      <c r="D1039" s="5" t="s">
        <v>29</v>
      </c>
      <c r="E1039" s="5" t="s">
        <v>68</v>
      </c>
      <c r="F1039" s="5" t="s">
        <v>69</v>
      </c>
      <c r="G1039" s="5" t="s">
        <v>793</v>
      </c>
      <c r="H1039" s="5" t="s">
        <v>408</v>
      </c>
      <c r="I1039" s="5">
        <v>902</v>
      </c>
      <c r="J1039" s="5">
        <v>543</v>
      </c>
    </row>
    <row r="1040" spans="1:10" x14ac:dyDescent="0.25">
      <c r="A1040" s="9" t="str">
        <f t="shared" si="16"/>
        <v>DGrido</v>
      </c>
      <c r="B1040" s="5" t="s">
        <v>27</v>
      </c>
      <c r="C1040" s="5" t="s">
        <v>689</v>
      </c>
      <c r="D1040" s="5" t="s">
        <v>29</v>
      </c>
      <c r="E1040" s="5" t="s">
        <v>68</v>
      </c>
      <c r="F1040" s="5" t="s">
        <v>69</v>
      </c>
      <c r="G1040" s="5" t="s">
        <v>676</v>
      </c>
      <c r="H1040" s="5" t="s">
        <v>393</v>
      </c>
      <c r="I1040" s="5">
        <v>0</v>
      </c>
      <c r="J1040" s="5">
        <v>0</v>
      </c>
    </row>
    <row r="1041" spans="1:10" x14ac:dyDescent="0.25">
      <c r="A1041" s="9" t="str">
        <f t="shared" si="16"/>
        <v>4000141Grido</v>
      </c>
      <c r="B1041" s="5" t="s">
        <v>27</v>
      </c>
      <c r="C1041" s="5" t="s">
        <v>689</v>
      </c>
      <c r="D1041" s="5" t="s">
        <v>29</v>
      </c>
      <c r="E1041" s="5" t="s">
        <v>68</v>
      </c>
      <c r="F1041" s="5" t="s">
        <v>79</v>
      </c>
      <c r="G1041" s="5" t="s">
        <v>929</v>
      </c>
      <c r="H1041" s="5" t="s">
        <v>442</v>
      </c>
      <c r="I1041" s="5">
        <v>262</v>
      </c>
      <c r="J1041" s="5">
        <v>143</v>
      </c>
    </row>
    <row r="1042" spans="1:10" x14ac:dyDescent="0.25">
      <c r="A1042" s="9" t="str">
        <f t="shared" si="16"/>
        <v>4000193Grido</v>
      </c>
      <c r="B1042" s="5" t="s">
        <v>27</v>
      </c>
      <c r="C1042" s="5" t="s">
        <v>668</v>
      </c>
      <c r="D1042" s="5" t="s">
        <v>29</v>
      </c>
      <c r="E1042" s="5" t="s">
        <v>30</v>
      </c>
      <c r="F1042" s="5" t="s">
        <v>31</v>
      </c>
      <c r="G1042" s="5" t="s">
        <v>1004</v>
      </c>
      <c r="H1042" s="5" t="s">
        <v>377</v>
      </c>
      <c r="I1042" s="5">
        <v>135</v>
      </c>
      <c r="J1042" s="5">
        <v>81</v>
      </c>
    </row>
    <row r="1043" spans="1:10" x14ac:dyDescent="0.25">
      <c r="A1043" s="9" t="str">
        <f t="shared" si="16"/>
        <v>4000089Via Bana</v>
      </c>
      <c r="B1043" s="5" t="s">
        <v>384</v>
      </c>
      <c r="C1043" s="5" t="s">
        <v>672</v>
      </c>
      <c r="D1043" s="5" t="s">
        <v>29</v>
      </c>
      <c r="E1043" s="5" t="s">
        <v>30</v>
      </c>
      <c r="F1043" s="5" t="s">
        <v>31</v>
      </c>
      <c r="G1043" s="5" t="s">
        <v>1043</v>
      </c>
      <c r="H1043" s="5" t="s">
        <v>619</v>
      </c>
      <c r="I1043" s="5">
        <v>0</v>
      </c>
      <c r="J1043" s="5">
        <v>0</v>
      </c>
    </row>
    <row r="1044" spans="1:10" x14ac:dyDescent="0.25">
      <c r="A1044" s="9" t="str">
        <f t="shared" si="16"/>
        <v>4000148Grido</v>
      </c>
      <c r="B1044" s="5" t="s">
        <v>27</v>
      </c>
      <c r="C1044" s="5" t="s">
        <v>719</v>
      </c>
      <c r="D1044" s="5" t="s">
        <v>29</v>
      </c>
      <c r="E1044" s="5" t="s">
        <v>68</v>
      </c>
      <c r="F1044" s="5" t="s">
        <v>69</v>
      </c>
      <c r="G1044" s="5" t="s">
        <v>793</v>
      </c>
      <c r="H1044" s="5" t="s">
        <v>408</v>
      </c>
      <c r="I1044" s="5">
        <v>414</v>
      </c>
      <c r="J1044" s="5">
        <v>440</v>
      </c>
    </row>
    <row r="1045" spans="1:10" x14ac:dyDescent="0.25">
      <c r="A1045" s="9" t="str">
        <f t="shared" si="16"/>
        <v>DVia Bana</v>
      </c>
      <c r="B1045" s="5" t="s">
        <v>384</v>
      </c>
      <c r="C1045" s="5" t="s">
        <v>672</v>
      </c>
      <c r="D1045" s="5" t="s">
        <v>29</v>
      </c>
      <c r="E1045" s="5" t="s">
        <v>30</v>
      </c>
      <c r="F1045" s="5" t="s">
        <v>31</v>
      </c>
      <c r="G1045" s="5" t="s">
        <v>676</v>
      </c>
      <c r="H1045" s="5" t="s">
        <v>561</v>
      </c>
      <c r="I1045" s="5">
        <v>0</v>
      </c>
      <c r="J1045" s="5">
        <v>0</v>
      </c>
    </row>
    <row r="1046" spans="1:10" x14ac:dyDescent="0.25">
      <c r="A1046" s="9" t="str">
        <f t="shared" si="16"/>
        <v>4000047Grido</v>
      </c>
      <c r="B1046" s="5" t="s">
        <v>27</v>
      </c>
      <c r="C1046" s="5" t="s">
        <v>672</v>
      </c>
      <c r="D1046" s="5" t="s">
        <v>29</v>
      </c>
      <c r="E1046" s="5" t="s">
        <v>30</v>
      </c>
      <c r="F1046" s="5" t="s">
        <v>31</v>
      </c>
      <c r="G1046" s="5" t="s">
        <v>813</v>
      </c>
      <c r="H1046" s="5" t="s">
        <v>353</v>
      </c>
      <c r="I1046" s="5">
        <v>122</v>
      </c>
      <c r="J1046" s="5">
        <v>178</v>
      </c>
    </row>
    <row r="1047" spans="1:10" x14ac:dyDescent="0.25">
      <c r="A1047" s="9" t="str">
        <f t="shared" si="16"/>
        <v>DGrido</v>
      </c>
      <c r="B1047" s="5" t="s">
        <v>27</v>
      </c>
      <c r="C1047" s="5" t="s">
        <v>675</v>
      </c>
      <c r="D1047" s="5" t="s">
        <v>29</v>
      </c>
      <c r="E1047" s="5" t="s">
        <v>30</v>
      </c>
      <c r="F1047" s="5" t="s">
        <v>31</v>
      </c>
      <c r="G1047" s="5" t="s">
        <v>676</v>
      </c>
      <c r="H1047" s="5" t="s">
        <v>213</v>
      </c>
      <c r="I1047" s="5">
        <v>0</v>
      </c>
      <c r="J1047" s="5">
        <v>0</v>
      </c>
    </row>
    <row r="1048" spans="1:10" x14ac:dyDescent="0.25">
      <c r="A1048" s="9" t="str">
        <f t="shared" si="16"/>
        <v>4000318Grido</v>
      </c>
      <c r="B1048" s="5" t="s">
        <v>27</v>
      </c>
      <c r="C1048" s="5" t="s">
        <v>672</v>
      </c>
      <c r="D1048" s="5" t="s">
        <v>29</v>
      </c>
      <c r="E1048" s="5" t="s">
        <v>30</v>
      </c>
      <c r="F1048" s="5" t="s">
        <v>31</v>
      </c>
      <c r="G1048" s="5" t="s">
        <v>820</v>
      </c>
      <c r="H1048" s="5" t="s">
        <v>382</v>
      </c>
      <c r="I1048" s="5">
        <v>60</v>
      </c>
      <c r="J1048" s="5">
        <v>53</v>
      </c>
    </row>
    <row r="1049" spans="1:10" x14ac:dyDescent="0.25">
      <c r="A1049" s="9" t="str">
        <f t="shared" si="16"/>
        <v>4000051Grido</v>
      </c>
      <c r="B1049" s="5" t="s">
        <v>27</v>
      </c>
      <c r="C1049" s="5" t="s">
        <v>668</v>
      </c>
      <c r="D1049" s="5" t="s">
        <v>29</v>
      </c>
      <c r="E1049" s="5" t="s">
        <v>30</v>
      </c>
      <c r="F1049" s="5" t="s">
        <v>31</v>
      </c>
      <c r="G1049" s="5" t="s">
        <v>894</v>
      </c>
      <c r="H1049" s="5" t="s">
        <v>357</v>
      </c>
      <c r="I1049" s="5">
        <v>193</v>
      </c>
      <c r="J1049" s="5">
        <v>136</v>
      </c>
    </row>
    <row r="1050" spans="1:10" x14ac:dyDescent="0.25">
      <c r="A1050" s="9" t="str">
        <f t="shared" si="16"/>
        <v>DGrido</v>
      </c>
      <c r="B1050" s="5" t="s">
        <v>27</v>
      </c>
      <c r="C1050" s="5" t="s">
        <v>689</v>
      </c>
      <c r="D1050" s="5" t="s">
        <v>29</v>
      </c>
      <c r="E1050" s="5" t="s">
        <v>30</v>
      </c>
      <c r="F1050" s="5" t="s">
        <v>31</v>
      </c>
      <c r="G1050" s="5" t="s">
        <v>676</v>
      </c>
      <c r="H1050" s="5" t="s">
        <v>309</v>
      </c>
      <c r="I1050" s="5">
        <v>0</v>
      </c>
      <c r="J1050" s="5">
        <v>0</v>
      </c>
    </row>
    <row r="1051" spans="1:10" x14ac:dyDescent="0.25">
      <c r="A1051" s="9" t="str">
        <f t="shared" si="16"/>
        <v>4000056Via Bana</v>
      </c>
      <c r="B1051" s="5" t="s">
        <v>384</v>
      </c>
      <c r="C1051" s="5" t="s">
        <v>719</v>
      </c>
      <c r="D1051" s="5" t="s">
        <v>29</v>
      </c>
      <c r="E1051" s="5" t="s">
        <v>30</v>
      </c>
      <c r="F1051" s="5" t="s">
        <v>31</v>
      </c>
      <c r="G1051" s="5" t="s">
        <v>1033</v>
      </c>
      <c r="H1051" s="5" t="s">
        <v>362</v>
      </c>
      <c r="I1051" s="5">
        <v>0</v>
      </c>
      <c r="J1051" s="5">
        <v>0</v>
      </c>
    </row>
    <row r="1052" spans="1:10" x14ac:dyDescent="0.25">
      <c r="A1052" s="9" t="str">
        <f t="shared" si="16"/>
        <v>4000147Grido</v>
      </c>
      <c r="B1052" s="5" t="s">
        <v>27</v>
      </c>
      <c r="C1052" s="5" t="s">
        <v>672</v>
      </c>
      <c r="D1052" s="5" t="s">
        <v>29</v>
      </c>
      <c r="E1052" s="5" t="s">
        <v>68</v>
      </c>
      <c r="F1052" s="5" t="s">
        <v>69</v>
      </c>
      <c r="G1052" s="5" t="s">
        <v>927</v>
      </c>
      <c r="H1052" s="5" t="s">
        <v>399</v>
      </c>
      <c r="I1052" s="5">
        <v>695</v>
      </c>
      <c r="J1052" s="5">
        <v>821</v>
      </c>
    </row>
    <row r="1053" spans="1:10" x14ac:dyDescent="0.25">
      <c r="A1053" s="9" t="str">
        <f t="shared" si="16"/>
        <v>DVia Bana</v>
      </c>
      <c r="B1053" s="5" t="s">
        <v>384</v>
      </c>
      <c r="C1053" s="5" t="s">
        <v>719</v>
      </c>
      <c r="D1053" s="5" t="s">
        <v>29</v>
      </c>
      <c r="E1053" s="5" t="s">
        <v>68</v>
      </c>
      <c r="F1053" s="5" t="s">
        <v>74</v>
      </c>
      <c r="G1053" s="5" t="s">
        <v>676</v>
      </c>
      <c r="H1053" s="5" t="s">
        <v>630</v>
      </c>
      <c r="I1053" s="5">
        <v>0</v>
      </c>
      <c r="J1053" s="5">
        <v>0</v>
      </c>
    </row>
    <row r="1054" spans="1:10" x14ac:dyDescent="0.25">
      <c r="A1054" s="9" t="str">
        <f t="shared" si="16"/>
        <v>4000074Via Bana</v>
      </c>
      <c r="B1054" s="5" t="s">
        <v>384</v>
      </c>
      <c r="C1054" s="5" t="s">
        <v>719</v>
      </c>
      <c r="D1054" s="5" t="s">
        <v>29</v>
      </c>
      <c r="E1054" s="5" t="s">
        <v>30</v>
      </c>
      <c r="F1054" s="5" t="s">
        <v>31</v>
      </c>
      <c r="G1054" s="5" t="s">
        <v>1053</v>
      </c>
      <c r="H1054" s="5" t="s">
        <v>608</v>
      </c>
      <c r="I1054" s="5">
        <v>0</v>
      </c>
      <c r="J1054" s="5">
        <v>0</v>
      </c>
    </row>
    <row r="1055" spans="1:10" x14ac:dyDescent="0.25">
      <c r="A1055" s="9" t="str">
        <f t="shared" si="16"/>
        <v>4000182Via Bana</v>
      </c>
      <c r="B1055" s="5" t="s">
        <v>384</v>
      </c>
      <c r="C1055" s="5" t="s">
        <v>684</v>
      </c>
      <c r="D1055" s="5" t="s">
        <v>29</v>
      </c>
      <c r="E1055" s="5" t="s">
        <v>68</v>
      </c>
      <c r="F1055" s="5" t="s">
        <v>90</v>
      </c>
      <c r="G1055" s="5" t="s">
        <v>811</v>
      </c>
      <c r="H1055" s="5" t="s">
        <v>660</v>
      </c>
      <c r="I1055" s="5">
        <v>36</v>
      </c>
      <c r="J1055" s="5">
        <v>16</v>
      </c>
    </row>
    <row r="1056" spans="1:10" x14ac:dyDescent="0.25">
      <c r="A1056" s="9" t="str">
        <f t="shared" si="16"/>
        <v>4000085Via Bana</v>
      </c>
      <c r="B1056" s="5" t="s">
        <v>384</v>
      </c>
      <c r="C1056" s="5" t="s">
        <v>689</v>
      </c>
      <c r="D1056" s="5" t="s">
        <v>29</v>
      </c>
      <c r="E1056" s="5" t="s">
        <v>30</v>
      </c>
      <c r="F1056" s="5" t="s">
        <v>31</v>
      </c>
      <c r="G1056" s="5" t="s">
        <v>1047</v>
      </c>
      <c r="H1056" s="5" t="s">
        <v>616</v>
      </c>
      <c r="I1056" s="5">
        <v>0</v>
      </c>
      <c r="J1056" s="5">
        <v>0</v>
      </c>
    </row>
    <row r="1057" spans="1:10" x14ac:dyDescent="0.25">
      <c r="A1057" s="9" t="str">
        <f t="shared" si="16"/>
        <v>4000066Grido</v>
      </c>
      <c r="B1057" s="5" t="s">
        <v>27</v>
      </c>
      <c r="C1057" s="5" t="s">
        <v>719</v>
      </c>
      <c r="D1057" s="5" t="s">
        <v>29</v>
      </c>
      <c r="E1057" s="5" t="s">
        <v>30</v>
      </c>
      <c r="F1057" s="5" t="s">
        <v>31</v>
      </c>
      <c r="G1057" s="5" t="s">
        <v>760</v>
      </c>
      <c r="H1057" s="5" t="s">
        <v>371</v>
      </c>
      <c r="I1057" s="5">
        <v>160</v>
      </c>
      <c r="J1057" s="5">
        <v>70</v>
      </c>
    </row>
    <row r="1058" spans="1:10" x14ac:dyDescent="0.25">
      <c r="A1058" s="9" t="str">
        <f t="shared" si="16"/>
        <v>4000171Via Bana</v>
      </c>
      <c r="B1058" s="5" t="s">
        <v>384</v>
      </c>
      <c r="C1058" s="5" t="s">
        <v>672</v>
      </c>
      <c r="D1058" s="5" t="s">
        <v>29</v>
      </c>
      <c r="E1058" s="5" t="s">
        <v>68</v>
      </c>
      <c r="F1058" s="5" t="s">
        <v>86</v>
      </c>
      <c r="G1058" s="5" t="s">
        <v>745</v>
      </c>
      <c r="H1058" s="5" t="s">
        <v>468</v>
      </c>
      <c r="I1058" s="5">
        <v>6</v>
      </c>
      <c r="J1058" s="5">
        <v>5</v>
      </c>
    </row>
    <row r="1059" spans="1:10" x14ac:dyDescent="0.25">
      <c r="A1059" s="9" t="str">
        <f t="shared" si="16"/>
        <v>4000041Via Bana</v>
      </c>
      <c r="B1059" s="5" t="s">
        <v>384</v>
      </c>
      <c r="C1059" s="5" t="s">
        <v>719</v>
      </c>
      <c r="D1059" s="5" t="s">
        <v>29</v>
      </c>
      <c r="E1059" s="5" t="s">
        <v>30</v>
      </c>
      <c r="F1059" s="5" t="s">
        <v>31</v>
      </c>
      <c r="G1059" s="5" t="s">
        <v>704</v>
      </c>
      <c r="H1059" s="5" t="s">
        <v>347</v>
      </c>
      <c r="I1059" s="5">
        <v>15</v>
      </c>
      <c r="J1059" s="5">
        <v>8</v>
      </c>
    </row>
    <row r="1060" spans="1:10" x14ac:dyDescent="0.25">
      <c r="A1060" s="9" t="str">
        <f t="shared" si="16"/>
        <v>4000042Grido</v>
      </c>
      <c r="B1060" s="5" t="s">
        <v>27</v>
      </c>
      <c r="C1060" s="5" t="s">
        <v>719</v>
      </c>
      <c r="D1060" s="5" t="s">
        <v>29</v>
      </c>
      <c r="E1060" s="5" t="s">
        <v>30</v>
      </c>
      <c r="F1060" s="5" t="s">
        <v>31</v>
      </c>
      <c r="G1060" s="5" t="s">
        <v>832</v>
      </c>
      <c r="H1060" s="5" t="s">
        <v>348</v>
      </c>
      <c r="I1060" s="5">
        <v>1097</v>
      </c>
      <c r="J1060" s="5">
        <v>459</v>
      </c>
    </row>
    <row r="1061" spans="1:10" x14ac:dyDescent="0.25">
      <c r="A1061" s="9" t="str">
        <f t="shared" si="16"/>
        <v>4000175Via Bana</v>
      </c>
      <c r="B1061" s="5" t="s">
        <v>384</v>
      </c>
      <c r="C1061" s="5" t="s">
        <v>684</v>
      </c>
      <c r="D1061" s="5" t="s">
        <v>29</v>
      </c>
      <c r="E1061" s="5" t="s">
        <v>68</v>
      </c>
      <c r="F1061" s="5" t="s">
        <v>69</v>
      </c>
      <c r="G1061" s="5" t="s">
        <v>720</v>
      </c>
      <c r="H1061" s="5" t="s">
        <v>405</v>
      </c>
      <c r="I1061" s="5">
        <v>50</v>
      </c>
      <c r="J1061" s="5">
        <v>12</v>
      </c>
    </row>
    <row r="1062" spans="1:10" x14ac:dyDescent="0.25">
      <c r="A1062" s="9" t="str">
        <f t="shared" si="16"/>
        <v>4000044Via Bana</v>
      </c>
      <c r="B1062" s="5" t="s">
        <v>384</v>
      </c>
      <c r="C1062" s="5" t="s">
        <v>668</v>
      </c>
      <c r="D1062" s="5" t="s">
        <v>29</v>
      </c>
      <c r="E1062" s="5" t="s">
        <v>30</v>
      </c>
      <c r="F1062" s="5" t="s">
        <v>31</v>
      </c>
      <c r="G1062" s="5" t="s">
        <v>837</v>
      </c>
      <c r="H1062" s="5" t="s">
        <v>350</v>
      </c>
      <c r="I1062" s="5">
        <v>0</v>
      </c>
      <c r="J1062" s="5">
        <v>6</v>
      </c>
    </row>
    <row r="1063" spans="1:10" x14ac:dyDescent="0.25">
      <c r="A1063" s="9" t="str">
        <f t="shared" si="16"/>
        <v>6000673Grido</v>
      </c>
      <c r="B1063" s="5" t="s">
        <v>27</v>
      </c>
      <c r="C1063" s="5" t="s">
        <v>675</v>
      </c>
      <c r="D1063" s="5" t="s">
        <v>111</v>
      </c>
      <c r="E1063" s="5" t="s">
        <v>112</v>
      </c>
      <c r="F1063" s="5" t="s">
        <v>119</v>
      </c>
      <c r="G1063" s="5" t="s">
        <v>835</v>
      </c>
      <c r="H1063" s="5" t="s">
        <v>121</v>
      </c>
      <c r="I1063" s="5">
        <v>357</v>
      </c>
      <c r="J1063" s="5">
        <v>75</v>
      </c>
    </row>
    <row r="1064" spans="1:10" x14ac:dyDescent="0.25">
      <c r="A1064" s="9" t="str">
        <f t="shared" si="16"/>
        <v>4000045Via Bana</v>
      </c>
      <c r="B1064" s="5" t="s">
        <v>384</v>
      </c>
      <c r="C1064" s="5" t="s">
        <v>668</v>
      </c>
      <c r="D1064" s="5" t="s">
        <v>29</v>
      </c>
      <c r="E1064" s="5" t="s">
        <v>30</v>
      </c>
      <c r="F1064" s="5" t="s">
        <v>31</v>
      </c>
      <c r="G1064" s="5" t="s">
        <v>845</v>
      </c>
      <c r="H1064" s="5" t="s">
        <v>351</v>
      </c>
      <c r="I1064" s="5">
        <v>0</v>
      </c>
      <c r="J1064" s="5">
        <v>1</v>
      </c>
    </row>
    <row r="1065" spans="1:10" x14ac:dyDescent="0.25">
      <c r="A1065" s="9" t="str">
        <f t="shared" si="16"/>
        <v>6000739Grido</v>
      </c>
      <c r="B1065" s="5" t="s">
        <v>27</v>
      </c>
      <c r="C1065" s="5" t="s">
        <v>684</v>
      </c>
      <c r="D1065" s="5" t="s">
        <v>111</v>
      </c>
      <c r="E1065" s="5" t="s">
        <v>112</v>
      </c>
      <c r="F1065" s="5" t="s">
        <v>128</v>
      </c>
      <c r="G1065" s="5" t="s">
        <v>765</v>
      </c>
      <c r="H1065" s="5" t="s">
        <v>143</v>
      </c>
      <c r="I1065" s="5">
        <v>12</v>
      </c>
      <c r="J1065" s="5">
        <v>5</v>
      </c>
    </row>
    <row r="1066" spans="1:10" x14ac:dyDescent="0.25">
      <c r="A1066" s="9" t="str">
        <f t="shared" si="16"/>
        <v>4000038Via Bana</v>
      </c>
      <c r="B1066" s="5" t="s">
        <v>384</v>
      </c>
      <c r="C1066" s="5" t="s">
        <v>689</v>
      </c>
      <c r="D1066" s="5" t="s">
        <v>29</v>
      </c>
      <c r="E1066" s="5" t="s">
        <v>30</v>
      </c>
      <c r="F1066" s="5" t="s">
        <v>31</v>
      </c>
      <c r="G1066" s="5" t="s">
        <v>706</v>
      </c>
      <c r="H1066" s="5" t="s">
        <v>344</v>
      </c>
      <c r="I1066" s="5">
        <v>2</v>
      </c>
      <c r="J1066" s="5">
        <v>0</v>
      </c>
    </row>
    <row r="1067" spans="1:10" x14ac:dyDescent="0.25">
      <c r="A1067" s="9" t="str">
        <f t="shared" si="16"/>
        <v>4000168Via Bana</v>
      </c>
      <c r="B1067" s="5" t="s">
        <v>384</v>
      </c>
      <c r="C1067" s="5" t="s">
        <v>719</v>
      </c>
      <c r="D1067" s="5" t="s">
        <v>29</v>
      </c>
      <c r="E1067" s="5" t="s">
        <v>68</v>
      </c>
      <c r="F1067" s="5" t="s">
        <v>79</v>
      </c>
      <c r="G1067" s="5" t="s">
        <v>740</v>
      </c>
      <c r="H1067" s="5" t="s">
        <v>448</v>
      </c>
      <c r="I1067" s="5">
        <v>0</v>
      </c>
      <c r="J1067" s="5">
        <v>3</v>
      </c>
    </row>
    <row r="1068" spans="1:10" x14ac:dyDescent="0.25">
      <c r="A1068" s="9" t="str">
        <f t="shared" si="16"/>
        <v>4000042Grido</v>
      </c>
      <c r="B1068" s="5" t="s">
        <v>27</v>
      </c>
      <c r="C1068" s="5" t="s">
        <v>675</v>
      </c>
      <c r="D1068" s="5" t="s">
        <v>29</v>
      </c>
      <c r="E1068" s="5" t="s">
        <v>30</v>
      </c>
      <c r="F1068" s="5" t="s">
        <v>31</v>
      </c>
      <c r="G1068" s="5" t="s">
        <v>832</v>
      </c>
      <c r="H1068" s="5" t="s">
        <v>348</v>
      </c>
      <c r="I1068" s="5">
        <v>1425</v>
      </c>
      <c r="J1068" s="5">
        <v>711</v>
      </c>
    </row>
    <row r="1069" spans="1:10" x14ac:dyDescent="0.25">
      <c r="A1069" s="9" t="str">
        <f t="shared" si="16"/>
        <v>4000187Via Bana</v>
      </c>
      <c r="B1069" s="5" t="s">
        <v>384</v>
      </c>
      <c r="C1069" s="5" t="s">
        <v>668</v>
      </c>
      <c r="D1069" s="5" t="s">
        <v>29</v>
      </c>
      <c r="E1069" s="5" t="s">
        <v>68</v>
      </c>
      <c r="F1069" s="5" t="s">
        <v>74</v>
      </c>
      <c r="G1069" s="5" t="s">
        <v>797</v>
      </c>
      <c r="H1069" s="5" t="s">
        <v>426</v>
      </c>
      <c r="I1069" s="5">
        <v>0</v>
      </c>
      <c r="J1069" s="5">
        <v>0</v>
      </c>
    </row>
    <row r="1070" spans="1:10" x14ac:dyDescent="0.25">
      <c r="A1070" s="9" t="str">
        <f t="shared" si="16"/>
        <v>4000144Grido</v>
      </c>
      <c r="B1070" s="5" t="s">
        <v>27</v>
      </c>
      <c r="C1070" s="5" t="s">
        <v>684</v>
      </c>
      <c r="D1070" s="5" t="s">
        <v>29</v>
      </c>
      <c r="E1070" s="5" t="s">
        <v>68</v>
      </c>
      <c r="F1070" s="5" t="s">
        <v>86</v>
      </c>
      <c r="G1070" s="5" t="s">
        <v>1023</v>
      </c>
      <c r="H1070" s="5" t="s">
        <v>459</v>
      </c>
      <c r="I1070" s="5">
        <v>500</v>
      </c>
      <c r="J1070" s="5">
        <v>408</v>
      </c>
    </row>
    <row r="1071" spans="1:10" x14ac:dyDescent="0.25">
      <c r="A1071" s="9" t="str">
        <f t="shared" si="16"/>
        <v>4000080Via Bana</v>
      </c>
      <c r="B1071" s="5" t="s">
        <v>384</v>
      </c>
      <c r="C1071" s="5" t="s">
        <v>719</v>
      </c>
      <c r="D1071" s="5" t="s">
        <v>29</v>
      </c>
      <c r="E1071" s="5" t="s">
        <v>30</v>
      </c>
      <c r="F1071" s="5" t="s">
        <v>31</v>
      </c>
      <c r="G1071" s="5" t="s">
        <v>935</v>
      </c>
      <c r="H1071" s="5" t="s">
        <v>613</v>
      </c>
      <c r="I1071" s="5">
        <v>0</v>
      </c>
      <c r="J1071" s="5">
        <v>0</v>
      </c>
    </row>
    <row r="1072" spans="1:10" x14ac:dyDescent="0.25">
      <c r="A1072" s="9" t="str">
        <f t="shared" si="16"/>
        <v>4000177Via Bana</v>
      </c>
      <c r="B1072" s="5" t="s">
        <v>384</v>
      </c>
      <c r="C1072" s="5" t="s">
        <v>672</v>
      </c>
      <c r="D1072" s="5" t="s">
        <v>29</v>
      </c>
      <c r="E1072" s="5" t="s">
        <v>68</v>
      </c>
      <c r="F1072" s="5" t="s">
        <v>106</v>
      </c>
      <c r="G1072" s="5" t="s">
        <v>775</v>
      </c>
      <c r="H1072" s="5" t="s">
        <v>519</v>
      </c>
      <c r="I1072" s="5">
        <v>32</v>
      </c>
      <c r="J1072" s="5">
        <v>93</v>
      </c>
    </row>
    <row r="1073" spans="1:10" x14ac:dyDescent="0.25">
      <c r="A1073" s="9" t="str">
        <f t="shared" si="16"/>
        <v>4000070Grido</v>
      </c>
      <c r="B1073" s="5" t="s">
        <v>27</v>
      </c>
      <c r="C1073" s="5" t="s">
        <v>719</v>
      </c>
      <c r="D1073" s="5" t="s">
        <v>29</v>
      </c>
      <c r="E1073" s="5" t="s">
        <v>30</v>
      </c>
      <c r="F1073" s="5" t="s">
        <v>31</v>
      </c>
      <c r="G1073" s="5" t="s">
        <v>1052</v>
      </c>
      <c r="H1073" s="5" t="s">
        <v>375</v>
      </c>
      <c r="I1073" s="5">
        <v>345</v>
      </c>
      <c r="J1073" s="5">
        <v>205</v>
      </c>
    </row>
    <row r="1074" spans="1:10" x14ac:dyDescent="0.25">
      <c r="A1074" s="9" t="str">
        <f t="shared" si="16"/>
        <v>DGrido</v>
      </c>
      <c r="B1074" s="5" t="s">
        <v>27</v>
      </c>
      <c r="C1074" s="5" t="s">
        <v>675</v>
      </c>
      <c r="D1074" s="5" t="s">
        <v>29</v>
      </c>
      <c r="E1074" s="5" t="s">
        <v>30</v>
      </c>
      <c r="F1074" s="5" t="s">
        <v>31</v>
      </c>
      <c r="G1074" s="5" t="s">
        <v>676</v>
      </c>
      <c r="H1074" s="5" t="s">
        <v>217</v>
      </c>
      <c r="I1074" s="5">
        <v>0</v>
      </c>
      <c r="J1074" s="5">
        <v>0</v>
      </c>
    </row>
    <row r="1075" spans="1:10" x14ac:dyDescent="0.25">
      <c r="A1075" s="9" t="str">
        <f t="shared" si="16"/>
        <v>4000059Grido</v>
      </c>
      <c r="B1075" s="5" t="s">
        <v>27</v>
      </c>
      <c r="C1075" s="5" t="s">
        <v>668</v>
      </c>
      <c r="D1075" s="5" t="s">
        <v>29</v>
      </c>
      <c r="E1075" s="5" t="s">
        <v>30</v>
      </c>
      <c r="F1075" s="5" t="s">
        <v>31</v>
      </c>
      <c r="G1075" s="5" t="s">
        <v>1042</v>
      </c>
      <c r="H1075" s="5" t="s">
        <v>365</v>
      </c>
      <c r="I1075" s="5">
        <v>193</v>
      </c>
      <c r="J1075" s="5">
        <v>167</v>
      </c>
    </row>
    <row r="1076" spans="1:10" x14ac:dyDescent="0.25">
      <c r="A1076" s="9" t="str">
        <f t="shared" si="16"/>
        <v>DGrido</v>
      </c>
      <c r="B1076" s="5" t="s">
        <v>27</v>
      </c>
      <c r="C1076" s="5" t="s">
        <v>684</v>
      </c>
      <c r="D1076" s="5" t="s">
        <v>29</v>
      </c>
      <c r="E1076" s="5" t="s">
        <v>30</v>
      </c>
      <c r="F1076" s="5" t="s">
        <v>31</v>
      </c>
      <c r="G1076" s="5" t="s">
        <v>676</v>
      </c>
      <c r="H1076" s="5" t="s">
        <v>301</v>
      </c>
      <c r="I1076" s="5">
        <v>0</v>
      </c>
      <c r="J1076" s="5">
        <v>0</v>
      </c>
    </row>
    <row r="1077" spans="1:10" x14ac:dyDescent="0.25">
      <c r="A1077" s="9" t="str">
        <f t="shared" si="16"/>
        <v>4000047Grido</v>
      </c>
      <c r="B1077" s="5" t="s">
        <v>27</v>
      </c>
      <c r="C1077" s="5" t="s">
        <v>675</v>
      </c>
      <c r="D1077" s="5" t="s">
        <v>29</v>
      </c>
      <c r="E1077" s="5" t="s">
        <v>30</v>
      </c>
      <c r="F1077" s="5" t="s">
        <v>31</v>
      </c>
      <c r="G1077" s="5" t="s">
        <v>813</v>
      </c>
      <c r="H1077" s="5" t="s">
        <v>353</v>
      </c>
      <c r="I1077" s="5">
        <v>369</v>
      </c>
      <c r="J1077" s="5">
        <v>167</v>
      </c>
    </row>
    <row r="1078" spans="1:10" x14ac:dyDescent="0.25">
      <c r="A1078" s="9" t="str">
        <f t="shared" si="16"/>
        <v>4000057Grido</v>
      </c>
      <c r="B1078" s="5" t="s">
        <v>27</v>
      </c>
      <c r="C1078" s="5" t="s">
        <v>689</v>
      </c>
      <c r="D1078" s="5" t="s">
        <v>29</v>
      </c>
      <c r="E1078" s="5" t="s">
        <v>30</v>
      </c>
      <c r="F1078" s="5" t="s">
        <v>31</v>
      </c>
      <c r="G1078" s="5" t="s">
        <v>708</v>
      </c>
      <c r="H1078" s="5" t="s">
        <v>363</v>
      </c>
      <c r="I1078" s="5">
        <v>221</v>
      </c>
      <c r="J1078" s="5">
        <v>108</v>
      </c>
    </row>
    <row r="1079" spans="1:10" x14ac:dyDescent="0.25">
      <c r="A1079" s="9" t="str">
        <f t="shared" si="16"/>
        <v>4000179Via Bana</v>
      </c>
      <c r="B1079" s="5" t="s">
        <v>384</v>
      </c>
      <c r="C1079" s="5" t="s">
        <v>668</v>
      </c>
      <c r="D1079" s="5" t="s">
        <v>29</v>
      </c>
      <c r="E1079" s="5" t="s">
        <v>68</v>
      </c>
      <c r="F1079" s="5" t="s">
        <v>90</v>
      </c>
      <c r="G1079" s="5" t="s">
        <v>789</v>
      </c>
      <c r="H1079" s="5" t="s">
        <v>658</v>
      </c>
      <c r="I1079" s="5">
        <v>0</v>
      </c>
      <c r="J1079" s="5">
        <v>0</v>
      </c>
    </row>
    <row r="1080" spans="1:10" x14ac:dyDescent="0.25">
      <c r="A1080" s="9" t="str">
        <f t="shared" si="16"/>
        <v>4000186Grido</v>
      </c>
      <c r="B1080" s="5" t="s">
        <v>27</v>
      </c>
      <c r="C1080" s="5" t="s">
        <v>719</v>
      </c>
      <c r="D1080" s="5" t="s">
        <v>29</v>
      </c>
      <c r="E1080" s="5" t="s">
        <v>68</v>
      </c>
      <c r="F1080" s="5" t="s">
        <v>74</v>
      </c>
      <c r="G1080" s="5" t="s">
        <v>918</v>
      </c>
      <c r="H1080" s="5" t="s">
        <v>424</v>
      </c>
      <c r="I1080" s="5">
        <v>0</v>
      </c>
      <c r="J1080" s="5">
        <v>-25</v>
      </c>
    </row>
    <row r="1081" spans="1:10" x14ac:dyDescent="0.25">
      <c r="A1081" s="9" t="str">
        <f t="shared" si="16"/>
        <v>4000065Grido</v>
      </c>
      <c r="B1081" s="5" t="s">
        <v>27</v>
      </c>
      <c r="C1081" s="5" t="s">
        <v>672</v>
      </c>
      <c r="D1081" s="5" t="s">
        <v>29</v>
      </c>
      <c r="E1081" s="5" t="s">
        <v>30</v>
      </c>
      <c r="F1081" s="5" t="s">
        <v>31</v>
      </c>
      <c r="G1081" s="5" t="s">
        <v>1041</v>
      </c>
      <c r="H1081" s="5" t="s">
        <v>370</v>
      </c>
      <c r="I1081" s="5">
        <v>20</v>
      </c>
      <c r="J1081" s="5">
        <v>22</v>
      </c>
    </row>
    <row r="1082" spans="1:10" x14ac:dyDescent="0.25">
      <c r="A1082" s="9" t="str">
        <f t="shared" si="16"/>
        <v>4000093Via Bana</v>
      </c>
      <c r="B1082" s="5" t="s">
        <v>384</v>
      </c>
      <c r="C1082" s="5" t="s">
        <v>672</v>
      </c>
      <c r="D1082" s="5" t="s">
        <v>29</v>
      </c>
      <c r="E1082" s="5" t="s">
        <v>30</v>
      </c>
      <c r="F1082" s="5" t="s">
        <v>31</v>
      </c>
      <c r="G1082" s="5" t="s">
        <v>1032</v>
      </c>
      <c r="H1082" s="5" t="s">
        <v>390</v>
      </c>
      <c r="I1082" s="5">
        <v>0</v>
      </c>
      <c r="J1082" s="5">
        <v>0</v>
      </c>
    </row>
    <row r="1083" spans="1:10" x14ac:dyDescent="0.25">
      <c r="A1083" s="9" t="str">
        <f t="shared" si="16"/>
        <v>4000136Grido</v>
      </c>
      <c r="B1083" s="5" t="s">
        <v>27</v>
      </c>
      <c r="C1083" s="5" t="s">
        <v>672</v>
      </c>
      <c r="D1083" s="5" t="s">
        <v>29</v>
      </c>
      <c r="E1083" s="5" t="s">
        <v>68</v>
      </c>
      <c r="F1083" s="5" t="s">
        <v>79</v>
      </c>
      <c r="G1083" s="5" t="s">
        <v>785</v>
      </c>
      <c r="H1083" s="5" t="s">
        <v>445</v>
      </c>
      <c r="I1083" s="5">
        <v>45</v>
      </c>
      <c r="J1083" s="5">
        <v>60</v>
      </c>
    </row>
    <row r="1084" spans="1:10" x14ac:dyDescent="0.25">
      <c r="A1084" s="9" t="str">
        <f t="shared" si="16"/>
        <v>4000054Grido</v>
      </c>
      <c r="B1084" s="5" t="s">
        <v>27</v>
      </c>
      <c r="C1084" s="5" t="s">
        <v>668</v>
      </c>
      <c r="D1084" s="5" t="s">
        <v>29</v>
      </c>
      <c r="E1084" s="5" t="s">
        <v>30</v>
      </c>
      <c r="F1084" s="5" t="s">
        <v>31</v>
      </c>
      <c r="G1084" s="5" t="s">
        <v>731</v>
      </c>
      <c r="H1084" s="5" t="s">
        <v>360</v>
      </c>
      <c r="I1084" s="5">
        <v>446</v>
      </c>
      <c r="J1084" s="5">
        <v>316</v>
      </c>
    </row>
    <row r="1085" spans="1:10" x14ac:dyDescent="0.25">
      <c r="A1085" s="9" t="str">
        <f t="shared" si="16"/>
        <v>4000046Grido</v>
      </c>
      <c r="B1085" s="5" t="s">
        <v>27</v>
      </c>
      <c r="C1085" s="5" t="s">
        <v>675</v>
      </c>
      <c r="D1085" s="5" t="s">
        <v>29</v>
      </c>
      <c r="E1085" s="5" t="s">
        <v>30</v>
      </c>
      <c r="F1085" s="5" t="s">
        <v>31</v>
      </c>
      <c r="G1085" s="5" t="s">
        <v>692</v>
      </c>
      <c r="H1085" s="5" t="s">
        <v>352</v>
      </c>
      <c r="I1085" s="5">
        <v>1213</v>
      </c>
      <c r="J1085" s="5">
        <v>606</v>
      </c>
    </row>
    <row r="1086" spans="1:10" x14ac:dyDescent="0.25">
      <c r="A1086" s="9" t="str">
        <f t="shared" si="16"/>
        <v>6000337Grido</v>
      </c>
      <c r="B1086" s="5" t="s">
        <v>27</v>
      </c>
      <c r="C1086" s="5" t="s">
        <v>675</v>
      </c>
      <c r="D1086" s="5" t="s">
        <v>111</v>
      </c>
      <c r="E1086" s="5" t="s">
        <v>112</v>
      </c>
      <c r="F1086" s="5" t="s">
        <v>128</v>
      </c>
      <c r="G1086" s="5" t="s">
        <v>969</v>
      </c>
      <c r="H1086" s="5" t="s">
        <v>140</v>
      </c>
      <c r="I1086" s="5">
        <v>633</v>
      </c>
      <c r="J1086" s="5">
        <v>235</v>
      </c>
    </row>
    <row r="1087" spans="1:10" x14ac:dyDescent="0.25">
      <c r="A1087" s="9" t="str">
        <f t="shared" si="16"/>
        <v>4000183Via Bana</v>
      </c>
      <c r="B1087" s="5" t="s">
        <v>384</v>
      </c>
      <c r="C1087" s="5" t="s">
        <v>684</v>
      </c>
      <c r="D1087" s="5" t="s">
        <v>29</v>
      </c>
      <c r="E1087" s="5" t="s">
        <v>68</v>
      </c>
      <c r="F1087" s="5" t="s">
        <v>90</v>
      </c>
      <c r="G1087" s="5" t="s">
        <v>1031</v>
      </c>
      <c r="H1087" s="5" t="s">
        <v>510</v>
      </c>
      <c r="I1087" s="5">
        <v>44</v>
      </c>
      <c r="J1087" s="5">
        <v>36</v>
      </c>
    </row>
    <row r="1088" spans="1:10" x14ac:dyDescent="0.25">
      <c r="A1088" s="9" t="str">
        <f t="shared" si="16"/>
        <v>4000143Grido</v>
      </c>
      <c r="B1088" s="5" t="s">
        <v>27</v>
      </c>
      <c r="C1088" s="5" t="s">
        <v>689</v>
      </c>
      <c r="D1088" s="5" t="s">
        <v>29</v>
      </c>
      <c r="E1088" s="5" t="s">
        <v>68</v>
      </c>
      <c r="F1088" s="5" t="s">
        <v>86</v>
      </c>
      <c r="G1088" s="5" t="s">
        <v>772</v>
      </c>
      <c r="H1088" s="5" t="s">
        <v>467</v>
      </c>
      <c r="I1088" s="5">
        <v>612</v>
      </c>
      <c r="J1088" s="5">
        <v>727</v>
      </c>
    </row>
    <row r="1089" spans="1:10" x14ac:dyDescent="0.25">
      <c r="A1089" s="9" t="str">
        <f t="shared" si="16"/>
        <v>4000050Grido</v>
      </c>
      <c r="B1089" s="5" t="s">
        <v>27</v>
      </c>
      <c r="C1089" s="5" t="s">
        <v>684</v>
      </c>
      <c r="D1089" s="5" t="s">
        <v>29</v>
      </c>
      <c r="E1089" s="5" t="s">
        <v>30</v>
      </c>
      <c r="F1089" s="5" t="s">
        <v>31</v>
      </c>
      <c r="G1089" s="5" t="s">
        <v>960</v>
      </c>
      <c r="H1089" s="5" t="s">
        <v>356</v>
      </c>
      <c r="I1089" s="5">
        <v>179</v>
      </c>
      <c r="J1089" s="5">
        <v>159</v>
      </c>
    </row>
    <row r="1090" spans="1:10" x14ac:dyDescent="0.25">
      <c r="A1090" s="9" t="str">
        <f t="shared" si="16"/>
        <v>4000056Via Bana</v>
      </c>
      <c r="B1090" s="5" t="s">
        <v>384</v>
      </c>
      <c r="C1090" s="5" t="s">
        <v>684</v>
      </c>
      <c r="D1090" s="5" t="s">
        <v>29</v>
      </c>
      <c r="E1090" s="5" t="s">
        <v>30</v>
      </c>
      <c r="F1090" s="5" t="s">
        <v>31</v>
      </c>
      <c r="G1090" s="5" t="s">
        <v>1033</v>
      </c>
      <c r="H1090" s="5" t="s">
        <v>362</v>
      </c>
      <c r="I1090" s="5">
        <v>0</v>
      </c>
      <c r="J1090" s="5">
        <v>0</v>
      </c>
    </row>
    <row r="1091" spans="1:10" x14ac:dyDescent="0.25">
      <c r="A1091" s="9" t="str">
        <f t="shared" ref="A1091:A1154" si="17">CONCATENATE(G1091,B1091)</f>
        <v>4000070Grido</v>
      </c>
      <c r="B1091" s="5" t="s">
        <v>27</v>
      </c>
      <c r="C1091" s="5" t="s">
        <v>675</v>
      </c>
      <c r="D1091" s="5" t="s">
        <v>29</v>
      </c>
      <c r="E1091" s="5" t="s">
        <v>30</v>
      </c>
      <c r="F1091" s="5" t="s">
        <v>31</v>
      </c>
      <c r="G1091" s="5" t="s">
        <v>1052</v>
      </c>
      <c r="H1091" s="5" t="s">
        <v>375</v>
      </c>
      <c r="I1091" s="5">
        <v>352</v>
      </c>
      <c r="J1091" s="5">
        <v>132</v>
      </c>
    </row>
    <row r="1092" spans="1:10" x14ac:dyDescent="0.25">
      <c r="A1092" s="9" t="str">
        <f t="shared" si="17"/>
        <v>4000157Grido</v>
      </c>
      <c r="B1092" s="5" t="s">
        <v>27</v>
      </c>
      <c r="C1092" s="5" t="s">
        <v>675</v>
      </c>
      <c r="D1092" s="5" t="s">
        <v>29</v>
      </c>
      <c r="E1092" s="5" t="s">
        <v>68</v>
      </c>
      <c r="F1092" s="5" t="s">
        <v>90</v>
      </c>
      <c r="G1092" s="5" t="s">
        <v>1034</v>
      </c>
      <c r="H1092" s="5" t="s">
        <v>499</v>
      </c>
      <c r="I1092" s="5">
        <v>254</v>
      </c>
      <c r="J1092" s="5">
        <v>108</v>
      </c>
    </row>
    <row r="1093" spans="1:10" x14ac:dyDescent="0.25">
      <c r="A1093" s="9" t="str">
        <f t="shared" si="17"/>
        <v>4000176Grido</v>
      </c>
      <c r="B1093" s="5" t="s">
        <v>27</v>
      </c>
      <c r="C1093" s="5" t="s">
        <v>684</v>
      </c>
      <c r="D1093" s="5" t="s">
        <v>29</v>
      </c>
      <c r="E1093" s="5" t="s">
        <v>68</v>
      </c>
      <c r="F1093" s="5" t="s">
        <v>69</v>
      </c>
      <c r="G1093" s="5" t="s">
        <v>829</v>
      </c>
      <c r="H1093" s="5" t="s">
        <v>628</v>
      </c>
      <c r="I1093" s="5">
        <v>0</v>
      </c>
      <c r="J1093" s="5">
        <v>0</v>
      </c>
    </row>
    <row r="1094" spans="1:10" x14ac:dyDescent="0.25">
      <c r="A1094" s="9" t="str">
        <f t="shared" si="17"/>
        <v>4000151Grido</v>
      </c>
      <c r="B1094" s="5" t="s">
        <v>27</v>
      </c>
      <c r="C1094" s="5" t="s">
        <v>689</v>
      </c>
      <c r="D1094" s="5" t="s">
        <v>29</v>
      </c>
      <c r="E1094" s="5" t="s">
        <v>68</v>
      </c>
      <c r="F1094" s="5" t="s">
        <v>106</v>
      </c>
      <c r="G1094" s="5" t="s">
        <v>1024</v>
      </c>
      <c r="H1094" s="5" t="s">
        <v>517</v>
      </c>
      <c r="I1094" s="5">
        <v>172</v>
      </c>
      <c r="J1094" s="5">
        <v>127</v>
      </c>
    </row>
    <row r="1095" spans="1:10" x14ac:dyDescent="0.25">
      <c r="A1095" s="9" t="str">
        <f t="shared" si="17"/>
        <v>4000147Grido</v>
      </c>
      <c r="B1095" s="5" t="s">
        <v>27</v>
      </c>
      <c r="C1095" s="5" t="s">
        <v>668</v>
      </c>
      <c r="D1095" s="5" t="s">
        <v>29</v>
      </c>
      <c r="E1095" s="5" t="s">
        <v>68</v>
      </c>
      <c r="F1095" s="5" t="s">
        <v>69</v>
      </c>
      <c r="G1095" s="5" t="s">
        <v>927</v>
      </c>
      <c r="H1095" s="5" t="s">
        <v>399</v>
      </c>
      <c r="I1095" s="5">
        <v>1902</v>
      </c>
      <c r="J1095" s="5">
        <v>1356</v>
      </c>
    </row>
    <row r="1096" spans="1:10" x14ac:dyDescent="0.25">
      <c r="A1096" s="9" t="str">
        <f t="shared" si="17"/>
        <v>DGrido</v>
      </c>
      <c r="B1096" s="5" t="s">
        <v>27</v>
      </c>
      <c r="C1096" s="5" t="s">
        <v>684</v>
      </c>
      <c r="D1096" s="5" t="s">
        <v>29</v>
      </c>
      <c r="E1096" s="5" t="s">
        <v>30</v>
      </c>
      <c r="F1096" s="5" t="s">
        <v>31</v>
      </c>
      <c r="G1096" s="5" t="s">
        <v>676</v>
      </c>
      <c r="H1096" s="5" t="s">
        <v>151</v>
      </c>
      <c r="I1096" s="5">
        <v>0</v>
      </c>
      <c r="J1096" s="5">
        <v>0</v>
      </c>
    </row>
    <row r="1097" spans="1:10" x14ac:dyDescent="0.25">
      <c r="A1097" s="9" t="str">
        <f t="shared" si="17"/>
        <v>4000330Via Bana</v>
      </c>
      <c r="B1097" s="5" t="s">
        <v>384</v>
      </c>
      <c r="C1097" s="5" t="s">
        <v>684</v>
      </c>
      <c r="D1097" s="5" t="s">
        <v>29</v>
      </c>
      <c r="E1097" s="5" t="s">
        <v>68</v>
      </c>
      <c r="F1097" s="5" t="s">
        <v>79</v>
      </c>
      <c r="G1097" s="5" t="s">
        <v>839</v>
      </c>
      <c r="H1097" s="5" t="s">
        <v>450</v>
      </c>
      <c r="I1097" s="5">
        <v>5</v>
      </c>
      <c r="J1097" s="5">
        <v>123</v>
      </c>
    </row>
    <row r="1098" spans="1:10" x14ac:dyDescent="0.25">
      <c r="A1098" s="9" t="str">
        <f t="shared" si="17"/>
        <v>4000162Via Bana</v>
      </c>
      <c r="B1098" s="5" t="s">
        <v>384</v>
      </c>
      <c r="C1098" s="5" t="s">
        <v>719</v>
      </c>
      <c r="D1098" s="5" t="s">
        <v>29</v>
      </c>
      <c r="E1098" s="5" t="s">
        <v>68</v>
      </c>
      <c r="F1098" s="5" t="s">
        <v>90</v>
      </c>
      <c r="G1098" s="5" t="s">
        <v>702</v>
      </c>
      <c r="H1098" s="5" t="s">
        <v>503</v>
      </c>
      <c r="I1098" s="5">
        <v>0</v>
      </c>
      <c r="J1098" s="5">
        <v>0</v>
      </c>
    </row>
    <row r="1099" spans="1:10" x14ac:dyDescent="0.25">
      <c r="A1099" s="9" t="str">
        <f t="shared" si="17"/>
        <v>4000148Grido</v>
      </c>
      <c r="B1099" s="5" t="s">
        <v>27</v>
      </c>
      <c r="C1099" s="5" t="s">
        <v>672</v>
      </c>
      <c r="D1099" s="5" t="s">
        <v>29</v>
      </c>
      <c r="E1099" s="5" t="s">
        <v>68</v>
      </c>
      <c r="F1099" s="5" t="s">
        <v>69</v>
      </c>
      <c r="G1099" s="5" t="s">
        <v>793</v>
      </c>
      <c r="H1099" s="5" t="s">
        <v>408</v>
      </c>
      <c r="I1099" s="5">
        <v>181</v>
      </c>
      <c r="J1099" s="5">
        <v>160</v>
      </c>
    </row>
    <row r="1100" spans="1:10" x14ac:dyDescent="0.25">
      <c r="A1100" s="9" t="str">
        <f t="shared" si="17"/>
        <v>4000056Grido</v>
      </c>
      <c r="B1100" s="5" t="s">
        <v>27</v>
      </c>
      <c r="C1100" s="5" t="s">
        <v>719</v>
      </c>
      <c r="D1100" s="5" t="s">
        <v>29</v>
      </c>
      <c r="E1100" s="5" t="s">
        <v>30</v>
      </c>
      <c r="F1100" s="5" t="s">
        <v>31</v>
      </c>
      <c r="G1100" s="5" t="s">
        <v>1033</v>
      </c>
      <c r="H1100" s="5" t="s">
        <v>362</v>
      </c>
      <c r="I1100" s="5">
        <v>87</v>
      </c>
      <c r="J1100" s="5">
        <v>62</v>
      </c>
    </row>
    <row r="1101" spans="1:10" x14ac:dyDescent="0.25">
      <c r="A1101" s="9" t="str">
        <f t="shared" si="17"/>
        <v>4000065Grido</v>
      </c>
      <c r="B1101" s="5" t="s">
        <v>27</v>
      </c>
      <c r="C1101" s="5" t="s">
        <v>675</v>
      </c>
      <c r="D1101" s="5" t="s">
        <v>29</v>
      </c>
      <c r="E1101" s="5" t="s">
        <v>30</v>
      </c>
      <c r="F1101" s="5" t="s">
        <v>31</v>
      </c>
      <c r="G1101" s="5" t="s">
        <v>1041</v>
      </c>
      <c r="H1101" s="5" t="s">
        <v>370</v>
      </c>
      <c r="I1101" s="5">
        <v>243</v>
      </c>
      <c r="J1101" s="5">
        <v>78</v>
      </c>
    </row>
    <row r="1102" spans="1:10" x14ac:dyDescent="0.25">
      <c r="A1102" s="9" t="str">
        <f t="shared" si="17"/>
        <v>4000044Via Bana</v>
      </c>
      <c r="B1102" s="5" t="s">
        <v>384</v>
      </c>
      <c r="C1102" s="5" t="s">
        <v>689</v>
      </c>
      <c r="D1102" s="5" t="s">
        <v>29</v>
      </c>
      <c r="E1102" s="5" t="s">
        <v>30</v>
      </c>
      <c r="F1102" s="5" t="s">
        <v>31</v>
      </c>
      <c r="G1102" s="5" t="s">
        <v>837</v>
      </c>
      <c r="H1102" s="5" t="s">
        <v>350</v>
      </c>
      <c r="I1102" s="5">
        <v>12</v>
      </c>
      <c r="J1102" s="5">
        <v>12</v>
      </c>
    </row>
    <row r="1103" spans="1:10" x14ac:dyDescent="0.25">
      <c r="A1103" s="9" t="str">
        <f t="shared" si="17"/>
        <v>4000059Grido</v>
      </c>
      <c r="B1103" s="5" t="s">
        <v>27</v>
      </c>
      <c r="C1103" s="5" t="s">
        <v>675</v>
      </c>
      <c r="D1103" s="5" t="s">
        <v>29</v>
      </c>
      <c r="E1103" s="5" t="s">
        <v>30</v>
      </c>
      <c r="F1103" s="5" t="s">
        <v>31</v>
      </c>
      <c r="G1103" s="5" t="s">
        <v>1042</v>
      </c>
      <c r="H1103" s="5" t="s">
        <v>365</v>
      </c>
      <c r="I1103" s="5">
        <v>261</v>
      </c>
      <c r="J1103" s="5">
        <v>110</v>
      </c>
    </row>
    <row r="1104" spans="1:10" x14ac:dyDescent="0.25">
      <c r="A1104" s="9" t="str">
        <f t="shared" si="17"/>
        <v>4000201Via Bana</v>
      </c>
      <c r="B1104" s="5" t="s">
        <v>384</v>
      </c>
      <c r="C1104" s="5" t="s">
        <v>719</v>
      </c>
      <c r="D1104" s="5" t="s">
        <v>29</v>
      </c>
      <c r="E1104" s="5" t="s">
        <v>30</v>
      </c>
      <c r="F1104" s="5" t="s">
        <v>31</v>
      </c>
      <c r="G1104" s="5" t="s">
        <v>1044</v>
      </c>
      <c r="H1104" s="5" t="s">
        <v>627</v>
      </c>
      <c r="I1104" s="5">
        <v>0</v>
      </c>
      <c r="J1104" s="5">
        <v>0</v>
      </c>
    </row>
    <row r="1105" spans="1:10" x14ac:dyDescent="0.25">
      <c r="A1105" s="9" t="str">
        <f t="shared" si="17"/>
        <v>DGrido</v>
      </c>
      <c r="B1105" s="5" t="s">
        <v>27</v>
      </c>
      <c r="C1105" s="5" t="s">
        <v>719</v>
      </c>
      <c r="D1105" s="5" t="s">
        <v>29</v>
      </c>
      <c r="E1105" s="5" t="s">
        <v>30</v>
      </c>
      <c r="F1105" s="5" t="s">
        <v>31</v>
      </c>
      <c r="G1105" s="5" t="s">
        <v>676</v>
      </c>
      <c r="H1105" s="5" t="s">
        <v>211</v>
      </c>
      <c r="I1105" s="5">
        <v>0</v>
      </c>
      <c r="J1105" s="5">
        <v>0</v>
      </c>
    </row>
    <row r="1106" spans="1:10" x14ac:dyDescent="0.25">
      <c r="A1106" s="9" t="str">
        <f t="shared" si="17"/>
        <v>4000043Via Bana</v>
      </c>
      <c r="B1106" s="5" t="s">
        <v>384</v>
      </c>
      <c r="C1106" s="5" t="s">
        <v>672</v>
      </c>
      <c r="D1106" s="5" t="s">
        <v>29</v>
      </c>
      <c r="E1106" s="5" t="s">
        <v>30</v>
      </c>
      <c r="F1106" s="5" t="s">
        <v>31</v>
      </c>
      <c r="G1106" s="5" t="s">
        <v>751</v>
      </c>
      <c r="H1106" s="5" t="s">
        <v>349</v>
      </c>
      <c r="I1106" s="5">
        <v>20</v>
      </c>
      <c r="J1106" s="5">
        <v>57</v>
      </c>
    </row>
    <row r="1107" spans="1:10" x14ac:dyDescent="0.25">
      <c r="A1107" s="9" t="str">
        <f t="shared" si="17"/>
        <v>6000339Via Bana</v>
      </c>
      <c r="B1107" s="5" t="s">
        <v>384</v>
      </c>
      <c r="C1107" s="5" t="s">
        <v>684</v>
      </c>
      <c r="D1107" s="5" t="s">
        <v>111</v>
      </c>
      <c r="E1107" s="5" t="s">
        <v>112</v>
      </c>
      <c r="F1107" s="5" t="s">
        <v>125</v>
      </c>
      <c r="G1107" s="5" t="s">
        <v>971</v>
      </c>
      <c r="H1107" s="5" t="s">
        <v>127</v>
      </c>
      <c r="I1107" s="5">
        <v>0</v>
      </c>
      <c r="J1107" s="5">
        <v>4</v>
      </c>
    </row>
    <row r="1108" spans="1:10" x14ac:dyDescent="0.25">
      <c r="A1108" s="9" t="str">
        <f t="shared" si="17"/>
        <v>4000184Via Bana</v>
      </c>
      <c r="B1108" s="5" t="s">
        <v>384</v>
      </c>
      <c r="C1108" s="5" t="s">
        <v>684</v>
      </c>
      <c r="D1108" s="5" t="s">
        <v>29</v>
      </c>
      <c r="E1108" s="5" t="s">
        <v>68</v>
      </c>
      <c r="F1108" s="5" t="s">
        <v>74</v>
      </c>
      <c r="G1108" s="5" t="s">
        <v>986</v>
      </c>
      <c r="H1108" s="5" t="s">
        <v>420</v>
      </c>
      <c r="I1108" s="5">
        <v>17</v>
      </c>
      <c r="J1108" s="5">
        <v>6</v>
      </c>
    </row>
    <row r="1109" spans="1:10" x14ac:dyDescent="0.25">
      <c r="A1109" s="9" t="str">
        <f t="shared" si="17"/>
        <v>4000195Via Bana</v>
      </c>
      <c r="B1109" s="5" t="s">
        <v>384</v>
      </c>
      <c r="C1109" s="5" t="s">
        <v>684</v>
      </c>
      <c r="D1109" s="5" t="s">
        <v>29</v>
      </c>
      <c r="E1109" s="5" t="s">
        <v>30</v>
      </c>
      <c r="F1109" s="5" t="s">
        <v>31</v>
      </c>
      <c r="G1109" s="5" t="s">
        <v>866</v>
      </c>
      <c r="H1109" s="5" t="s">
        <v>295</v>
      </c>
      <c r="I1109" s="5">
        <v>0</v>
      </c>
      <c r="J1109" s="5">
        <v>0</v>
      </c>
    </row>
    <row r="1110" spans="1:10" x14ac:dyDescent="0.25">
      <c r="A1110" s="9" t="str">
        <f t="shared" si="17"/>
        <v>4000046Grido</v>
      </c>
      <c r="B1110" s="5" t="s">
        <v>27</v>
      </c>
      <c r="C1110" s="5" t="s">
        <v>672</v>
      </c>
      <c r="D1110" s="5" t="s">
        <v>29</v>
      </c>
      <c r="E1110" s="5" t="s">
        <v>30</v>
      </c>
      <c r="F1110" s="5" t="s">
        <v>31</v>
      </c>
      <c r="G1110" s="5" t="s">
        <v>692</v>
      </c>
      <c r="H1110" s="5" t="s">
        <v>352</v>
      </c>
      <c r="I1110" s="5">
        <v>311</v>
      </c>
      <c r="J1110" s="5">
        <v>342</v>
      </c>
    </row>
    <row r="1111" spans="1:10" x14ac:dyDescent="0.25">
      <c r="A1111" s="9" t="str">
        <f t="shared" si="17"/>
        <v>4000147Grido</v>
      </c>
      <c r="B1111" s="5" t="s">
        <v>27</v>
      </c>
      <c r="C1111" s="5" t="s">
        <v>684</v>
      </c>
      <c r="D1111" s="5" t="s">
        <v>29</v>
      </c>
      <c r="E1111" s="5" t="s">
        <v>68</v>
      </c>
      <c r="F1111" s="5" t="s">
        <v>69</v>
      </c>
      <c r="G1111" s="5" t="s">
        <v>927</v>
      </c>
      <c r="H1111" s="5" t="s">
        <v>399</v>
      </c>
      <c r="I1111" s="5">
        <v>1437</v>
      </c>
      <c r="J1111" s="5">
        <v>1032</v>
      </c>
    </row>
    <row r="1112" spans="1:10" x14ac:dyDescent="0.25">
      <c r="A1112" s="9" t="str">
        <f t="shared" si="17"/>
        <v>4000137Grido</v>
      </c>
      <c r="B1112" s="5" t="s">
        <v>27</v>
      </c>
      <c r="C1112" s="5" t="s">
        <v>684</v>
      </c>
      <c r="D1112" s="5" t="s">
        <v>29</v>
      </c>
      <c r="E1112" s="5" t="s">
        <v>68</v>
      </c>
      <c r="F1112" s="5" t="s">
        <v>79</v>
      </c>
      <c r="G1112" s="5" t="s">
        <v>1029</v>
      </c>
      <c r="H1112" s="5" t="s">
        <v>434</v>
      </c>
      <c r="I1112" s="5">
        <v>183</v>
      </c>
      <c r="J1112" s="5">
        <v>153</v>
      </c>
    </row>
    <row r="1113" spans="1:10" x14ac:dyDescent="0.25">
      <c r="A1113" s="9" t="str">
        <f t="shared" si="17"/>
        <v>4000092Via Bana</v>
      </c>
      <c r="B1113" s="5" t="s">
        <v>384</v>
      </c>
      <c r="C1113" s="5" t="s">
        <v>689</v>
      </c>
      <c r="D1113" s="5" t="s">
        <v>29</v>
      </c>
      <c r="E1113" s="5" t="s">
        <v>30</v>
      </c>
      <c r="F1113" s="5" t="s">
        <v>31</v>
      </c>
      <c r="G1113" s="5" t="s">
        <v>1037</v>
      </c>
      <c r="H1113" s="5" t="s">
        <v>389</v>
      </c>
      <c r="I1113" s="5">
        <v>0</v>
      </c>
      <c r="J1113" s="5">
        <v>0</v>
      </c>
    </row>
    <row r="1114" spans="1:10" x14ac:dyDescent="0.25">
      <c r="A1114" s="9" t="str">
        <f t="shared" si="17"/>
        <v>4000038Grido</v>
      </c>
      <c r="B1114" s="5" t="s">
        <v>27</v>
      </c>
      <c r="C1114" s="5" t="s">
        <v>689</v>
      </c>
      <c r="D1114" s="5" t="s">
        <v>29</v>
      </c>
      <c r="E1114" s="5" t="s">
        <v>30</v>
      </c>
      <c r="F1114" s="5" t="s">
        <v>31</v>
      </c>
      <c r="G1114" s="5" t="s">
        <v>706</v>
      </c>
      <c r="H1114" s="5" t="s">
        <v>344</v>
      </c>
      <c r="I1114" s="5">
        <v>70</v>
      </c>
      <c r="J1114" s="5">
        <v>42</v>
      </c>
    </row>
    <row r="1115" spans="1:10" x14ac:dyDescent="0.25">
      <c r="A1115" s="9" t="str">
        <f t="shared" si="17"/>
        <v>4000168Via Bana</v>
      </c>
      <c r="B1115" s="5" t="s">
        <v>384</v>
      </c>
      <c r="C1115" s="5" t="s">
        <v>684</v>
      </c>
      <c r="D1115" s="5" t="s">
        <v>29</v>
      </c>
      <c r="E1115" s="5" t="s">
        <v>68</v>
      </c>
      <c r="F1115" s="5" t="s">
        <v>79</v>
      </c>
      <c r="G1115" s="5" t="s">
        <v>740</v>
      </c>
      <c r="H1115" s="5" t="s">
        <v>448</v>
      </c>
      <c r="I1115" s="5">
        <v>56</v>
      </c>
      <c r="J1115" s="5">
        <v>45</v>
      </c>
    </row>
    <row r="1116" spans="1:10" x14ac:dyDescent="0.25">
      <c r="A1116" s="9" t="str">
        <f t="shared" si="17"/>
        <v>4000183Grido</v>
      </c>
      <c r="B1116" s="5" t="s">
        <v>27</v>
      </c>
      <c r="C1116" s="5" t="s">
        <v>719</v>
      </c>
      <c r="D1116" s="5" t="s">
        <v>29</v>
      </c>
      <c r="E1116" s="5" t="s">
        <v>68</v>
      </c>
      <c r="F1116" s="5" t="s">
        <v>90</v>
      </c>
      <c r="G1116" s="5" t="s">
        <v>1031</v>
      </c>
      <c r="H1116" s="5" t="s">
        <v>510</v>
      </c>
      <c r="I1116" s="5">
        <v>0</v>
      </c>
      <c r="J1116" s="5">
        <v>0</v>
      </c>
    </row>
    <row r="1117" spans="1:10" x14ac:dyDescent="0.25">
      <c r="A1117" s="9" t="str">
        <f t="shared" si="17"/>
        <v>6000672Grido</v>
      </c>
      <c r="B1117" s="5" t="s">
        <v>27</v>
      </c>
      <c r="C1117" s="5" t="s">
        <v>684</v>
      </c>
      <c r="D1117" s="5" t="s">
        <v>111</v>
      </c>
      <c r="E1117" s="5" t="s">
        <v>112</v>
      </c>
      <c r="F1117" s="5" t="s">
        <v>119</v>
      </c>
      <c r="G1117" s="5" t="s">
        <v>770</v>
      </c>
      <c r="H1117" s="5" t="s">
        <v>120</v>
      </c>
      <c r="I1117" s="5">
        <v>371</v>
      </c>
      <c r="J1117" s="5">
        <v>50</v>
      </c>
    </row>
    <row r="1118" spans="1:10" x14ac:dyDescent="0.25">
      <c r="A1118" s="9" t="str">
        <f t="shared" si="17"/>
        <v>4000197Via Bana</v>
      </c>
      <c r="B1118" s="5" t="s">
        <v>384</v>
      </c>
      <c r="C1118" s="5" t="s">
        <v>672</v>
      </c>
      <c r="D1118" s="5" t="s">
        <v>29</v>
      </c>
      <c r="E1118" s="5" t="s">
        <v>30</v>
      </c>
      <c r="F1118" s="5" t="s">
        <v>31</v>
      </c>
      <c r="G1118" s="5" t="s">
        <v>993</v>
      </c>
      <c r="H1118" s="5" t="s">
        <v>571</v>
      </c>
      <c r="I1118" s="5">
        <v>0</v>
      </c>
      <c r="J1118" s="5">
        <v>0</v>
      </c>
    </row>
    <row r="1119" spans="1:10" x14ac:dyDescent="0.25">
      <c r="A1119" s="9" t="str">
        <f t="shared" si="17"/>
        <v>DGrido</v>
      </c>
      <c r="B1119" s="5" t="s">
        <v>27</v>
      </c>
      <c r="C1119" s="5" t="s">
        <v>675</v>
      </c>
      <c r="D1119" s="5" t="s">
        <v>29</v>
      </c>
      <c r="E1119" s="5" t="s">
        <v>68</v>
      </c>
      <c r="F1119" s="5" t="s">
        <v>86</v>
      </c>
      <c r="G1119" s="5" t="s">
        <v>676</v>
      </c>
      <c r="H1119" s="5" t="s">
        <v>453</v>
      </c>
      <c r="I1119" s="5">
        <v>0</v>
      </c>
      <c r="J1119" s="5">
        <v>0</v>
      </c>
    </row>
    <row r="1120" spans="1:10" x14ac:dyDescent="0.25">
      <c r="A1120" s="9" t="str">
        <f t="shared" si="17"/>
        <v>4000065Grido</v>
      </c>
      <c r="B1120" s="5" t="s">
        <v>27</v>
      </c>
      <c r="C1120" s="5" t="s">
        <v>668</v>
      </c>
      <c r="D1120" s="5" t="s">
        <v>29</v>
      </c>
      <c r="E1120" s="5" t="s">
        <v>30</v>
      </c>
      <c r="F1120" s="5" t="s">
        <v>31</v>
      </c>
      <c r="G1120" s="5" t="s">
        <v>1041</v>
      </c>
      <c r="H1120" s="5" t="s">
        <v>370</v>
      </c>
      <c r="I1120" s="5">
        <v>107</v>
      </c>
      <c r="J1120" s="5">
        <v>90</v>
      </c>
    </row>
    <row r="1121" spans="1:10" x14ac:dyDescent="0.25">
      <c r="A1121" s="9" t="str">
        <f t="shared" si="17"/>
        <v>4000063Grido</v>
      </c>
      <c r="B1121" s="5" t="s">
        <v>27</v>
      </c>
      <c r="C1121" s="5" t="s">
        <v>672</v>
      </c>
      <c r="D1121" s="5" t="s">
        <v>29</v>
      </c>
      <c r="E1121" s="5" t="s">
        <v>30</v>
      </c>
      <c r="F1121" s="5" t="s">
        <v>31</v>
      </c>
      <c r="G1121" s="5" t="s">
        <v>1035</v>
      </c>
      <c r="H1121" s="5" t="s">
        <v>368</v>
      </c>
      <c r="I1121" s="5">
        <v>0</v>
      </c>
      <c r="J1121" s="5">
        <v>0</v>
      </c>
    </row>
    <row r="1122" spans="1:10" x14ac:dyDescent="0.25">
      <c r="A1122" s="9" t="str">
        <f t="shared" si="17"/>
        <v>4000149Grido</v>
      </c>
      <c r="B1122" s="5" t="s">
        <v>27</v>
      </c>
      <c r="C1122" s="5" t="s">
        <v>689</v>
      </c>
      <c r="D1122" s="5" t="s">
        <v>29</v>
      </c>
      <c r="E1122" s="5" t="s">
        <v>68</v>
      </c>
      <c r="F1122" s="5" t="s">
        <v>106</v>
      </c>
      <c r="G1122" s="5" t="s">
        <v>1056</v>
      </c>
      <c r="H1122" s="5" t="s">
        <v>513</v>
      </c>
      <c r="I1122" s="5">
        <v>526</v>
      </c>
      <c r="J1122" s="5">
        <v>526</v>
      </c>
    </row>
    <row r="1123" spans="1:10" x14ac:dyDescent="0.25">
      <c r="A1123" s="9" t="str">
        <f t="shared" si="17"/>
        <v>4000165Grido</v>
      </c>
      <c r="B1123" s="5" t="s">
        <v>27</v>
      </c>
      <c r="C1123" s="5" t="s">
        <v>668</v>
      </c>
      <c r="D1123" s="5" t="s">
        <v>29</v>
      </c>
      <c r="E1123" s="5" t="s">
        <v>68</v>
      </c>
      <c r="F1123" s="5" t="s">
        <v>74</v>
      </c>
      <c r="G1123" s="5" t="s">
        <v>791</v>
      </c>
      <c r="H1123" s="5" t="s">
        <v>429</v>
      </c>
      <c r="I1123" s="5">
        <v>515</v>
      </c>
      <c r="J1123" s="5">
        <v>591</v>
      </c>
    </row>
    <row r="1124" spans="1:10" x14ac:dyDescent="0.25">
      <c r="A1124" s="9" t="str">
        <f t="shared" si="17"/>
        <v>4000037Grido</v>
      </c>
      <c r="B1124" s="5" t="s">
        <v>27</v>
      </c>
      <c r="C1124" s="5" t="s">
        <v>689</v>
      </c>
      <c r="D1124" s="5" t="s">
        <v>29</v>
      </c>
      <c r="E1124" s="5" t="s">
        <v>30</v>
      </c>
      <c r="F1124" s="5" t="s">
        <v>31</v>
      </c>
      <c r="G1124" s="5" t="s">
        <v>1046</v>
      </c>
      <c r="H1124" s="5" t="s">
        <v>343</v>
      </c>
      <c r="I1124" s="5">
        <v>0</v>
      </c>
      <c r="J1124" s="5">
        <v>0</v>
      </c>
    </row>
    <row r="1125" spans="1:10" x14ac:dyDescent="0.25">
      <c r="A1125" s="9" t="str">
        <f t="shared" si="17"/>
        <v>4000055Grido</v>
      </c>
      <c r="B1125" s="5" t="s">
        <v>27</v>
      </c>
      <c r="C1125" s="5" t="s">
        <v>719</v>
      </c>
      <c r="D1125" s="5" t="s">
        <v>29</v>
      </c>
      <c r="E1125" s="5" t="s">
        <v>30</v>
      </c>
      <c r="F1125" s="5" t="s">
        <v>31</v>
      </c>
      <c r="G1125" s="5" t="s">
        <v>777</v>
      </c>
      <c r="H1125" s="5" t="s">
        <v>361</v>
      </c>
      <c r="I1125" s="5">
        <v>288</v>
      </c>
      <c r="J1125" s="5">
        <v>150</v>
      </c>
    </row>
    <row r="1126" spans="1:10" x14ac:dyDescent="0.25">
      <c r="A1126" s="9" t="str">
        <f t="shared" si="17"/>
        <v>DVia Bana</v>
      </c>
      <c r="B1126" s="5" t="s">
        <v>384</v>
      </c>
      <c r="C1126" s="5" t="s">
        <v>684</v>
      </c>
      <c r="D1126" s="5" t="s">
        <v>29</v>
      </c>
      <c r="E1126" s="5" t="s">
        <v>30</v>
      </c>
      <c r="F1126" s="5" t="s">
        <v>31</v>
      </c>
      <c r="G1126" s="5" t="s">
        <v>676</v>
      </c>
      <c r="H1126" s="5" t="s">
        <v>565</v>
      </c>
      <c r="I1126" s="5">
        <v>0</v>
      </c>
      <c r="J1126" s="5">
        <v>0</v>
      </c>
    </row>
    <row r="1127" spans="1:10" x14ac:dyDescent="0.25">
      <c r="A1127" s="9" t="str">
        <f t="shared" si="17"/>
        <v>4000173Via Bana</v>
      </c>
      <c r="B1127" s="5" t="s">
        <v>384</v>
      </c>
      <c r="C1127" s="5" t="s">
        <v>672</v>
      </c>
      <c r="D1127" s="5" t="s">
        <v>29</v>
      </c>
      <c r="E1127" s="5" t="s">
        <v>68</v>
      </c>
      <c r="F1127" s="5" t="s">
        <v>86</v>
      </c>
      <c r="G1127" s="5" t="s">
        <v>854</v>
      </c>
      <c r="H1127" s="5" t="s">
        <v>470</v>
      </c>
      <c r="I1127" s="5">
        <v>28</v>
      </c>
      <c r="J1127" s="5">
        <v>17</v>
      </c>
    </row>
    <row r="1128" spans="1:10" x14ac:dyDescent="0.25">
      <c r="A1128" s="9" t="str">
        <f t="shared" si="17"/>
        <v>4000090Via Bana</v>
      </c>
      <c r="B1128" s="5" t="s">
        <v>384</v>
      </c>
      <c r="C1128" s="5" t="s">
        <v>719</v>
      </c>
      <c r="D1128" s="5" t="s">
        <v>29</v>
      </c>
      <c r="E1128" s="5" t="s">
        <v>30</v>
      </c>
      <c r="F1128" s="5" t="s">
        <v>31</v>
      </c>
      <c r="G1128" s="5" t="s">
        <v>856</v>
      </c>
      <c r="H1128" s="5" t="s">
        <v>587</v>
      </c>
      <c r="I1128" s="5">
        <v>0</v>
      </c>
      <c r="J1128" s="5">
        <v>0</v>
      </c>
    </row>
    <row r="1129" spans="1:10" x14ac:dyDescent="0.25">
      <c r="A1129" s="9" t="str">
        <f t="shared" si="17"/>
        <v>4000151Grido</v>
      </c>
      <c r="B1129" s="5" t="s">
        <v>27</v>
      </c>
      <c r="C1129" s="5" t="s">
        <v>684</v>
      </c>
      <c r="D1129" s="5" t="s">
        <v>29</v>
      </c>
      <c r="E1129" s="5" t="s">
        <v>68</v>
      </c>
      <c r="F1129" s="5" t="s">
        <v>106</v>
      </c>
      <c r="G1129" s="5" t="s">
        <v>1024</v>
      </c>
      <c r="H1129" s="5" t="s">
        <v>517</v>
      </c>
      <c r="I1129" s="5">
        <v>431</v>
      </c>
      <c r="J1129" s="5">
        <v>287</v>
      </c>
    </row>
    <row r="1130" spans="1:10" x14ac:dyDescent="0.25">
      <c r="A1130" s="9" t="str">
        <f t="shared" si="17"/>
        <v>4000431Grido</v>
      </c>
      <c r="B1130" s="5" t="s">
        <v>27</v>
      </c>
      <c r="C1130" s="5" t="s">
        <v>675</v>
      </c>
      <c r="D1130" s="5" t="s">
        <v>29</v>
      </c>
      <c r="E1130" s="5" t="s">
        <v>68</v>
      </c>
      <c r="F1130" s="5" t="s">
        <v>79</v>
      </c>
      <c r="G1130" s="5" t="s">
        <v>1030</v>
      </c>
      <c r="H1130" s="5" t="s">
        <v>446</v>
      </c>
      <c r="I1130" s="5">
        <v>619</v>
      </c>
      <c r="J1130" s="5">
        <v>227</v>
      </c>
    </row>
    <row r="1131" spans="1:10" x14ac:dyDescent="0.25">
      <c r="A1131" s="9" t="str">
        <f t="shared" si="17"/>
        <v>4000349Via Bana</v>
      </c>
      <c r="B1131" s="5" t="s">
        <v>384</v>
      </c>
      <c r="C1131" s="5" t="s">
        <v>719</v>
      </c>
      <c r="D1131" s="5" t="s">
        <v>29</v>
      </c>
      <c r="E1131" s="5" t="s">
        <v>68</v>
      </c>
      <c r="F1131" s="5" t="s">
        <v>79</v>
      </c>
      <c r="G1131" s="5" t="s">
        <v>923</v>
      </c>
      <c r="H1131" s="5" t="s">
        <v>451</v>
      </c>
      <c r="I1131" s="5">
        <v>2</v>
      </c>
      <c r="J1131" s="5">
        <v>2</v>
      </c>
    </row>
    <row r="1132" spans="1:10" x14ac:dyDescent="0.25">
      <c r="A1132" s="9" t="str">
        <f t="shared" si="17"/>
        <v>4000150Grido</v>
      </c>
      <c r="B1132" s="5" t="s">
        <v>27</v>
      </c>
      <c r="C1132" s="5" t="s">
        <v>719</v>
      </c>
      <c r="D1132" s="5" t="s">
        <v>29</v>
      </c>
      <c r="E1132" s="5" t="s">
        <v>68</v>
      </c>
      <c r="F1132" s="5" t="s">
        <v>106</v>
      </c>
      <c r="G1132" s="5" t="s">
        <v>1050</v>
      </c>
      <c r="H1132" s="5" t="s">
        <v>515</v>
      </c>
      <c r="I1132" s="5">
        <v>1050</v>
      </c>
      <c r="J1132" s="5">
        <v>712</v>
      </c>
    </row>
    <row r="1133" spans="1:10" x14ac:dyDescent="0.25">
      <c r="A1133" s="9" t="str">
        <f t="shared" si="17"/>
        <v>DGrido</v>
      </c>
      <c r="B1133" s="5" t="s">
        <v>27</v>
      </c>
      <c r="C1133" s="5" t="s">
        <v>675</v>
      </c>
      <c r="D1133" s="5" t="s">
        <v>29</v>
      </c>
      <c r="E1133" s="5" t="s">
        <v>30</v>
      </c>
      <c r="F1133" s="5" t="s">
        <v>31</v>
      </c>
      <c r="G1133" s="5" t="s">
        <v>676</v>
      </c>
      <c r="H1133" s="5" t="s">
        <v>203</v>
      </c>
      <c r="I1133" s="5">
        <v>0</v>
      </c>
      <c r="J1133" s="5">
        <v>0</v>
      </c>
    </row>
    <row r="1134" spans="1:10" x14ac:dyDescent="0.25">
      <c r="A1134" s="9" t="str">
        <f t="shared" si="17"/>
        <v>4000195Grido</v>
      </c>
      <c r="B1134" s="5" t="s">
        <v>27</v>
      </c>
      <c r="C1134" s="5" t="s">
        <v>689</v>
      </c>
      <c r="D1134" s="5" t="s">
        <v>29</v>
      </c>
      <c r="E1134" s="5" t="s">
        <v>30</v>
      </c>
      <c r="F1134" s="5" t="s">
        <v>31</v>
      </c>
      <c r="G1134" s="5" t="s">
        <v>866</v>
      </c>
      <c r="H1134" s="5" t="s">
        <v>295</v>
      </c>
      <c r="I1134" s="5">
        <v>0</v>
      </c>
      <c r="J1134" s="5">
        <v>0</v>
      </c>
    </row>
    <row r="1135" spans="1:10" x14ac:dyDescent="0.25">
      <c r="A1135" s="9" t="str">
        <f t="shared" si="17"/>
        <v>4000041Grido</v>
      </c>
      <c r="B1135" s="5" t="s">
        <v>27</v>
      </c>
      <c r="C1135" s="5" t="s">
        <v>719</v>
      </c>
      <c r="D1135" s="5" t="s">
        <v>29</v>
      </c>
      <c r="E1135" s="5" t="s">
        <v>30</v>
      </c>
      <c r="F1135" s="5" t="s">
        <v>31</v>
      </c>
      <c r="G1135" s="5" t="s">
        <v>704</v>
      </c>
      <c r="H1135" s="5" t="s">
        <v>347</v>
      </c>
      <c r="I1135" s="5">
        <v>578</v>
      </c>
      <c r="J1135" s="5">
        <v>269</v>
      </c>
    </row>
    <row r="1136" spans="1:10" x14ac:dyDescent="0.25">
      <c r="A1136" s="9" t="str">
        <f t="shared" si="17"/>
        <v>4000037Via Bana</v>
      </c>
      <c r="B1136" s="5" t="s">
        <v>384</v>
      </c>
      <c r="C1136" s="5" t="s">
        <v>684</v>
      </c>
      <c r="D1136" s="5" t="s">
        <v>29</v>
      </c>
      <c r="E1136" s="5" t="s">
        <v>30</v>
      </c>
      <c r="F1136" s="5" t="s">
        <v>31</v>
      </c>
      <c r="G1136" s="5" t="s">
        <v>1046</v>
      </c>
      <c r="H1136" s="5" t="s">
        <v>343</v>
      </c>
      <c r="I1136" s="5">
        <v>0</v>
      </c>
      <c r="J1136" s="5">
        <v>0</v>
      </c>
    </row>
    <row r="1137" spans="1:10" x14ac:dyDescent="0.25">
      <c r="A1137" s="9" t="str">
        <f t="shared" si="17"/>
        <v>6000666Grido</v>
      </c>
      <c r="B1137" s="5" t="s">
        <v>27</v>
      </c>
      <c r="C1137" s="5" t="s">
        <v>689</v>
      </c>
      <c r="D1137" s="5" t="s">
        <v>111</v>
      </c>
      <c r="E1137" s="5" t="s">
        <v>112</v>
      </c>
      <c r="F1137" s="5" t="s">
        <v>128</v>
      </c>
      <c r="G1137" s="5" t="s">
        <v>879</v>
      </c>
      <c r="H1137" s="5" t="s">
        <v>142</v>
      </c>
      <c r="I1137" s="5">
        <v>5</v>
      </c>
      <c r="J1137" s="5">
        <v>0</v>
      </c>
    </row>
    <row r="1138" spans="1:10" x14ac:dyDescent="0.25">
      <c r="A1138" s="9" t="str">
        <f t="shared" si="17"/>
        <v>4000088Via Bana</v>
      </c>
      <c r="B1138" s="5" t="s">
        <v>384</v>
      </c>
      <c r="C1138" s="5" t="s">
        <v>684</v>
      </c>
      <c r="D1138" s="5" t="s">
        <v>29</v>
      </c>
      <c r="E1138" s="5" t="s">
        <v>30</v>
      </c>
      <c r="F1138" s="5" t="s">
        <v>31</v>
      </c>
      <c r="G1138" s="5" t="s">
        <v>1048</v>
      </c>
      <c r="H1138" s="5" t="s">
        <v>618</v>
      </c>
      <c r="I1138" s="5">
        <v>0</v>
      </c>
      <c r="J1138" s="5">
        <v>0</v>
      </c>
    </row>
    <row r="1139" spans="1:10" x14ac:dyDescent="0.25">
      <c r="A1139" s="9" t="str">
        <f t="shared" si="17"/>
        <v>4000061Grido</v>
      </c>
      <c r="B1139" s="5" t="s">
        <v>27</v>
      </c>
      <c r="C1139" s="5" t="s">
        <v>689</v>
      </c>
      <c r="D1139" s="5" t="s">
        <v>29</v>
      </c>
      <c r="E1139" s="5" t="s">
        <v>30</v>
      </c>
      <c r="F1139" s="5" t="s">
        <v>31</v>
      </c>
      <c r="G1139" s="5" t="s">
        <v>978</v>
      </c>
      <c r="H1139" s="5" t="s">
        <v>366</v>
      </c>
      <c r="I1139" s="5">
        <v>51</v>
      </c>
      <c r="J1139" s="5">
        <v>29</v>
      </c>
    </row>
    <row r="1140" spans="1:10" x14ac:dyDescent="0.25">
      <c r="A1140" s="9" t="str">
        <f t="shared" si="17"/>
        <v>4000143Via Bana</v>
      </c>
      <c r="B1140" s="5" t="s">
        <v>384</v>
      </c>
      <c r="C1140" s="5" t="s">
        <v>684</v>
      </c>
      <c r="D1140" s="5" t="s">
        <v>29</v>
      </c>
      <c r="E1140" s="5" t="s">
        <v>68</v>
      </c>
      <c r="F1140" s="5" t="s">
        <v>86</v>
      </c>
      <c r="G1140" s="5" t="s">
        <v>772</v>
      </c>
      <c r="H1140" s="5" t="s">
        <v>467</v>
      </c>
      <c r="I1140" s="5">
        <v>0</v>
      </c>
      <c r="J1140" s="5">
        <v>0</v>
      </c>
    </row>
    <row r="1141" spans="1:10" x14ac:dyDescent="0.25">
      <c r="A1141" s="9" t="str">
        <f t="shared" si="17"/>
        <v>DGrido</v>
      </c>
      <c r="B1141" s="5" t="s">
        <v>27</v>
      </c>
      <c r="C1141" s="5" t="s">
        <v>689</v>
      </c>
      <c r="D1141" s="5" t="s">
        <v>29</v>
      </c>
      <c r="E1141" s="5" t="s">
        <v>30</v>
      </c>
      <c r="F1141" s="5" t="s">
        <v>31</v>
      </c>
      <c r="G1141" s="5" t="s">
        <v>676</v>
      </c>
      <c r="H1141" s="5" t="s">
        <v>225</v>
      </c>
      <c r="I1141" s="5">
        <v>0</v>
      </c>
      <c r="J1141" s="5">
        <v>0</v>
      </c>
    </row>
    <row r="1142" spans="1:10" x14ac:dyDescent="0.25">
      <c r="A1142" s="9" t="str">
        <f t="shared" si="17"/>
        <v>DVia Bana</v>
      </c>
      <c r="B1142" s="5" t="s">
        <v>384</v>
      </c>
      <c r="C1142" s="5" t="s">
        <v>684</v>
      </c>
      <c r="D1142" s="5" t="s">
        <v>29</v>
      </c>
      <c r="E1142" s="5" t="s">
        <v>30</v>
      </c>
      <c r="F1142" s="5" t="s">
        <v>31</v>
      </c>
      <c r="G1142" s="5" t="s">
        <v>676</v>
      </c>
      <c r="H1142" s="5" t="s">
        <v>595</v>
      </c>
      <c r="I1142" s="5">
        <v>0</v>
      </c>
      <c r="J1142" s="5">
        <v>0</v>
      </c>
    </row>
    <row r="1143" spans="1:10" x14ac:dyDescent="0.25">
      <c r="A1143" s="9" t="str">
        <f t="shared" si="17"/>
        <v>4000084Via Bana</v>
      </c>
      <c r="B1143" s="5" t="s">
        <v>384</v>
      </c>
      <c r="C1143" s="5" t="s">
        <v>668</v>
      </c>
      <c r="D1143" s="5" t="s">
        <v>29</v>
      </c>
      <c r="E1143" s="5" t="s">
        <v>30</v>
      </c>
      <c r="F1143" s="5" t="s">
        <v>31</v>
      </c>
      <c r="G1143" s="5" t="s">
        <v>1036</v>
      </c>
      <c r="H1143" s="5" t="s">
        <v>615</v>
      </c>
      <c r="I1143" s="5">
        <v>0</v>
      </c>
      <c r="J1143" s="5">
        <v>0</v>
      </c>
    </row>
    <row r="1144" spans="1:10" x14ac:dyDescent="0.25">
      <c r="A1144" s="9" t="str">
        <f t="shared" si="17"/>
        <v>4000057Via Bana</v>
      </c>
      <c r="B1144" s="5" t="s">
        <v>384</v>
      </c>
      <c r="C1144" s="5" t="s">
        <v>719</v>
      </c>
      <c r="D1144" s="5" t="s">
        <v>29</v>
      </c>
      <c r="E1144" s="5" t="s">
        <v>30</v>
      </c>
      <c r="F1144" s="5" t="s">
        <v>31</v>
      </c>
      <c r="G1144" s="5" t="s">
        <v>708</v>
      </c>
      <c r="H1144" s="5" t="s">
        <v>363</v>
      </c>
      <c r="I1144" s="5">
        <v>4</v>
      </c>
      <c r="J1144" s="5">
        <v>7</v>
      </c>
    </row>
    <row r="1145" spans="1:10" x14ac:dyDescent="0.25">
      <c r="A1145" s="9" t="str">
        <f t="shared" si="17"/>
        <v>DGrido</v>
      </c>
      <c r="B1145" s="5" t="s">
        <v>27</v>
      </c>
      <c r="C1145" s="5" t="s">
        <v>684</v>
      </c>
      <c r="D1145" s="5" t="s">
        <v>29</v>
      </c>
      <c r="E1145" s="5" t="s">
        <v>30</v>
      </c>
      <c r="F1145" s="5" t="s">
        <v>31</v>
      </c>
      <c r="G1145" s="5" t="s">
        <v>676</v>
      </c>
      <c r="H1145" s="5" t="s">
        <v>275</v>
      </c>
      <c r="I1145" s="5">
        <v>0</v>
      </c>
      <c r="J1145" s="5">
        <v>0</v>
      </c>
    </row>
    <row r="1146" spans="1:10" x14ac:dyDescent="0.25">
      <c r="A1146" s="9" t="str">
        <f t="shared" si="17"/>
        <v>DGrido</v>
      </c>
      <c r="B1146" s="5" t="s">
        <v>27</v>
      </c>
      <c r="C1146" s="5" t="s">
        <v>675</v>
      </c>
      <c r="D1146" s="5" t="s">
        <v>29</v>
      </c>
      <c r="E1146" s="5" t="s">
        <v>30</v>
      </c>
      <c r="F1146" s="5" t="s">
        <v>31</v>
      </c>
      <c r="G1146" s="5" t="s">
        <v>676</v>
      </c>
      <c r="H1146" s="5" t="s">
        <v>333</v>
      </c>
      <c r="I1146" s="5">
        <v>0</v>
      </c>
      <c r="J1146" s="5">
        <v>0</v>
      </c>
    </row>
    <row r="1147" spans="1:10" x14ac:dyDescent="0.25">
      <c r="A1147" s="9" t="str">
        <f t="shared" si="17"/>
        <v>3000093Via Bana</v>
      </c>
      <c r="B1147" s="5" t="s">
        <v>384</v>
      </c>
      <c r="C1147" s="5" t="s">
        <v>672</v>
      </c>
      <c r="D1147" s="5" t="s">
        <v>29</v>
      </c>
      <c r="E1147" s="5" t="s">
        <v>68</v>
      </c>
      <c r="F1147" s="5" t="s">
        <v>79</v>
      </c>
      <c r="G1147" s="5" t="s">
        <v>1058</v>
      </c>
      <c r="H1147" s="5" t="s">
        <v>640</v>
      </c>
      <c r="I1147" s="5">
        <v>0</v>
      </c>
      <c r="J1147" s="5">
        <v>0</v>
      </c>
    </row>
    <row r="1148" spans="1:10" x14ac:dyDescent="0.25">
      <c r="A1148" s="9" t="str">
        <f t="shared" si="17"/>
        <v>DGrido</v>
      </c>
      <c r="B1148" s="5" t="s">
        <v>27</v>
      </c>
      <c r="C1148" s="5" t="s">
        <v>668</v>
      </c>
      <c r="D1148" s="5" t="s">
        <v>29</v>
      </c>
      <c r="E1148" s="5" t="s">
        <v>30</v>
      </c>
      <c r="F1148" s="5" t="s">
        <v>31</v>
      </c>
      <c r="G1148" s="5" t="s">
        <v>676</v>
      </c>
      <c r="H1148" s="5" t="s">
        <v>191</v>
      </c>
      <c r="I1148" s="5">
        <v>0</v>
      </c>
      <c r="J1148" s="5">
        <v>0</v>
      </c>
    </row>
    <row r="1149" spans="1:10" x14ac:dyDescent="0.25">
      <c r="A1149" s="9" t="str">
        <f t="shared" si="17"/>
        <v>4000039Via Bana</v>
      </c>
      <c r="B1149" s="5" t="s">
        <v>384</v>
      </c>
      <c r="C1149" s="5" t="s">
        <v>668</v>
      </c>
      <c r="D1149" s="5" t="s">
        <v>29</v>
      </c>
      <c r="E1149" s="5" t="s">
        <v>30</v>
      </c>
      <c r="F1149" s="5" t="s">
        <v>31</v>
      </c>
      <c r="G1149" s="5" t="s">
        <v>695</v>
      </c>
      <c r="H1149" s="5" t="s">
        <v>345</v>
      </c>
      <c r="I1149" s="5">
        <v>0</v>
      </c>
      <c r="J1149" s="5">
        <v>2</v>
      </c>
    </row>
    <row r="1150" spans="1:10" x14ac:dyDescent="0.25">
      <c r="A1150" s="9" t="str">
        <f t="shared" si="17"/>
        <v>4000051Grido</v>
      </c>
      <c r="B1150" s="5" t="s">
        <v>27</v>
      </c>
      <c r="C1150" s="5" t="s">
        <v>675</v>
      </c>
      <c r="D1150" s="5" t="s">
        <v>29</v>
      </c>
      <c r="E1150" s="5" t="s">
        <v>30</v>
      </c>
      <c r="F1150" s="5" t="s">
        <v>31</v>
      </c>
      <c r="G1150" s="5" t="s">
        <v>894</v>
      </c>
      <c r="H1150" s="5" t="s">
        <v>357</v>
      </c>
      <c r="I1150" s="5">
        <v>200</v>
      </c>
      <c r="J1150" s="5">
        <v>77</v>
      </c>
    </row>
    <row r="1151" spans="1:10" x14ac:dyDescent="0.25">
      <c r="A1151" s="9" t="str">
        <f t="shared" si="17"/>
        <v>4000046Grido</v>
      </c>
      <c r="B1151" s="5" t="s">
        <v>27</v>
      </c>
      <c r="C1151" s="5" t="s">
        <v>668</v>
      </c>
      <c r="D1151" s="5" t="s">
        <v>29</v>
      </c>
      <c r="E1151" s="5" t="s">
        <v>30</v>
      </c>
      <c r="F1151" s="5" t="s">
        <v>31</v>
      </c>
      <c r="G1151" s="5" t="s">
        <v>692</v>
      </c>
      <c r="H1151" s="5" t="s">
        <v>352</v>
      </c>
      <c r="I1151" s="5">
        <v>667</v>
      </c>
      <c r="J1151" s="5">
        <v>509</v>
      </c>
    </row>
    <row r="1152" spans="1:10" x14ac:dyDescent="0.25">
      <c r="A1152" s="9" t="str">
        <f t="shared" si="17"/>
        <v>DGrido</v>
      </c>
      <c r="B1152" s="5" t="s">
        <v>27</v>
      </c>
      <c r="C1152" s="5" t="s">
        <v>672</v>
      </c>
      <c r="D1152" s="5" t="s">
        <v>29</v>
      </c>
      <c r="E1152" s="5" t="s">
        <v>30</v>
      </c>
      <c r="F1152" s="5" t="s">
        <v>31</v>
      </c>
      <c r="G1152" s="5" t="s">
        <v>676</v>
      </c>
      <c r="H1152" s="5" t="s">
        <v>191</v>
      </c>
      <c r="I1152" s="5">
        <v>0</v>
      </c>
      <c r="J1152" s="5">
        <v>0</v>
      </c>
    </row>
    <row r="1153" spans="1:10" x14ac:dyDescent="0.25">
      <c r="A1153" s="9" t="str">
        <f t="shared" si="17"/>
        <v>4000162Grido</v>
      </c>
      <c r="B1153" s="5" t="s">
        <v>27</v>
      </c>
      <c r="C1153" s="5" t="s">
        <v>719</v>
      </c>
      <c r="D1153" s="5" t="s">
        <v>29</v>
      </c>
      <c r="E1153" s="5" t="s">
        <v>68</v>
      </c>
      <c r="F1153" s="5" t="s">
        <v>90</v>
      </c>
      <c r="G1153" s="5" t="s">
        <v>702</v>
      </c>
      <c r="H1153" s="5" t="s">
        <v>503</v>
      </c>
      <c r="I1153" s="5">
        <v>168</v>
      </c>
      <c r="J1153" s="5">
        <v>111</v>
      </c>
    </row>
    <row r="1154" spans="1:10" x14ac:dyDescent="0.25">
      <c r="A1154" s="9" t="str">
        <f t="shared" si="17"/>
        <v>DGrido</v>
      </c>
      <c r="B1154" s="5" t="s">
        <v>27</v>
      </c>
      <c r="C1154" s="5" t="s">
        <v>684</v>
      </c>
      <c r="D1154" s="5" t="s">
        <v>29</v>
      </c>
      <c r="E1154" s="5" t="s">
        <v>30</v>
      </c>
      <c r="F1154" s="5" t="s">
        <v>31</v>
      </c>
      <c r="G1154" s="5" t="s">
        <v>676</v>
      </c>
      <c r="H1154" s="5" t="s">
        <v>211</v>
      </c>
      <c r="I1154" s="5">
        <v>0</v>
      </c>
      <c r="J1154" s="5">
        <v>0</v>
      </c>
    </row>
    <row r="1155" spans="1:10" x14ac:dyDescent="0.25">
      <c r="A1155" s="9" t="str">
        <f t="shared" ref="A1155:A1173" si="18">CONCATENATE(G1155,B1155)</f>
        <v>4000147Grido</v>
      </c>
      <c r="B1155" s="5" t="s">
        <v>27</v>
      </c>
      <c r="C1155" s="5" t="s">
        <v>719</v>
      </c>
      <c r="D1155" s="5" t="s">
        <v>29</v>
      </c>
      <c r="E1155" s="5" t="s">
        <v>68</v>
      </c>
      <c r="F1155" s="5" t="s">
        <v>69</v>
      </c>
      <c r="G1155" s="5" t="s">
        <v>927</v>
      </c>
      <c r="H1155" s="5" t="s">
        <v>399</v>
      </c>
      <c r="I1155" s="5">
        <v>1327</v>
      </c>
      <c r="J1155" s="5">
        <v>646</v>
      </c>
    </row>
    <row r="1156" spans="1:10" x14ac:dyDescent="0.25">
      <c r="A1156" s="9" t="str">
        <f t="shared" si="18"/>
        <v>4000150Grido</v>
      </c>
      <c r="B1156" s="5" t="s">
        <v>27</v>
      </c>
      <c r="C1156" s="5" t="s">
        <v>668</v>
      </c>
      <c r="D1156" s="5" t="s">
        <v>29</v>
      </c>
      <c r="E1156" s="5" t="s">
        <v>68</v>
      </c>
      <c r="F1156" s="5" t="s">
        <v>106</v>
      </c>
      <c r="G1156" s="5" t="s">
        <v>1050</v>
      </c>
      <c r="H1156" s="5" t="s">
        <v>515</v>
      </c>
      <c r="I1156" s="5">
        <v>646</v>
      </c>
      <c r="J1156" s="5">
        <v>590</v>
      </c>
    </row>
    <row r="1157" spans="1:10" x14ac:dyDescent="0.25">
      <c r="A1157" s="9" t="str">
        <f t="shared" si="18"/>
        <v>4000055Via Bana</v>
      </c>
      <c r="B1157" s="5" t="s">
        <v>384</v>
      </c>
      <c r="C1157" s="5" t="s">
        <v>668</v>
      </c>
      <c r="D1157" s="5" t="s">
        <v>29</v>
      </c>
      <c r="E1157" s="5" t="s">
        <v>30</v>
      </c>
      <c r="F1157" s="5" t="s">
        <v>31</v>
      </c>
      <c r="G1157" s="5" t="s">
        <v>777</v>
      </c>
      <c r="H1157" s="5" t="s">
        <v>361</v>
      </c>
      <c r="I1157" s="5">
        <v>0</v>
      </c>
      <c r="J1157" s="5">
        <v>0</v>
      </c>
    </row>
    <row r="1158" spans="1:10" x14ac:dyDescent="0.25">
      <c r="A1158" s="9" t="str">
        <f t="shared" si="18"/>
        <v>4000045Via Bana</v>
      </c>
      <c r="B1158" s="5" t="s">
        <v>384</v>
      </c>
      <c r="C1158" s="5" t="s">
        <v>689</v>
      </c>
      <c r="D1158" s="5" t="s">
        <v>29</v>
      </c>
      <c r="E1158" s="5" t="s">
        <v>30</v>
      </c>
      <c r="F1158" s="5" t="s">
        <v>31</v>
      </c>
      <c r="G1158" s="5" t="s">
        <v>845</v>
      </c>
      <c r="H1158" s="5" t="s">
        <v>351</v>
      </c>
      <c r="I1158" s="5">
        <v>0</v>
      </c>
      <c r="J1158" s="5">
        <v>19</v>
      </c>
    </row>
    <row r="1159" spans="1:10" x14ac:dyDescent="0.25">
      <c r="A1159" s="9" t="str">
        <f t="shared" si="18"/>
        <v>4000071Via Bana</v>
      </c>
      <c r="B1159" s="5" t="s">
        <v>384</v>
      </c>
      <c r="C1159" s="5" t="s">
        <v>672</v>
      </c>
      <c r="D1159" s="5" t="s">
        <v>29</v>
      </c>
      <c r="E1159" s="5" t="s">
        <v>30</v>
      </c>
      <c r="F1159" s="5" t="s">
        <v>31</v>
      </c>
      <c r="G1159" s="5" t="s">
        <v>699</v>
      </c>
      <c r="H1159" s="5" t="s">
        <v>376</v>
      </c>
      <c r="I1159" s="5">
        <v>22</v>
      </c>
      <c r="J1159" s="5">
        <v>12</v>
      </c>
    </row>
    <row r="1160" spans="1:10" x14ac:dyDescent="0.25">
      <c r="A1160" s="9" t="str">
        <f t="shared" si="18"/>
        <v>4000186Via Bana</v>
      </c>
      <c r="B1160" s="5" t="s">
        <v>384</v>
      </c>
      <c r="C1160" s="5" t="s">
        <v>684</v>
      </c>
      <c r="D1160" s="5" t="s">
        <v>29</v>
      </c>
      <c r="E1160" s="5" t="s">
        <v>68</v>
      </c>
      <c r="F1160" s="5" t="s">
        <v>74</v>
      </c>
      <c r="G1160" s="5" t="s">
        <v>918</v>
      </c>
      <c r="H1160" s="5" t="s">
        <v>424</v>
      </c>
      <c r="I1160" s="5">
        <v>54</v>
      </c>
      <c r="J1160" s="5">
        <v>29</v>
      </c>
    </row>
    <row r="1161" spans="1:10" x14ac:dyDescent="0.25">
      <c r="A1161" s="9" t="str">
        <f t="shared" si="18"/>
        <v>4000142Via Bana</v>
      </c>
      <c r="B1161" s="5" t="s">
        <v>384</v>
      </c>
      <c r="C1161" s="5" t="s">
        <v>684</v>
      </c>
      <c r="D1161" s="5" t="s">
        <v>29</v>
      </c>
      <c r="E1161" s="5" t="s">
        <v>68</v>
      </c>
      <c r="F1161" s="5" t="s">
        <v>86</v>
      </c>
      <c r="G1161" s="5" t="s">
        <v>803</v>
      </c>
      <c r="H1161" s="5" t="s">
        <v>466</v>
      </c>
      <c r="I1161" s="5">
        <v>0</v>
      </c>
      <c r="J1161" s="5">
        <v>0</v>
      </c>
    </row>
    <row r="1162" spans="1:10" x14ac:dyDescent="0.25">
      <c r="A1162" s="9" t="str">
        <f t="shared" si="18"/>
        <v>DVia Bana</v>
      </c>
      <c r="B1162" s="5" t="s">
        <v>384</v>
      </c>
      <c r="C1162" s="5" t="s">
        <v>672</v>
      </c>
      <c r="D1162" s="5" t="s">
        <v>29</v>
      </c>
      <c r="E1162" s="5" t="s">
        <v>68</v>
      </c>
      <c r="F1162" s="5" t="s">
        <v>79</v>
      </c>
      <c r="G1162" s="5" t="s">
        <v>676</v>
      </c>
      <c r="H1162" s="5" t="s">
        <v>638</v>
      </c>
      <c r="I1162" s="5">
        <v>0</v>
      </c>
      <c r="J1162" s="5">
        <v>0</v>
      </c>
    </row>
    <row r="1163" spans="1:10" x14ac:dyDescent="0.25">
      <c r="A1163" s="9" t="str">
        <f t="shared" si="18"/>
        <v>4000039Grido</v>
      </c>
      <c r="B1163" s="5" t="s">
        <v>27</v>
      </c>
      <c r="C1163" s="5" t="s">
        <v>684</v>
      </c>
      <c r="D1163" s="5" t="s">
        <v>29</v>
      </c>
      <c r="E1163" s="5" t="s">
        <v>30</v>
      </c>
      <c r="F1163" s="5" t="s">
        <v>31</v>
      </c>
      <c r="G1163" s="5" t="s">
        <v>695</v>
      </c>
      <c r="H1163" s="5" t="s">
        <v>345</v>
      </c>
      <c r="I1163" s="5">
        <v>88</v>
      </c>
      <c r="J1163" s="5">
        <v>56</v>
      </c>
    </row>
    <row r="1164" spans="1:10" x14ac:dyDescent="0.25">
      <c r="A1164" s="9" t="str">
        <f t="shared" si="18"/>
        <v>4000318Grido</v>
      </c>
      <c r="B1164" s="5" t="s">
        <v>27</v>
      </c>
      <c r="C1164" s="5" t="s">
        <v>675</v>
      </c>
      <c r="D1164" s="5" t="s">
        <v>29</v>
      </c>
      <c r="E1164" s="5" t="s">
        <v>30</v>
      </c>
      <c r="F1164" s="5" t="s">
        <v>31</v>
      </c>
      <c r="G1164" s="5" t="s">
        <v>820</v>
      </c>
      <c r="H1164" s="5" t="s">
        <v>382</v>
      </c>
      <c r="I1164" s="5">
        <v>135</v>
      </c>
      <c r="J1164" s="5">
        <v>45</v>
      </c>
    </row>
    <row r="1165" spans="1:10" x14ac:dyDescent="0.25">
      <c r="A1165" s="9" t="str">
        <f t="shared" si="18"/>
        <v>4000163Grido</v>
      </c>
      <c r="B1165" s="5" t="s">
        <v>27</v>
      </c>
      <c r="C1165" s="5" t="s">
        <v>719</v>
      </c>
      <c r="D1165" s="5" t="s">
        <v>29</v>
      </c>
      <c r="E1165" s="5" t="s">
        <v>68</v>
      </c>
      <c r="F1165" s="5" t="s">
        <v>74</v>
      </c>
      <c r="G1165" s="5" t="s">
        <v>733</v>
      </c>
      <c r="H1165" s="5" t="s">
        <v>427</v>
      </c>
      <c r="I1165" s="5">
        <v>475</v>
      </c>
      <c r="J1165" s="5">
        <v>284</v>
      </c>
    </row>
    <row r="1166" spans="1:10" x14ac:dyDescent="0.25">
      <c r="A1166" s="9" t="str">
        <f t="shared" si="18"/>
        <v>4000149Grido</v>
      </c>
      <c r="B1166" s="5" t="s">
        <v>27</v>
      </c>
      <c r="C1166" s="5" t="s">
        <v>684</v>
      </c>
      <c r="D1166" s="5" t="s">
        <v>29</v>
      </c>
      <c r="E1166" s="5" t="s">
        <v>68</v>
      </c>
      <c r="F1166" s="5" t="s">
        <v>106</v>
      </c>
      <c r="G1166" s="5" t="s">
        <v>1056</v>
      </c>
      <c r="H1166" s="5" t="s">
        <v>513</v>
      </c>
      <c r="I1166" s="5">
        <v>487</v>
      </c>
      <c r="J1166" s="5">
        <v>308</v>
      </c>
    </row>
    <row r="1167" spans="1:10" x14ac:dyDescent="0.25">
      <c r="A1167" s="9" t="str">
        <f t="shared" si="18"/>
        <v>4000431Grido</v>
      </c>
      <c r="B1167" s="5" t="s">
        <v>27</v>
      </c>
      <c r="C1167" s="5" t="s">
        <v>684</v>
      </c>
      <c r="D1167" s="5" t="s">
        <v>29</v>
      </c>
      <c r="E1167" s="5" t="s">
        <v>68</v>
      </c>
      <c r="F1167" s="5" t="s">
        <v>79</v>
      </c>
      <c r="G1167" s="5" t="s">
        <v>1030</v>
      </c>
      <c r="H1167" s="5" t="s">
        <v>446</v>
      </c>
      <c r="I1167" s="5">
        <v>226</v>
      </c>
      <c r="J1167" s="5">
        <v>194</v>
      </c>
    </row>
    <row r="1168" spans="1:10" x14ac:dyDescent="0.25">
      <c r="A1168" s="9" t="str">
        <f t="shared" si="18"/>
        <v>4000142Grido</v>
      </c>
      <c r="B1168" s="5" t="s">
        <v>27</v>
      </c>
      <c r="C1168" s="5" t="s">
        <v>719</v>
      </c>
      <c r="D1168" s="5" t="s">
        <v>29</v>
      </c>
      <c r="E1168" s="5" t="s">
        <v>68</v>
      </c>
      <c r="F1168" s="5" t="s">
        <v>86</v>
      </c>
      <c r="G1168" s="5" t="s">
        <v>803</v>
      </c>
      <c r="H1168" s="5" t="s">
        <v>466</v>
      </c>
      <c r="I1168" s="5">
        <v>155</v>
      </c>
      <c r="J1168" s="5">
        <v>124</v>
      </c>
    </row>
    <row r="1169" spans="1:10" x14ac:dyDescent="0.25">
      <c r="A1169" s="9" t="str">
        <f t="shared" si="18"/>
        <v>4000056Grido</v>
      </c>
      <c r="B1169" s="5" t="s">
        <v>27</v>
      </c>
      <c r="C1169" s="5" t="s">
        <v>689</v>
      </c>
      <c r="D1169" s="5" t="s">
        <v>29</v>
      </c>
      <c r="E1169" s="5" t="s">
        <v>30</v>
      </c>
      <c r="F1169" s="5" t="s">
        <v>31</v>
      </c>
      <c r="G1169" s="5" t="s">
        <v>1033</v>
      </c>
      <c r="H1169" s="5" t="s">
        <v>362</v>
      </c>
      <c r="I1169" s="5">
        <v>83</v>
      </c>
      <c r="J1169" s="5">
        <v>40</v>
      </c>
    </row>
    <row r="1170" spans="1:10" x14ac:dyDescent="0.25">
      <c r="A1170" s="9" t="str">
        <f t="shared" si="18"/>
        <v>4000057Via Bana</v>
      </c>
      <c r="B1170" s="5" t="s">
        <v>384</v>
      </c>
      <c r="C1170" s="5" t="s">
        <v>689</v>
      </c>
      <c r="D1170" s="5" t="s">
        <v>29</v>
      </c>
      <c r="E1170" s="5" t="s">
        <v>30</v>
      </c>
      <c r="F1170" s="5" t="s">
        <v>31</v>
      </c>
      <c r="G1170" s="5" t="s">
        <v>708</v>
      </c>
      <c r="H1170" s="5" t="s">
        <v>363</v>
      </c>
      <c r="I1170" s="5">
        <v>2</v>
      </c>
      <c r="J1170" s="5">
        <v>0</v>
      </c>
    </row>
    <row r="1171" spans="1:10" x14ac:dyDescent="0.25">
      <c r="A1171" s="9" t="str">
        <f t="shared" si="18"/>
        <v>4000088Via Bana</v>
      </c>
      <c r="B1171" s="5" t="s">
        <v>384</v>
      </c>
      <c r="C1171" s="5" t="s">
        <v>719</v>
      </c>
      <c r="D1171" s="5" t="s">
        <v>29</v>
      </c>
      <c r="E1171" s="5" t="s">
        <v>30</v>
      </c>
      <c r="F1171" s="5" t="s">
        <v>31</v>
      </c>
      <c r="G1171" s="5" t="s">
        <v>1048</v>
      </c>
      <c r="H1171" s="5" t="s">
        <v>618</v>
      </c>
      <c r="I1171" s="5">
        <v>0</v>
      </c>
      <c r="J1171" s="5">
        <v>0</v>
      </c>
    </row>
    <row r="1172" spans="1:10" x14ac:dyDescent="0.25">
      <c r="A1172" s="9" t="str">
        <f t="shared" si="18"/>
        <v>4000073Via Bana</v>
      </c>
      <c r="B1172" s="5" t="s">
        <v>384</v>
      </c>
      <c r="C1172" s="5" t="s">
        <v>689</v>
      </c>
      <c r="D1172" s="5" t="s">
        <v>29</v>
      </c>
      <c r="E1172" s="5" t="s">
        <v>30</v>
      </c>
      <c r="F1172" s="5" t="s">
        <v>31</v>
      </c>
      <c r="G1172" s="5" t="s">
        <v>685</v>
      </c>
      <c r="H1172" s="5" t="s">
        <v>607</v>
      </c>
      <c r="I1172" s="5">
        <v>0</v>
      </c>
      <c r="J1172" s="5">
        <v>0</v>
      </c>
    </row>
    <row r="1173" spans="1:10" x14ac:dyDescent="0.25">
      <c r="A1173" s="9" t="str">
        <f t="shared" si="18"/>
        <v>4000055Grido</v>
      </c>
      <c r="B1173" s="5" t="s">
        <v>27</v>
      </c>
      <c r="C1173" s="5" t="s">
        <v>684</v>
      </c>
      <c r="D1173" s="5" t="s">
        <v>29</v>
      </c>
      <c r="E1173" s="5" t="s">
        <v>30</v>
      </c>
      <c r="F1173" s="5" t="s">
        <v>31</v>
      </c>
      <c r="G1173" s="5" t="s">
        <v>777</v>
      </c>
      <c r="H1173" s="5" t="s">
        <v>361</v>
      </c>
      <c r="I1173" s="5">
        <v>279</v>
      </c>
      <c r="J1173" s="5">
        <v>217</v>
      </c>
    </row>
  </sheetData>
  <autoFilter ref="A2:J117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X3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0.5703125" defaultRowHeight="15" x14ac:dyDescent="0.25"/>
  <cols>
    <col min="1" max="1" width="14.42578125" customWidth="1"/>
    <col min="2" max="4" width="18.85546875" customWidth="1"/>
    <col min="5" max="5" width="20.28515625" customWidth="1"/>
    <col min="6" max="28" width="13" customWidth="1"/>
    <col min="29" max="29" width="12.5703125" customWidth="1"/>
  </cols>
  <sheetData>
    <row r="1" spans="1:206" x14ac:dyDescent="0.25">
      <c r="A1" s="1"/>
      <c r="B1" s="4">
        <v>42128</v>
      </c>
      <c r="C1" s="4">
        <f t="shared" ref="C1:BN1" si="0">+B1+7</f>
        <v>42135</v>
      </c>
      <c r="D1" s="4">
        <f t="shared" si="0"/>
        <v>42142</v>
      </c>
      <c r="E1" s="4">
        <f t="shared" si="0"/>
        <v>42149</v>
      </c>
      <c r="F1" s="4">
        <f t="shared" si="0"/>
        <v>42156</v>
      </c>
      <c r="G1" s="4">
        <f t="shared" si="0"/>
        <v>42163</v>
      </c>
      <c r="H1" s="4">
        <f t="shared" si="0"/>
        <v>42170</v>
      </c>
      <c r="I1" s="4">
        <f t="shared" si="0"/>
        <v>42177</v>
      </c>
      <c r="J1" s="4">
        <f t="shared" si="0"/>
        <v>42184</v>
      </c>
      <c r="K1" s="4">
        <f t="shared" si="0"/>
        <v>42191</v>
      </c>
      <c r="L1" s="4">
        <f t="shared" si="0"/>
        <v>42198</v>
      </c>
      <c r="M1" s="4">
        <f t="shared" si="0"/>
        <v>42205</v>
      </c>
      <c r="N1" s="4">
        <f t="shared" si="0"/>
        <v>42212</v>
      </c>
      <c r="O1" s="4">
        <f t="shared" si="0"/>
        <v>42219</v>
      </c>
      <c r="P1" s="4">
        <f t="shared" si="0"/>
        <v>42226</v>
      </c>
      <c r="Q1" s="4">
        <f t="shared" si="0"/>
        <v>42233</v>
      </c>
      <c r="R1" s="4">
        <f t="shared" si="0"/>
        <v>42240</v>
      </c>
      <c r="S1" s="4">
        <f t="shared" si="0"/>
        <v>42247</v>
      </c>
      <c r="T1" s="4">
        <f t="shared" si="0"/>
        <v>42254</v>
      </c>
      <c r="U1" s="4">
        <f t="shared" si="0"/>
        <v>42261</v>
      </c>
      <c r="V1" s="4">
        <f t="shared" si="0"/>
        <v>42268</v>
      </c>
      <c r="W1" s="4">
        <f t="shared" si="0"/>
        <v>42275</v>
      </c>
      <c r="X1" s="4">
        <f t="shared" si="0"/>
        <v>42282</v>
      </c>
      <c r="Y1" s="4">
        <f t="shared" si="0"/>
        <v>42289</v>
      </c>
      <c r="Z1" s="4">
        <f t="shared" si="0"/>
        <v>42296</v>
      </c>
      <c r="AA1" s="4">
        <f t="shared" si="0"/>
        <v>42303</v>
      </c>
      <c r="AB1" s="4">
        <f t="shared" si="0"/>
        <v>42310</v>
      </c>
      <c r="AC1" s="4">
        <f t="shared" si="0"/>
        <v>42317</v>
      </c>
      <c r="AD1" s="4">
        <f t="shared" si="0"/>
        <v>42324</v>
      </c>
      <c r="AE1" s="4">
        <f t="shared" si="0"/>
        <v>42331</v>
      </c>
      <c r="AF1" s="4">
        <f t="shared" si="0"/>
        <v>42338</v>
      </c>
      <c r="AG1" s="4">
        <f t="shared" si="0"/>
        <v>42345</v>
      </c>
      <c r="AH1" s="4">
        <f t="shared" si="0"/>
        <v>42352</v>
      </c>
      <c r="AI1" s="4">
        <f t="shared" si="0"/>
        <v>42359</v>
      </c>
      <c r="AJ1" s="4">
        <f t="shared" si="0"/>
        <v>42366</v>
      </c>
      <c r="AK1" s="4">
        <f t="shared" si="0"/>
        <v>42373</v>
      </c>
      <c r="AL1" s="4">
        <f t="shared" si="0"/>
        <v>42380</v>
      </c>
      <c r="AM1" s="4">
        <f t="shared" si="0"/>
        <v>42387</v>
      </c>
      <c r="AN1" s="4">
        <f t="shared" si="0"/>
        <v>42394</v>
      </c>
      <c r="AO1" s="4">
        <f t="shared" si="0"/>
        <v>42401</v>
      </c>
      <c r="AP1" s="4">
        <f t="shared" si="0"/>
        <v>42408</v>
      </c>
      <c r="AQ1" s="4">
        <f t="shared" si="0"/>
        <v>42415</v>
      </c>
      <c r="AR1" s="4">
        <f t="shared" si="0"/>
        <v>42422</v>
      </c>
      <c r="AS1" s="4">
        <f t="shared" si="0"/>
        <v>42429</v>
      </c>
      <c r="AT1" s="4">
        <f t="shared" si="0"/>
        <v>42436</v>
      </c>
      <c r="AU1" s="4">
        <f t="shared" si="0"/>
        <v>42443</v>
      </c>
      <c r="AV1" s="4">
        <f t="shared" si="0"/>
        <v>42450</v>
      </c>
      <c r="AW1" s="4">
        <f t="shared" si="0"/>
        <v>42457</v>
      </c>
      <c r="AX1" s="4">
        <f t="shared" si="0"/>
        <v>42464</v>
      </c>
      <c r="AY1" s="4">
        <f t="shared" si="0"/>
        <v>42471</v>
      </c>
      <c r="AZ1" s="4">
        <f t="shared" si="0"/>
        <v>42478</v>
      </c>
      <c r="BA1" s="4">
        <f t="shared" si="0"/>
        <v>42485</v>
      </c>
      <c r="BB1" s="4">
        <f t="shared" si="0"/>
        <v>42492</v>
      </c>
      <c r="BC1" s="4">
        <f t="shared" si="0"/>
        <v>42499</v>
      </c>
      <c r="BD1" s="4">
        <f t="shared" si="0"/>
        <v>42506</v>
      </c>
      <c r="BE1" s="4">
        <f t="shared" si="0"/>
        <v>42513</v>
      </c>
      <c r="BF1" s="4">
        <f t="shared" si="0"/>
        <v>42520</v>
      </c>
      <c r="BG1" s="4">
        <f t="shared" si="0"/>
        <v>42527</v>
      </c>
      <c r="BH1" s="4">
        <f t="shared" si="0"/>
        <v>42534</v>
      </c>
      <c r="BI1" s="4">
        <f t="shared" si="0"/>
        <v>42541</v>
      </c>
      <c r="BJ1" s="4">
        <f t="shared" si="0"/>
        <v>42548</v>
      </c>
      <c r="BK1" s="4">
        <f t="shared" si="0"/>
        <v>42555</v>
      </c>
      <c r="BL1" s="4">
        <f t="shared" si="0"/>
        <v>42562</v>
      </c>
      <c r="BM1" s="4">
        <f t="shared" si="0"/>
        <v>42569</v>
      </c>
      <c r="BN1" s="4">
        <f t="shared" si="0"/>
        <v>42576</v>
      </c>
      <c r="BO1" s="4">
        <f t="shared" ref="BO1:DZ1" si="1">+BN1+7</f>
        <v>42583</v>
      </c>
      <c r="BP1" s="4">
        <f t="shared" si="1"/>
        <v>42590</v>
      </c>
      <c r="BQ1" s="4">
        <f t="shared" si="1"/>
        <v>42597</v>
      </c>
      <c r="BR1" s="4">
        <f t="shared" si="1"/>
        <v>42604</v>
      </c>
      <c r="BS1" s="4">
        <f t="shared" si="1"/>
        <v>42611</v>
      </c>
      <c r="BT1" s="4">
        <f t="shared" si="1"/>
        <v>42618</v>
      </c>
      <c r="BU1" s="4">
        <f t="shared" si="1"/>
        <v>42625</v>
      </c>
      <c r="BV1" s="4">
        <f t="shared" si="1"/>
        <v>42632</v>
      </c>
      <c r="BW1" s="4">
        <f t="shared" si="1"/>
        <v>42639</v>
      </c>
      <c r="BX1" s="4">
        <f t="shared" si="1"/>
        <v>42646</v>
      </c>
      <c r="BY1" s="4">
        <f t="shared" si="1"/>
        <v>42653</v>
      </c>
      <c r="BZ1" s="4">
        <f t="shared" si="1"/>
        <v>42660</v>
      </c>
      <c r="CA1" s="4">
        <f t="shared" si="1"/>
        <v>42667</v>
      </c>
      <c r="CB1" s="4">
        <f t="shared" si="1"/>
        <v>42674</v>
      </c>
      <c r="CC1" s="4">
        <f t="shared" si="1"/>
        <v>42681</v>
      </c>
      <c r="CD1" s="4">
        <f t="shared" si="1"/>
        <v>42688</v>
      </c>
      <c r="CE1" s="4">
        <f t="shared" si="1"/>
        <v>42695</v>
      </c>
      <c r="CF1" s="4">
        <f t="shared" si="1"/>
        <v>42702</v>
      </c>
      <c r="CG1" s="4">
        <f t="shared" si="1"/>
        <v>42709</v>
      </c>
      <c r="CH1" s="4">
        <f t="shared" si="1"/>
        <v>42716</v>
      </c>
      <c r="CI1" s="4">
        <f t="shared" si="1"/>
        <v>42723</v>
      </c>
      <c r="CJ1" s="4">
        <f t="shared" si="1"/>
        <v>42730</v>
      </c>
      <c r="CK1" s="4">
        <f t="shared" si="1"/>
        <v>42737</v>
      </c>
      <c r="CL1" s="4">
        <f t="shared" si="1"/>
        <v>42744</v>
      </c>
      <c r="CM1" s="4">
        <f t="shared" si="1"/>
        <v>42751</v>
      </c>
      <c r="CN1" s="4">
        <f t="shared" si="1"/>
        <v>42758</v>
      </c>
      <c r="CO1" s="4">
        <f t="shared" si="1"/>
        <v>42765</v>
      </c>
      <c r="CP1" s="4">
        <f t="shared" si="1"/>
        <v>42772</v>
      </c>
      <c r="CQ1" s="4">
        <f t="shared" si="1"/>
        <v>42779</v>
      </c>
      <c r="CR1" s="4">
        <f t="shared" si="1"/>
        <v>42786</v>
      </c>
      <c r="CS1" s="4">
        <f t="shared" si="1"/>
        <v>42793</v>
      </c>
      <c r="CT1" s="4">
        <f t="shared" si="1"/>
        <v>42800</v>
      </c>
      <c r="CU1" s="4">
        <f t="shared" si="1"/>
        <v>42807</v>
      </c>
      <c r="CV1" s="4">
        <f t="shared" si="1"/>
        <v>42814</v>
      </c>
      <c r="CW1" s="4">
        <f t="shared" si="1"/>
        <v>42821</v>
      </c>
      <c r="CX1" s="4">
        <f t="shared" si="1"/>
        <v>42828</v>
      </c>
      <c r="CY1" s="4">
        <f t="shared" si="1"/>
        <v>42835</v>
      </c>
      <c r="CZ1" s="4">
        <f t="shared" si="1"/>
        <v>42842</v>
      </c>
      <c r="DA1" s="4">
        <f t="shared" si="1"/>
        <v>42849</v>
      </c>
      <c r="DB1" s="4">
        <f t="shared" si="1"/>
        <v>42856</v>
      </c>
      <c r="DC1" s="4">
        <f t="shared" si="1"/>
        <v>42863</v>
      </c>
      <c r="DD1" s="4">
        <f t="shared" si="1"/>
        <v>42870</v>
      </c>
      <c r="DE1" s="4">
        <f t="shared" si="1"/>
        <v>42877</v>
      </c>
      <c r="DF1" s="4">
        <f t="shared" si="1"/>
        <v>42884</v>
      </c>
      <c r="DG1" s="4">
        <f t="shared" si="1"/>
        <v>42891</v>
      </c>
      <c r="DH1" s="4">
        <f t="shared" si="1"/>
        <v>42898</v>
      </c>
      <c r="DI1" s="4">
        <f t="shared" si="1"/>
        <v>42905</v>
      </c>
      <c r="DJ1" s="4">
        <f t="shared" si="1"/>
        <v>42912</v>
      </c>
      <c r="DK1" s="4">
        <f t="shared" si="1"/>
        <v>42919</v>
      </c>
      <c r="DL1" s="4">
        <f t="shared" si="1"/>
        <v>42926</v>
      </c>
      <c r="DM1" s="4">
        <f t="shared" si="1"/>
        <v>42933</v>
      </c>
      <c r="DN1" s="4">
        <f t="shared" si="1"/>
        <v>42940</v>
      </c>
      <c r="DO1" s="4">
        <f t="shared" si="1"/>
        <v>42947</v>
      </c>
      <c r="DP1" s="4">
        <f t="shared" si="1"/>
        <v>42954</v>
      </c>
      <c r="DQ1" s="4">
        <f t="shared" si="1"/>
        <v>42961</v>
      </c>
      <c r="DR1" s="4">
        <f t="shared" si="1"/>
        <v>42968</v>
      </c>
      <c r="DS1" s="4">
        <f t="shared" si="1"/>
        <v>42975</v>
      </c>
      <c r="DT1" s="4">
        <f t="shared" si="1"/>
        <v>42982</v>
      </c>
      <c r="DU1" s="4">
        <f t="shared" si="1"/>
        <v>42989</v>
      </c>
      <c r="DV1" s="4">
        <f t="shared" si="1"/>
        <v>42996</v>
      </c>
      <c r="DW1" s="4">
        <f t="shared" si="1"/>
        <v>43003</v>
      </c>
      <c r="DX1" s="4">
        <f t="shared" si="1"/>
        <v>43010</v>
      </c>
      <c r="DY1" s="4">
        <f t="shared" si="1"/>
        <v>43017</v>
      </c>
      <c r="DZ1" s="4">
        <f t="shared" si="1"/>
        <v>43024</v>
      </c>
      <c r="EA1" s="4">
        <f t="shared" ref="EA1:GL1" si="2">+DZ1+7</f>
        <v>43031</v>
      </c>
      <c r="EB1" s="4">
        <f t="shared" si="2"/>
        <v>43038</v>
      </c>
      <c r="EC1" s="4">
        <f t="shared" si="2"/>
        <v>43045</v>
      </c>
      <c r="ED1" s="4">
        <f t="shared" si="2"/>
        <v>43052</v>
      </c>
      <c r="EE1" s="4">
        <f t="shared" si="2"/>
        <v>43059</v>
      </c>
      <c r="EF1" s="4">
        <f t="shared" si="2"/>
        <v>43066</v>
      </c>
      <c r="EG1" s="4">
        <f t="shared" si="2"/>
        <v>43073</v>
      </c>
      <c r="EH1" s="4">
        <f t="shared" si="2"/>
        <v>43080</v>
      </c>
      <c r="EI1" s="4">
        <f t="shared" si="2"/>
        <v>43087</v>
      </c>
      <c r="EJ1" s="4">
        <f t="shared" si="2"/>
        <v>43094</v>
      </c>
      <c r="EK1" s="4">
        <f t="shared" si="2"/>
        <v>43101</v>
      </c>
      <c r="EL1" s="4">
        <f t="shared" si="2"/>
        <v>43108</v>
      </c>
      <c r="EM1" s="4">
        <f t="shared" si="2"/>
        <v>43115</v>
      </c>
      <c r="EN1" s="4">
        <f t="shared" si="2"/>
        <v>43122</v>
      </c>
      <c r="EO1" s="4">
        <f t="shared" si="2"/>
        <v>43129</v>
      </c>
      <c r="EP1" s="4">
        <f t="shared" si="2"/>
        <v>43136</v>
      </c>
      <c r="EQ1" s="4">
        <f t="shared" si="2"/>
        <v>43143</v>
      </c>
      <c r="ER1" s="4">
        <f t="shared" si="2"/>
        <v>43150</v>
      </c>
      <c r="ES1" s="4">
        <f t="shared" si="2"/>
        <v>43157</v>
      </c>
      <c r="ET1" s="4">
        <f t="shared" si="2"/>
        <v>43164</v>
      </c>
      <c r="EU1" s="4">
        <f t="shared" si="2"/>
        <v>43171</v>
      </c>
      <c r="EV1" s="4">
        <f t="shared" si="2"/>
        <v>43178</v>
      </c>
      <c r="EW1" s="4">
        <f t="shared" si="2"/>
        <v>43185</v>
      </c>
      <c r="EX1" s="4">
        <f t="shared" si="2"/>
        <v>43192</v>
      </c>
      <c r="EY1" s="4">
        <f t="shared" si="2"/>
        <v>43199</v>
      </c>
      <c r="EZ1" s="4">
        <f t="shared" si="2"/>
        <v>43206</v>
      </c>
      <c r="FA1" s="4">
        <f t="shared" si="2"/>
        <v>43213</v>
      </c>
      <c r="FB1" s="4">
        <f t="shared" si="2"/>
        <v>43220</v>
      </c>
      <c r="FC1" s="4">
        <f t="shared" si="2"/>
        <v>43227</v>
      </c>
      <c r="FD1" s="4">
        <f t="shared" si="2"/>
        <v>43234</v>
      </c>
      <c r="FE1" s="4">
        <f t="shared" si="2"/>
        <v>43241</v>
      </c>
      <c r="FF1" s="4">
        <f t="shared" si="2"/>
        <v>43248</v>
      </c>
      <c r="FG1" s="4">
        <f t="shared" si="2"/>
        <v>43255</v>
      </c>
      <c r="FH1" s="4">
        <f t="shared" si="2"/>
        <v>43262</v>
      </c>
      <c r="FI1" s="4">
        <f t="shared" si="2"/>
        <v>43269</v>
      </c>
      <c r="FJ1" s="4">
        <f t="shared" si="2"/>
        <v>43276</v>
      </c>
      <c r="FK1" s="4">
        <f t="shared" si="2"/>
        <v>43283</v>
      </c>
      <c r="FL1" s="4">
        <f t="shared" si="2"/>
        <v>43290</v>
      </c>
      <c r="FM1" s="4">
        <f t="shared" si="2"/>
        <v>43297</v>
      </c>
      <c r="FN1" s="4">
        <f t="shared" si="2"/>
        <v>43304</v>
      </c>
      <c r="FO1" s="4">
        <f t="shared" si="2"/>
        <v>43311</v>
      </c>
      <c r="FP1" s="4">
        <f t="shared" si="2"/>
        <v>43318</v>
      </c>
      <c r="FQ1" s="4">
        <f t="shared" si="2"/>
        <v>43325</v>
      </c>
      <c r="FR1" s="4">
        <f t="shared" si="2"/>
        <v>43332</v>
      </c>
      <c r="FS1" s="4">
        <f t="shared" si="2"/>
        <v>43339</v>
      </c>
      <c r="FT1" s="4">
        <f t="shared" si="2"/>
        <v>43346</v>
      </c>
      <c r="FU1" s="4">
        <f t="shared" si="2"/>
        <v>43353</v>
      </c>
      <c r="FV1" s="4">
        <f t="shared" si="2"/>
        <v>43360</v>
      </c>
      <c r="FW1" s="4">
        <f t="shared" si="2"/>
        <v>43367</v>
      </c>
      <c r="FX1" s="4">
        <f t="shared" si="2"/>
        <v>43374</v>
      </c>
      <c r="FY1" s="4">
        <f t="shared" si="2"/>
        <v>43381</v>
      </c>
      <c r="FZ1" s="4">
        <f t="shared" si="2"/>
        <v>43388</v>
      </c>
      <c r="GA1" s="4">
        <f t="shared" si="2"/>
        <v>43395</v>
      </c>
      <c r="GB1" s="4">
        <f t="shared" si="2"/>
        <v>43402</v>
      </c>
      <c r="GC1" s="4">
        <f t="shared" si="2"/>
        <v>43409</v>
      </c>
      <c r="GD1" s="4">
        <f t="shared" si="2"/>
        <v>43416</v>
      </c>
      <c r="GE1" s="4">
        <f t="shared" si="2"/>
        <v>43423</v>
      </c>
      <c r="GF1" s="4">
        <f t="shared" si="2"/>
        <v>43430</v>
      </c>
      <c r="GG1" s="4">
        <f t="shared" si="2"/>
        <v>43437</v>
      </c>
      <c r="GH1" s="4">
        <f t="shared" si="2"/>
        <v>43444</v>
      </c>
      <c r="GI1" s="4">
        <f t="shared" si="2"/>
        <v>43451</v>
      </c>
      <c r="GJ1" s="4">
        <f t="shared" si="2"/>
        <v>43458</v>
      </c>
      <c r="GK1" s="4">
        <f t="shared" si="2"/>
        <v>43465</v>
      </c>
      <c r="GL1" s="4">
        <f t="shared" si="2"/>
        <v>43472</v>
      </c>
      <c r="GM1" s="4">
        <f t="shared" ref="GM1:GW1" si="3">+GL1+7</f>
        <v>43479</v>
      </c>
      <c r="GN1" s="4">
        <f t="shared" si="3"/>
        <v>43486</v>
      </c>
      <c r="GO1" s="4">
        <f t="shared" si="3"/>
        <v>43493</v>
      </c>
      <c r="GP1" s="4">
        <f t="shared" si="3"/>
        <v>43500</v>
      </c>
      <c r="GQ1" s="4">
        <f t="shared" si="3"/>
        <v>43507</v>
      </c>
      <c r="GR1" s="4">
        <f t="shared" si="3"/>
        <v>43514</v>
      </c>
      <c r="GS1" s="4">
        <f t="shared" si="3"/>
        <v>43521</v>
      </c>
      <c r="GT1" s="4">
        <f t="shared" si="3"/>
        <v>43528</v>
      </c>
      <c r="GU1" s="4">
        <f t="shared" si="3"/>
        <v>43535</v>
      </c>
      <c r="GV1" s="4">
        <f t="shared" si="3"/>
        <v>43542</v>
      </c>
      <c r="GW1" s="4">
        <f t="shared" si="3"/>
        <v>43549</v>
      </c>
      <c r="GX1" s="4">
        <v>43556</v>
      </c>
    </row>
    <row r="2" spans="1:206" hidden="1" x14ac:dyDescent="0.25">
      <c r="A2">
        <v>4000036</v>
      </c>
      <c r="B2">
        <v>10</v>
      </c>
      <c r="C2">
        <v>30</v>
      </c>
      <c r="D2">
        <v>0</v>
      </c>
      <c r="E2">
        <v>5</v>
      </c>
      <c r="F2">
        <v>35</v>
      </c>
      <c r="G2">
        <v>30</v>
      </c>
      <c r="H2">
        <v>0</v>
      </c>
      <c r="I2">
        <v>-13</v>
      </c>
      <c r="J2">
        <v>0</v>
      </c>
      <c r="K2">
        <v>0</v>
      </c>
      <c r="L2">
        <v>0</v>
      </c>
      <c r="M2">
        <v>30</v>
      </c>
      <c r="N2">
        <v>41</v>
      </c>
      <c r="O2">
        <v>0</v>
      </c>
      <c r="P2">
        <v>80</v>
      </c>
      <c r="Q2">
        <v>20</v>
      </c>
      <c r="R2">
        <v>40</v>
      </c>
      <c r="S2">
        <v>218</v>
      </c>
      <c r="T2">
        <v>95</v>
      </c>
      <c r="U2">
        <v>110</v>
      </c>
      <c r="V2">
        <v>40</v>
      </c>
      <c r="W2">
        <v>275</v>
      </c>
      <c r="X2">
        <v>10</v>
      </c>
      <c r="Y2">
        <v>195</v>
      </c>
      <c r="Z2">
        <v>38</v>
      </c>
      <c r="AA2">
        <v>165</v>
      </c>
      <c r="AB2">
        <v>30</v>
      </c>
      <c r="AC2">
        <v>141</v>
      </c>
      <c r="AD2">
        <v>300</v>
      </c>
      <c r="AE2">
        <v>103</v>
      </c>
      <c r="AF2">
        <v>353</v>
      </c>
      <c r="AG2">
        <v>502</v>
      </c>
      <c r="AH2">
        <v>239</v>
      </c>
      <c r="AI2">
        <v>500</v>
      </c>
      <c r="AJ2">
        <v>400</v>
      </c>
      <c r="AK2">
        <v>245</v>
      </c>
      <c r="AL2">
        <v>70</v>
      </c>
      <c r="AM2">
        <v>320</v>
      </c>
      <c r="AN2">
        <v>534</v>
      </c>
      <c r="AO2">
        <v>20</v>
      </c>
      <c r="AP2">
        <v>215</v>
      </c>
      <c r="AQ2">
        <v>75</v>
      </c>
      <c r="AR2">
        <v>421</v>
      </c>
      <c r="AS2">
        <v>-16</v>
      </c>
      <c r="AT2">
        <v>0</v>
      </c>
      <c r="AU2">
        <v>178</v>
      </c>
      <c r="AV2">
        <v>110</v>
      </c>
      <c r="AW2">
        <v>150</v>
      </c>
      <c r="AX2">
        <v>30</v>
      </c>
      <c r="AY2">
        <v>0</v>
      </c>
      <c r="AZ2">
        <v>-58</v>
      </c>
      <c r="BA2">
        <v>2</v>
      </c>
      <c r="BB2">
        <v>0</v>
      </c>
      <c r="BC2">
        <v>10</v>
      </c>
      <c r="BD2">
        <v>60</v>
      </c>
      <c r="BE2">
        <v>10</v>
      </c>
      <c r="BF2">
        <v>30</v>
      </c>
      <c r="BG2">
        <v>20</v>
      </c>
      <c r="BH2">
        <v>20</v>
      </c>
      <c r="BI2">
        <v>15</v>
      </c>
      <c r="BJ2">
        <v>90</v>
      </c>
      <c r="BK2">
        <v>-45</v>
      </c>
      <c r="BL2">
        <v>55</v>
      </c>
      <c r="BM2">
        <v>27</v>
      </c>
      <c r="BN2">
        <v>84</v>
      </c>
      <c r="BO2">
        <v>54</v>
      </c>
      <c r="BP2">
        <v>117</v>
      </c>
      <c r="BQ2">
        <v>4</v>
      </c>
      <c r="BR2">
        <v>543</v>
      </c>
      <c r="BS2">
        <v>-45</v>
      </c>
      <c r="BT2">
        <v>140</v>
      </c>
      <c r="BU2">
        <v>638</v>
      </c>
      <c r="BV2">
        <v>286</v>
      </c>
      <c r="BW2">
        <v>85</v>
      </c>
      <c r="BX2">
        <v>105</v>
      </c>
      <c r="BY2">
        <v>134</v>
      </c>
      <c r="BZ2">
        <v>278</v>
      </c>
      <c r="CA2">
        <v>14</v>
      </c>
      <c r="CB2">
        <v>204</v>
      </c>
      <c r="CC2">
        <v>440</v>
      </c>
      <c r="CD2">
        <v>376</v>
      </c>
      <c r="CE2">
        <v>185</v>
      </c>
      <c r="CF2">
        <v>290</v>
      </c>
      <c r="CG2">
        <v>98</v>
      </c>
      <c r="CH2">
        <v>665</v>
      </c>
      <c r="CI2">
        <v>593</v>
      </c>
      <c r="CJ2">
        <v>528</v>
      </c>
      <c r="CK2">
        <v>225</v>
      </c>
      <c r="CL2">
        <v>238</v>
      </c>
      <c r="CM2">
        <v>358</v>
      </c>
      <c r="CN2">
        <v>277</v>
      </c>
      <c r="CO2">
        <v>138</v>
      </c>
      <c r="CP2">
        <v>194</v>
      </c>
      <c r="CQ2">
        <v>182</v>
      </c>
      <c r="CR2">
        <v>236</v>
      </c>
      <c r="CS2">
        <v>336</v>
      </c>
      <c r="CT2">
        <v>26</v>
      </c>
      <c r="CU2">
        <v>75</v>
      </c>
      <c r="CV2">
        <v>213</v>
      </c>
      <c r="CW2">
        <v>0</v>
      </c>
      <c r="CX2">
        <v>147</v>
      </c>
      <c r="CY2">
        <v>3</v>
      </c>
      <c r="CZ2">
        <v>10</v>
      </c>
      <c r="DA2">
        <v>1</v>
      </c>
      <c r="DB2">
        <v>0</v>
      </c>
      <c r="DC2">
        <v>142</v>
      </c>
      <c r="DD2">
        <v>5</v>
      </c>
      <c r="DE2">
        <v>0</v>
      </c>
      <c r="DF2">
        <v>0</v>
      </c>
      <c r="DG2">
        <v>10</v>
      </c>
      <c r="DH2">
        <v>20</v>
      </c>
      <c r="DI2">
        <v>128</v>
      </c>
      <c r="DJ2">
        <v>17</v>
      </c>
      <c r="DK2">
        <v>43</v>
      </c>
      <c r="DL2">
        <v>17</v>
      </c>
      <c r="DM2">
        <v>41</v>
      </c>
      <c r="DN2">
        <v>43</v>
      </c>
      <c r="DO2">
        <v>149</v>
      </c>
      <c r="DP2">
        <v>137</v>
      </c>
      <c r="DQ2">
        <v>85</v>
      </c>
      <c r="DR2">
        <v>165</v>
      </c>
      <c r="DS2">
        <v>303</v>
      </c>
      <c r="DT2">
        <v>187</v>
      </c>
      <c r="DU2">
        <v>100</v>
      </c>
      <c r="DV2">
        <v>180</v>
      </c>
      <c r="DW2">
        <v>158</v>
      </c>
      <c r="DX2">
        <v>401</v>
      </c>
      <c r="DY2">
        <v>236</v>
      </c>
      <c r="DZ2">
        <v>132</v>
      </c>
      <c r="EA2">
        <v>288</v>
      </c>
      <c r="EB2">
        <v>290</v>
      </c>
      <c r="EC2">
        <v>244</v>
      </c>
      <c r="ED2">
        <v>336</v>
      </c>
      <c r="EE2">
        <v>365</v>
      </c>
      <c r="EF2">
        <v>427</v>
      </c>
      <c r="EG2">
        <v>403</v>
      </c>
      <c r="EH2">
        <v>223</v>
      </c>
      <c r="EI2">
        <v>1060</v>
      </c>
      <c r="EJ2">
        <v>277</v>
      </c>
      <c r="EK2">
        <v>172</v>
      </c>
      <c r="EL2">
        <v>130</v>
      </c>
      <c r="EM2">
        <v>366</v>
      </c>
      <c r="EN2">
        <v>160</v>
      </c>
      <c r="EO2">
        <v>161</v>
      </c>
      <c r="EP2">
        <v>136</v>
      </c>
      <c r="EQ2">
        <v>181</v>
      </c>
      <c r="ER2">
        <v>219</v>
      </c>
      <c r="ES2">
        <v>202</v>
      </c>
      <c r="ET2">
        <v>139</v>
      </c>
      <c r="EU2">
        <v>125</v>
      </c>
      <c r="EV2">
        <v>120</v>
      </c>
      <c r="EW2">
        <v>139</v>
      </c>
      <c r="EX2">
        <v>81</v>
      </c>
      <c r="EY2">
        <v>107</v>
      </c>
      <c r="EZ2">
        <v>18</v>
      </c>
      <c r="FA2">
        <v>115</v>
      </c>
      <c r="FB2">
        <v>32</v>
      </c>
      <c r="FC2">
        <v>54</v>
      </c>
      <c r="FD2">
        <v>46</v>
      </c>
      <c r="FE2">
        <v>41</v>
      </c>
      <c r="FF2">
        <v>20</v>
      </c>
      <c r="FG2">
        <v>11</v>
      </c>
      <c r="FH2">
        <v>13</v>
      </c>
      <c r="FI2">
        <v>15</v>
      </c>
      <c r="FJ2">
        <v>18</v>
      </c>
      <c r="FK2">
        <v>55</v>
      </c>
      <c r="FL2">
        <v>7</v>
      </c>
      <c r="FM2">
        <v>42</v>
      </c>
      <c r="FN2">
        <v>11</v>
      </c>
      <c r="FO2">
        <v>196</v>
      </c>
      <c r="FP2">
        <v>151</v>
      </c>
      <c r="FQ2">
        <v>90</v>
      </c>
      <c r="FR2">
        <v>162</v>
      </c>
      <c r="FS2">
        <v>135</v>
      </c>
      <c r="FT2">
        <v>102</v>
      </c>
      <c r="FU2">
        <v>172</v>
      </c>
      <c r="FV2">
        <v>371</v>
      </c>
      <c r="FW2">
        <v>245</v>
      </c>
      <c r="FX2">
        <v>268</v>
      </c>
      <c r="FY2">
        <v>388</v>
      </c>
      <c r="FZ2">
        <v>130</v>
      </c>
      <c r="GA2">
        <v>88</v>
      </c>
      <c r="GB2">
        <v>106</v>
      </c>
      <c r="GC2">
        <v>122</v>
      </c>
      <c r="GD2">
        <v>230</v>
      </c>
      <c r="GE2">
        <v>232</v>
      </c>
      <c r="GF2">
        <v>317</v>
      </c>
      <c r="GG2">
        <v>255</v>
      </c>
      <c r="GH2">
        <v>28</v>
      </c>
      <c r="GI2">
        <v>581</v>
      </c>
      <c r="GJ2">
        <v>563</v>
      </c>
      <c r="GK2">
        <v>197</v>
      </c>
      <c r="GL2">
        <v>102</v>
      </c>
      <c r="GM2">
        <v>54</v>
      </c>
      <c r="GN2">
        <v>91</v>
      </c>
      <c r="GO2">
        <v>158</v>
      </c>
      <c r="GP2">
        <v>117</v>
      </c>
      <c r="GQ2">
        <v>219</v>
      </c>
      <c r="GR2">
        <v>191</v>
      </c>
      <c r="GS2">
        <v>329</v>
      </c>
      <c r="GT2">
        <v>44</v>
      </c>
      <c r="GU2">
        <v>93</v>
      </c>
      <c r="GV2">
        <v>61</v>
      </c>
      <c r="GW2">
        <v>51</v>
      </c>
      <c r="GX2">
        <v>82</v>
      </c>
    </row>
    <row r="3" spans="1:206" x14ac:dyDescent="0.25">
      <c r="A3">
        <v>4000037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1:206" hidden="1" x14ac:dyDescent="0.25">
      <c r="A4">
        <v>4000038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190</v>
      </c>
      <c r="AE4">
        <v>57</v>
      </c>
      <c r="AF4">
        <v>179</v>
      </c>
      <c r="AG4">
        <v>63</v>
      </c>
      <c r="AH4">
        <v>82</v>
      </c>
      <c r="AI4">
        <v>15</v>
      </c>
      <c r="AJ4">
        <v>45</v>
      </c>
      <c r="AK4">
        <v>265</v>
      </c>
      <c r="AL4">
        <v>20</v>
      </c>
      <c r="AM4">
        <v>175</v>
      </c>
      <c r="AN4">
        <v>262</v>
      </c>
      <c r="AO4">
        <v>10</v>
      </c>
      <c r="AP4">
        <v>20</v>
      </c>
      <c r="AQ4">
        <v>20</v>
      </c>
      <c r="AR4">
        <v>185</v>
      </c>
      <c r="AS4">
        <v>10</v>
      </c>
      <c r="AT4">
        <v>30</v>
      </c>
      <c r="AU4">
        <v>0</v>
      </c>
      <c r="AV4">
        <v>35</v>
      </c>
      <c r="AW4">
        <v>125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25</v>
      </c>
      <c r="BE4">
        <v>0</v>
      </c>
      <c r="BF4">
        <v>0</v>
      </c>
      <c r="BG4">
        <v>0</v>
      </c>
      <c r="BH4">
        <v>10</v>
      </c>
      <c r="BI4">
        <v>0</v>
      </c>
      <c r="BJ4">
        <v>0</v>
      </c>
      <c r="BK4">
        <v>0</v>
      </c>
      <c r="BL4">
        <v>10</v>
      </c>
      <c r="BM4">
        <v>0</v>
      </c>
      <c r="BN4">
        <v>16</v>
      </c>
      <c r="BO4">
        <v>10</v>
      </c>
      <c r="BP4">
        <v>45</v>
      </c>
      <c r="BQ4">
        <v>55</v>
      </c>
      <c r="BR4">
        <v>185</v>
      </c>
      <c r="BS4">
        <v>32</v>
      </c>
      <c r="BT4">
        <v>25</v>
      </c>
      <c r="BU4">
        <v>51</v>
      </c>
      <c r="BV4">
        <v>45</v>
      </c>
      <c r="BW4">
        <v>164</v>
      </c>
      <c r="BX4">
        <v>1</v>
      </c>
      <c r="BY4">
        <v>3</v>
      </c>
      <c r="BZ4">
        <v>13</v>
      </c>
      <c r="CA4">
        <v>26</v>
      </c>
      <c r="CB4">
        <v>139</v>
      </c>
      <c r="CC4">
        <v>37</v>
      </c>
      <c r="CD4">
        <v>57</v>
      </c>
      <c r="CE4">
        <v>2</v>
      </c>
      <c r="CF4">
        <v>131</v>
      </c>
      <c r="CG4">
        <v>99</v>
      </c>
      <c r="CH4">
        <v>46</v>
      </c>
      <c r="CI4">
        <v>193</v>
      </c>
      <c r="CJ4">
        <v>55</v>
      </c>
      <c r="CK4">
        <v>8</v>
      </c>
      <c r="CL4">
        <v>133</v>
      </c>
      <c r="CM4">
        <v>87</v>
      </c>
      <c r="CN4">
        <v>8</v>
      </c>
      <c r="CO4">
        <v>0</v>
      </c>
      <c r="CP4">
        <v>0</v>
      </c>
      <c r="CQ4">
        <v>20</v>
      </c>
      <c r="CR4">
        <v>29</v>
      </c>
      <c r="CS4">
        <v>50</v>
      </c>
      <c r="CT4">
        <v>12</v>
      </c>
      <c r="CU4">
        <v>2</v>
      </c>
      <c r="CV4">
        <v>33</v>
      </c>
      <c r="CW4">
        <v>0</v>
      </c>
      <c r="CX4">
        <v>15</v>
      </c>
      <c r="CY4">
        <v>0</v>
      </c>
      <c r="CZ4">
        <v>125</v>
      </c>
      <c r="DA4">
        <v>1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10</v>
      </c>
      <c r="DK4">
        <v>13</v>
      </c>
      <c r="DL4">
        <v>5</v>
      </c>
      <c r="DM4">
        <v>2</v>
      </c>
      <c r="DN4">
        <v>16</v>
      </c>
      <c r="DO4">
        <v>11</v>
      </c>
      <c r="DP4">
        <v>43</v>
      </c>
      <c r="DQ4">
        <v>18</v>
      </c>
      <c r="DR4">
        <v>45</v>
      </c>
      <c r="DS4">
        <v>103</v>
      </c>
      <c r="DT4">
        <v>51</v>
      </c>
      <c r="DU4">
        <v>10</v>
      </c>
      <c r="DV4">
        <v>52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35</v>
      </c>
      <c r="EH4">
        <v>172</v>
      </c>
      <c r="EI4">
        <v>123</v>
      </c>
      <c r="EJ4">
        <v>93</v>
      </c>
      <c r="EK4">
        <v>81</v>
      </c>
      <c r="EL4">
        <v>50</v>
      </c>
      <c r="EM4">
        <v>40</v>
      </c>
      <c r="EN4">
        <v>1</v>
      </c>
      <c r="EO4">
        <v>0</v>
      </c>
      <c r="EP4">
        <v>28</v>
      </c>
      <c r="EQ4">
        <v>140</v>
      </c>
      <c r="ER4">
        <v>16</v>
      </c>
      <c r="ES4">
        <v>0</v>
      </c>
      <c r="ET4">
        <v>78</v>
      </c>
      <c r="EU4">
        <v>73</v>
      </c>
      <c r="EV4">
        <v>40</v>
      </c>
      <c r="EW4">
        <v>44</v>
      </c>
      <c r="EX4">
        <v>17</v>
      </c>
      <c r="EY4">
        <v>56</v>
      </c>
      <c r="EZ4">
        <v>12</v>
      </c>
      <c r="FA4">
        <v>43</v>
      </c>
      <c r="FB4">
        <v>8</v>
      </c>
      <c r="FC4">
        <v>33</v>
      </c>
      <c r="FD4">
        <v>8</v>
      </c>
      <c r="FE4">
        <v>3</v>
      </c>
      <c r="FF4">
        <v>5</v>
      </c>
      <c r="FG4">
        <v>8</v>
      </c>
      <c r="FH4">
        <v>0</v>
      </c>
      <c r="FI4">
        <v>5</v>
      </c>
      <c r="FJ4">
        <v>2</v>
      </c>
      <c r="FK4">
        <v>15</v>
      </c>
      <c r="FL4">
        <v>0</v>
      </c>
      <c r="FM4">
        <v>23</v>
      </c>
      <c r="FN4">
        <v>4</v>
      </c>
      <c r="FO4">
        <v>11</v>
      </c>
      <c r="FP4">
        <v>77</v>
      </c>
      <c r="FQ4">
        <v>26</v>
      </c>
      <c r="FR4">
        <v>56</v>
      </c>
      <c r="FS4">
        <v>33</v>
      </c>
      <c r="FT4">
        <v>51</v>
      </c>
      <c r="FU4">
        <v>51</v>
      </c>
      <c r="FV4">
        <v>68</v>
      </c>
      <c r="FW4">
        <v>124</v>
      </c>
      <c r="FX4">
        <v>90</v>
      </c>
      <c r="FY4">
        <v>79</v>
      </c>
      <c r="FZ4">
        <v>44</v>
      </c>
      <c r="GA4">
        <v>36</v>
      </c>
      <c r="GB4">
        <v>13</v>
      </c>
      <c r="GC4">
        <v>38</v>
      </c>
      <c r="GD4">
        <v>65</v>
      </c>
      <c r="GE4">
        <v>30</v>
      </c>
      <c r="GF4">
        <v>69</v>
      </c>
      <c r="GG4">
        <v>11</v>
      </c>
      <c r="GH4">
        <v>83</v>
      </c>
      <c r="GI4">
        <v>142</v>
      </c>
      <c r="GJ4">
        <v>115</v>
      </c>
      <c r="GK4">
        <v>34</v>
      </c>
      <c r="GL4">
        <v>39</v>
      </c>
      <c r="GM4">
        <v>18</v>
      </c>
      <c r="GN4">
        <v>23</v>
      </c>
      <c r="GO4">
        <v>99</v>
      </c>
      <c r="GP4">
        <v>54</v>
      </c>
      <c r="GQ4">
        <v>58</v>
      </c>
      <c r="GR4">
        <v>75</v>
      </c>
      <c r="GS4">
        <v>84</v>
      </c>
      <c r="GT4">
        <v>20</v>
      </c>
      <c r="GU4">
        <v>35</v>
      </c>
      <c r="GV4">
        <v>7</v>
      </c>
      <c r="GW4">
        <v>10</v>
      </c>
      <c r="GX4">
        <v>27</v>
      </c>
    </row>
    <row r="5" spans="1:206" hidden="1" x14ac:dyDescent="0.25">
      <c r="A5">
        <v>4000039</v>
      </c>
      <c r="B5">
        <v>20</v>
      </c>
      <c r="C5">
        <v>5</v>
      </c>
      <c r="D5">
        <v>5</v>
      </c>
      <c r="E5">
        <v>5</v>
      </c>
      <c r="F5">
        <v>0</v>
      </c>
      <c r="G5">
        <v>5</v>
      </c>
      <c r="H5">
        <v>0</v>
      </c>
      <c r="I5">
        <v>-5</v>
      </c>
      <c r="J5">
        <v>0</v>
      </c>
      <c r="K5">
        <v>5</v>
      </c>
      <c r="L5">
        <v>5</v>
      </c>
      <c r="M5">
        <v>35</v>
      </c>
      <c r="N5">
        <v>20</v>
      </c>
      <c r="O5">
        <v>5</v>
      </c>
      <c r="P5">
        <v>20</v>
      </c>
      <c r="Q5">
        <v>5</v>
      </c>
      <c r="R5">
        <v>100</v>
      </c>
      <c r="S5">
        <v>0</v>
      </c>
      <c r="T5">
        <v>0</v>
      </c>
      <c r="U5">
        <v>10</v>
      </c>
      <c r="V5">
        <v>52</v>
      </c>
      <c r="W5">
        <v>60</v>
      </c>
      <c r="X5">
        <v>165</v>
      </c>
      <c r="Y5">
        <v>30</v>
      </c>
      <c r="Z5">
        <v>28</v>
      </c>
      <c r="AA5">
        <v>0</v>
      </c>
      <c r="AB5">
        <v>0</v>
      </c>
      <c r="AC5">
        <v>38</v>
      </c>
      <c r="AD5">
        <v>37</v>
      </c>
      <c r="AE5">
        <v>137</v>
      </c>
      <c r="AF5">
        <v>48</v>
      </c>
      <c r="AG5">
        <v>29</v>
      </c>
      <c r="AH5">
        <v>14</v>
      </c>
      <c r="AI5">
        <v>0</v>
      </c>
      <c r="AJ5">
        <v>195</v>
      </c>
      <c r="AK5">
        <v>70</v>
      </c>
      <c r="AL5">
        <v>20</v>
      </c>
      <c r="AM5">
        <v>80</v>
      </c>
      <c r="AN5">
        <v>122</v>
      </c>
      <c r="AO5">
        <v>25</v>
      </c>
      <c r="AP5">
        <v>0</v>
      </c>
      <c r="AQ5">
        <v>81</v>
      </c>
      <c r="AR5">
        <v>242</v>
      </c>
      <c r="AS5">
        <v>35</v>
      </c>
      <c r="AT5">
        <v>0</v>
      </c>
      <c r="AU5">
        <v>2</v>
      </c>
      <c r="AV5">
        <v>10</v>
      </c>
      <c r="AW5">
        <v>25</v>
      </c>
      <c r="AX5">
        <v>0</v>
      </c>
      <c r="AY5">
        <v>0</v>
      </c>
      <c r="AZ5">
        <v>0</v>
      </c>
      <c r="BA5">
        <v>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30</v>
      </c>
      <c r="BK5">
        <v>0</v>
      </c>
      <c r="BL5">
        <v>10</v>
      </c>
      <c r="BM5">
        <v>11</v>
      </c>
      <c r="BN5">
        <v>21</v>
      </c>
      <c r="BO5">
        <v>20</v>
      </c>
      <c r="BP5">
        <v>26</v>
      </c>
      <c r="BQ5">
        <v>25</v>
      </c>
      <c r="BR5">
        <v>230</v>
      </c>
      <c r="BS5">
        <v>11</v>
      </c>
      <c r="BT5">
        <v>0</v>
      </c>
      <c r="BU5">
        <v>55</v>
      </c>
      <c r="BV5">
        <v>100</v>
      </c>
      <c r="BW5">
        <v>64</v>
      </c>
      <c r="BX5">
        <v>6</v>
      </c>
      <c r="BY5">
        <v>128</v>
      </c>
      <c r="BZ5">
        <v>88</v>
      </c>
      <c r="CA5">
        <v>2</v>
      </c>
      <c r="CB5">
        <v>4</v>
      </c>
      <c r="CC5">
        <v>9</v>
      </c>
      <c r="CD5">
        <v>58</v>
      </c>
      <c r="CE5">
        <v>132</v>
      </c>
      <c r="CF5">
        <v>5</v>
      </c>
      <c r="CG5">
        <v>35</v>
      </c>
      <c r="CH5">
        <v>81</v>
      </c>
      <c r="CI5">
        <v>254</v>
      </c>
      <c r="CJ5">
        <v>19</v>
      </c>
      <c r="CK5">
        <v>57</v>
      </c>
      <c r="CL5">
        <v>3</v>
      </c>
      <c r="CM5">
        <v>66</v>
      </c>
      <c r="CN5">
        <v>164</v>
      </c>
      <c r="CO5">
        <v>69</v>
      </c>
      <c r="CP5">
        <v>53</v>
      </c>
      <c r="CQ5">
        <v>22</v>
      </c>
      <c r="CR5">
        <v>181</v>
      </c>
      <c r="CS5">
        <v>41</v>
      </c>
      <c r="CT5">
        <v>26</v>
      </c>
      <c r="CU5">
        <v>27</v>
      </c>
      <c r="CV5">
        <v>10</v>
      </c>
      <c r="CW5">
        <v>0</v>
      </c>
      <c r="CX5">
        <v>19</v>
      </c>
      <c r="CY5">
        <v>0</v>
      </c>
      <c r="CZ5">
        <v>0</v>
      </c>
      <c r="DA5">
        <v>145</v>
      </c>
      <c r="DB5">
        <v>0</v>
      </c>
      <c r="DC5">
        <v>27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9</v>
      </c>
      <c r="DL5">
        <v>1</v>
      </c>
      <c r="DM5">
        <v>4</v>
      </c>
      <c r="DN5">
        <v>23</v>
      </c>
      <c r="DO5">
        <v>25</v>
      </c>
      <c r="DP5">
        <v>38</v>
      </c>
      <c r="DQ5">
        <v>21</v>
      </c>
      <c r="DR5">
        <v>44</v>
      </c>
      <c r="DS5">
        <v>40</v>
      </c>
      <c r="DT5">
        <v>36</v>
      </c>
      <c r="DU5">
        <v>6</v>
      </c>
      <c r="DV5">
        <v>43</v>
      </c>
      <c r="DW5">
        <v>52</v>
      </c>
      <c r="DX5">
        <v>47</v>
      </c>
      <c r="DY5">
        <v>87</v>
      </c>
      <c r="DZ5">
        <v>75</v>
      </c>
      <c r="EA5">
        <v>64</v>
      </c>
      <c r="EB5">
        <v>67</v>
      </c>
      <c r="EC5">
        <v>56</v>
      </c>
      <c r="ED5">
        <v>93</v>
      </c>
      <c r="EE5">
        <v>75</v>
      </c>
      <c r="EF5">
        <v>141</v>
      </c>
      <c r="EG5">
        <v>108</v>
      </c>
      <c r="EH5">
        <v>52</v>
      </c>
      <c r="EI5">
        <v>81</v>
      </c>
      <c r="EJ5">
        <v>34</v>
      </c>
      <c r="EK5">
        <v>84</v>
      </c>
      <c r="EL5">
        <v>81</v>
      </c>
      <c r="EM5">
        <v>57</v>
      </c>
      <c r="EN5">
        <v>77</v>
      </c>
      <c r="EO5">
        <v>26</v>
      </c>
      <c r="EP5">
        <v>40</v>
      </c>
      <c r="EQ5">
        <v>55</v>
      </c>
      <c r="ER5">
        <v>48</v>
      </c>
      <c r="ES5">
        <v>52</v>
      </c>
      <c r="ET5">
        <v>50</v>
      </c>
      <c r="EU5">
        <v>36</v>
      </c>
      <c r="EV5">
        <v>31</v>
      </c>
      <c r="EW5">
        <v>34</v>
      </c>
      <c r="EX5">
        <v>17</v>
      </c>
      <c r="EY5">
        <v>29</v>
      </c>
      <c r="EZ5">
        <v>20</v>
      </c>
      <c r="FA5">
        <v>15</v>
      </c>
      <c r="FB5">
        <v>8</v>
      </c>
      <c r="FC5">
        <v>16</v>
      </c>
      <c r="FD5">
        <v>4</v>
      </c>
      <c r="FE5">
        <v>14</v>
      </c>
      <c r="FF5">
        <v>3</v>
      </c>
      <c r="FG5">
        <v>3</v>
      </c>
      <c r="FH5">
        <v>1</v>
      </c>
      <c r="FI5">
        <v>4</v>
      </c>
      <c r="FJ5">
        <v>4</v>
      </c>
      <c r="FK5">
        <v>4</v>
      </c>
      <c r="FL5">
        <v>2</v>
      </c>
      <c r="FM5">
        <v>10</v>
      </c>
      <c r="FN5">
        <v>1</v>
      </c>
      <c r="FO5">
        <v>11</v>
      </c>
      <c r="FP5">
        <v>68</v>
      </c>
      <c r="FQ5">
        <v>37</v>
      </c>
      <c r="FR5">
        <v>47</v>
      </c>
      <c r="FS5">
        <v>34</v>
      </c>
      <c r="FT5">
        <v>37</v>
      </c>
      <c r="FU5">
        <v>35</v>
      </c>
      <c r="FV5">
        <v>41</v>
      </c>
      <c r="FW5">
        <v>86</v>
      </c>
      <c r="FX5">
        <v>39</v>
      </c>
      <c r="FY5">
        <v>47</v>
      </c>
      <c r="FZ5">
        <v>42</v>
      </c>
      <c r="GA5">
        <v>33</v>
      </c>
      <c r="GB5">
        <v>12</v>
      </c>
      <c r="GC5">
        <v>47</v>
      </c>
      <c r="GD5">
        <v>33</v>
      </c>
      <c r="GE5">
        <v>76</v>
      </c>
      <c r="GF5">
        <v>50</v>
      </c>
      <c r="GG5">
        <v>34</v>
      </c>
      <c r="GH5">
        <v>59</v>
      </c>
      <c r="GI5">
        <v>97</v>
      </c>
      <c r="GJ5">
        <v>33</v>
      </c>
      <c r="GK5">
        <v>10</v>
      </c>
      <c r="GL5">
        <v>37</v>
      </c>
      <c r="GM5">
        <v>15</v>
      </c>
      <c r="GN5">
        <v>26</v>
      </c>
      <c r="GO5">
        <v>49</v>
      </c>
      <c r="GP5">
        <v>19</v>
      </c>
      <c r="GQ5">
        <v>40</v>
      </c>
      <c r="GR5">
        <v>38</v>
      </c>
      <c r="GS5">
        <v>32</v>
      </c>
      <c r="GT5">
        <v>16</v>
      </c>
      <c r="GU5">
        <v>19</v>
      </c>
      <c r="GV5">
        <v>12</v>
      </c>
      <c r="GW5">
        <v>4</v>
      </c>
      <c r="GX5">
        <v>8</v>
      </c>
    </row>
    <row r="6" spans="1:206" hidden="1" x14ac:dyDescent="0.25">
      <c r="A6">
        <v>4000040</v>
      </c>
      <c r="B6">
        <v>65</v>
      </c>
      <c r="C6">
        <v>75</v>
      </c>
      <c r="D6">
        <v>30</v>
      </c>
      <c r="E6">
        <v>60</v>
      </c>
      <c r="F6">
        <v>160</v>
      </c>
      <c r="G6">
        <v>138</v>
      </c>
      <c r="H6">
        <v>30</v>
      </c>
      <c r="I6">
        <v>30</v>
      </c>
      <c r="J6">
        <v>50</v>
      </c>
      <c r="K6">
        <v>20</v>
      </c>
      <c r="L6">
        <v>60</v>
      </c>
      <c r="M6">
        <v>135</v>
      </c>
      <c r="N6">
        <v>115</v>
      </c>
      <c r="O6">
        <v>0</v>
      </c>
      <c r="P6">
        <v>635</v>
      </c>
      <c r="Q6">
        <v>0</v>
      </c>
      <c r="R6">
        <v>250</v>
      </c>
      <c r="S6">
        <v>480</v>
      </c>
      <c r="T6">
        <v>355</v>
      </c>
      <c r="U6">
        <v>405</v>
      </c>
      <c r="V6">
        <v>270</v>
      </c>
      <c r="W6">
        <v>255</v>
      </c>
      <c r="X6">
        <v>270</v>
      </c>
      <c r="Y6">
        <v>425</v>
      </c>
      <c r="Z6">
        <v>225</v>
      </c>
      <c r="AA6">
        <v>310</v>
      </c>
      <c r="AB6">
        <v>275</v>
      </c>
      <c r="AC6">
        <v>495</v>
      </c>
      <c r="AD6">
        <v>515</v>
      </c>
      <c r="AE6">
        <v>400</v>
      </c>
      <c r="AF6">
        <v>568</v>
      </c>
      <c r="AG6">
        <v>437</v>
      </c>
      <c r="AH6">
        <v>980</v>
      </c>
      <c r="AI6">
        <v>830</v>
      </c>
      <c r="AJ6">
        <v>280</v>
      </c>
      <c r="AK6">
        <v>715</v>
      </c>
      <c r="AL6">
        <v>160</v>
      </c>
      <c r="AM6">
        <v>965</v>
      </c>
      <c r="AN6">
        <v>750</v>
      </c>
      <c r="AO6">
        <v>320</v>
      </c>
      <c r="AP6">
        <v>225</v>
      </c>
      <c r="AQ6">
        <v>235</v>
      </c>
      <c r="AR6">
        <v>830</v>
      </c>
      <c r="AS6">
        <v>375</v>
      </c>
      <c r="AT6">
        <v>165</v>
      </c>
      <c r="AU6">
        <v>140</v>
      </c>
      <c r="AV6">
        <v>105</v>
      </c>
      <c r="AW6">
        <v>270</v>
      </c>
      <c r="AX6">
        <v>0</v>
      </c>
      <c r="AY6">
        <v>0</v>
      </c>
      <c r="AZ6">
        <v>0</v>
      </c>
      <c r="BA6">
        <v>26</v>
      </c>
      <c r="BB6">
        <v>50</v>
      </c>
      <c r="BC6">
        <v>0</v>
      </c>
      <c r="BD6">
        <v>155</v>
      </c>
      <c r="BE6">
        <v>20</v>
      </c>
      <c r="BF6">
        <v>30</v>
      </c>
      <c r="BG6">
        <v>30</v>
      </c>
      <c r="BH6">
        <v>80</v>
      </c>
      <c r="BI6">
        <v>25</v>
      </c>
      <c r="BJ6">
        <v>135</v>
      </c>
      <c r="BK6">
        <v>0</v>
      </c>
      <c r="BL6">
        <v>95</v>
      </c>
      <c r="BM6">
        <v>140</v>
      </c>
      <c r="BN6">
        <v>194</v>
      </c>
      <c r="BO6">
        <v>130</v>
      </c>
      <c r="BP6">
        <v>297</v>
      </c>
      <c r="BQ6">
        <v>363</v>
      </c>
      <c r="BR6">
        <v>922</v>
      </c>
      <c r="BS6">
        <v>65</v>
      </c>
      <c r="BT6">
        <v>325</v>
      </c>
      <c r="BU6">
        <v>855</v>
      </c>
      <c r="BV6">
        <v>476</v>
      </c>
      <c r="BW6">
        <v>143</v>
      </c>
      <c r="BX6">
        <v>529</v>
      </c>
      <c r="BY6">
        <v>424</v>
      </c>
      <c r="BZ6">
        <v>462</v>
      </c>
      <c r="CA6">
        <v>328</v>
      </c>
      <c r="CB6">
        <v>429</v>
      </c>
      <c r="CC6">
        <v>852</v>
      </c>
      <c r="CD6">
        <v>953</v>
      </c>
      <c r="CE6">
        <v>496</v>
      </c>
      <c r="CF6">
        <v>448</v>
      </c>
      <c r="CG6">
        <v>347</v>
      </c>
      <c r="CH6">
        <v>1052</v>
      </c>
      <c r="CI6">
        <v>973</v>
      </c>
      <c r="CJ6">
        <v>720</v>
      </c>
      <c r="CK6">
        <v>238</v>
      </c>
      <c r="CL6">
        <v>492</v>
      </c>
      <c r="CM6">
        <v>644</v>
      </c>
      <c r="CN6">
        <v>710</v>
      </c>
      <c r="CO6">
        <v>542</v>
      </c>
      <c r="CP6">
        <v>375</v>
      </c>
      <c r="CQ6">
        <v>506</v>
      </c>
      <c r="CR6">
        <v>423</v>
      </c>
      <c r="CS6">
        <v>734</v>
      </c>
      <c r="CT6">
        <v>201</v>
      </c>
      <c r="CU6">
        <v>251</v>
      </c>
      <c r="CV6">
        <v>335</v>
      </c>
      <c r="CW6">
        <v>50</v>
      </c>
      <c r="CX6">
        <v>382</v>
      </c>
      <c r="CY6">
        <v>10</v>
      </c>
      <c r="CZ6">
        <v>10</v>
      </c>
      <c r="DA6">
        <v>5</v>
      </c>
      <c r="DB6">
        <v>125</v>
      </c>
      <c r="DC6">
        <v>212</v>
      </c>
      <c r="DD6">
        <v>9</v>
      </c>
      <c r="DE6">
        <v>130</v>
      </c>
      <c r="DF6">
        <v>0</v>
      </c>
      <c r="DG6">
        <v>30</v>
      </c>
      <c r="DH6">
        <v>2</v>
      </c>
      <c r="DI6">
        <v>17</v>
      </c>
      <c r="DJ6">
        <v>180</v>
      </c>
      <c r="DK6">
        <v>81</v>
      </c>
      <c r="DL6">
        <v>74</v>
      </c>
      <c r="DM6">
        <v>42</v>
      </c>
      <c r="DN6">
        <v>270</v>
      </c>
      <c r="DO6">
        <v>249</v>
      </c>
      <c r="DP6">
        <v>286</v>
      </c>
      <c r="DQ6">
        <v>193</v>
      </c>
      <c r="DR6">
        <v>409</v>
      </c>
      <c r="DS6">
        <v>582</v>
      </c>
      <c r="DT6">
        <v>362</v>
      </c>
      <c r="DU6">
        <v>336</v>
      </c>
      <c r="DV6">
        <v>388</v>
      </c>
      <c r="DW6">
        <v>662</v>
      </c>
      <c r="DX6">
        <v>362</v>
      </c>
      <c r="DY6">
        <v>687</v>
      </c>
      <c r="DZ6">
        <v>593</v>
      </c>
      <c r="EA6">
        <v>869</v>
      </c>
      <c r="EB6">
        <v>480</v>
      </c>
      <c r="EC6">
        <v>719</v>
      </c>
      <c r="ED6">
        <v>806</v>
      </c>
      <c r="EE6">
        <v>604</v>
      </c>
      <c r="EF6">
        <v>780</v>
      </c>
      <c r="EG6">
        <v>582</v>
      </c>
      <c r="EH6">
        <v>678</v>
      </c>
      <c r="EI6">
        <v>1135</v>
      </c>
      <c r="EJ6">
        <v>555</v>
      </c>
      <c r="EK6">
        <v>444</v>
      </c>
      <c r="EL6">
        <v>516</v>
      </c>
      <c r="EM6">
        <v>592</v>
      </c>
      <c r="EN6">
        <v>717</v>
      </c>
      <c r="EO6">
        <v>479</v>
      </c>
      <c r="EP6">
        <v>677</v>
      </c>
      <c r="EQ6">
        <v>597</v>
      </c>
      <c r="ER6">
        <v>511</v>
      </c>
      <c r="ES6">
        <v>423</v>
      </c>
      <c r="ET6">
        <v>321</v>
      </c>
      <c r="EU6">
        <v>302</v>
      </c>
      <c r="EV6">
        <v>28</v>
      </c>
      <c r="EW6">
        <v>535</v>
      </c>
      <c r="EX6">
        <v>200</v>
      </c>
      <c r="EY6">
        <v>428</v>
      </c>
      <c r="EZ6">
        <v>91</v>
      </c>
      <c r="FA6">
        <v>330</v>
      </c>
      <c r="FB6">
        <v>91</v>
      </c>
      <c r="FC6">
        <v>224</v>
      </c>
      <c r="FD6">
        <v>38</v>
      </c>
      <c r="FE6">
        <v>168</v>
      </c>
      <c r="FF6">
        <v>44</v>
      </c>
      <c r="FG6">
        <v>65</v>
      </c>
      <c r="FH6">
        <v>21</v>
      </c>
      <c r="FI6">
        <v>19</v>
      </c>
      <c r="FJ6">
        <v>118</v>
      </c>
      <c r="FK6">
        <v>77</v>
      </c>
      <c r="FL6">
        <v>19</v>
      </c>
      <c r="FM6">
        <v>118</v>
      </c>
      <c r="FN6">
        <v>15</v>
      </c>
      <c r="FO6">
        <v>137</v>
      </c>
      <c r="FP6">
        <v>269</v>
      </c>
      <c r="FQ6">
        <v>359</v>
      </c>
      <c r="FR6">
        <v>425</v>
      </c>
      <c r="FS6">
        <v>393</v>
      </c>
      <c r="FT6">
        <v>284</v>
      </c>
      <c r="FU6">
        <v>581</v>
      </c>
      <c r="FV6">
        <v>625</v>
      </c>
      <c r="FW6">
        <v>711</v>
      </c>
      <c r="FX6">
        <v>872</v>
      </c>
      <c r="FY6">
        <v>766</v>
      </c>
      <c r="FZ6">
        <v>276</v>
      </c>
      <c r="GA6">
        <v>336</v>
      </c>
      <c r="GB6">
        <v>312</v>
      </c>
      <c r="GC6">
        <v>334</v>
      </c>
      <c r="GD6">
        <v>553</v>
      </c>
      <c r="GE6">
        <v>800</v>
      </c>
      <c r="GF6">
        <v>275</v>
      </c>
      <c r="GG6">
        <v>229</v>
      </c>
      <c r="GH6">
        <v>408</v>
      </c>
      <c r="GI6">
        <v>697</v>
      </c>
      <c r="GJ6">
        <v>352</v>
      </c>
      <c r="GK6">
        <v>351</v>
      </c>
      <c r="GL6">
        <v>365</v>
      </c>
      <c r="GM6">
        <v>169</v>
      </c>
      <c r="GN6">
        <v>249</v>
      </c>
      <c r="GO6">
        <v>463</v>
      </c>
      <c r="GP6">
        <v>404</v>
      </c>
      <c r="GQ6">
        <v>408</v>
      </c>
      <c r="GR6">
        <v>272</v>
      </c>
      <c r="GS6">
        <v>525</v>
      </c>
      <c r="GT6">
        <v>77</v>
      </c>
      <c r="GU6">
        <v>171</v>
      </c>
      <c r="GV6">
        <v>125</v>
      </c>
      <c r="GW6">
        <v>108</v>
      </c>
      <c r="GX6">
        <v>160</v>
      </c>
    </row>
    <row r="7" spans="1:206" hidden="1" x14ac:dyDescent="0.25">
      <c r="A7">
        <v>4000041</v>
      </c>
      <c r="B7">
        <v>50</v>
      </c>
      <c r="C7">
        <v>80</v>
      </c>
      <c r="D7">
        <v>20</v>
      </c>
      <c r="E7">
        <v>40</v>
      </c>
      <c r="F7">
        <v>120</v>
      </c>
      <c r="G7">
        <v>100</v>
      </c>
      <c r="H7">
        <v>20</v>
      </c>
      <c r="I7">
        <v>35</v>
      </c>
      <c r="J7">
        <v>35</v>
      </c>
      <c r="K7">
        <v>20</v>
      </c>
      <c r="L7">
        <v>20</v>
      </c>
      <c r="M7">
        <v>90</v>
      </c>
      <c r="N7">
        <v>135</v>
      </c>
      <c r="O7">
        <v>205</v>
      </c>
      <c r="P7">
        <v>390</v>
      </c>
      <c r="Q7">
        <v>40</v>
      </c>
      <c r="R7">
        <v>155</v>
      </c>
      <c r="S7">
        <v>319</v>
      </c>
      <c r="T7">
        <v>145</v>
      </c>
      <c r="U7">
        <v>245</v>
      </c>
      <c r="V7">
        <v>161</v>
      </c>
      <c r="W7">
        <v>300</v>
      </c>
      <c r="X7">
        <v>90</v>
      </c>
      <c r="Y7">
        <v>185</v>
      </c>
      <c r="Z7">
        <v>343</v>
      </c>
      <c r="AA7">
        <v>65</v>
      </c>
      <c r="AB7">
        <v>140</v>
      </c>
      <c r="AC7">
        <v>240</v>
      </c>
      <c r="AD7">
        <v>446</v>
      </c>
      <c r="AE7">
        <v>270</v>
      </c>
      <c r="AF7">
        <v>329</v>
      </c>
      <c r="AG7">
        <v>269</v>
      </c>
      <c r="AH7">
        <v>624</v>
      </c>
      <c r="AI7">
        <v>205</v>
      </c>
      <c r="AJ7">
        <v>215</v>
      </c>
      <c r="AK7">
        <v>380</v>
      </c>
      <c r="AL7">
        <v>70</v>
      </c>
      <c r="AM7">
        <v>735</v>
      </c>
      <c r="AN7">
        <v>315</v>
      </c>
      <c r="AO7">
        <v>215</v>
      </c>
      <c r="AP7">
        <v>275</v>
      </c>
      <c r="AQ7">
        <v>190</v>
      </c>
      <c r="AR7">
        <v>515</v>
      </c>
      <c r="AS7">
        <v>140</v>
      </c>
      <c r="AT7">
        <v>80</v>
      </c>
      <c r="AU7">
        <v>127</v>
      </c>
      <c r="AV7">
        <v>90</v>
      </c>
      <c r="AW7">
        <v>50</v>
      </c>
      <c r="AX7">
        <v>125</v>
      </c>
      <c r="AY7">
        <v>0</v>
      </c>
      <c r="AZ7">
        <v>0</v>
      </c>
      <c r="BA7">
        <v>-2</v>
      </c>
      <c r="BB7">
        <v>20</v>
      </c>
      <c r="BC7">
        <v>0</v>
      </c>
      <c r="BD7">
        <v>85</v>
      </c>
      <c r="BE7">
        <v>15</v>
      </c>
      <c r="BF7">
        <v>30</v>
      </c>
      <c r="BG7">
        <v>20</v>
      </c>
      <c r="BH7">
        <v>20</v>
      </c>
      <c r="BI7">
        <v>30</v>
      </c>
      <c r="BJ7">
        <v>120</v>
      </c>
      <c r="BK7">
        <v>30</v>
      </c>
      <c r="BL7">
        <v>50</v>
      </c>
      <c r="BM7">
        <v>110</v>
      </c>
      <c r="BN7">
        <v>125</v>
      </c>
      <c r="BO7">
        <v>77</v>
      </c>
      <c r="BP7">
        <v>239</v>
      </c>
      <c r="BQ7">
        <v>263</v>
      </c>
      <c r="BR7">
        <v>427</v>
      </c>
      <c r="BS7">
        <v>223</v>
      </c>
      <c r="BT7">
        <v>175</v>
      </c>
      <c r="BU7">
        <v>684</v>
      </c>
      <c r="BV7">
        <v>200</v>
      </c>
      <c r="BW7">
        <v>122</v>
      </c>
      <c r="BX7">
        <v>139</v>
      </c>
      <c r="BY7">
        <v>215</v>
      </c>
      <c r="BZ7">
        <v>331</v>
      </c>
      <c r="CA7">
        <v>183</v>
      </c>
      <c r="CB7">
        <v>375</v>
      </c>
      <c r="CC7">
        <v>444</v>
      </c>
      <c r="CD7">
        <v>361</v>
      </c>
      <c r="CE7">
        <v>225</v>
      </c>
      <c r="CF7">
        <v>200</v>
      </c>
      <c r="CG7">
        <v>315</v>
      </c>
      <c r="CH7">
        <v>694</v>
      </c>
      <c r="CI7">
        <v>546</v>
      </c>
      <c r="CJ7">
        <v>414</v>
      </c>
      <c r="CK7">
        <v>341</v>
      </c>
      <c r="CL7">
        <v>329</v>
      </c>
      <c r="CM7">
        <v>366</v>
      </c>
      <c r="CN7">
        <v>425</v>
      </c>
      <c r="CO7">
        <v>242</v>
      </c>
      <c r="CP7">
        <v>123</v>
      </c>
      <c r="CQ7">
        <v>230</v>
      </c>
      <c r="CR7">
        <v>454</v>
      </c>
      <c r="CS7">
        <v>381</v>
      </c>
      <c r="CT7">
        <v>195</v>
      </c>
      <c r="CU7">
        <v>104</v>
      </c>
      <c r="CV7">
        <v>266</v>
      </c>
      <c r="CW7">
        <v>20</v>
      </c>
      <c r="CX7">
        <v>163</v>
      </c>
      <c r="CY7">
        <v>0</v>
      </c>
      <c r="CZ7">
        <v>135</v>
      </c>
      <c r="DA7">
        <v>3</v>
      </c>
      <c r="DB7">
        <v>0</v>
      </c>
      <c r="DC7">
        <v>182</v>
      </c>
      <c r="DD7">
        <v>131</v>
      </c>
      <c r="DE7">
        <v>0</v>
      </c>
      <c r="DF7">
        <v>0</v>
      </c>
      <c r="DG7">
        <v>30</v>
      </c>
      <c r="DH7">
        <v>167</v>
      </c>
      <c r="DI7">
        <v>14</v>
      </c>
      <c r="DJ7">
        <v>42</v>
      </c>
      <c r="DK7">
        <v>75</v>
      </c>
      <c r="DL7">
        <v>30</v>
      </c>
      <c r="DM7">
        <v>41</v>
      </c>
      <c r="DN7">
        <v>209</v>
      </c>
      <c r="DO7">
        <v>273</v>
      </c>
      <c r="DP7">
        <v>184</v>
      </c>
      <c r="DQ7">
        <v>113</v>
      </c>
      <c r="DR7">
        <v>236</v>
      </c>
      <c r="DS7">
        <v>227</v>
      </c>
      <c r="DT7">
        <v>214</v>
      </c>
      <c r="DU7">
        <v>211</v>
      </c>
      <c r="DV7">
        <v>283</v>
      </c>
      <c r="DW7">
        <v>225</v>
      </c>
      <c r="DX7">
        <v>231</v>
      </c>
      <c r="DY7">
        <v>542</v>
      </c>
      <c r="DZ7">
        <v>276</v>
      </c>
      <c r="EA7">
        <v>232</v>
      </c>
      <c r="EB7">
        <v>608</v>
      </c>
      <c r="EC7">
        <v>288</v>
      </c>
      <c r="ED7">
        <v>272</v>
      </c>
      <c r="EE7">
        <v>308</v>
      </c>
      <c r="EF7">
        <v>553</v>
      </c>
      <c r="EG7">
        <v>283</v>
      </c>
      <c r="EH7">
        <v>245</v>
      </c>
      <c r="EI7">
        <v>602</v>
      </c>
      <c r="EJ7">
        <v>212</v>
      </c>
      <c r="EK7">
        <v>274</v>
      </c>
      <c r="EL7">
        <v>151</v>
      </c>
      <c r="EM7">
        <v>333</v>
      </c>
      <c r="EN7">
        <v>485</v>
      </c>
      <c r="EO7">
        <v>243</v>
      </c>
      <c r="EP7">
        <v>257</v>
      </c>
      <c r="EQ7">
        <v>322</v>
      </c>
      <c r="ER7">
        <v>399</v>
      </c>
      <c r="ES7">
        <v>158</v>
      </c>
      <c r="ET7">
        <v>267</v>
      </c>
      <c r="EU7">
        <v>192</v>
      </c>
      <c r="EV7">
        <v>164</v>
      </c>
      <c r="EW7">
        <v>246</v>
      </c>
      <c r="EX7">
        <v>132</v>
      </c>
      <c r="EY7">
        <v>166</v>
      </c>
      <c r="EZ7">
        <v>59</v>
      </c>
      <c r="FA7">
        <v>190</v>
      </c>
      <c r="FB7">
        <v>150</v>
      </c>
      <c r="FC7">
        <v>102</v>
      </c>
      <c r="FD7">
        <v>55</v>
      </c>
      <c r="FE7">
        <v>76</v>
      </c>
      <c r="FF7">
        <v>31</v>
      </c>
      <c r="FG7">
        <v>10</v>
      </c>
      <c r="FH7">
        <v>25</v>
      </c>
      <c r="FI7">
        <v>36</v>
      </c>
      <c r="FJ7">
        <v>65</v>
      </c>
      <c r="FK7">
        <v>61</v>
      </c>
      <c r="FL7">
        <v>12</v>
      </c>
      <c r="FM7">
        <v>74</v>
      </c>
      <c r="FN7">
        <v>16</v>
      </c>
      <c r="FO7">
        <v>92</v>
      </c>
      <c r="FP7">
        <v>204</v>
      </c>
      <c r="FQ7">
        <v>299</v>
      </c>
      <c r="FR7">
        <v>220</v>
      </c>
      <c r="FS7">
        <v>191</v>
      </c>
      <c r="FT7">
        <v>176</v>
      </c>
      <c r="FU7">
        <v>390</v>
      </c>
      <c r="FV7">
        <v>199</v>
      </c>
      <c r="FW7">
        <v>456</v>
      </c>
      <c r="FX7">
        <v>433</v>
      </c>
      <c r="FY7">
        <v>391</v>
      </c>
      <c r="FZ7">
        <v>160</v>
      </c>
      <c r="GA7">
        <v>113</v>
      </c>
      <c r="GB7">
        <v>253</v>
      </c>
      <c r="GC7">
        <v>170</v>
      </c>
      <c r="GD7">
        <v>281</v>
      </c>
      <c r="GE7">
        <v>216</v>
      </c>
      <c r="GF7">
        <v>324</v>
      </c>
      <c r="GG7">
        <v>108</v>
      </c>
      <c r="GH7">
        <v>407</v>
      </c>
      <c r="GI7">
        <v>201</v>
      </c>
      <c r="GJ7">
        <v>216</v>
      </c>
      <c r="GK7">
        <v>238</v>
      </c>
      <c r="GL7">
        <v>126</v>
      </c>
      <c r="GM7">
        <v>137</v>
      </c>
      <c r="GN7">
        <v>464</v>
      </c>
      <c r="GO7">
        <v>261</v>
      </c>
      <c r="GP7">
        <v>209</v>
      </c>
      <c r="GQ7">
        <v>292</v>
      </c>
      <c r="GR7">
        <v>221</v>
      </c>
      <c r="GS7">
        <v>363</v>
      </c>
      <c r="GT7">
        <v>33</v>
      </c>
      <c r="GU7">
        <v>70</v>
      </c>
      <c r="GV7">
        <v>115</v>
      </c>
      <c r="GW7">
        <v>70</v>
      </c>
      <c r="GX7">
        <v>116</v>
      </c>
    </row>
    <row r="8" spans="1:206" hidden="1" x14ac:dyDescent="0.25">
      <c r="A8">
        <v>4000042</v>
      </c>
      <c r="B8">
        <v>95</v>
      </c>
      <c r="C8">
        <v>90</v>
      </c>
      <c r="D8">
        <v>30</v>
      </c>
      <c r="E8">
        <v>140</v>
      </c>
      <c r="F8">
        <v>135</v>
      </c>
      <c r="G8">
        <v>150</v>
      </c>
      <c r="H8">
        <v>20</v>
      </c>
      <c r="I8">
        <v>31</v>
      </c>
      <c r="J8">
        <v>65</v>
      </c>
      <c r="K8">
        <v>25</v>
      </c>
      <c r="L8">
        <v>105</v>
      </c>
      <c r="M8">
        <v>165</v>
      </c>
      <c r="N8">
        <v>350</v>
      </c>
      <c r="O8">
        <v>369</v>
      </c>
      <c r="P8">
        <v>524</v>
      </c>
      <c r="Q8">
        <v>0</v>
      </c>
      <c r="R8">
        <v>280</v>
      </c>
      <c r="S8">
        <v>514</v>
      </c>
      <c r="T8">
        <v>465</v>
      </c>
      <c r="U8">
        <v>455</v>
      </c>
      <c r="V8">
        <v>445</v>
      </c>
      <c r="W8">
        <v>410</v>
      </c>
      <c r="X8">
        <v>175</v>
      </c>
      <c r="Y8">
        <v>455</v>
      </c>
      <c r="Z8">
        <v>600</v>
      </c>
      <c r="AA8">
        <v>270</v>
      </c>
      <c r="AB8">
        <v>380</v>
      </c>
      <c r="AC8">
        <v>485</v>
      </c>
      <c r="AD8">
        <v>680</v>
      </c>
      <c r="AE8">
        <v>690</v>
      </c>
      <c r="AF8">
        <v>703</v>
      </c>
      <c r="AG8">
        <v>727</v>
      </c>
      <c r="AH8">
        <v>1230</v>
      </c>
      <c r="AI8">
        <v>870</v>
      </c>
      <c r="AJ8">
        <v>445</v>
      </c>
      <c r="AK8">
        <v>600</v>
      </c>
      <c r="AL8">
        <v>170</v>
      </c>
      <c r="AM8">
        <v>1620</v>
      </c>
      <c r="AN8">
        <v>1030</v>
      </c>
      <c r="AO8">
        <v>330</v>
      </c>
      <c r="AP8">
        <v>430</v>
      </c>
      <c r="AQ8">
        <v>428</v>
      </c>
      <c r="AR8">
        <v>1040</v>
      </c>
      <c r="AS8">
        <v>400</v>
      </c>
      <c r="AT8">
        <v>295</v>
      </c>
      <c r="AU8">
        <v>135</v>
      </c>
      <c r="AV8">
        <v>285</v>
      </c>
      <c r="AW8">
        <v>230</v>
      </c>
      <c r="AX8">
        <v>0</v>
      </c>
      <c r="AY8">
        <v>0</v>
      </c>
      <c r="AZ8">
        <v>0</v>
      </c>
      <c r="BA8">
        <v>36</v>
      </c>
      <c r="BB8">
        <v>75</v>
      </c>
      <c r="BC8">
        <v>20</v>
      </c>
      <c r="BD8">
        <v>230</v>
      </c>
      <c r="BE8">
        <v>20</v>
      </c>
      <c r="BF8">
        <v>60</v>
      </c>
      <c r="BG8">
        <v>25</v>
      </c>
      <c r="BH8">
        <v>80</v>
      </c>
      <c r="BI8">
        <v>60</v>
      </c>
      <c r="BJ8">
        <v>155</v>
      </c>
      <c r="BK8">
        <v>30</v>
      </c>
      <c r="BL8">
        <v>145</v>
      </c>
      <c r="BM8">
        <v>190</v>
      </c>
      <c r="BN8">
        <v>250</v>
      </c>
      <c r="BO8">
        <v>175</v>
      </c>
      <c r="BP8">
        <v>347</v>
      </c>
      <c r="BQ8">
        <v>463</v>
      </c>
      <c r="BR8">
        <v>1117</v>
      </c>
      <c r="BS8">
        <v>78</v>
      </c>
      <c r="BT8">
        <v>87</v>
      </c>
      <c r="BU8">
        <v>1129</v>
      </c>
      <c r="BV8">
        <v>487</v>
      </c>
      <c r="BW8">
        <v>444</v>
      </c>
      <c r="BX8">
        <v>614</v>
      </c>
      <c r="BY8">
        <v>732</v>
      </c>
      <c r="BZ8">
        <v>626</v>
      </c>
      <c r="CA8">
        <v>373</v>
      </c>
      <c r="CB8">
        <v>604</v>
      </c>
      <c r="CC8">
        <v>1219</v>
      </c>
      <c r="CD8">
        <v>881</v>
      </c>
      <c r="CE8">
        <v>625</v>
      </c>
      <c r="CF8">
        <v>735</v>
      </c>
      <c r="CG8">
        <v>253</v>
      </c>
      <c r="CH8">
        <v>1499</v>
      </c>
      <c r="CI8">
        <v>700</v>
      </c>
      <c r="CJ8">
        <v>743</v>
      </c>
      <c r="CK8">
        <v>508</v>
      </c>
      <c r="CL8">
        <v>897</v>
      </c>
      <c r="CM8">
        <v>1086</v>
      </c>
      <c r="CN8">
        <v>874</v>
      </c>
      <c r="CO8">
        <v>720</v>
      </c>
      <c r="CP8">
        <v>678</v>
      </c>
      <c r="CQ8">
        <v>260</v>
      </c>
      <c r="CR8">
        <v>842</v>
      </c>
      <c r="CS8">
        <v>876</v>
      </c>
      <c r="CT8">
        <v>96</v>
      </c>
      <c r="CU8">
        <v>435</v>
      </c>
      <c r="CV8">
        <v>343</v>
      </c>
      <c r="CW8">
        <v>145</v>
      </c>
      <c r="CX8">
        <v>519</v>
      </c>
      <c r="CY8">
        <v>10</v>
      </c>
      <c r="CZ8">
        <v>165</v>
      </c>
      <c r="DA8">
        <v>25</v>
      </c>
      <c r="DB8">
        <v>125</v>
      </c>
      <c r="DC8">
        <v>324</v>
      </c>
      <c r="DD8">
        <v>10</v>
      </c>
      <c r="DE8">
        <v>130</v>
      </c>
      <c r="DF8">
        <v>0</v>
      </c>
      <c r="DG8">
        <v>40</v>
      </c>
      <c r="DH8">
        <v>157</v>
      </c>
      <c r="DI8">
        <v>23</v>
      </c>
      <c r="DJ8">
        <v>86</v>
      </c>
      <c r="DK8">
        <v>163</v>
      </c>
      <c r="DL8">
        <v>130</v>
      </c>
      <c r="DM8">
        <v>186</v>
      </c>
      <c r="DN8">
        <v>327</v>
      </c>
      <c r="DO8">
        <v>294</v>
      </c>
      <c r="DP8">
        <v>404</v>
      </c>
      <c r="DQ8">
        <v>215</v>
      </c>
      <c r="DR8">
        <v>556</v>
      </c>
      <c r="DS8">
        <v>531</v>
      </c>
      <c r="DT8">
        <v>684</v>
      </c>
      <c r="DU8">
        <v>240</v>
      </c>
      <c r="DV8">
        <v>603</v>
      </c>
      <c r="DW8">
        <v>628</v>
      </c>
      <c r="DX8">
        <v>539</v>
      </c>
      <c r="DY8">
        <v>1112</v>
      </c>
      <c r="DZ8">
        <v>414</v>
      </c>
      <c r="EA8">
        <v>553</v>
      </c>
      <c r="EB8">
        <v>948</v>
      </c>
      <c r="EC8">
        <v>794</v>
      </c>
      <c r="ED8">
        <v>1044</v>
      </c>
      <c r="EE8">
        <v>843</v>
      </c>
      <c r="EF8">
        <v>1040</v>
      </c>
      <c r="EG8">
        <v>697</v>
      </c>
      <c r="EH8">
        <v>939</v>
      </c>
      <c r="EI8">
        <v>1234</v>
      </c>
      <c r="EJ8">
        <v>745</v>
      </c>
      <c r="EK8">
        <v>680</v>
      </c>
      <c r="EL8">
        <v>439</v>
      </c>
      <c r="EM8">
        <v>864</v>
      </c>
      <c r="EN8">
        <v>832</v>
      </c>
      <c r="EO8">
        <v>611</v>
      </c>
      <c r="EP8">
        <v>642</v>
      </c>
      <c r="EQ8">
        <v>831</v>
      </c>
      <c r="ER8">
        <v>726</v>
      </c>
      <c r="ES8">
        <v>473</v>
      </c>
      <c r="ET8">
        <v>412</v>
      </c>
      <c r="EU8">
        <v>549</v>
      </c>
      <c r="EV8">
        <v>396</v>
      </c>
      <c r="EW8">
        <v>420</v>
      </c>
      <c r="EX8">
        <v>150</v>
      </c>
      <c r="EY8">
        <v>384</v>
      </c>
      <c r="EZ8">
        <v>22</v>
      </c>
      <c r="FA8">
        <v>357</v>
      </c>
      <c r="FB8">
        <v>249</v>
      </c>
      <c r="FC8">
        <v>54</v>
      </c>
      <c r="FD8">
        <v>79</v>
      </c>
      <c r="FE8">
        <v>170</v>
      </c>
      <c r="FF8">
        <v>81</v>
      </c>
      <c r="FG8">
        <v>33</v>
      </c>
      <c r="FH8">
        <v>38</v>
      </c>
      <c r="FI8">
        <v>52</v>
      </c>
      <c r="FJ8">
        <v>0</v>
      </c>
      <c r="FK8">
        <v>242</v>
      </c>
      <c r="FL8">
        <v>29</v>
      </c>
      <c r="FM8">
        <v>172</v>
      </c>
      <c r="FN8">
        <v>151</v>
      </c>
      <c r="FO8">
        <v>187</v>
      </c>
      <c r="FP8">
        <v>551</v>
      </c>
      <c r="FQ8">
        <v>533</v>
      </c>
      <c r="FR8">
        <v>298</v>
      </c>
      <c r="FS8">
        <v>345</v>
      </c>
      <c r="FT8">
        <v>597</v>
      </c>
      <c r="FU8">
        <v>519</v>
      </c>
      <c r="FV8">
        <v>825</v>
      </c>
      <c r="FW8">
        <v>228</v>
      </c>
      <c r="FX8">
        <v>1096</v>
      </c>
      <c r="FY8">
        <v>965</v>
      </c>
      <c r="FZ8">
        <v>610</v>
      </c>
      <c r="GA8">
        <v>442</v>
      </c>
      <c r="GB8">
        <v>290</v>
      </c>
      <c r="GC8">
        <v>539</v>
      </c>
      <c r="GD8">
        <v>726</v>
      </c>
      <c r="GE8">
        <v>868</v>
      </c>
      <c r="GF8">
        <v>443</v>
      </c>
      <c r="GG8">
        <v>104</v>
      </c>
      <c r="GH8">
        <v>480</v>
      </c>
      <c r="GI8">
        <v>1158</v>
      </c>
      <c r="GJ8">
        <v>811</v>
      </c>
      <c r="GK8">
        <v>579</v>
      </c>
      <c r="GL8">
        <v>215</v>
      </c>
      <c r="GM8">
        <v>120</v>
      </c>
      <c r="GN8">
        <v>412</v>
      </c>
      <c r="GO8">
        <v>754</v>
      </c>
      <c r="GP8">
        <v>441</v>
      </c>
      <c r="GQ8">
        <v>680</v>
      </c>
      <c r="GR8">
        <v>565</v>
      </c>
      <c r="GS8">
        <v>443</v>
      </c>
      <c r="GT8">
        <v>123</v>
      </c>
      <c r="GU8">
        <v>193</v>
      </c>
      <c r="GV8">
        <v>141</v>
      </c>
      <c r="GW8">
        <v>235</v>
      </c>
      <c r="GX8">
        <v>173</v>
      </c>
    </row>
    <row r="9" spans="1:206" hidden="1" x14ac:dyDescent="0.25">
      <c r="A9">
        <v>4000043</v>
      </c>
      <c r="B9">
        <v>75</v>
      </c>
      <c r="C9">
        <v>80</v>
      </c>
      <c r="D9">
        <v>30</v>
      </c>
      <c r="E9">
        <v>55</v>
      </c>
      <c r="F9">
        <v>100</v>
      </c>
      <c r="G9">
        <v>98</v>
      </c>
      <c r="H9">
        <v>30</v>
      </c>
      <c r="I9">
        <v>20</v>
      </c>
      <c r="J9">
        <v>50</v>
      </c>
      <c r="K9">
        <v>30</v>
      </c>
      <c r="L9">
        <v>20</v>
      </c>
      <c r="M9">
        <v>100</v>
      </c>
      <c r="N9">
        <v>170</v>
      </c>
      <c r="O9">
        <v>225</v>
      </c>
      <c r="P9">
        <v>420</v>
      </c>
      <c r="Q9">
        <v>0</v>
      </c>
      <c r="R9">
        <v>155</v>
      </c>
      <c r="S9">
        <v>374</v>
      </c>
      <c r="T9">
        <v>110</v>
      </c>
      <c r="U9">
        <v>315</v>
      </c>
      <c r="V9">
        <v>285</v>
      </c>
      <c r="W9">
        <v>305</v>
      </c>
      <c r="X9">
        <v>100</v>
      </c>
      <c r="Y9">
        <v>235</v>
      </c>
      <c r="Z9">
        <v>371</v>
      </c>
      <c r="AA9">
        <v>100</v>
      </c>
      <c r="AB9">
        <v>235</v>
      </c>
      <c r="AC9">
        <v>315</v>
      </c>
      <c r="AD9">
        <v>463</v>
      </c>
      <c r="AE9">
        <v>412</v>
      </c>
      <c r="AF9">
        <v>349</v>
      </c>
      <c r="AG9">
        <v>320</v>
      </c>
      <c r="AH9">
        <v>789</v>
      </c>
      <c r="AI9">
        <v>39</v>
      </c>
      <c r="AJ9">
        <v>340</v>
      </c>
      <c r="AK9">
        <v>410</v>
      </c>
      <c r="AL9">
        <v>60</v>
      </c>
      <c r="AM9">
        <v>865</v>
      </c>
      <c r="AN9">
        <v>460</v>
      </c>
      <c r="AO9">
        <v>215</v>
      </c>
      <c r="AP9">
        <v>300</v>
      </c>
      <c r="AQ9">
        <v>510</v>
      </c>
      <c r="AR9">
        <v>330</v>
      </c>
      <c r="AS9">
        <v>105</v>
      </c>
      <c r="AT9">
        <v>165</v>
      </c>
      <c r="AU9">
        <v>10</v>
      </c>
      <c r="AV9">
        <v>10</v>
      </c>
      <c r="AW9">
        <v>175</v>
      </c>
      <c r="AX9">
        <v>0</v>
      </c>
      <c r="AY9">
        <v>0</v>
      </c>
      <c r="AZ9">
        <v>0</v>
      </c>
      <c r="BA9">
        <v>9</v>
      </c>
      <c r="BB9">
        <v>15</v>
      </c>
      <c r="BC9">
        <v>20</v>
      </c>
      <c r="BD9">
        <v>45</v>
      </c>
      <c r="BE9">
        <v>20</v>
      </c>
      <c r="BF9">
        <v>30</v>
      </c>
      <c r="BG9">
        <v>30</v>
      </c>
      <c r="BH9">
        <v>40</v>
      </c>
      <c r="BI9">
        <v>30</v>
      </c>
      <c r="BJ9">
        <v>125</v>
      </c>
      <c r="BK9">
        <v>30</v>
      </c>
      <c r="BL9">
        <v>90</v>
      </c>
      <c r="BM9">
        <v>80</v>
      </c>
      <c r="BN9">
        <v>73</v>
      </c>
      <c r="BO9">
        <v>87</v>
      </c>
      <c r="BP9">
        <v>245</v>
      </c>
      <c r="BQ9">
        <v>153</v>
      </c>
      <c r="BR9">
        <v>672</v>
      </c>
      <c r="BS9">
        <v>-65</v>
      </c>
      <c r="BT9">
        <v>140</v>
      </c>
      <c r="BU9">
        <v>1243</v>
      </c>
      <c r="BV9">
        <v>347</v>
      </c>
      <c r="BW9">
        <v>66</v>
      </c>
      <c r="BX9">
        <v>94</v>
      </c>
      <c r="BY9">
        <v>183</v>
      </c>
      <c r="BZ9">
        <v>341</v>
      </c>
      <c r="CA9">
        <v>162</v>
      </c>
      <c r="CB9">
        <v>504</v>
      </c>
      <c r="CC9">
        <v>375</v>
      </c>
      <c r="CD9">
        <v>314</v>
      </c>
      <c r="CE9">
        <v>383</v>
      </c>
      <c r="CF9">
        <v>413</v>
      </c>
      <c r="CG9">
        <v>291</v>
      </c>
      <c r="CH9">
        <v>641</v>
      </c>
      <c r="CI9">
        <v>532</v>
      </c>
      <c r="CJ9">
        <v>177</v>
      </c>
      <c r="CK9">
        <v>471</v>
      </c>
      <c r="CL9">
        <v>351</v>
      </c>
      <c r="CM9">
        <v>531</v>
      </c>
      <c r="CN9">
        <v>457</v>
      </c>
      <c r="CO9">
        <v>294</v>
      </c>
      <c r="CP9">
        <v>226</v>
      </c>
      <c r="CQ9">
        <v>114</v>
      </c>
      <c r="CR9">
        <v>261</v>
      </c>
      <c r="CS9">
        <v>535</v>
      </c>
      <c r="CT9">
        <v>64</v>
      </c>
      <c r="CU9">
        <v>204</v>
      </c>
      <c r="CV9">
        <v>76</v>
      </c>
      <c r="CW9">
        <v>125</v>
      </c>
      <c r="CX9">
        <v>145</v>
      </c>
      <c r="CY9">
        <v>5</v>
      </c>
      <c r="CZ9">
        <v>20</v>
      </c>
      <c r="DA9">
        <v>2</v>
      </c>
      <c r="DB9">
        <v>125</v>
      </c>
      <c r="DC9">
        <v>189</v>
      </c>
      <c r="DD9">
        <v>1</v>
      </c>
      <c r="DE9">
        <v>5</v>
      </c>
      <c r="DF9">
        <v>0</v>
      </c>
      <c r="DG9">
        <v>20</v>
      </c>
      <c r="DH9">
        <v>146</v>
      </c>
      <c r="DI9">
        <v>5</v>
      </c>
      <c r="DJ9">
        <v>63</v>
      </c>
      <c r="DK9">
        <v>90</v>
      </c>
      <c r="DL9">
        <v>57</v>
      </c>
      <c r="DM9">
        <v>24</v>
      </c>
      <c r="DN9">
        <v>229</v>
      </c>
      <c r="DO9">
        <v>140</v>
      </c>
      <c r="DP9">
        <v>177</v>
      </c>
      <c r="DQ9">
        <v>156</v>
      </c>
      <c r="DR9">
        <v>294</v>
      </c>
      <c r="DS9">
        <v>201</v>
      </c>
      <c r="DT9">
        <v>318</v>
      </c>
      <c r="DU9">
        <v>178</v>
      </c>
      <c r="DV9">
        <v>351</v>
      </c>
      <c r="DW9">
        <v>488</v>
      </c>
      <c r="DX9">
        <v>195</v>
      </c>
      <c r="DY9">
        <v>533</v>
      </c>
      <c r="DZ9">
        <v>355</v>
      </c>
      <c r="EA9">
        <v>322</v>
      </c>
      <c r="EB9">
        <v>344</v>
      </c>
      <c r="EC9">
        <v>395</v>
      </c>
      <c r="ED9">
        <v>526</v>
      </c>
      <c r="EE9">
        <v>372</v>
      </c>
      <c r="EF9">
        <v>346</v>
      </c>
      <c r="EG9">
        <v>459</v>
      </c>
      <c r="EH9">
        <v>302</v>
      </c>
      <c r="EI9">
        <v>567</v>
      </c>
      <c r="EJ9">
        <v>259</v>
      </c>
      <c r="EK9">
        <v>460</v>
      </c>
      <c r="EL9">
        <v>135</v>
      </c>
      <c r="EM9">
        <v>506</v>
      </c>
      <c r="EN9">
        <v>404</v>
      </c>
      <c r="EO9">
        <v>352</v>
      </c>
      <c r="EP9">
        <v>322</v>
      </c>
      <c r="EQ9">
        <v>372</v>
      </c>
      <c r="ER9">
        <v>309</v>
      </c>
      <c r="ES9">
        <v>128</v>
      </c>
      <c r="ET9">
        <v>254</v>
      </c>
      <c r="EU9">
        <v>182</v>
      </c>
      <c r="EV9">
        <v>273</v>
      </c>
      <c r="EW9">
        <v>238</v>
      </c>
      <c r="EX9">
        <v>150</v>
      </c>
      <c r="EY9">
        <v>214</v>
      </c>
      <c r="EZ9">
        <v>30</v>
      </c>
      <c r="FA9">
        <v>279</v>
      </c>
      <c r="FB9">
        <v>28</v>
      </c>
      <c r="FC9">
        <v>126</v>
      </c>
      <c r="FD9">
        <v>74</v>
      </c>
      <c r="FE9">
        <v>44</v>
      </c>
      <c r="FF9">
        <v>26</v>
      </c>
      <c r="FG9">
        <v>4</v>
      </c>
      <c r="FH9">
        <v>18</v>
      </c>
      <c r="FI9">
        <v>21</v>
      </c>
      <c r="FJ9">
        <v>73</v>
      </c>
      <c r="FK9">
        <v>52</v>
      </c>
      <c r="FL9">
        <v>9</v>
      </c>
      <c r="FM9">
        <v>49</v>
      </c>
      <c r="FN9">
        <v>50</v>
      </c>
      <c r="FO9">
        <v>102</v>
      </c>
      <c r="FP9">
        <v>192</v>
      </c>
      <c r="FQ9">
        <v>232</v>
      </c>
      <c r="FR9">
        <v>238</v>
      </c>
      <c r="FS9">
        <v>373</v>
      </c>
      <c r="FT9">
        <v>147</v>
      </c>
      <c r="FU9">
        <v>287</v>
      </c>
      <c r="FV9">
        <v>456</v>
      </c>
      <c r="FW9">
        <v>425</v>
      </c>
      <c r="FX9">
        <v>526</v>
      </c>
      <c r="FY9">
        <v>349</v>
      </c>
      <c r="FZ9">
        <v>176</v>
      </c>
      <c r="GA9">
        <v>290</v>
      </c>
      <c r="GB9">
        <v>182</v>
      </c>
      <c r="GC9">
        <v>269</v>
      </c>
      <c r="GD9">
        <v>437</v>
      </c>
      <c r="GE9">
        <v>253</v>
      </c>
      <c r="GF9">
        <v>140</v>
      </c>
      <c r="GG9">
        <v>65</v>
      </c>
      <c r="GH9">
        <v>268</v>
      </c>
      <c r="GI9">
        <v>648</v>
      </c>
      <c r="GJ9">
        <v>321</v>
      </c>
      <c r="GK9">
        <v>268</v>
      </c>
      <c r="GL9">
        <v>91</v>
      </c>
      <c r="GM9">
        <v>130</v>
      </c>
      <c r="GN9">
        <v>143</v>
      </c>
      <c r="GO9">
        <v>388</v>
      </c>
      <c r="GP9">
        <v>332</v>
      </c>
      <c r="GQ9">
        <v>269</v>
      </c>
      <c r="GR9">
        <v>119</v>
      </c>
      <c r="GS9">
        <v>224</v>
      </c>
      <c r="GT9">
        <v>15</v>
      </c>
      <c r="GU9">
        <v>173</v>
      </c>
      <c r="GV9">
        <v>190</v>
      </c>
      <c r="GW9">
        <v>79</v>
      </c>
      <c r="GX9">
        <v>131</v>
      </c>
    </row>
    <row r="10" spans="1:206" hidden="1" x14ac:dyDescent="0.25">
      <c r="A10">
        <v>4000044</v>
      </c>
      <c r="B10">
        <v>25</v>
      </c>
      <c r="C10">
        <v>40</v>
      </c>
      <c r="D10">
        <v>10</v>
      </c>
      <c r="E10">
        <v>10</v>
      </c>
      <c r="F10">
        <v>65</v>
      </c>
      <c r="G10">
        <v>90</v>
      </c>
      <c r="H10">
        <v>20</v>
      </c>
      <c r="I10">
        <v>5</v>
      </c>
      <c r="J10">
        <v>35</v>
      </c>
      <c r="K10">
        <v>15</v>
      </c>
      <c r="L10">
        <v>15</v>
      </c>
      <c r="M10">
        <v>90</v>
      </c>
      <c r="N10">
        <v>65</v>
      </c>
      <c r="O10">
        <v>70</v>
      </c>
      <c r="P10">
        <v>290</v>
      </c>
      <c r="Q10">
        <v>10</v>
      </c>
      <c r="R10">
        <v>105</v>
      </c>
      <c r="S10">
        <v>243</v>
      </c>
      <c r="T10">
        <v>145</v>
      </c>
      <c r="U10">
        <v>165</v>
      </c>
      <c r="V10">
        <v>105</v>
      </c>
      <c r="W10">
        <v>145</v>
      </c>
      <c r="X10">
        <v>120</v>
      </c>
      <c r="Y10">
        <v>161</v>
      </c>
      <c r="Z10">
        <v>147</v>
      </c>
      <c r="AA10">
        <v>80</v>
      </c>
      <c r="AB10">
        <v>105</v>
      </c>
      <c r="AC10">
        <v>195</v>
      </c>
      <c r="AD10">
        <v>245</v>
      </c>
      <c r="AE10">
        <v>270</v>
      </c>
      <c r="AF10">
        <v>233</v>
      </c>
      <c r="AG10">
        <v>0</v>
      </c>
      <c r="AH10">
        <v>130</v>
      </c>
      <c r="AI10">
        <v>349</v>
      </c>
      <c r="AJ10">
        <v>0</v>
      </c>
      <c r="AK10">
        <v>257</v>
      </c>
      <c r="AL10">
        <v>130</v>
      </c>
      <c r="AM10">
        <v>570</v>
      </c>
      <c r="AN10">
        <v>296</v>
      </c>
      <c r="AO10">
        <v>100</v>
      </c>
      <c r="AP10">
        <v>390</v>
      </c>
      <c r="AQ10">
        <v>285</v>
      </c>
      <c r="AR10">
        <v>280</v>
      </c>
      <c r="AS10">
        <v>115</v>
      </c>
      <c r="AT10">
        <v>50</v>
      </c>
      <c r="AU10">
        <v>5</v>
      </c>
      <c r="AV10">
        <v>230</v>
      </c>
      <c r="AW10">
        <v>25</v>
      </c>
      <c r="AX10">
        <v>30</v>
      </c>
      <c r="AY10">
        <v>0</v>
      </c>
      <c r="AZ10">
        <v>0</v>
      </c>
      <c r="BA10">
        <v>-1</v>
      </c>
      <c r="BB10">
        <v>0</v>
      </c>
      <c r="BC10">
        <v>0</v>
      </c>
      <c r="BD10">
        <v>60</v>
      </c>
      <c r="BE10">
        <v>10</v>
      </c>
      <c r="BF10">
        <v>30</v>
      </c>
      <c r="BG10">
        <v>10</v>
      </c>
      <c r="BH10">
        <v>30</v>
      </c>
      <c r="BI10">
        <v>20</v>
      </c>
      <c r="BJ10">
        <v>75</v>
      </c>
      <c r="BK10">
        <v>0</v>
      </c>
      <c r="BL10">
        <v>45</v>
      </c>
      <c r="BM10">
        <v>60</v>
      </c>
      <c r="BN10">
        <v>115</v>
      </c>
      <c r="BO10">
        <v>62</v>
      </c>
      <c r="BP10">
        <v>185</v>
      </c>
      <c r="BQ10">
        <v>269</v>
      </c>
      <c r="BR10">
        <v>386</v>
      </c>
      <c r="BS10">
        <v>89</v>
      </c>
      <c r="BT10">
        <v>75</v>
      </c>
      <c r="BU10">
        <v>537</v>
      </c>
      <c r="BV10">
        <v>252</v>
      </c>
      <c r="BW10">
        <v>94</v>
      </c>
      <c r="BX10">
        <v>94</v>
      </c>
      <c r="BY10">
        <v>61</v>
      </c>
      <c r="BZ10">
        <v>345</v>
      </c>
      <c r="CA10">
        <v>57</v>
      </c>
      <c r="CB10">
        <v>241</v>
      </c>
      <c r="CC10">
        <v>477</v>
      </c>
      <c r="CD10">
        <v>219</v>
      </c>
      <c r="CE10">
        <v>351</v>
      </c>
      <c r="CF10">
        <v>43</v>
      </c>
      <c r="CG10">
        <v>316</v>
      </c>
      <c r="CH10">
        <v>571</v>
      </c>
      <c r="CI10">
        <v>286</v>
      </c>
      <c r="CJ10">
        <v>456</v>
      </c>
      <c r="CK10">
        <v>56</v>
      </c>
      <c r="CL10">
        <v>274</v>
      </c>
      <c r="CM10">
        <v>336</v>
      </c>
      <c r="CN10">
        <v>151</v>
      </c>
      <c r="CO10">
        <v>494</v>
      </c>
      <c r="CP10">
        <v>0</v>
      </c>
      <c r="CQ10">
        <v>250</v>
      </c>
      <c r="CR10">
        <v>299</v>
      </c>
      <c r="CS10">
        <v>383</v>
      </c>
      <c r="CT10">
        <v>28</v>
      </c>
      <c r="CU10">
        <v>112</v>
      </c>
      <c r="CV10">
        <v>179</v>
      </c>
      <c r="CW10">
        <v>15</v>
      </c>
      <c r="CX10">
        <v>197</v>
      </c>
      <c r="CY10">
        <v>7</v>
      </c>
      <c r="CZ10">
        <v>20</v>
      </c>
      <c r="DA10">
        <v>2</v>
      </c>
      <c r="DB10">
        <v>125</v>
      </c>
      <c r="DC10">
        <v>161</v>
      </c>
      <c r="DD10">
        <v>2</v>
      </c>
      <c r="DE10">
        <v>5</v>
      </c>
      <c r="DF10">
        <v>0</v>
      </c>
      <c r="DG10">
        <v>20</v>
      </c>
      <c r="DH10">
        <v>0</v>
      </c>
      <c r="DI10">
        <v>2</v>
      </c>
      <c r="DJ10">
        <v>157</v>
      </c>
      <c r="DK10">
        <v>61</v>
      </c>
      <c r="DL10">
        <v>30</v>
      </c>
      <c r="DM10">
        <v>17</v>
      </c>
      <c r="DN10">
        <v>61</v>
      </c>
      <c r="DO10">
        <v>178</v>
      </c>
      <c r="DP10">
        <v>146</v>
      </c>
      <c r="DQ10">
        <v>74</v>
      </c>
      <c r="DR10">
        <v>206</v>
      </c>
      <c r="DS10">
        <v>164</v>
      </c>
      <c r="DT10">
        <v>147</v>
      </c>
      <c r="DU10">
        <v>71</v>
      </c>
      <c r="DV10">
        <v>241</v>
      </c>
      <c r="DW10">
        <v>374</v>
      </c>
      <c r="DX10">
        <v>216</v>
      </c>
      <c r="DY10">
        <v>389</v>
      </c>
      <c r="DZ10">
        <v>170</v>
      </c>
      <c r="EA10">
        <v>0</v>
      </c>
      <c r="EB10">
        <v>-1</v>
      </c>
      <c r="EC10">
        <v>283</v>
      </c>
      <c r="ED10">
        <v>425</v>
      </c>
      <c r="EE10">
        <v>393</v>
      </c>
      <c r="EF10">
        <v>565</v>
      </c>
      <c r="EG10">
        <v>207</v>
      </c>
      <c r="EH10">
        <v>253</v>
      </c>
      <c r="EI10">
        <v>626</v>
      </c>
      <c r="EJ10">
        <v>165</v>
      </c>
      <c r="EK10">
        <v>221</v>
      </c>
      <c r="EL10">
        <v>221</v>
      </c>
      <c r="EM10">
        <v>291</v>
      </c>
      <c r="EN10">
        <v>317</v>
      </c>
      <c r="EO10">
        <v>205</v>
      </c>
      <c r="EP10">
        <v>137</v>
      </c>
      <c r="EQ10">
        <v>399</v>
      </c>
      <c r="ER10">
        <v>208</v>
      </c>
      <c r="ES10">
        <v>173</v>
      </c>
      <c r="ET10">
        <v>211</v>
      </c>
      <c r="EU10">
        <v>194</v>
      </c>
      <c r="EV10">
        <v>219</v>
      </c>
      <c r="EW10">
        <v>88</v>
      </c>
      <c r="EX10">
        <v>0</v>
      </c>
      <c r="EY10">
        <v>66</v>
      </c>
      <c r="EZ10">
        <v>124</v>
      </c>
      <c r="FA10">
        <v>188</v>
      </c>
      <c r="FB10">
        <v>48</v>
      </c>
      <c r="FC10">
        <v>147</v>
      </c>
      <c r="FD10">
        <v>31</v>
      </c>
      <c r="FE10">
        <v>66</v>
      </c>
      <c r="FF10">
        <v>25</v>
      </c>
      <c r="FG10">
        <v>154</v>
      </c>
      <c r="FH10">
        <v>11</v>
      </c>
      <c r="FI10">
        <v>32</v>
      </c>
      <c r="FJ10">
        <v>26</v>
      </c>
      <c r="FK10">
        <v>54</v>
      </c>
      <c r="FL10">
        <v>9</v>
      </c>
      <c r="FM10">
        <v>77</v>
      </c>
      <c r="FN10">
        <v>11</v>
      </c>
      <c r="FO10">
        <v>47</v>
      </c>
      <c r="FP10">
        <v>169</v>
      </c>
      <c r="FQ10">
        <v>112</v>
      </c>
      <c r="FR10">
        <v>204</v>
      </c>
      <c r="FS10">
        <v>232</v>
      </c>
      <c r="FT10">
        <v>150</v>
      </c>
      <c r="FU10">
        <v>175</v>
      </c>
      <c r="FV10">
        <v>189</v>
      </c>
      <c r="FW10">
        <v>521</v>
      </c>
      <c r="FX10">
        <v>408</v>
      </c>
      <c r="FY10">
        <v>318</v>
      </c>
      <c r="FZ10">
        <v>147</v>
      </c>
      <c r="GA10">
        <v>89</v>
      </c>
      <c r="GB10">
        <v>41</v>
      </c>
      <c r="GC10">
        <v>148</v>
      </c>
      <c r="GD10">
        <v>221</v>
      </c>
      <c r="GE10">
        <v>310</v>
      </c>
      <c r="GF10">
        <v>244</v>
      </c>
      <c r="GG10">
        <v>107</v>
      </c>
      <c r="GH10">
        <v>141</v>
      </c>
      <c r="GI10">
        <v>502</v>
      </c>
      <c r="GJ10">
        <v>191</v>
      </c>
      <c r="GK10">
        <v>120</v>
      </c>
      <c r="GL10">
        <v>105</v>
      </c>
      <c r="GM10">
        <v>84</v>
      </c>
      <c r="GN10">
        <v>152</v>
      </c>
      <c r="GO10">
        <v>194</v>
      </c>
      <c r="GP10">
        <v>164</v>
      </c>
      <c r="GQ10">
        <v>184</v>
      </c>
      <c r="GR10">
        <v>167</v>
      </c>
      <c r="GS10">
        <v>248</v>
      </c>
      <c r="GT10">
        <v>17</v>
      </c>
      <c r="GU10">
        <v>104</v>
      </c>
      <c r="GV10">
        <v>161</v>
      </c>
      <c r="GW10">
        <v>36</v>
      </c>
      <c r="GX10">
        <v>71</v>
      </c>
    </row>
    <row r="11" spans="1:206" hidden="1" x14ac:dyDescent="0.25">
      <c r="A11">
        <v>4000045</v>
      </c>
      <c r="B11">
        <v>50</v>
      </c>
      <c r="C11">
        <v>30</v>
      </c>
      <c r="D11">
        <v>20</v>
      </c>
      <c r="E11">
        <v>30</v>
      </c>
      <c r="F11">
        <v>121</v>
      </c>
      <c r="G11">
        <v>80</v>
      </c>
      <c r="H11">
        <v>20</v>
      </c>
      <c r="I11">
        <v>5</v>
      </c>
      <c r="J11">
        <v>40</v>
      </c>
      <c r="K11">
        <v>10</v>
      </c>
      <c r="L11">
        <v>45</v>
      </c>
      <c r="M11">
        <v>70</v>
      </c>
      <c r="N11">
        <v>75</v>
      </c>
      <c r="O11">
        <v>60</v>
      </c>
      <c r="P11">
        <v>235</v>
      </c>
      <c r="Q11">
        <v>25</v>
      </c>
      <c r="R11">
        <v>105</v>
      </c>
      <c r="S11">
        <v>225</v>
      </c>
      <c r="T11">
        <v>80</v>
      </c>
      <c r="U11">
        <v>180</v>
      </c>
      <c r="V11">
        <v>85</v>
      </c>
      <c r="W11">
        <v>160</v>
      </c>
      <c r="X11">
        <v>25</v>
      </c>
      <c r="Y11">
        <v>225</v>
      </c>
      <c r="Z11">
        <v>91</v>
      </c>
      <c r="AA11">
        <v>45</v>
      </c>
      <c r="AB11">
        <v>95</v>
      </c>
      <c r="AC11">
        <v>285</v>
      </c>
      <c r="AD11">
        <v>168</v>
      </c>
      <c r="AE11">
        <v>355</v>
      </c>
      <c r="AF11">
        <v>177</v>
      </c>
      <c r="AG11">
        <v>244</v>
      </c>
      <c r="AH11">
        <v>96</v>
      </c>
      <c r="AI11">
        <v>416</v>
      </c>
      <c r="AJ11">
        <v>59</v>
      </c>
      <c r="AK11">
        <v>125</v>
      </c>
      <c r="AL11">
        <v>130</v>
      </c>
      <c r="AM11">
        <v>405</v>
      </c>
      <c r="AN11">
        <v>430</v>
      </c>
      <c r="AO11">
        <v>100</v>
      </c>
      <c r="AP11">
        <v>255</v>
      </c>
      <c r="AQ11">
        <v>165</v>
      </c>
      <c r="AR11">
        <v>320</v>
      </c>
      <c r="AS11">
        <v>95</v>
      </c>
      <c r="AT11">
        <v>155</v>
      </c>
      <c r="AU11">
        <v>10</v>
      </c>
      <c r="AV11">
        <v>45</v>
      </c>
      <c r="AW11">
        <v>150</v>
      </c>
      <c r="AX11">
        <v>30</v>
      </c>
      <c r="AY11">
        <v>0</v>
      </c>
      <c r="AZ11">
        <v>0</v>
      </c>
      <c r="BA11">
        <v>6</v>
      </c>
      <c r="BB11">
        <v>1</v>
      </c>
      <c r="BC11">
        <v>15</v>
      </c>
      <c r="BD11">
        <v>120</v>
      </c>
      <c r="BE11">
        <v>15</v>
      </c>
      <c r="BF11">
        <v>40</v>
      </c>
      <c r="BG11">
        <v>30</v>
      </c>
      <c r="BH11">
        <v>30</v>
      </c>
      <c r="BI11">
        <v>35</v>
      </c>
      <c r="BJ11">
        <v>130</v>
      </c>
      <c r="BK11">
        <v>40</v>
      </c>
      <c r="BL11">
        <v>65</v>
      </c>
      <c r="BM11">
        <v>72</v>
      </c>
      <c r="BN11">
        <v>105</v>
      </c>
      <c r="BO11">
        <v>88</v>
      </c>
      <c r="BP11">
        <v>164</v>
      </c>
      <c r="BQ11">
        <v>119</v>
      </c>
      <c r="BR11">
        <v>397</v>
      </c>
      <c r="BS11">
        <v>-3</v>
      </c>
      <c r="BT11">
        <v>200</v>
      </c>
      <c r="BU11">
        <v>338</v>
      </c>
      <c r="BV11">
        <v>225</v>
      </c>
      <c r="BW11">
        <v>145</v>
      </c>
      <c r="BX11">
        <v>245</v>
      </c>
      <c r="BY11">
        <v>188</v>
      </c>
      <c r="BZ11">
        <v>220</v>
      </c>
      <c r="CA11">
        <v>162</v>
      </c>
      <c r="CB11">
        <v>156</v>
      </c>
      <c r="CC11">
        <v>549</v>
      </c>
      <c r="CD11">
        <v>160</v>
      </c>
      <c r="CE11">
        <v>340</v>
      </c>
      <c r="CF11">
        <v>204</v>
      </c>
      <c r="CG11">
        <v>264</v>
      </c>
      <c r="CH11">
        <v>517</v>
      </c>
      <c r="CI11">
        <v>587</v>
      </c>
      <c r="CJ11">
        <v>314</v>
      </c>
      <c r="CK11">
        <v>158</v>
      </c>
      <c r="CL11">
        <v>275</v>
      </c>
      <c r="CM11">
        <v>246</v>
      </c>
      <c r="CN11">
        <v>494</v>
      </c>
      <c r="CO11">
        <v>215</v>
      </c>
      <c r="CP11">
        <v>91</v>
      </c>
      <c r="CQ11">
        <v>170</v>
      </c>
      <c r="CR11">
        <v>371</v>
      </c>
      <c r="CS11">
        <v>267</v>
      </c>
      <c r="CT11">
        <v>88</v>
      </c>
      <c r="CU11">
        <v>182</v>
      </c>
      <c r="CV11">
        <v>114</v>
      </c>
      <c r="CW11">
        <v>10</v>
      </c>
      <c r="CX11">
        <v>110</v>
      </c>
      <c r="CY11">
        <v>3</v>
      </c>
      <c r="CZ11">
        <v>145</v>
      </c>
      <c r="DA11">
        <v>12</v>
      </c>
      <c r="DB11">
        <v>125</v>
      </c>
      <c r="DC11">
        <v>141</v>
      </c>
      <c r="DD11">
        <v>2</v>
      </c>
      <c r="DE11">
        <v>0</v>
      </c>
      <c r="DF11">
        <v>125</v>
      </c>
      <c r="DG11">
        <v>20</v>
      </c>
      <c r="DH11">
        <v>42</v>
      </c>
      <c r="DI11">
        <v>3</v>
      </c>
      <c r="DJ11">
        <v>52</v>
      </c>
      <c r="DK11">
        <v>91</v>
      </c>
      <c r="DL11">
        <v>45</v>
      </c>
      <c r="DM11">
        <v>152</v>
      </c>
      <c r="DN11">
        <v>66</v>
      </c>
      <c r="DO11">
        <v>147</v>
      </c>
      <c r="DP11">
        <v>142</v>
      </c>
      <c r="DQ11">
        <v>89</v>
      </c>
      <c r="DR11">
        <v>381</v>
      </c>
      <c r="DS11">
        <v>209</v>
      </c>
      <c r="DT11">
        <v>151</v>
      </c>
      <c r="DU11">
        <v>69</v>
      </c>
      <c r="DV11">
        <v>139</v>
      </c>
      <c r="DW11">
        <v>297</v>
      </c>
      <c r="DX11">
        <v>200</v>
      </c>
      <c r="DY11">
        <v>337</v>
      </c>
      <c r="DZ11">
        <v>368</v>
      </c>
      <c r="EA11">
        <v>165</v>
      </c>
      <c r="EB11">
        <v>251</v>
      </c>
      <c r="EC11">
        <v>295</v>
      </c>
      <c r="ED11">
        <v>354</v>
      </c>
      <c r="EE11">
        <v>276</v>
      </c>
      <c r="EF11">
        <v>486</v>
      </c>
      <c r="EG11">
        <v>201</v>
      </c>
      <c r="EH11">
        <v>517</v>
      </c>
      <c r="EI11">
        <v>659</v>
      </c>
      <c r="EJ11">
        <v>202</v>
      </c>
      <c r="EK11">
        <v>277</v>
      </c>
      <c r="EL11">
        <v>89</v>
      </c>
      <c r="EM11">
        <v>333</v>
      </c>
      <c r="EN11">
        <v>289</v>
      </c>
      <c r="EO11">
        <v>198</v>
      </c>
      <c r="EP11">
        <v>161</v>
      </c>
      <c r="EQ11">
        <v>231</v>
      </c>
      <c r="ER11">
        <v>357</v>
      </c>
      <c r="ES11">
        <v>150</v>
      </c>
      <c r="ET11">
        <v>209</v>
      </c>
      <c r="EU11">
        <v>148</v>
      </c>
      <c r="EV11">
        <v>204</v>
      </c>
      <c r="EW11">
        <v>206</v>
      </c>
      <c r="EX11">
        <v>218</v>
      </c>
      <c r="EY11">
        <v>194</v>
      </c>
      <c r="EZ11">
        <v>47</v>
      </c>
      <c r="FA11">
        <v>130</v>
      </c>
      <c r="FB11">
        <v>30</v>
      </c>
      <c r="FC11">
        <v>91</v>
      </c>
      <c r="FD11">
        <v>38</v>
      </c>
      <c r="FE11">
        <v>68</v>
      </c>
      <c r="FF11">
        <v>16</v>
      </c>
      <c r="FG11">
        <v>164</v>
      </c>
      <c r="FH11">
        <v>18</v>
      </c>
      <c r="FI11">
        <v>28</v>
      </c>
      <c r="FJ11">
        <v>61</v>
      </c>
      <c r="FK11">
        <v>63</v>
      </c>
      <c r="FL11">
        <v>14</v>
      </c>
      <c r="FM11">
        <v>72</v>
      </c>
      <c r="FN11">
        <v>26</v>
      </c>
      <c r="FO11">
        <v>72</v>
      </c>
      <c r="FP11">
        <v>239</v>
      </c>
      <c r="FQ11">
        <v>249</v>
      </c>
      <c r="FR11">
        <v>62</v>
      </c>
      <c r="FS11">
        <v>164</v>
      </c>
      <c r="FT11">
        <v>311</v>
      </c>
      <c r="FU11">
        <v>177</v>
      </c>
      <c r="FV11">
        <v>184</v>
      </c>
      <c r="FW11">
        <v>322</v>
      </c>
      <c r="FX11">
        <v>364</v>
      </c>
      <c r="FY11">
        <v>253</v>
      </c>
      <c r="FZ11">
        <v>281</v>
      </c>
      <c r="GA11">
        <v>92</v>
      </c>
      <c r="GB11">
        <v>62</v>
      </c>
      <c r="GC11">
        <v>152</v>
      </c>
      <c r="GD11">
        <v>208</v>
      </c>
      <c r="GE11">
        <v>223</v>
      </c>
      <c r="GF11">
        <v>519</v>
      </c>
      <c r="GG11">
        <v>3</v>
      </c>
      <c r="GH11">
        <v>164</v>
      </c>
      <c r="GI11">
        <v>543</v>
      </c>
      <c r="GJ11">
        <v>376</v>
      </c>
      <c r="GK11">
        <v>178</v>
      </c>
      <c r="GL11">
        <v>93</v>
      </c>
      <c r="GM11">
        <v>114</v>
      </c>
      <c r="GN11">
        <v>175</v>
      </c>
      <c r="GO11">
        <v>181</v>
      </c>
      <c r="GP11">
        <v>269</v>
      </c>
      <c r="GQ11">
        <v>160</v>
      </c>
      <c r="GR11">
        <v>157</v>
      </c>
      <c r="GS11">
        <v>160</v>
      </c>
      <c r="GT11">
        <v>58</v>
      </c>
      <c r="GU11">
        <v>73</v>
      </c>
      <c r="GV11">
        <v>100</v>
      </c>
      <c r="GW11">
        <v>30</v>
      </c>
      <c r="GX11">
        <v>39</v>
      </c>
    </row>
    <row r="12" spans="1:206" hidden="1" x14ac:dyDescent="0.25">
      <c r="A12">
        <v>4000046</v>
      </c>
      <c r="B12">
        <v>70</v>
      </c>
      <c r="C12">
        <v>95</v>
      </c>
      <c r="D12">
        <v>40</v>
      </c>
      <c r="E12">
        <v>65</v>
      </c>
      <c r="F12">
        <v>120</v>
      </c>
      <c r="G12">
        <v>110</v>
      </c>
      <c r="H12">
        <v>25</v>
      </c>
      <c r="I12">
        <v>40</v>
      </c>
      <c r="J12">
        <v>45</v>
      </c>
      <c r="K12">
        <v>30</v>
      </c>
      <c r="L12">
        <v>30</v>
      </c>
      <c r="M12">
        <v>115</v>
      </c>
      <c r="N12">
        <v>205</v>
      </c>
      <c r="O12">
        <v>365</v>
      </c>
      <c r="P12">
        <v>275</v>
      </c>
      <c r="Q12">
        <v>60</v>
      </c>
      <c r="R12">
        <v>285</v>
      </c>
      <c r="S12">
        <v>395</v>
      </c>
      <c r="T12">
        <v>415</v>
      </c>
      <c r="U12">
        <v>235</v>
      </c>
      <c r="V12">
        <v>86</v>
      </c>
      <c r="W12">
        <v>290</v>
      </c>
      <c r="X12">
        <v>200</v>
      </c>
      <c r="Y12">
        <v>270</v>
      </c>
      <c r="Z12">
        <v>178</v>
      </c>
      <c r="AA12">
        <v>250</v>
      </c>
      <c r="AB12">
        <v>105</v>
      </c>
      <c r="AC12">
        <v>335</v>
      </c>
      <c r="AD12">
        <v>415</v>
      </c>
      <c r="AE12">
        <v>300</v>
      </c>
      <c r="AF12">
        <v>312</v>
      </c>
      <c r="AG12">
        <v>829</v>
      </c>
      <c r="AH12">
        <v>409</v>
      </c>
      <c r="AI12">
        <v>425</v>
      </c>
      <c r="AJ12">
        <v>330</v>
      </c>
      <c r="AK12">
        <v>370</v>
      </c>
      <c r="AL12">
        <v>70</v>
      </c>
      <c r="AM12">
        <v>830</v>
      </c>
      <c r="AN12">
        <v>874</v>
      </c>
      <c r="AO12">
        <v>165</v>
      </c>
      <c r="AP12">
        <v>330</v>
      </c>
      <c r="AQ12">
        <v>500</v>
      </c>
      <c r="AR12">
        <v>380</v>
      </c>
      <c r="AS12">
        <v>145</v>
      </c>
      <c r="AT12">
        <v>50</v>
      </c>
      <c r="AU12">
        <v>210</v>
      </c>
      <c r="AV12">
        <v>200</v>
      </c>
      <c r="AW12">
        <v>65</v>
      </c>
      <c r="AX12">
        <v>125</v>
      </c>
      <c r="AY12">
        <v>0</v>
      </c>
      <c r="AZ12">
        <v>0</v>
      </c>
      <c r="BA12">
        <v>-7</v>
      </c>
      <c r="BB12">
        <v>0</v>
      </c>
      <c r="BC12">
        <v>20</v>
      </c>
      <c r="BD12">
        <v>105</v>
      </c>
      <c r="BE12">
        <v>20</v>
      </c>
      <c r="BF12">
        <v>40</v>
      </c>
      <c r="BG12">
        <v>30</v>
      </c>
      <c r="BH12">
        <v>40</v>
      </c>
      <c r="BI12">
        <v>40</v>
      </c>
      <c r="BJ12">
        <v>110</v>
      </c>
      <c r="BK12">
        <v>0</v>
      </c>
      <c r="BL12">
        <v>100</v>
      </c>
      <c r="BM12">
        <v>135</v>
      </c>
      <c r="BN12">
        <v>125</v>
      </c>
      <c r="BO12">
        <v>144</v>
      </c>
      <c r="BP12">
        <v>225</v>
      </c>
      <c r="BQ12">
        <v>318</v>
      </c>
      <c r="BR12">
        <v>792</v>
      </c>
      <c r="BS12">
        <v>180</v>
      </c>
      <c r="BT12">
        <v>175</v>
      </c>
      <c r="BU12">
        <v>783</v>
      </c>
      <c r="BV12">
        <v>285</v>
      </c>
      <c r="BW12">
        <v>83</v>
      </c>
      <c r="BX12">
        <v>320</v>
      </c>
      <c r="BY12">
        <v>428</v>
      </c>
      <c r="BZ12">
        <v>369</v>
      </c>
      <c r="CA12">
        <v>299</v>
      </c>
      <c r="CB12">
        <v>403</v>
      </c>
      <c r="CC12">
        <v>722</v>
      </c>
      <c r="CD12">
        <v>440</v>
      </c>
      <c r="CE12">
        <v>205</v>
      </c>
      <c r="CF12">
        <v>533</v>
      </c>
      <c r="CG12">
        <v>339</v>
      </c>
      <c r="CH12">
        <v>681</v>
      </c>
      <c r="CI12">
        <v>650</v>
      </c>
      <c r="CJ12">
        <v>625</v>
      </c>
      <c r="CK12">
        <v>323</v>
      </c>
      <c r="CL12">
        <v>413</v>
      </c>
      <c r="CM12">
        <v>792</v>
      </c>
      <c r="CN12">
        <v>480</v>
      </c>
      <c r="CO12">
        <v>291</v>
      </c>
      <c r="CP12">
        <v>484</v>
      </c>
      <c r="CQ12">
        <v>168</v>
      </c>
      <c r="CR12">
        <v>614</v>
      </c>
      <c r="CS12">
        <v>334</v>
      </c>
      <c r="CT12">
        <v>412</v>
      </c>
      <c r="CU12">
        <v>218</v>
      </c>
      <c r="CV12">
        <v>264</v>
      </c>
      <c r="CW12">
        <v>0</v>
      </c>
      <c r="CX12">
        <v>50</v>
      </c>
      <c r="CY12">
        <v>129</v>
      </c>
      <c r="CZ12">
        <v>20</v>
      </c>
      <c r="DA12">
        <v>2</v>
      </c>
      <c r="DB12">
        <v>125</v>
      </c>
      <c r="DC12">
        <v>319</v>
      </c>
      <c r="DD12">
        <v>2</v>
      </c>
      <c r="DE12">
        <v>5</v>
      </c>
      <c r="DF12">
        <v>0</v>
      </c>
      <c r="DG12">
        <v>20</v>
      </c>
      <c r="DH12">
        <v>153</v>
      </c>
      <c r="DI12">
        <v>7</v>
      </c>
      <c r="DJ12">
        <v>82</v>
      </c>
      <c r="DK12">
        <v>85</v>
      </c>
      <c r="DL12">
        <v>92</v>
      </c>
      <c r="DM12">
        <v>39</v>
      </c>
      <c r="DN12">
        <v>148</v>
      </c>
      <c r="DO12">
        <v>0</v>
      </c>
      <c r="DP12">
        <v>287</v>
      </c>
      <c r="DQ12">
        <v>156</v>
      </c>
      <c r="DR12">
        <v>502</v>
      </c>
      <c r="DS12">
        <v>377</v>
      </c>
      <c r="DT12">
        <v>256</v>
      </c>
      <c r="DU12">
        <v>69</v>
      </c>
      <c r="DV12">
        <v>368</v>
      </c>
      <c r="DW12">
        <v>394</v>
      </c>
      <c r="DX12">
        <v>340</v>
      </c>
      <c r="DY12">
        <v>476</v>
      </c>
      <c r="DZ12">
        <v>473</v>
      </c>
      <c r="EA12">
        <v>221</v>
      </c>
      <c r="EB12">
        <v>468</v>
      </c>
      <c r="EC12">
        <v>654</v>
      </c>
      <c r="ED12">
        <v>592</v>
      </c>
      <c r="EE12">
        <v>425</v>
      </c>
      <c r="EF12">
        <v>422</v>
      </c>
      <c r="EG12">
        <v>516</v>
      </c>
      <c r="EH12">
        <v>408</v>
      </c>
      <c r="EI12">
        <v>798</v>
      </c>
      <c r="EJ12">
        <v>254</v>
      </c>
      <c r="EK12">
        <v>540</v>
      </c>
      <c r="EL12">
        <v>272</v>
      </c>
      <c r="EM12">
        <v>526</v>
      </c>
      <c r="EN12">
        <v>319</v>
      </c>
      <c r="EO12">
        <v>517</v>
      </c>
      <c r="EP12">
        <v>357</v>
      </c>
      <c r="EQ12">
        <v>401</v>
      </c>
      <c r="ER12">
        <v>393</v>
      </c>
      <c r="ES12">
        <v>183</v>
      </c>
      <c r="ET12">
        <v>363</v>
      </c>
      <c r="EU12">
        <v>343</v>
      </c>
      <c r="EV12">
        <v>202</v>
      </c>
      <c r="EW12">
        <v>164</v>
      </c>
      <c r="EX12">
        <v>-5</v>
      </c>
      <c r="EY12">
        <v>493</v>
      </c>
      <c r="EZ12">
        <v>79</v>
      </c>
      <c r="FA12">
        <v>161</v>
      </c>
      <c r="FB12">
        <v>43</v>
      </c>
      <c r="FC12">
        <v>156</v>
      </c>
      <c r="FD12">
        <v>38</v>
      </c>
      <c r="FE12">
        <v>85</v>
      </c>
      <c r="FF12">
        <v>34</v>
      </c>
      <c r="FG12">
        <v>35</v>
      </c>
      <c r="FH12">
        <v>30</v>
      </c>
      <c r="FI12">
        <v>21</v>
      </c>
      <c r="FJ12">
        <v>167</v>
      </c>
      <c r="FK12">
        <v>59</v>
      </c>
      <c r="FL12">
        <v>21</v>
      </c>
      <c r="FM12">
        <v>82</v>
      </c>
      <c r="FN12">
        <v>20</v>
      </c>
      <c r="FO12">
        <v>131</v>
      </c>
      <c r="FP12">
        <v>294</v>
      </c>
      <c r="FQ12">
        <v>292</v>
      </c>
      <c r="FR12">
        <v>247</v>
      </c>
      <c r="FS12">
        <v>381</v>
      </c>
      <c r="FT12">
        <v>313</v>
      </c>
      <c r="FU12">
        <v>375</v>
      </c>
      <c r="FV12">
        <v>486</v>
      </c>
      <c r="FW12">
        <v>456</v>
      </c>
      <c r="FX12">
        <v>427</v>
      </c>
      <c r="FY12">
        <v>502</v>
      </c>
      <c r="FZ12">
        <v>378</v>
      </c>
      <c r="GA12">
        <v>169</v>
      </c>
      <c r="GB12">
        <v>174</v>
      </c>
      <c r="GC12">
        <v>257</v>
      </c>
      <c r="GD12">
        <v>585</v>
      </c>
      <c r="GE12">
        <v>406</v>
      </c>
      <c r="GF12">
        <v>436</v>
      </c>
      <c r="GG12">
        <v>386</v>
      </c>
      <c r="GH12">
        <v>147</v>
      </c>
      <c r="GI12">
        <v>507</v>
      </c>
      <c r="GJ12">
        <v>385</v>
      </c>
      <c r="GK12">
        <v>195</v>
      </c>
      <c r="GL12">
        <v>134</v>
      </c>
      <c r="GM12">
        <v>95</v>
      </c>
      <c r="GN12">
        <v>278</v>
      </c>
      <c r="GO12">
        <v>340</v>
      </c>
      <c r="GP12">
        <v>424</v>
      </c>
      <c r="GQ12">
        <v>240</v>
      </c>
      <c r="GR12">
        <v>189</v>
      </c>
      <c r="GS12">
        <v>204</v>
      </c>
      <c r="GT12">
        <v>27</v>
      </c>
      <c r="GU12">
        <v>138</v>
      </c>
      <c r="GV12">
        <v>173</v>
      </c>
      <c r="GW12">
        <v>65</v>
      </c>
      <c r="GX12">
        <v>115</v>
      </c>
    </row>
    <row r="13" spans="1:206" hidden="1" x14ac:dyDescent="0.25">
      <c r="A13">
        <v>4000047</v>
      </c>
      <c r="B13">
        <v>50</v>
      </c>
      <c r="C13">
        <v>60</v>
      </c>
      <c r="D13">
        <v>30</v>
      </c>
      <c r="E13">
        <v>40</v>
      </c>
      <c r="F13">
        <v>90</v>
      </c>
      <c r="G13">
        <v>98</v>
      </c>
      <c r="H13">
        <v>15</v>
      </c>
      <c r="I13">
        <v>5</v>
      </c>
      <c r="J13">
        <v>50</v>
      </c>
      <c r="K13">
        <v>5</v>
      </c>
      <c r="L13">
        <v>20</v>
      </c>
      <c r="M13">
        <v>65</v>
      </c>
      <c r="N13">
        <v>90</v>
      </c>
      <c r="O13">
        <v>135</v>
      </c>
      <c r="P13">
        <v>90</v>
      </c>
      <c r="Q13">
        <v>125</v>
      </c>
      <c r="R13">
        <v>145</v>
      </c>
      <c r="S13">
        <v>285</v>
      </c>
      <c r="T13">
        <v>275</v>
      </c>
      <c r="U13">
        <v>105</v>
      </c>
      <c r="V13">
        <v>239</v>
      </c>
      <c r="W13">
        <v>145</v>
      </c>
      <c r="X13">
        <v>60</v>
      </c>
      <c r="Y13">
        <v>245</v>
      </c>
      <c r="Z13">
        <v>194</v>
      </c>
      <c r="AA13">
        <v>123</v>
      </c>
      <c r="AB13">
        <v>125</v>
      </c>
      <c r="AC13">
        <v>191</v>
      </c>
      <c r="AD13">
        <v>312</v>
      </c>
      <c r="AE13">
        <v>199</v>
      </c>
      <c r="AF13">
        <v>177</v>
      </c>
      <c r="AG13">
        <v>332</v>
      </c>
      <c r="AH13">
        <v>414</v>
      </c>
      <c r="AI13">
        <v>-17</v>
      </c>
      <c r="AJ13">
        <v>0</v>
      </c>
      <c r="AK13">
        <v>250</v>
      </c>
      <c r="AL13">
        <v>140</v>
      </c>
      <c r="AM13">
        <v>661</v>
      </c>
      <c r="AN13">
        <v>304</v>
      </c>
      <c r="AO13">
        <v>130</v>
      </c>
      <c r="AP13">
        <v>325</v>
      </c>
      <c r="AQ13">
        <v>168</v>
      </c>
      <c r="AR13">
        <v>430</v>
      </c>
      <c r="AS13">
        <v>269</v>
      </c>
      <c r="AT13">
        <v>70</v>
      </c>
      <c r="AU13">
        <v>45</v>
      </c>
      <c r="AV13">
        <v>100</v>
      </c>
      <c r="AW13">
        <v>175</v>
      </c>
      <c r="AX13">
        <v>30</v>
      </c>
      <c r="AY13">
        <v>0</v>
      </c>
      <c r="AZ13">
        <v>0</v>
      </c>
      <c r="BA13">
        <v>4</v>
      </c>
      <c r="BB13">
        <v>0</v>
      </c>
      <c r="BC13">
        <v>10</v>
      </c>
      <c r="BD13">
        <v>60</v>
      </c>
      <c r="BE13">
        <v>15</v>
      </c>
      <c r="BF13">
        <v>20</v>
      </c>
      <c r="BG13">
        <v>20</v>
      </c>
      <c r="BH13">
        <v>30</v>
      </c>
      <c r="BI13">
        <v>25</v>
      </c>
      <c r="BJ13">
        <v>90</v>
      </c>
      <c r="BK13">
        <v>0</v>
      </c>
      <c r="BL13">
        <v>40</v>
      </c>
      <c r="BM13">
        <v>90</v>
      </c>
      <c r="BN13">
        <v>107</v>
      </c>
      <c r="BO13">
        <v>47</v>
      </c>
      <c r="BP13">
        <v>203</v>
      </c>
      <c r="BQ13">
        <v>144</v>
      </c>
      <c r="BR13">
        <v>481</v>
      </c>
      <c r="BS13">
        <v>99</v>
      </c>
      <c r="BT13">
        <v>130</v>
      </c>
      <c r="BU13">
        <v>683</v>
      </c>
      <c r="BV13">
        <v>318</v>
      </c>
      <c r="BW13">
        <v>101</v>
      </c>
      <c r="BX13">
        <v>60</v>
      </c>
      <c r="BY13">
        <v>162</v>
      </c>
      <c r="BZ13">
        <v>271</v>
      </c>
      <c r="CA13">
        <v>172</v>
      </c>
      <c r="CB13">
        <v>222</v>
      </c>
      <c r="CC13">
        <v>374</v>
      </c>
      <c r="CD13">
        <v>509</v>
      </c>
      <c r="CE13">
        <v>295</v>
      </c>
      <c r="CF13">
        <v>330</v>
      </c>
      <c r="CG13">
        <v>155</v>
      </c>
      <c r="CH13">
        <v>660</v>
      </c>
      <c r="CI13">
        <v>668</v>
      </c>
      <c r="CJ13">
        <v>221</v>
      </c>
      <c r="CK13">
        <v>412</v>
      </c>
      <c r="CL13">
        <v>32</v>
      </c>
      <c r="CM13">
        <v>250</v>
      </c>
      <c r="CN13">
        <v>251</v>
      </c>
      <c r="CO13">
        <v>494</v>
      </c>
      <c r="CP13">
        <v>245</v>
      </c>
      <c r="CQ13">
        <v>98</v>
      </c>
      <c r="CR13">
        <v>417</v>
      </c>
      <c r="CS13">
        <v>487</v>
      </c>
      <c r="CT13">
        <v>9</v>
      </c>
      <c r="CU13">
        <v>304</v>
      </c>
      <c r="CV13">
        <v>58</v>
      </c>
      <c r="CW13">
        <v>0</v>
      </c>
      <c r="CX13">
        <v>182</v>
      </c>
      <c r="CY13">
        <v>3</v>
      </c>
      <c r="CZ13">
        <v>135</v>
      </c>
      <c r="DA13">
        <v>0</v>
      </c>
      <c r="DB13">
        <v>0</v>
      </c>
      <c r="DC13">
        <v>295</v>
      </c>
      <c r="DD13">
        <v>2</v>
      </c>
      <c r="DE13">
        <v>0</v>
      </c>
      <c r="DF13">
        <v>0</v>
      </c>
      <c r="DG13">
        <v>10</v>
      </c>
      <c r="DH13">
        <v>0</v>
      </c>
      <c r="DI13">
        <v>7</v>
      </c>
      <c r="DJ13">
        <v>3</v>
      </c>
      <c r="DK13">
        <v>37</v>
      </c>
      <c r="DL13">
        <v>49</v>
      </c>
      <c r="DM13">
        <v>151</v>
      </c>
      <c r="DN13">
        <v>71</v>
      </c>
      <c r="DO13">
        <v>177</v>
      </c>
      <c r="DP13">
        <v>169</v>
      </c>
      <c r="DQ13">
        <v>116</v>
      </c>
      <c r="DR13">
        <v>211</v>
      </c>
      <c r="DS13">
        <v>440</v>
      </c>
      <c r="DT13">
        <v>151</v>
      </c>
      <c r="DU13">
        <v>39</v>
      </c>
      <c r="DV13">
        <v>243</v>
      </c>
      <c r="DW13">
        <v>373</v>
      </c>
      <c r="DX13">
        <v>100</v>
      </c>
      <c r="DY13">
        <v>227</v>
      </c>
      <c r="DZ13">
        <v>361</v>
      </c>
      <c r="EA13">
        <v>374</v>
      </c>
      <c r="EB13">
        <v>511</v>
      </c>
      <c r="EC13">
        <v>199</v>
      </c>
      <c r="ED13">
        <v>409</v>
      </c>
      <c r="EE13">
        <v>380</v>
      </c>
      <c r="EF13">
        <v>367</v>
      </c>
      <c r="EG13">
        <v>312</v>
      </c>
      <c r="EH13">
        <v>294</v>
      </c>
      <c r="EI13">
        <v>792</v>
      </c>
      <c r="EJ13">
        <v>259</v>
      </c>
      <c r="EK13">
        <v>192</v>
      </c>
      <c r="EL13">
        <v>199</v>
      </c>
      <c r="EM13">
        <v>450</v>
      </c>
      <c r="EN13">
        <v>320</v>
      </c>
      <c r="EO13">
        <v>207</v>
      </c>
      <c r="EP13">
        <v>466</v>
      </c>
      <c r="EQ13">
        <v>273</v>
      </c>
      <c r="ER13">
        <v>209</v>
      </c>
      <c r="ES13">
        <v>150</v>
      </c>
      <c r="ET13">
        <v>271</v>
      </c>
      <c r="EU13">
        <v>167</v>
      </c>
      <c r="EV13">
        <v>0</v>
      </c>
      <c r="EW13">
        <v>5</v>
      </c>
      <c r="EX13">
        <v>338</v>
      </c>
      <c r="EY13">
        <v>300</v>
      </c>
      <c r="EZ13">
        <v>106</v>
      </c>
      <c r="FA13">
        <v>177</v>
      </c>
      <c r="FB13">
        <v>24</v>
      </c>
      <c r="FC13">
        <v>176</v>
      </c>
      <c r="FD13">
        <v>33</v>
      </c>
      <c r="FE13">
        <v>18</v>
      </c>
      <c r="FF13">
        <v>36</v>
      </c>
      <c r="FG13">
        <v>54</v>
      </c>
      <c r="FH13">
        <v>19</v>
      </c>
      <c r="FI13">
        <v>12</v>
      </c>
      <c r="FJ13">
        <v>23</v>
      </c>
      <c r="FK13">
        <v>49</v>
      </c>
      <c r="FL13">
        <v>14</v>
      </c>
      <c r="FM13">
        <v>100</v>
      </c>
      <c r="FN13">
        <v>37</v>
      </c>
      <c r="FO13">
        <v>144</v>
      </c>
      <c r="FP13">
        <v>293</v>
      </c>
      <c r="FQ13">
        <v>275</v>
      </c>
      <c r="FR13">
        <v>220</v>
      </c>
      <c r="FS13">
        <v>156</v>
      </c>
      <c r="FT13">
        <v>402</v>
      </c>
      <c r="FU13">
        <v>225</v>
      </c>
      <c r="FV13">
        <v>248</v>
      </c>
      <c r="FW13">
        <v>590</v>
      </c>
      <c r="FX13">
        <v>432</v>
      </c>
      <c r="FY13">
        <v>168</v>
      </c>
      <c r="FZ13">
        <v>211</v>
      </c>
      <c r="GA13">
        <v>144</v>
      </c>
      <c r="GB13">
        <v>134</v>
      </c>
      <c r="GC13">
        <v>269</v>
      </c>
      <c r="GD13">
        <v>247</v>
      </c>
      <c r="GE13">
        <v>491</v>
      </c>
      <c r="GF13">
        <v>461</v>
      </c>
      <c r="GG13">
        <v>26</v>
      </c>
      <c r="GH13">
        <v>202</v>
      </c>
      <c r="GI13">
        <v>523</v>
      </c>
      <c r="GJ13">
        <v>293</v>
      </c>
      <c r="GK13">
        <v>184</v>
      </c>
      <c r="GL13">
        <v>95</v>
      </c>
      <c r="GM13">
        <v>106</v>
      </c>
      <c r="GN13">
        <v>205</v>
      </c>
      <c r="GO13">
        <v>245</v>
      </c>
      <c r="GP13">
        <v>128</v>
      </c>
      <c r="GQ13">
        <v>241</v>
      </c>
      <c r="GR13">
        <v>397</v>
      </c>
      <c r="GS13">
        <v>277</v>
      </c>
      <c r="GT13">
        <v>56</v>
      </c>
      <c r="GU13">
        <v>120</v>
      </c>
      <c r="GV13">
        <v>99</v>
      </c>
      <c r="GW13">
        <v>56</v>
      </c>
      <c r="GX13">
        <v>113</v>
      </c>
    </row>
    <row r="14" spans="1:206" hidden="1" x14ac:dyDescent="0.25">
      <c r="A14">
        <v>4000048</v>
      </c>
      <c r="B14">
        <v>50</v>
      </c>
      <c r="C14">
        <v>70</v>
      </c>
      <c r="D14">
        <v>20</v>
      </c>
      <c r="E14">
        <v>40</v>
      </c>
      <c r="F14">
        <v>100</v>
      </c>
      <c r="G14">
        <v>110</v>
      </c>
      <c r="H14">
        <v>20</v>
      </c>
      <c r="I14">
        <v>0</v>
      </c>
      <c r="J14">
        <v>45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445</v>
      </c>
      <c r="R14">
        <v>255</v>
      </c>
      <c r="S14">
        <v>450</v>
      </c>
      <c r="T14">
        <v>150</v>
      </c>
      <c r="U14">
        <v>320</v>
      </c>
      <c r="V14">
        <v>295</v>
      </c>
      <c r="W14">
        <v>110</v>
      </c>
      <c r="X14">
        <v>110</v>
      </c>
      <c r="Y14">
        <v>245</v>
      </c>
      <c r="Z14">
        <v>249</v>
      </c>
      <c r="AA14">
        <v>185</v>
      </c>
      <c r="AB14">
        <v>290</v>
      </c>
      <c r="AC14">
        <v>325</v>
      </c>
      <c r="AD14">
        <v>355</v>
      </c>
      <c r="AE14">
        <v>243</v>
      </c>
      <c r="AF14">
        <v>405</v>
      </c>
      <c r="AG14">
        <v>378</v>
      </c>
      <c r="AH14">
        <v>635</v>
      </c>
      <c r="AI14">
        <v>390</v>
      </c>
      <c r="AJ14">
        <v>375</v>
      </c>
      <c r="AK14">
        <v>445</v>
      </c>
      <c r="AL14">
        <v>90</v>
      </c>
      <c r="AM14">
        <v>1070</v>
      </c>
      <c r="AN14">
        <v>539</v>
      </c>
      <c r="AO14">
        <v>165</v>
      </c>
      <c r="AP14">
        <v>255</v>
      </c>
      <c r="AQ14">
        <v>440</v>
      </c>
      <c r="AR14">
        <v>420</v>
      </c>
      <c r="AS14">
        <v>185</v>
      </c>
      <c r="AT14">
        <v>215</v>
      </c>
      <c r="AU14">
        <v>6</v>
      </c>
      <c r="AV14">
        <v>95</v>
      </c>
      <c r="AW14">
        <v>175</v>
      </c>
      <c r="AX14">
        <v>30</v>
      </c>
      <c r="AY14">
        <v>0</v>
      </c>
      <c r="AZ14">
        <v>0</v>
      </c>
      <c r="BA14">
        <v>14</v>
      </c>
      <c r="BB14">
        <v>10</v>
      </c>
      <c r="BC14">
        <v>15</v>
      </c>
      <c r="BD14">
        <v>105</v>
      </c>
      <c r="BE14">
        <v>10</v>
      </c>
      <c r="BF14">
        <v>30</v>
      </c>
      <c r="BG14">
        <v>15</v>
      </c>
      <c r="BH14">
        <v>50</v>
      </c>
      <c r="BI14">
        <v>25</v>
      </c>
      <c r="BJ14">
        <v>125</v>
      </c>
      <c r="BK14">
        <v>0</v>
      </c>
      <c r="BL14">
        <v>85</v>
      </c>
      <c r="BM14">
        <v>90</v>
      </c>
      <c r="BN14">
        <v>162</v>
      </c>
      <c r="BO14">
        <v>79</v>
      </c>
      <c r="BP14">
        <v>299</v>
      </c>
      <c r="BQ14">
        <v>51</v>
      </c>
      <c r="BR14">
        <v>557</v>
      </c>
      <c r="BS14">
        <v>334</v>
      </c>
      <c r="BT14">
        <v>250</v>
      </c>
      <c r="BU14">
        <v>791</v>
      </c>
      <c r="BV14">
        <v>382</v>
      </c>
      <c r="BW14">
        <v>145</v>
      </c>
      <c r="BX14">
        <v>140</v>
      </c>
      <c r="BY14">
        <v>414</v>
      </c>
      <c r="BZ14">
        <v>436</v>
      </c>
      <c r="CA14">
        <v>324</v>
      </c>
      <c r="CB14">
        <v>316</v>
      </c>
      <c r="CC14">
        <v>493</v>
      </c>
      <c r="CD14">
        <v>603</v>
      </c>
      <c r="CE14">
        <v>296</v>
      </c>
      <c r="CF14">
        <v>344</v>
      </c>
      <c r="CG14">
        <v>558</v>
      </c>
      <c r="CH14">
        <v>674</v>
      </c>
      <c r="CI14">
        <v>629</v>
      </c>
      <c r="CJ14">
        <v>550</v>
      </c>
      <c r="CK14">
        <v>326</v>
      </c>
      <c r="CL14">
        <v>589</v>
      </c>
      <c r="CM14">
        <v>455</v>
      </c>
      <c r="CN14">
        <v>570</v>
      </c>
      <c r="CO14">
        <v>336</v>
      </c>
      <c r="CP14">
        <v>356</v>
      </c>
      <c r="CQ14">
        <v>322</v>
      </c>
      <c r="CR14">
        <v>430</v>
      </c>
      <c r="CS14">
        <v>483</v>
      </c>
      <c r="CT14">
        <v>72</v>
      </c>
      <c r="CU14">
        <v>287</v>
      </c>
      <c r="CV14">
        <v>193</v>
      </c>
      <c r="CW14">
        <v>0</v>
      </c>
      <c r="CX14">
        <v>187</v>
      </c>
      <c r="CY14">
        <v>3</v>
      </c>
      <c r="CZ14">
        <v>30</v>
      </c>
      <c r="DA14">
        <v>2</v>
      </c>
      <c r="DB14">
        <v>125</v>
      </c>
      <c r="DC14">
        <v>270</v>
      </c>
      <c r="DD14">
        <v>2</v>
      </c>
      <c r="DE14">
        <v>3</v>
      </c>
      <c r="DF14">
        <v>125</v>
      </c>
      <c r="DG14">
        <v>30</v>
      </c>
      <c r="DH14">
        <v>0</v>
      </c>
      <c r="DI14">
        <v>14</v>
      </c>
      <c r="DJ14">
        <v>53</v>
      </c>
      <c r="DK14">
        <v>92</v>
      </c>
      <c r="DL14">
        <v>28</v>
      </c>
      <c r="DM14">
        <v>30</v>
      </c>
      <c r="DN14">
        <v>211</v>
      </c>
      <c r="DO14">
        <v>223</v>
      </c>
      <c r="DP14">
        <v>201</v>
      </c>
      <c r="DQ14">
        <v>166</v>
      </c>
      <c r="DR14">
        <v>300</v>
      </c>
      <c r="DS14">
        <v>508</v>
      </c>
      <c r="DT14">
        <v>193</v>
      </c>
      <c r="DU14">
        <v>181</v>
      </c>
      <c r="DV14">
        <v>256</v>
      </c>
      <c r="DW14">
        <v>568</v>
      </c>
      <c r="DX14">
        <v>363</v>
      </c>
      <c r="DY14">
        <v>553</v>
      </c>
      <c r="DZ14">
        <v>253</v>
      </c>
      <c r="EA14">
        <v>487</v>
      </c>
      <c r="EB14">
        <v>388</v>
      </c>
      <c r="EC14">
        <v>377</v>
      </c>
      <c r="ED14">
        <v>649</v>
      </c>
      <c r="EE14">
        <v>444</v>
      </c>
      <c r="EF14">
        <v>617</v>
      </c>
      <c r="EG14">
        <v>425</v>
      </c>
      <c r="EH14">
        <v>443</v>
      </c>
      <c r="EI14">
        <v>825</v>
      </c>
      <c r="EJ14">
        <v>303</v>
      </c>
      <c r="EK14">
        <v>411</v>
      </c>
      <c r="EL14">
        <v>302</v>
      </c>
      <c r="EM14">
        <v>516</v>
      </c>
      <c r="EN14">
        <v>466</v>
      </c>
      <c r="EO14">
        <v>438</v>
      </c>
      <c r="EP14">
        <v>315</v>
      </c>
      <c r="EQ14">
        <v>450</v>
      </c>
      <c r="ER14">
        <v>400</v>
      </c>
      <c r="ES14">
        <v>193</v>
      </c>
      <c r="ET14">
        <v>238</v>
      </c>
      <c r="EU14">
        <v>488</v>
      </c>
      <c r="EV14">
        <v>90</v>
      </c>
      <c r="EW14">
        <v>321</v>
      </c>
      <c r="EX14">
        <v>29</v>
      </c>
      <c r="EY14">
        <v>70</v>
      </c>
      <c r="EZ14">
        <v>169</v>
      </c>
      <c r="FA14">
        <v>331</v>
      </c>
      <c r="FB14">
        <v>69</v>
      </c>
      <c r="FC14">
        <v>82</v>
      </c>
      <c r="FD14">
        <v>94</v>
      </c>
      <c r="FE14">
        <v>107</v>
      </c>
      <c r="FF14">
        <v>62</v>
      </c>
      <c r="FG14">
        <v>50</v>
      </c>
      <c r="FH14">
        <v>26</v>
      </c>
      <c r="FI14">
        <v>15</v>
      </c>
      <c r="FJ14">
        <v>30</v>
      </c>
      <c r="FK14">
        <v>83</v>
      </c>
      <c r="FL14">
        <v>12</v>
      </c>
      <c r="FM14">
        <v>116</v>
      </c>
      <c r="FN14">
        <v>56</v>
      </c>
      <c r="FO14">
        <v>123</v>
      </c>
      <c r="FP14">
        <v>301</v>
      </c>
      <c r="FQ14">
        <v>295</v>
      </c>
      <c r="FR14">
        <v>252</v>
      </c>
      <c r="FS14">
        <v>238</v>
      </c>
      <c r="FT14">
        <v>419</v>
      </c>
      <c r="FU14">
        <v>344</v>
      </c>
      <c r="FV14">
        <v>483</v>
      </c>
      <c r="FW14">
        <v>674</v>
      </c>
      <c r="FX14">
        <v>440</v>
      </c>
      <c r="FY14">
        <v>508</v>
      </c>
      <c r="FZ14">
        <v>274</v>
      </c>
      <c r="GA14">
        <v>374</v>
      </c>
      <c r="GB14">
        <v>158</v>
      </c>
      <c r="GC14">
        <v>320</v>
      </c>
      <c r="GD14">
        <v>370</v>
      </c>
      <c r="GE14">
        <v>599</v>
      </c>
      <c r="GF14">
        <v>569</v>
      </c>
      <c r="GG14">
        <v>141</v>
      </c>
      <c r="GH14">
        <v>293</v>
      </c>
      <c r="GI14">
        <v>298</v>
      </c>
      <c r="GJ14">
        <v>369</v>
      </c>
      <c r="GK14">
        <v>339</v>
      </c>
      <c r="GL14">
        <v>311</v>
      </c>
      <c r="GM14">
        <v>131</v>
      </c>
      <c r="GN14">
        <v>246</v>
      </c>
      <c r="GO14">
        <v>358</v>
      </c>
      <c r="GP14">
        <v>203</v>
      </c>
      <c r="GQ14">
        <v>436</v>
      </c>
      <c r="GR14">
        <v>420</v>
      </c>
      <c r="GS14">
        <v>373</v>
      </c>
      <c r="GT14">
        <v>88</v>
      </c>
      <c r="GU14">
        <v>118</v>
      </c>
      <c r="GV14">
        <v>170</v>
      </c>
      <c r="GW14">
        <v>64</v>
      </c>
      <c r="GX14">
        <v>125</v>
      </c>
    </row>
    <row r="15" spans="1:206" hidden="1" x14ac:dyDescent="0.25">
      <c r="A15">
        <v>4000049</v>
      </c>
      <c r="B15">
        <v>25</v>
      </c>
      <c r="C15">
        <v>5</v>
      </c>
      <c r="D15">
        <v>5</v>
      </c>
      <c r="E15">
        <v>10</v>
      </c>
      <c r="F15">
        <v>40</v>
      </c>
      <c r="G15">
        <v>-1</v>
      </c>
      <c r="H15">
        <v>10</v>
      </c>
      <c r="I15">
        <v>5</v>
      </c>
      <c r="J15">
        <v>20</v>
      </c>
      <c r="K15">
        <v>10</v>
      </c>
      <c r="L15">
        <v>10</v>
      </c>
      <c r="M15">
        <v>35</v>
      </c>
      <c r="N15">
        <v>25</v>
      </c>
      <c r="O15">
        <v>20</v>
      </c>
      <c r="P15">
        <v>160</v>
      </c>
      <c r="Q15">
        <v>45</v>
      </c>
      <c r="R15">
        <v>45</v>
      </c>
      <c r="S15">
        <v>56</v>
      </c>
      <c r="T15">
        <v>0</v>
      </c>
      <c r="U15">
        <v>0</v>
      </c>
      <c r="V15">
        <v>45</v>
      </c>
      <c r="W15">
        <v>10</v>
      </c>
      <c r="X15">
        <v>10</v>
      </c>
      <c r="Y15">
        <v>155</v>
      </c>
      <c r="Z15">
        <v>18</v>
      </c>
      <c r="AA15">
        <v>15</v>
      </c>
      <c r="AB15">
        <v>25</v>
      </c>
      <c r="AC15">
        <v>32</v>
      </c>
      <c r="AD15">
        <v>139</v>
      </c>
      <c r="AE15">
        <v>55</v>
      </c>
      <c r="AF15">
        <v>29</v>
      </c>
      <c r="AG15">
        <v>49</v>
      </c>
      <c r="AH15">
        <v>200</v>
      </c>
      <c r="AI15">
        <v>15</v>
      </c>
      <c r="AJ15">
        <v>35</v>
      </c>
      <c r="AK15">
        <v>60</v>
      </c>
      <c r="AL15">
        <v>10</v>
      </c>
      <c r="AM15">
        <v>205</v>
      </c>
      <c r="AN15">
        <v>46</v>
      </c>
      <c r="AO15">
        <v>0</v>
      </c>
      <c r="AP15">
        <v>156</v>
      </c>
      <c r="AQ15">
        <v>150</v>
      </c>
      <c r="AR15">
        <v>75</v>
      </c>
      <c r="AS15">
        <v>20</v>
      </c>
      <c r="AT15">
        <v>20</v>
      </c>
      <c r="AU15">
        <v>13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50</v>
      </c>
      <c r="BE15">
        <v>5</v>
      </c>
      <c r="BF15">
        <v>20</v>
      </c>
      <c r="BG15">
        <v>5</v>
      </c>
      <c r="BH15">
        <v>0</v>
      </c>
      <c r="BI15">
        <v>10</v>
      </c>
      <c r="BJ15">
        <v>30</v>
      </c>
      <c r="BK15">
        <v>0</v>
      </c>
      <c r="BL15">
        <v>25</v>
      </c>
      <c r="BM15">
        <v>20</v>
      </c>
      <c r="BN15">
        <v>24</v>
      </c>
      <c r="BO15">
        <v>22</v>
      </c>
      <c r="BP15">
        <v>65</v>
      </c>
      <c r="BQ15">
        <v>35</v>
      </c>
      <c r="BR15">
        <v>110</v>
      </c>
      <c r="BS15">
        <v>44</v>
      </c>
      <c r="BT15">
        <v>45</v>
      </c>
      <c r="BU15">
        <v>165</v>
      </c>
      <c r="BV15">
        <v>77</v>
      </c>
      <c r="BW15">
        <v>52</v>
      </c>
      <c r="BX15">
        <v>7</v>
      </c>
      <c r="BY15">
        <v>146</v>
      </c>
      <c r="BZ15">
        <v>19</v>
      </c>
      <c r="CA15">
        <v>31</v>
      </c>
      <c r="CB15">
        <v>59</v>
      </c>
      <c r="CC15">
        <v>227</v>
      </c>
      <c r="CD15">
        <v>51</v>
      </c>
      <c r="CE15">
        <v>27</v>
      </c>
      <c r="CF15">
        <v>133</v>
      </c>
      <c r="CG15">
        <v>38</v>
      </c>
      <c r="CH15">
        <v>75</v>
      </c>
      <c r="CI15">
        <v>202</v>
      </c>
      <c r="CJ15">
        <v>41</v>
      </c>
      <c r="CK15">
        <v>139</v>
      </c>
      <c r="CL15">
        <v>45</v>
      </c>
      <c r="CM15">
        <v>99</v>
      </c>
      <c r="CN15">
        <v>157</v>
      </c>
      <c r="CO15">
        <v>19</v>
      </c>
      <c r="CP15">
        <v>58</v>
      </c>
      <c r="CQ15">
        <v>10</v>
      </c>
      <c r="CR15">
        <v>155</v>
      </c>
      <c r="CS15">
        <v>71</v>
      </c>
      <c r="CT15">
        <v>47</v>
      </c>
      <c r="CU15">
        <v>127</v>
      </c>
      <c r="CV15">
        <v>31</v>
      </c>
      <c r="CW15">
        <v>15</v>
      </c>
      <c r="CX15">
        <v>39</v>
      </c>
      <c r="CY15">
        <v>0</v>
      </c>
      <c r="CZ15">
        <v>0</v>
      </c>
      <c r="DA15">
        <v>0</v>
      </c>
      <c r="DB15">
        <v>0</v>
      </c>
      <c r="DC15">
        <v>39</v>
      </c>
      <c r="DD15">
        <v>126</v>
      </c>
      <c r="DE15">
        <v>0</v>
      </c>
      <c r="DF15">
        <v>0</v>
      </c>
      <c r="DG15">
        <v>5</v>
      </c>
      <c r="DH15">
        <v>10</v>
      </c>
      <c r="DI15">
        <v>7</v>
      </c>
      <c r="DJ15">
        <v>10</v>
      </c>
      <c r="DK15">
        <v>19</v>
      </c>
      <c r="DL15">
        <v>14</v>
      </c>
      <c r="DM15">
        <v>14</v>
      </c>
      <c r="DN15">
        <v>20</v>
      </c>
      <c r="DO15">
        <v>23</v>
      </c>
      <c r="DP15">
        <v>66</v>
      </c>
      <c r="DQ15">
        <v>45</v>
      </c>
      <c r="DR15">
        <v>89</v>
      </c>
      <c r="DS15">
        <v>97</v>
      </c>
      <c r="DT15">
        <v>43</v>
      </c>
      <c r="DU15">
        <v>26</v>
      </c>
      <c r="DV15">
        <v>74</v>
      </c>
      <c r="DW15">
        <v>65</v>
      </c>
      <c r="DX15">
        <v>57</v>
      </c>
      <c r="DY15">
        <v>84</v>
      </c>
      <c r="DZ15">
        <v>95</v>
      </c>
      <c r="EA15">
        <v>92</v>
      </c>
      <c r="EB15">
        <v>73</v>
      </c>
      <c r="EC15">
        <v>123</v>
      </c>
      <c r="ED15">
        <v>79</v>
      </c>
      <c r="EE15">
        <v>38</v>
      </c>
      <c r="EF15">
        <v>158</v>
      </c>
      <c r="EG15">
        <v>169</v>
      </c>
      <c r="EH15">
        <v>103</v>
      </c>
      <c r="EI15">
        <v>137</v>
      </c>
      <c r="EJ15">
        <v>73</v>
      </c>
      <c r="EK15">
        <v>106</v>
      </c>
      <c r="EL15">
        <v>100</v>
      </c>
      <c r="EM15">
        <v>140</v>
      </c>
      <c r="EN15">
        <v>106</v>
      </c>
      <c r="EO15">
        <v>114</v>
      </c>
      <c r="EP15">
        <v>76</v>
      </c>
      <c r="EQ15">
        <v>79</v>
      </c>
      <c r="ER15">
        <v>120</v>
      </c>
      <c r="ES15">
        <v>59</v>
      </c>
      <c r="ET15">
        <v>69</v>
      </c>
      <c r="EU15">
        <v>115</v>
      </c>
      <c r="EV15">
        <v>26</v>
      </c>
      <c r="EW15">
        <v>-2</v>
      </c>
      <c r="EX15">
        <v>1</v>
      </c>
      <c r="EY15">
        <v>148</v>
      </c>
      <c r="EZ15">
        <v>38</v>
      </c>
      <c r="FA15">
        <v>62</v>
      </c>
      <c r="FB15">
        <v>26</v>
      </c>
      <c r="FC15">
        <v>50</v>
      </c>
      <c r="FD15">
        <v>13</v>
      </c>
      <c r="FE15">
        <v>21</v>
      </c>
      <c r="FF15">
        <v>22</v>
      </c>
      <c r="FG15">
        <v>3</v>
      </c>
      <c r="FH15">
        <v>14</v>
      </c>
      <c r="FI15">
        <v>7</v>
      </c>
      <c r="FJ15">
        <v>18</v>
      </c>
      <c r="FK15">
        <v>33</v>
      </c>
      <c r="FL15">
        <v>6</v>
      </c>
      <c r="FM15">
        <v>34</v>
      </c>
      <c r="FN15">
        <v>11</v>
      </c>
      <c r="FO15">
        <v>28</v>
      </c>
      <c r="FP15">
        <v>79</v>
      </c>
      <c r="FQ15">
        <v>73</v>
      </c>
      <c r="FR15">
        <v>63</v>
      </c>
      <c r="FS15">
        <v>70</v>
      </c>
      <c r="FT15">
        <v>70</v>
      </c>
      <c r="FU15">
        <v>96</v>
      </c>
      <c r="FV15">
        <v>82</v>
      </c>
      <c r="FW15">
        <v>131</v>
      </c>
      <c r="FX15">
        <v>128</v>
      </c>
      <c r="FY15">
        <v>128</v>
      </c>
      <c r="FZ15">
        <v>61</v>
      </c>
      <c r="GA15">
        <v>39</v>
      </c>
      <c r="GB15">
        <v>45</v>
      </c>
      <c r="GC15">
        <v>105</v>
      </c>
      <c r="GD15">
        <v>66</v>
      </c>
      <c r="GE15">
        <v>86</v>
      </c>
      <c r="GF15">
        <v>116</v>
      </c>
      <c r="GG15">
        <v>20</v>
      </c>
      <c r="GH15">
        <v>100</v>
      </c>
      <c r="GI15">
        <v>181</v>
      </c>
      <c r="GJ15">
        <v>43</v>
      </c>
      <c r="GK15">
        <v>58</v>
      </c>
      <c r="GL15">
        <v>61</v>
      </c>
      <c r="GM15">
        <v>25</v>
      </c>
      <c r="GN15">
        <v>49</v>
      </c>
      <c r="GO15">
        <v>80</v>
      </c>
      <c r="GP15">
        <v>69</v>
      </c>
      <c r="GQ15">
        <v>116</v>
      </c>
      <c r="GR15">
        <v>110</v>
      </c>
      <c r="GS15">
        <v>92</v>
      </c>
      <c r="GT15">
        <v>45</v>
      </c>
      <c r="GU15">
        <v>55</v>
      </c>
      <c r="GV15">
        <v>22</v>
      </c>
      <c r="GW15">
        <v>11</v>
      </c>
      <c r="GX15">
        <v>53</v>
      </c>
    </row>
    <row r="16" spans="1:206" hidden="1" x14ac:dyDescent="0.25">
      <c r="A16">
        <v>4000050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</row>
    <row r="17" spans="1:206" hidden="1" x14ac:dyDescent="0.25">
      <c r="A17">
        <v>4000051</v>
      </c>
      <c r="B17">
        <v>3</v>
      </c>
      <c r="C17">
        <v>50</v>
      </c>
      <c r="D17">
        <v>10</v>
      </c>
      <c r="E17">
        <v>20</v>
      </c>
      <c r="F17">
        <v>35</v>
      </c>
      <c r="G17">
        <v>30</v>
      </c>
      <c r="H17">
        <v>5</v>
      </c>
      <c r="I17">
        <v>10</v>
      </c>
      <c r="J17">
        <v>0</v>
      </c>
      <c r="K17">
        <v>15</v>
      </c>
      <c r="L17">
        <v>0</v>
      </c>
      <c r="M17">
        <v>35</v>
      </c>
      <c r="N17">
        <v>75</v>
      </c>
      <c r="O17">
        <v>10</v>
      </c>
      <c r="P17">
        <v>150</v>
      </c>
      <c r="Q17">
        <v>10</v>
      </c>
      <c r="R17">
        <v>65</v>
      </c>
      <c r="S17">
        <v>110</v>
      </c>
      <c r="T17">
        <v>15</v>
      </c>
      <c r="U17">
        <v>30</v>
      </c>
      <c r="V17">
        <v>30</v>
      </c>
      <c r="W17">
        <v>30</v>
      </c>
      <c r="X17">
        <v>10</v>
      </c>
      <c r="Y17">
        <v>50</v>
      </c>
      <c r="Z17">
        <v>22</v>
      </c>
      <c r="AA17">
        <v>160</v>
      </c>
      <c r="AB17">
        <v>20</v>
      </c>
      <c r="AC17">
        <v>33</v>
      </c>
      <c r="AD17">
        <v>40</v>
      </c>
      <c r="AE17">
        <v>38</v>
      </c>
      <c r="AF17">
        <v>152</v>
      </c>
      <c r="AG17">
        <v>68</v>
      </c>
      <c r="AH17">
        <v>103</v>
      </c>
      <c r="AI17">
        <v>10</v>
      </c>
      <c r="AJ17">
        <v>55</v>
      </c>
      <c r="AK17">
        <v>180</v>
      </c>
      <c r="AL17">
        <v>20</v>
      </c>
      <c r="AM17">
        <v>85</v>
      </c>
      <c r="AN17">
        <v>114</v>
      </c>
      <c r="AO17">
        <v>10</v>
      </c>
      <c r="AP17">
        <v>35</v>
      </c>
      <c r="AQ17">
        <v>50</v>
      </c>
      <c r="AR17">
        <v>60</v>
      </c>
      <c r="AS17">
        <v>60</v>
      </c>
      <c r="AT17">
        <v>10</v>
      </c>
      <c r="AU17">
        <v>0</v>
      </c>
      <c r="AV17">
        <v>180</v>
      </c>
      <c r="AW17">
        <v>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35</v>
      </c>
      <c r="BM17">
        <v>40</v>
      </c>
      <c r="BN17">
        <v>30</v>
      </c>
      <c r="BO17">
        <v>20</v>
      </c>
      <c r="BP17">
        <v>75</v>
      </c>
      <c r="BQ17">
        <v>24</v>
      </c>
      <c r="BR17">
        <v>25</v>
      </c>
      <c r="BS17">
        <v>10</v>
      </c>
      <c r="BT17">
        <v>55</v>
      </c>
      <c r="BU17">
        <v>203</v>
      </c>
      <c r="BV17">
        <v>119</v>
      </c>
      <c r="BW17">
        <v>16</v>
      </c>
      <c r="BX17">
        <v>40</v>
      </c>
      <c r="BY17">
        <v>37</v>
      </c>
      <c r="BZ17">
        <v>42</v>
      </c>
      <c r="CA17">
        <v>173</v>
      </c>
      <c r="CB17">
        <v>49</v>
      </c>
      <c r="CC17">
        <v>84</v>
      </c>
      <c r="CD17">
        <v>74</v>
      </c>
      <c r="CE17">
        <v>10</v>
      </c>
      <c r="CF17">
        <v>137</v>
      </c>
      <c r="CG17">
        <v>68</v>
      </c>
      <c r="CH17">
        <v>31</v>
      </c>
      <c r="CI17">
        <v>88</v>
      </c>
      <c r="CJ17">
        <v>93</v>
      </c>
      <c r="CK17">
        <v>129</v>
      </c>
      <c r="CL17">
        <v>31</v>
      </c>
      <c r="CM17">
        <v>122</v>
      </c>
      <c r="CN17">
        <v>48</v>
      </c>
      <c r="CO17">
        <v>42</v>
      </c>
      <c r="CP17">
        <v>173</v>
      </c>
      <c r="CQ17">
        <v>12</v>
      </c>
      <c r="CR17">
        <v>79</v>
      </c>
      <c r="CS17">
        <v>86</v>
      </c>
      <c r="CT17">
        <v>-6</v>
      </c>
      <c r="CU17">
        <v>152</v>
      </c>
      <c r="CV17">
        <v>40</v>
      </c>
      <c r="CW17">
        <v>0</v>
      </c>
      <c r="CX17">
        <v>31</v>
      </c>
      <c r="CY17">
        <v>0</v>
      </c>
      <c r="CZ17">
        <v>10</v>
      </c>
      <c r="DA17">
        <v>0</v>
      </c>
      <c r="DB17">
        <v>0</v>
      </c>
      <c r="DC17">
        <v>46</v>
      </c>
      <c r="DD17">
        <v>0</v>
      </c>
      <c r="DE17">
        <v>0</v>
      </c>
      <c r="DF17">
        <v>0</v>
      </c>
      <c r="DG17">
        <v>10</v>
      </c>
      <c r="DH17">
        <v>0</v>
      </c>
      <c r="DI17">
        <v>2</v>
      </c>
      <c r="DJ17">
        <v>0</v>
      </c>
      <c r="DK17">
        <v>20</v>
      </c>
      <c r="DL17">
        <v>6</v>
      </c>
      <c r="DM17">
        <v>10</v>
      </c>
      <c r="DN17">
        <v>13</v>
      </c>
      <c r="DO17">
        <v>60</v>
      </c>
      <c r="DP17">
        <v>55</v>
      </c>
      <c r="DQ17">
        <v>36</v>
      </c>
      <c r="DR17">
        <v>57</v>
      </c>
      <c r="DS17">
        <v>62</v>
      </c>
      <c r="DT17">
        <v>47</v>
      </c>
      <c r="DU17">
        <v>18</v>
      </c>
      <c r="DV17">
        <v>44</v>
      </c>
      <c r="DW17">
        <v>89</v>
      </c>
      <c r="DX17">
        <v>19</v>
      </c>
      <c r="DY17">
        <v>140</v>
      </c>
      <c r="DZ17">
        <v>72</v>
      </c>
      <c r="EA17">
        <v>42</v>
      </c>
      <c r="EB17">
        <v>122</v>
      </c>
      <c r="EC17">
        <v>90</v>
      </c>
      <c r="ED17">
        <v>111</v>
      </c>
      <c r="EE17">
        <v>82</v>
      </c>
      <c r="EF17">
        <v>132</v>
      </c>
      <c r="EG17">
        <v>57</v>
      </c>
      <c r="EH17">
        <v>48</v>
      </c>
      <c r="EI17">
        <v>108</v>
      </c>
      <c r="EJ17">
        <v>58</v>
      </c>
      <c r="EK17">
        <v>68</v>
      </c>
      <c r="EL17">
        <v>39</v>
      </c>
      <c r="EM17">
        <v>65</v>
      </c>
      <c r="EN17">
        <v>76</v>
      </c>
      <c r="EO17">
        <v>55</v>
      </c>
      <c r="EP17">
        <v>49</v>
      </c>
      <c r="EQ17">
        <v>105</v>
      </c>
      <c r="ER17">
        <v>69</v>
      </c>
      <c r="ES17">
        <v>53</v>
      </c>
      <c r="ET17">
        <v>41</v>
      </c>
      <c r="EU17">
        <v>59</v>
      </c>
      <c r="EV17">
        <v>55</v>
      </c>
      <c r="EW17">
        <v>67</v>
      </c>
      <c r="EX17">
        <v>34</v>
      </c>
      <c r="EY17">
        <v>69</v>
      </c>
      <c r="EZ17">
        <v>28</v>
      </c>
      <c r="FA17">
        <v>24</v>
      </c>
      <c r="FB17">
        <v>8</v>
      </c>
      <c r="FC17">
        <v>42</v>
      </c>
      <c r="FD17">
        <v>8</v>
      </c>
      <c r="FE17">
        <v>5</v>
      </c>
      <c r="FF17">
        <v>11</v>
      </c>
      <c r="FG17">
        <v>4</v>
      </c>
      <c r="FH17">
        <v>7</v>
      </c>
      <c r="FI17">
        <v>6</v>
      </c>
      <c r="FJ17">
        <v>3</v>
      </c>
      <c r="FK17">
        <v>25</v>
      </c>
      <c r="FL17">
        <v>2</v>
      </c>
      <c r="FM17">
        <v>15</v>
      </c>
      <c r="FN17">
        <v>3</v>
      </c>
      <c r="FO17">
        <v>25</v>
      </c>
      <c r="FP17">
        <v>61</v>
      </c>
      <c r="FQ17">
        <v>63</v>
      </c>
      <c r="FR17">
        <v>34</v>
      </c>
      <c r="FS17">
        <v>74</v>
      </c>
      <c r="FT17">
        <v>52</v>
      </c>
      <c r="FU17">
        <v>72</v>
      </c>
      <c r="FV17">
        <v>89</v>
      </c>
      <c r="FW17">
        <v>130</v>
      </c>
      <c r="FX17">
        <v>86</v>
      </c>
      <c r="FY17">
        <v>80</v>
      </c>
      <c r="FZ17">
        <v>31</v>
      </c>
      <c r="GA17">
        <v>26</v>
      </c>
      <c r="GB17">
        <v>27</v>
      </c>
      <c r="GC17">
        <v>65</v>
      </c>
      <c r="GD17">
        <v>64</v>
      </c>
      <c r="GE17">
        <v>53</v>
      </c>
      <c r="GF17">
        <v>72</v>
      </c>
      <c r="GG17">
        <v>5</v>
      </c>
      <c r="GH17">
        <v>62</v>
      </c>
      <c r="GI17">
        <v>164</v>
      </c>
      <c r="GJ17">
        <v>62</v>
      </c>
      <c r="GK17">
        <v>55</v>
      </c>
      <c r="GL17">
        <v>8</v>
      </c>
      <c r="GM17">
        <v>0</v>
      </c>
      <c r="GN17">
        <v>43</v>
      </c>
      <c r="GO17">
        <v>82</v>
      </c>
      <c r="GP17">
        <v>78</v>
      </c>
      <c r="GQ17">
        <v>44</v>
      </c>
      <c r="GR17">
        <v>76</v>
      </c>
      <c r="GS17">
        <v>77</v>
      </c>
      <c r="GT17">
        <v>22</v>
      </c>
      <c r="GU17">
        <v>14</v>
      </c>
      <c r="GV17">
        <v>34</v>
      </c>
      <c r="GW17">
        <v>5</v>
      </c>
      <c r="GX17">
        <v>28</v>
      </c>
    </row>
    <row r="18" spans="1:206" hidden="1" x14ac:dyDescent="0.25">
      <c r="A18">
        <v>4000053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</row>
    <row r="19" spans="1:206" hidden="1" x14ac:dyDescent="0.25">
      <c r="A19">
        <v>4000054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149</v>
      </c>
      <c r="DY19">
        <v>296</v>
      </c>
      <c r="DZ19">
        <v>23</v>
      </c>
      <c r="EA19">
        <v>0</v>
      </c>
      <c r="EB19">
        <v>6</v>
      </c>
      <c r="EC19">
        <v>178</v>
      </c>
      <c r="ED19">
        <v>626</v>
      </c>
      <c r="EE19">
        <v>223</v>
      </c>
      <c r="EF19">
        <v>46</v>
      </c>
      <c r="EG19">
        <v>65</v>
      </c>
      <c r="EH19">
        <v>0</v>
      </c>
      <c r="EI19">
        <v>294</v>
      </c>
      <c r="EJ19">
        <v>419</v>
      </c>
      <c r="EK19">
        <v>250</v>
      </c>
      <c r="EL19">
        <v>34</v>
      </c>
      <c r="EM19">
        <v>-6</v>
      </c>
      <c r="EN19">
        <v>0</v>
      </c>
      <c r="EO19">
        <v>474</v>
      </c>
      <c r="EP19">
        <v>144</v>
      </c>
      <c r="EQ19">
        <v>150</v>
      </c>
      <c r="ER19">
        <v>-66</v>
      </c>
      <c r="ES19">
        <v>-7</v>
      </c>
      <c r="ET19">
        <v>-15</v>
      </c>
      <c r="EU19">
        <v>0</v>
      </c>
      <c r="EV19">
        <v>3</v>
      </c>
      <c r="EW19">
        <v>0</v>
      </c>
      <c r="EX19">
        <v>0</v>
      </c>
      <c r="EY19">
        <v>125</v>
      </c>
      <c r="EZ19">
        <v>365</v>
      </c>
      <c r="FA19">
        <v>342</v>
      </c>
      <c r="FB19">
        <v>0</v>
      </c>
      <c r="FC19">
        <v>135</v>
      </c>
      <c r="FD19">
        <v>52</v>
      </c>
      <c r="FE19">
        <v>31</v>
      </c>
      <c r="FF19">
        <v>59</v>
      </c>
      <c r="FG19">
        <v>51</v>
      </c>
      <c r="FH19">
        <v>20</v>
      </c>
      <c r="FI19">
        <v>36</v>
      </c>
      <c r="FJ19">
        <v>76</v>
      </c>
      <c r="FK19">
        <v>47</v>
      </c>
      <c r="FL19">
        <v>19</v>
      </c>
      <c r="FM19">
        <v>59</v>
      </c>
      <c r="FN19">
        <v>18</v>
      </c>
      <c r="FO19">
        <v>296</v>
      </c>
      <c r="FP19">
        <v>238</v>
      </c>
      <c r="FQ19">
        <v>267</v>
      </c>
      <c r="FR19">
        <v>65</v>
      </c>
      <c r="FS19">
        <v>170</v>
      </c>
      <c r="FT19">
        <v>177</v>
      </c>
      <c r="FU19">
        <v>137</v>
      </c>
      <c r="FV19">
        <v>33</v>
      </c>
      <c r="FW19">
        <v>0</v>
      </c>
      <c r="FX19">
        <v>12</v>
      </c>
      <c r="FY19">
        <v>465</v>
      </c>
      <c r="FZ19">
        <v>31</v>
      </c>
      <c r="GA19">
        <v>100</v>
      </c>
      <c r="GB19">
        <v>99</v>
      </c>
      <c r="GC19">
        <v>210</v>
      </c>
      <c r="GD19">
        <v>109</v>
      </c>
      <c r="GE19">
        <v>166</v>
      </c>
      <c r="GF19">
        <v>169</v>
      </c>
      <c r="GG19">
        <v>101</v>
      </c>
      <c r="GH19">
        <v>211</v>
      </c>
      <c r="GI19">
        <v>283</v>
      </c>
      <c r="GJ19">
        <v>367</v>
      </c>
      <c r="GK19">
        <v>151</v>
      </c>
      <c r="GL19">
        <v>81</v>
      </c>
      <c r="GM19">
        <v>52</v>
      </c>
      <c r="GN19">
        <v>149</v>
      </c>
      <c r="GO19">
        <v>179</v>
      </c>
      <c r="GP19">
        <v>81</v>
      </c>
      <c r="GQ19">
        <v>245</v>
      </c>
      <c r="GR19">
        <v>151</v>
      </c>
      <c r="GS19">
        <v>184</v>
      </c>
      <c r="GT19">
        <v>56</v>
      </c>
      <c r="GU19">
        <v>85</v>
      </c>
      <c r="GV19">
        <v>45</v>
      </c>
      <c r="GW19">
        <v>34</v>
      </c>
      <c r="GX19">
        <v>105</v>
      </c>
    </row>
    <row r="20" spans="1:206" hidden="1" x14ac:dyDescent="0.25">
      <c r="A20">
        <v>4000055</v>
      </c>
      <c r="B20">
        <v>50</v>
      </c>
      <c r="C20">
        <v>55</v>
      </c>
      <c r="D20">
        <v>15</v>
      </c>
      <c r="E20">
        <v>20</v>
      </c>
      <c r="F20">
        <v>110</v>
      </c>
      <c r="G20">
        <v>20</v>
      </c>
      <c r="H20">
        <v>20</v>
      </c>
      <c r="I20">
        <v>18</v>
      </c>
      <c r="J20">
        <v>50</v>
      </c>
      <c r="K20">
        <v>20</v>
      </c>
      <c r="L20">
        <v>10</v>
      </c>
      <c r="M20">
        <v>70</v>
      </c>
      <c r="N20">
        <v>95</v>
      </c>
      <c r="O20">
        <v>80</v>
      </c>
      <c r="P20">
        <v>345</v>
      </c>
      <c r="Q20">
        <v>30</v>
      </c>
      <c r="R20">
        <v>105</v>
      </c>
      <c r="S20">
        <v>261</v>
      </c>
      <c r="T20">
        <v>55</v>
      </c>
      <c r="U20">
        <v>80</v>
      </c>
      <c r="V20">
        <v>75</v>
      </c>
      <c r="W20">
        <v>265</v>
      </c>
      <c r="X20">
        <v>80</v>
      </c>
      <c r="Y20">
        <v>100</v>
      </c>
      <c r="Z20">
        <v>99</v>
      </c>
      <c r="AA20">
        <v>145</v>
      </c>
      <c r="AB20">
        <v>30</v>
      </c>
      <c r="AC20">
        <v>170</v>
      </c>
      <c r="AD20">
        <v>210</v>
      </c>
      <c r="AE20">
        <v>239</v>
      </c>
      <c r="AF20">
        <v>190</v>
      </c>
      <c r="AG20">
        <v>224</v>
      </c>
      <c r="AH20">
        <v>343</v>
      </c>
      <c r="AI20">
        <v>50</v>
      </c>
      <c r="AJ20">
        <v>315</v>
      </c>
      <c r="AK20">
        <v>179</v>
      </c>
      <c r="AL20">
        <v>50</v>
      </c>
      <c r="AM20">
        <v>435</v>
      </c>
      <c r="AN20">
        <v>354</v>
      </c>
      <c r="AO20">
        <v>30</v>
      </c>
      <c r="AP20">
        <v>325</v>
      </c>
      <c r="AQ20">
        <v>141</v>
      </c>
      <c r="AR20">
        <v>270</v>
      </c>
      <c r="AS20">
        <v>220</v>
      </c>
      <c r="AT20">
        <v>60</v>
      </c>
      <c r="AU20">
        <v>10</v>
      </c>
      <c r="AV20">
        <v>180</v>
      </c>
      <c r="AW20">
        <v>25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15</v>
      </c>
      <c r="BD20">
        <v>40</v>
      </c>
      <c r="BE20">
        <v>15</v>
      </c>
      <c r="BF20">
        <v>30</v>
      </c>
      <c r="BG20">
        <v>20</v>
      </c>
      <c r="BH20">
        <v>30</v>
      </c>
      <c r="BI20">
        <v>15</v>
      </c>
      <c r="BJ20">
        <v>115</v>
      </c>
      <c r="BK20">
        <v>0</v>
      </c>
      <c r="BL20">
        <v>75</v>
      </c>
      <c r="BM20">
        <v>71</v>
      </c>
      <c r="BN20">
        <v>107</v>
      </c>
      <c r="BO20">
        <v>50</v>
      </c>
      <c r="BP20">
        <v>168</v>
      </c>
      <c r="BQ20">
        <v>224</v>
      </c>
      <c r="BR20">
        <v>296</v>
      </c>
      <c r="BS20">
        <v>181</v>
      </c>
      <c r="BT20">
        <v>100</v>
      </c>
      <c r="BU20">
        <v>562</v>
      </c>
      <c r="BV20">
        <v>121</v>
      </c>
      <c r="BW20">
        <v>115</v>
      </c>
      <c r="BX20">
        <v>118</v>
      </c>
      <c r="BY20">
        <v>56</v>
      </c>
      <c r="BZ20">
        <v>164</v>
      </c>
      <c r="CA20">
        <v>186</v>
      </c>
      <c r="CB20">
        <v>93</v>
      </c>
      <c r="CC20">
        <v>350</v>
      </c>
      <c r="CD20">
        <v>237</v>
      </c>
      <c r="CE20">
        <v>276</v>
      </c>
      <c r="CF20">
        <v>224</v>
      </c>
      <c r="CG20">
        <v>291</v>
      </c>
      <c r="CH20">
        <v>246</v>
      </c>
      <c r="CI20">
        <v>415</v>
      </c>
      <c r="CJ20">
        <v>183</v>
      </c>
      <c r="CK20">
        <v>188</v>
      </c>
      <c r="CL20">
        <v>447</v>
      </c>
      <c r="CM20">
        <v>284</v>
      </c>
      <c r="CN20">
        <v>380</v>
      </c>
      <c r="CO20">
        <v>221</v>
      </c>
      <c r="CP20">
        <v>8</v>
      </c>
      <c r="CQ20">
        <v>169</v>
      </c>
      <c r="CR20">
        <v>112</v>
      </c>
      <c r="CS20">
        <v>319</v>
      </c>
      <c r="CT20">
        <v>52</v>
      </c>
      <c r="CU20">
        <v>234</v>
      </c>
      <c r="CV20">
        <v>93</v>
      </c>
      <c r="CW20">
        <v>0</v>
      </c>
      <c r="CX20">
        <v>60</v>
      </c>
      <c r="CY20">
        <v>1</v>
      </c>
      <c r="CZ20">
        <v>145</v>
      </c>
      <c r="DA20">
        <v>1</v>
      </c>
      <c r="DB20">
        <v>0</v>
      </c>
      <c r="DC20">
        <v>80</v>
      </c>
      <c r="DD20">
        <v>3</v>
      </c>
      <c r="DE20">
        <v>3</v>
      </c>
      <c r="DF20">
        <v>125</v>
      </c>
      <c r="DG20">
        <v>10</v>
      </c>
      <c r="DH20">
        <v>10</v>
      </c>
      <c r="DI20">
        <v>3</v>
      </c>
      <c r="DJ20">
        <v>4</v>
      </c>
      <c r="DK20">
        <v>60</v>
      </c>
      <c r="DL20">
        <v>34</v>
      </c>
      <c r="DM20">
        <v>26</v>
      </c>
      <c r="DN20">
        <v>65</v>
      </c>
      <c r="DO20">
        <v>154</v>
      </c>
      <c r="DP20">
        <v>149</v>
      </c>
      <c r="DQ20">
        <v>94</v>
      </c>
      <c r="DR20">
        <v>190</v>
      </c>
      <c r="DS20">
        <v>316</v>
      </c>
      <c r="DT20">
        <v>102</v>
      </c>
      <c r="DU20">
        <v>35</v>
      </c>
      <c r="DV20">
        <v>171</v>
      </c>
      <c r="DW20">
        <v>192</v>
      </c>
      <c r="DX20">
        <v>113</v>
      </c>
      <c r="DY20">
        <v>244</v>
      </c>
      <c r="DZ20">
        <v>215</v>
      </c>
      <c r="EA20">
        <v>225</v>
      </c>
      <c r="EB20">
        <v>183</v>
      </c>
      <c r="EC20">
        <v>332</v>
      </c>
      <c r="ED20">
        <v>191</v>
      </c>
      <c r="EE20">
        <v>292</v>
      </c>
      <c r="EF20">
        <v>320</v>
      </c>
      <c r="EG20">
        <v>236</v>
      </c>
      <c r="EH20">
        <v>178</v>
      </c>
      <c r="EI20">
        <v>332</v>
      </c>
      <c r="EJ20">
        <v>91</v>
      </c>
      <c r="EK20">
        <v>348</v>
      </c>
      <c r="EL20">
        <v>123</v>
      </c>
      <c r="EM20">
        <v>201</v>
      </c>
      <c r="EN20">
        <v>209</v>
      </c>
      <c r="EO20">
        <v>180</v>
      </c>
      <c r="EP20">
        <v>149</v>
      </c>
      <c r="EQ20">
        <v>189</v>
      </c>
      <c r="ER20">
        <v>173</v>
      </c>
      <c r="ES20">
        <v>204</v>
      </c>
      <c r="ET20">
        <v>175</v>
      </c>
      <c r="EU20">
        <v>149</v>
      </c>
      <c r="EV20">
        <v>155</v>
      </c>
      <c r="EW20">
        <v>174</v>
      </c>
      <c r="EX20">
        <v>86</v>
      </c>
      <c r="EY20">
        <v>170</v>
      </c>
      <c r="EZ20">
        <v>63</v>
      </c>
      <c r="FA20">
        <v>106</v>
      </c>
      <c r="FB20">
        <v>14</v>
      </c>
      <c r="FC20">
        <v>87</v>
      </c>
      <c r="FD20">
        <v>23</v>
      </c>
      <c r="FE20">
        <v>25</v>
      </c>
      <c r="FF20">
        <v>19</v>
      </c>
      <c r="FG20">
        <v>32</v>
      </c>
      <c r="FH20">
        <v>15</v>
      </c>
      <c r="FI20">
        <v>16</v>
      </c>
      <c r="FJ20">
        <v>27</v>
      </c>
      <c r="FK20">
        <v>75</v>
      </c>
      <c r="FL20">
        <v>6</v>
      </c>
      <c r="FM20">
        <v>45</v>
      </c>
      <c r="FN20">
        <v>12</v>
      </c>
      <c r="FO20">
        <v>78</v>
      </c>
      <c r="FP20">
        <v>144</v>
      </c>
      <c r="FQ20">
        <v>259</v>
      </c>
      <c r="FR20">
        <v>203</v>
      </c>
      <c r="FS20">
        <v>192</v>
      </c>
      <c r="FT20">
        <v>167</v>
      </c>
      <c r="FU20">
        <v>149</v>
      </c>
      <c r="FV20">
        <v>170</v>
      </c>
      <c r="FW20">
        <v>214</v>
      </c>
      <c r="FX20">
        <v>67</v>
      </c>
      <c r="FY20">
        <v>416</v>
      </c>
      <c r="FZ20">
        <v>100</v>
      </c>
      <c r="GA20">
        <v>73</v>
      </c>
      <c r="GB20">
        <v>88</v>
      </c>
      <c r="GC20">
        <v>185</v>
      </c>
      <c r="GD20">
        <v>162</v>
      </c>
      <c r="GE20">
        <v>90</v>
      </c>
      <c r="GF20">
        <v>218</v>
      </c>
      <c r="GG20">
        <v>33</v>
      </c>
      <c r="GH20">
        <v>198</v>
      </c>
      <c r="GI20">
        <v>349</v>
      </c>
      <c r="GJ20">
        <v>115</v>
      </c>
      <c r="GK20">
        <v>118</v>
      </c>
      <c r="GL20">
        <v>84</v>
      </c>
      <c r="GM20">
        <v>39</v>
      </c>
      <c r="GN20">
        <v>114</v>
      </c>
      <c r="GO20">
        <v>181</v>
      </c>
      <c r="GP20">
        <v>140</v>
      </c>
      <c r="GQ20">
        <v>189</v>
      </c>
      <c r="GR20">
        <v>140</v>
      </c>
      <c r="GS20">
        <v>166</v>
      </c>
      <c r="GT20">
        <v>49</v>
      </c>
      <c r="GU20">
        <v>57</v>
      </c>
      <c r="GV20">
        <v>68</v>
      </c>
      <c r="GW20">
        <v>30</v>
      </c>
      <c r="GX20">
        <v>66</v>
      </c>
    </row>
    <row r="21" spans="1:206" hidden="1" x14ac:dyDescent="0.25">
      <c r="A21">
        <v>4000056</v>
      </c>
      <c r="B21">
        <v>0</v>
      </c>
      <c r="C21">
        <v>0</v>
      </c>
      <c r="D21">
        <v>5</v>
      </c>
      <c r="E21">
        <v>5</v>
      </c>
      <c r="F21">
        <v>30</v>
      </c>
      <c r="G21">
        <v>35</v>
      </c>
      <c r="H21">
        <v>10</v>
      </c>
      <c r="I21">
        <v>0</v>
      </c>
      <c r="J21">
        <v>5</v>
      </c>
      <c r="K21">
        <v>10</v>
      </c>
      <c r="L21">
        <v>5</v>
      </c>
      <c r="M21">
        <v>35</v>
      </c>
      <c r="N21">
        <v>25</v>
      </c>
      <c r="O21">
        <v>20</v>
      </c>
      <c r="P21">
        <v>170</v>
      </c>
      <c r="Q21">
        <v>10</v>
      </c>
      <c r="R21">
        <v>45</v>
      </c>
      <c r="S21">
        <v>60</v>
      </c>
      <c r="T21">
        <v>10</v>
      </c>
      <c r="U21">
        <v>10</v>
      </c>
      <c r="V21">
        <v>25</v>
      </c>
      <c r="W21">
        <v>15</v>
      </c>
      <c r="X21">
        <v>25</v>
      </c>
      <c r="Y21">
        <v>8</v>
      </c>
      <c r="Z21">
        <v>0</v>
      </c>
      <c r="AA21">
        <v>0</v>
      </c>
      <c r="AB21">
        <v>25</v>
      </c>
      <c r="AC21">
        <v>179</v>
      </c>
      <c r="AD21">
        <v>13</v>
      </c>
      <c r="AE21">
        <v>10</v>
      </c>
      <c r="AF21">
        <v>28</v>
      </c>
      <c r="AG21">
        <v>165</v>
      </c>
      <c r="AH21">
        <v>38</v>
      </c>
      <c r="AI21">
        <v>0</v>
      </c>
      <c r="AJ21">
        <v>45</v>
      </c>
      <c r="AK21">
        <v>210</v>
      </c>
      <c r="AL21">
        <v>10</v>
      </c>
      <c r="AM21">
        <v>85</v>
      </c>
      <c r="AN21">
        <v>71</v>
      </c>
      <c r="AO21">
        <v>0</v>
      </c>
      <c r="AP21">
        <v>160</v>
      </c>
      <c r="AQ21">
        <v>0</v>
      </c>
      <c r="AR21">
        <v>82</v>
      </c>
      <c r="AS21">
        <v>20</v>
      </c>
      <c r="AT21">
        <v>145</v>
      </c>
      <c r="AU21">
        <v>5</v>
      </c>
      <c r="AV21">
        <v>45</v>
      </c>
      <c r="AW21">
        <v>0</v>
      </c>
      <c r="AX21">
        <v>0</v>
      </c>
      <c r="AY21">
        <v>0</v>
      </c>
      <c r="AZ21">
        <v>0</v>
      </c>
      <c r="BA21">
        <v>-3</v>
      </c>
      <c r="BB21">
        <v>0</v>
      </c>
      <c r="BC21">
        <v>0</v>
      </c>
      <c r="BD21">
        <v>40</v>
      </c>
      <c r="BE21">
        <v>0</v>
      </c>
      <c r="BF21">
        <v>10</v>
      </c>
      <c r="BG21">
        <v>5</v>
      </c>
      <c r="BH21">
        <v>0</v>
      </c>
      <c r="BI21">
        <v>5</v>
      </c>
      <c r="BJ21">
        <v>10</v>
      </c>
      <c r="BK21">
        <v>0</v>
      </c>
      <c r="BL21">
        <v>35</v>
      </c>
      <c r="BM21">
        <v>30</v>
      </c>
      <c r="BN21">
        <v>20</v>
      </c>
      <c r="BO21">
        <v>15</v>
      </c>
      <c r="BP21">
        <v>60</v>
      </c>
      <c r="BQ21">
        <v>0</v>
      </c>
      <c r="BR21">
        <v>3</v>
      </c>
      <c r="BS21">
        <v>0</v>
      </c>
      <c r="BT21">
        <v>15</v>
      </c>
      <c r="BU21">
        <v>242</v>
      </c>
      <c r="BV21">
        <v>0</v>
      </c>
      <c r="BW21">
        <v>66</v>
      </c>
      <c r="BX21">
        <v>16</v>
      </c>
      <c r="BY21">
        <v>50</v>
      </c>
      <c r="BZ21">
        <v>3</v>
      </c>
      <c r="CA21">
        <v>160</v>
      </c>
      <c r="CB21">
        <v>70</v>
      </c>
      <c r="CC21">
        <v>71</v>
      </c>
      <c r="CD21">
        <v>26</v>
      </c>
      <c r="CE21">
        <v>46</v>
      </c>
      <c r="CF21">
        <v>137</v>
      </c>
      <c r="CG21">
        <v>42</v>
      </c>
      <c r="CH21">
        <v>41</v>
      </c>
      <c r="CI21">
        <v>200</v>
      </c>
      <c r="CJ21">
        <v>53</v>
      </c>
      <c r="CK21">
        <v>29</v>
      </c>
      <c r="CL21">
        <v>48</v>
      </c>
      <c r="CM21">
        <v>102</v>
      </c>
      <c r="CN21">
        <v>162</v>
      </c>
      <c r="CO21">
        <v>62</v>
      </c>
      <c r="CP21">
        <v>25</v>
      </c>
      <c r="CQ21">
        <v>145</v>
      </c>
      <c r="CR21">
        <v>58</v>
      </c>
      <c r="CS21">
        <v>69</v>
      </c>
      <c r="CT21">
        <v>2</v>
      </c>
      <c r="CU21">
        <v>153</v>
      </c>
      <c r="CV21">
        <v>13</v>
      </c>
      <c r="CW21">
        <v>0</v>
      </c>
      <c r="CX21">
        <v>0</v>
      </c>
      <c r="CY21">
        <v>1</v>
      </c>
      <c r="CZ21">
        <v>10</v>
      </c>
      <c r="DA21">
        <v>21</v>
      </c>
      <c r="DB21">
        <v>0</v>
      </c>
      <c r="DC21">
        <v>114</v>
      </c>
      <c r="DD21">
        <v>0</v>
      </c>
      <c r="DE21">
        <v>0</v>
      </c>
      <c r="DF21">
        <v>0</v>
      </c>
      <c r="DG21">
        <v>0</v>
      </c>
      <c r="DH21">
        <v>113</v>
      </c>
      <c r="DI21">
        <v>-18</v>
      </c>
      <c r="DJ21">
        <v>0</v>
      </c>
      <c r="DK21">
        <v>14</v>
      </c>
      <c r="DL21">
        <v>-3</v>
      </c>
      <c r="DM21">
        <v>0</v>
      </c>
      <c r="DN21">
        <v>0</v>
      </c>
      <c r="DO21">
        <v>79</v>
      </c>
      <c r="DP21">
        <v>43</v>
      </c>
      <c r="DQ21">
        <v>29</v>
      </c>
      <c r="DR21">
        <v>72</v>
      </c>
      <c r="DS21">
        <v>69</v>
      </c>
      <c r="DT21">
        <v>54</v>
      </c>
      <c r="DU21">
        <v>22</v>
      </c>
      <c r="DV21">
        <v>54</v>
      </c>
      <c r="DW21">
        <v>59</v>
      </c>
      <c r="DX21">
        <v>46</v>
      </c>
      <c r="DY21">
        <v>75</v>
      </c>
      <c r="DZ21">
        <v>48</v>
      </c>
      <c r="EA21">
        <v>0</v>
      </c>
      <c r="EB21">
        <v>121</v>
      </c>
      <c r="EC21">
        <v>102</v>
      </c>
      <c r="ED21">
        <v>0</v>
      </c>
      <c r="EE21">
        <v>13</v>
      </c>
      <c r="EF21">
        <v>189</v>
      </c>
      <c r="EG21">
        <v>108</v>
      </c>
      <c r="EH21">
        <v>67</v>
      </c>
      <c r="EI21">
        <v>157</v>
      </c>
      <c r="EJ21">
        <v>67</v>
      </c>
      <c r="EK21">
        <v>84</v>
      </c>
      <c r="EL21">
        <v>63</v>
      </c>
      <c r="EM21">
        <v>102</v>
      </c>
      <c r="EN21">
        <v>82</v>
      </c>
      <c r="EO21">
        <v>60</v>
      </c>
      <c r="EP21">
        <v>54</v>
      </c>
      <c r="EQ21">
        <v>101</v>
      </c>
      <c r="ER21">
        <v>66</v>
      </c>
      <c r="ES21">
        <v>56</v>
      </c>
      <c r="ET21">
        <v>16</v>
      </c>
      <c r="EU21">
        <v>0</v>
      </c>
      <c r="EV21">
        <v>3</v>
      </c>
      <c r="EW21">
        <v>2</v>
      </c>
      <c r="EX21">
        <v>0</v>
      </c>
      <c r="EY21">
        <v>12</v>
      </c>
      <c r="EZ21">
        <v>110</v>
      </c>
      <c r="FA21">
        <v>95</v>
      </c>
      <c r="FB21">
        <v>26</v>
      </c>
      <c r="FC21">
        <v>21</v>
      </c>
      <c r="FD21">
        <v>10</v>
      </c>
      <c r="FE21">
        <v>17</v>
      </c>
      <c r="FF21">
        <v>22</v>
      </c>
      <c r="FG21">
        <v>17</v>
      </c>
      <c r="FH21">
        <v>8</v>
      </c>
      <c r="FI21">
        <v>11</v>
      </c>
      <c r="FJ21">
        <v>14</v>
      </c>
      <c r="FK21">
        <v>35</v>
      </c>
      <c r="FL21">
        <v>2</v>
      </c>
      <c r="FM21">
        <v>18</v>
      </c>
      <c r="FN21">
        <v>7</v>
      </c>
      <c r="FO21">
        <v>33</v>
      </c>
      <c r="FP21">
        <v>31</v>
      </c>
      <c r="FQ21">
        <v>52</v>
      </c>
      <c r="FR21">
        <v>57</v>
      </c>
      <c r="FS21">
        <v>93</v>
      </c>
      <c r="FT21">
        <v>62</v>
      </c>
      <c r="FU21">
        <v>51</v>
      </c>
      <c r="FV21">
        <v>78</v>
      </c>
      <c r="FW21">
        <v>66</v>
      </c>
      <c r="FX21">
        <v>102</v>
      </c>
      <c r="FY21">
        <v>109</v>
      </c>
      <c r="FZ21">
        <v>34</v>
      </c>
      <c r="GA21">
        <v>35</v>
      </c>
      <c r="GB21">
        <v>26</v>
      </c>
      <c r="GC21">
        <v>55</v>
      </c>
      <c r="GD21">
        <v>59</v>
      </c>
      <c r="GE21">
        <v>56</v>
      </c>
      <c r="GF21">
        <v>89</v>
      </c>
      <c r="GG21">
        <v>30</v>
      </c>
      <c r="GH21">
        <v>51</v>
      </c>
      <c r="GI21">
        <v>133</v>
      </c>
      <c r="GJ21">
        <v>59</v>
      </c>
      <c r="GK21">
        <v>47</v>
      </c>
      <c r="GL21">
        <v>49</v>
      </c>
      <c r="GM21">
        <v>14</v>
      </c>
      <c r="GN21">
        <v>31</v>
      </c>
      <c r="GO21">
        <v>63</v>
      </c>
      <c r="GP21">
        <v>38</v>
      </c>
      <c r="GQ21">
        <v>93</v>
      </c>
      <c r="GR21">
        <v>80</v>
      </c>
      <c r="GS21">
        <v>72</v>
      </c>
      <c r="GT21">
        <v>31</v>
      </c>
      <c r="GU21">
        <v>35</v>
      </c>
      <c r="GV21">
        <v>12</v>
      </c>
      <c r="GW21">
        <v>13</v>
      </c>
      <c r="GX21">
        <v>30</v>
      </c>
    </row>
    <row r="22" spans="1:206" hidden="1" x14ac:dyDescent="0.25">
      <c r="A22">
        <v>4000057</v>
      </c>
      <c r="B22">
        <v>80</v>
      </c>
      <c r="C22">
        <v>30</v>
      </c>
      <c r="D22">
        <v>25</v>
      </c>
      <c r="E22">
        <v>30</v>
      </c>
      <c r="F22">
        <v>50</v>
      </c>
      <c r="G22">
        <v>65</v>
      </c>
      <c r="H22">
        <v>25</v>
      </c>
      <c r="I22">
        <v>40</v>
      </c>
      <c r="J22">
        <v>45</v>
      </c>
      <c r="K22">
        <v>20</v>
      </c>
      <c r="L22">
        <v>40</v>
      </c>
      <c r="M22">
        <v>55</v>
      </c>
      <c r="N22">
        <v>95</v>
      </c>
      <c r="O22">
        <v>75</v>
      </c>
      <c r="P22">
        <v>85</v>
      </c>
      <c r="Q22">
        <v>250</v>
      </c>
      <c r="R22">
        <v>75</v>
      </c>
      <c r="S22">
        <v>119</v>
      </c>
      <c r="T22">
        <v>40</v>
      </c>
      <c r="U22">
        <v>70</v>
      </c>
      <c r="V22">
        <v>60</v>
      </c>
      <c r="W22">
        <v>10</v>
      </c>
      <c r="X22">
        <v>45</v>
      </c>
      <c r="Y22">
        <v>205</v>
      </c>
      <c r="Z22">
        <v>89</v>
      </c>
      <c r="AA22">
        <v>40</v>
      </c>
      <c r="AB22">
        <v>35</v>
      </c>
      <c r="AC22">
        <v>210</v>
      </c>
      <c r="AD22">
        <v>65</v>
      </c>
      <c r="AE22">
        <v>165</v>
      </c>
      <c r="AF22">
        <v>95</v>
      </c>
      <c r="AG22">
        <v>199</v>
      </c>
      <c r="AH22">
        <v>154</v>
      </c>
      <c r="AI22">
        <v>40</v>
      </c>
      <c r="AJ22">
        <v>180</v>
      </c>
      <c r="AK22">
        <v>125</v>
      </c>
      <c r="AL22">
        <v>30</v>
      </c>
      <c r="AM22">
        <v>355</v>
      </c>
      <c r="AN22">
        <v>139</v>
      </c>
      <c r="AO22">
        <v>165</v>
      </c>
      <c r="AP22">
        <v>70</v>
      </c>
      <c r="AQ22">
        <v>42</v>
      </c>
      <c r="AR22">
        <v>190</v>
      </c>
      <c r="AS22">
        <v>65</v>
      </c>
      <c r="AT22">
        <v>10</v>
      </c>
      <c r="AU22">
        <v>25</v>
      </c>
      <c r="AV22">
        <v>45</v>
      </c>
      <c r="AW22">
        <v>35</v>
      </c>
      <c r="AX22">
        <v>0</v>
      </c>
      <c r="AY22">
        <v>0</v>
      </c>
      <c r="AZ22">
        <v>10</v>
      </c>
      <c r="BA22">
        <v>37</v>
      </c>
      <c r="BB22">
        <v>5</v>
      </c>
      <c r="BC22">
        <v>10</v>
      </c>
      <c r="BD22">
        <v>40</v>
      </c>
      <c r="BE22">
        <v>10</v>
      </c>
      <c r="BF22">
        <v>30</v>
      </c>
      <c r="BG22">
        <v>30</v>
      </c>
      <c r="BH22">
        <v>20</v>
      </c>
      <c r="BI22">
        <v>40</v>
      </c>
      <c r="BJ22">
        <v>80</v>
      </c>
      <c r="BK22">
        <v>10</v>
      </c>
      <c r="BL22">
        <v>55</v>
      </c>
      <c r="BM22">
        <v>67</v>
      </c>
      <c r="BN22">
        <v>47</v>
      </c>
      <c r="BO22">
        <v>48</v>
      </c>
      <c r="BP22">
        <v>133</v>
      </c>
      <c r="BQ22">
        <v>75</v>
      </c>
      <c r="BR22">
        <v>211</v>
      </c>
      <c r="BS22">
        <v>189</v>
      </c>
      <c r="BT22">
        <v>35</v>
      </c>
      <c r="BU22">
        <v>510</v>
      </c>
      <c r="BV22">
        <v>71</v>
      </c>
      <c r="BW22">
        <v>45</v>
      </c>
      <c r="BX22">
        <v>40</v>
      </c>
      <c r="BY22">
        <v>14</v>
      </c>
      <c r="BZ22">
        <v>76</v>
      </c>
      <c r="CA22">
        <v>49</v>
      </c>
      <c r="CB22">
        <v>54</v>
      </c>
      <c r="CC22">
        <v>241</v>
      </c>
      <c r="CD22">
        <v>163</v>
      </c>
      <c r="CE22">
        <v>140</v>
      </c>
      <c r="CF22">
        <v>21</v>
      </c>
      <c r="CG22">
        <v>133</v>
      </c>
      <c r="CH22">
        <v>234</v>
      </c>
      <c r="CI22">
        <v>309</v>
      </c>
      <c r="CJ22">
        <v>99</v>
      </c>
      <c r="CK22">
        <v>70</v>
      </c>
      <c r="CL22">
        <v>174</v>
      </c>
      <c r="CM22">
        <v>151</v>
      </c>
      <c r="CN22">
        <v>288</v>
      </c>
      <c r="CO22">
        <v>49</v>
      </c>
      <c r="CP22">
        <v>81</v>
      </c>
      <c r="CQ22">
        <v>162</v>
      </c>
      <c r="CR22">
        <v>79</v>
      </c>
      <c r="CS22">
        <v>223</v>
      </c>
      <c r="CT22">
        <v>19</v>
      </c>
      <c r="CU22">
        <v>200</v>
      </c>
      <c r="CV22">
        <v>85</v>
      </c>
      <c r="CW22">
        <v>15</v>
      </c>
      <c r="CX22">
        <v>62</v>
      </c>
      <c r="CY22">
        <v>2</v>
      </c>
      <c r="CZ22">
        <v>10</v>
      </c>
      <c r="DA22">
        <v>136</v>
      </c>
      <c r="DB22">
        <v>0</v>
      </c>
      <c r="DC22">
        <v>91</v>
      </c>
      <c r="DD22">
        <v>3</v>
      </c>
      <c r="DE22">
        <v>0</v>
      </c>
      <c r="DF22">
        <v>125</v>
      </c>
      <c r="DG22">
        <v>15</v>
      </c>
      <c r="DH22">
        <v>10</v>
      </c>
      <c r="DI22">
        <v>3</v>
      </c>
      <c r="DJ22">
        <v>2</v>
      </c>
      <c r="DK22">
        <v>56</v>
      </c>
      <c r="DL22">
        <v>6</v>
      </c>
      <c r="DM22">
        <v>32</v>
      </c>
      <c r="DN22">
        <v>61</v>
      </c>
      <c r="DO22">
        <v>84</v>
      </c>
      <c r="DP22">
        <v>74</v>
      </c>
      <c r="DQ22">
        <v>102</v>
      </c>
      <c r="DR22">
        <v>123</v>
      </c>
      <c r="DS22">
        <v>164</v>
      </c>
      <c r="DT22">
        <v>208</v>
      </c>
      <c r="DU22">
        <v>56</v>
      </c>
      <c r="DV22">
        <v>144</v>
      </c>
      <c r="DW22">
        <v>143</v>
      </c>
      <c r="DX22">
        <v>73</v>
      </c>
      <c r="DY22">
        <v>150</v>
      </c>
      <c r="DZ22">
        <v>120</v>
      </c>
      <c r="EA22">
        <v>161</v>
      </c>
      <c r="EB22">
        <v>70</v>
      </c>
      <c r="EC22">
        <v>173</v>
      </c>
      <c r="ED22">
        <v>156</v>
      </c>
      <c r="EE22">
        <v>147</v>
      </c>
      <c r="EF22">
        <v>182</v>
      </c>
      <c r="EG22">
        <v>153</v>
      </c>
      <c r="EH22">
        <v>115</v>
      </c>
      <c r="EI22">
        <v>234</v>
      </c>
      <c r="EJ22">
        <v>90</v>
      </c>
      <c r="EK22">
        <v>127</v>
      </c>
      <c r="EL22">
        <v>88</v>
      </c>
      <c r="EM22">
        <v>138</v>
      </c>
      <c r="EN22">
        <v>160</v>
      </c>
      <c r="EO22">
        <v>149</v>
      </c>
      <c r="EP22">
        <v>147</v>
      </c>
      <c r="EQ22">
        <v>152</v>
      </c>
      <c r="ER22">
        <v>131</v>
      </c>
      <c r="ES22">
        <v>94</v>
      </c>
      <c r="ET22">
        <v>122</v>
      </c>
      <c r="EU22">
        <v>136</v>
      </c>
      <c r="EV22">
        <v>51</v>
      </c>
      <c r="EW22">
        <v>4</v>
      </c>
      <c r="EX22">
        <v>0</v>
      </c>
      <c r="EY22">
        <v>169</v>
      </c>
      <c r="EZ22">
        <v>108</v>
      </c>
      <c r="FA22">
        <v>169</v>
      </c>
      <c r="FB22">
        <v>57</v>
      </c>
      <c r="FC22">
        <v>88</v>
      </c>
      <c r="FD22">
        <v>24</v>
      </c>
      <c r="FE22">
        <v>43</v>
      </c>
      <c r="FF22">
        <v>34</v>
      </c>
      <c r="FG22">
        <v>15</v>
      </c>
      <c r="FH22">
        <v>23</v>
      </c>
      <c r="FI22">
        <v>13</v>
      </c>
      <c r="FJ22">
        <v>39</v>
      </c>
      <c r="FK22">
        <v>75</v>
      </c>
      <c r="FL22">
        <v>17</v>
      </c>
      <c r="FM22">
        <v>63</v>
      </c>
      <c r="FN22">
        <v>15</v>
      </c>
      <c r="FO22">
        <v>80</v>
      </c>
      <c r="FP22">
        <v>152</v>
      </c>
      <c r="FQ22">
        <v>156</v>
      </c>
      <c r="FR22">
        <v>55</v>
      </c>
      <c r="FS22">
        <v>114</v>
      </c>
      <c r="FT22">
        <v>126</v>
      </c>
      <c r="FU22">
        <v>140</v>
      </c>
      <c r="FV22">
        <v>147</v>
      </c>
      <c r="FW22">
        <v>274</v>
      </c>
      <c r="FX22">
        <v>198</v>
      </c>
      <c r="FY22">
        <v>168</v>
      </c>
      <c r="FZ22">
        <v>111</v>
      </c>
      <c r="GA22">
        <v>94</v>
      </c>
      <c r="GB22">
        <v>46</v>
      </c>
      <c r="GC22">
        <v>109</v>
      </c>
      <c r="GD22">
        <v>39</v>
      </c>
      <c r="GE22">
        <v>12</v>
      </c>
      <c r="GF22">
        <v>116</v>
      </c>
      <c r="GG22">
        <v>51</v>
      </c>
      <c r="GH22">
        <v>136</v>
      </c>
      <c r="GI22">
        <v>228</v>
      </c>
      <c r="GJ22">
        <v>96</v>
      </c>
      <c r="GK22">
        <v>50</v>
      </c>
      <c r="GL22">
        <v>81</v>
      </c>
      <c r="GM22">
        <v>62</v>
      </c>
      <c r="GN22">
        <v>68</v>
      </c>
      <c r="GO22">
        <v>130</v>
      </c>
      <c r="GP22">
        <v>72</v>
      </c>
      <c r="GQ22">
        <v>146</v>
      </c>
      <c r="GR22">
        <v>109</v>
      </c>
      <c r="GS22">
        <v>108</v>
      </c>
      <c r="GT22">
        <v>45</v>
      </c>
      <c r="GU22">
        <v>26</v>
      </c>
      <c r="GV22">
        <v>35</v>
      </c>
      <c r="GW22">
        <v>34</v>
      </c>
      <c r="GX22">
        <v>44</v>
      </c>
    </row>
    <row r="23" spans="1:206" hidden="1" x14ac:dyDescent="0.25">
      <c r="A23">
        <v>4000058</v>
      </c>
      <c r="B23">
        <v>0</v>
      </c>
      <c r="C23">
        <v>30</v>
      </c>
      <c r="D23">
        <v>5</v>
      </c>
      <c r="E23">
        <v>0</v>
      </c>
      <c r="F23">
        <v>45</v>
      </c>
      <c r="G23">
        <v>15</v>
      </c>
      <c r="H23">
        <v>5</v>
      </c>
      <c r="I23">
        <v>15</v>
      </c>
      <c r="J23">
        <v>0</v>
      </c>
      <c r="K23">
        <v>5</v>
      </c>
      <c r="L23">
        <v>30</v>
      </c>
      <c r="M23">
        <v>35</v>
      </c>
      <c r="N23">
        <v>25</v>
      </c>
      <c r="O23">
        <v>15</v>
      </c>
      <c r="P23">
        <v>45</v>
      </c>
      <c r="Q23">
        <v>155</v>
      </c>
      <c r="R23">
        <v>60</v>
      </c>
      <c r="S23">
        <v>107</v>
      </c>
      <c r="T23">
        <v>0</v>
      </c>
      <c r="U23">
        <v>30</v>
      </c>
      <c r="V23">
        <v>25</v>
      </c>
      <c r="W23">
        <v>35</v>
      </c>
      <c r="X23">
        <v>10</v>
      </c>
      <c r="Y23">
        <v>50</v>
      </c>
      <c r="Z23">
        <v>63</v>
      </c>
      <c r="AA23">
        <v>20</v>
      </c>
      <c r="AB23">
        <v>0</v>
      </c>
      <c r="AC23">
        <v>45</v>
      </c>
      <c r="AD23">
        <v>130</v>
      </c>
      <c r="AE23">
        <v>28</v>
      </c>
      <c r="AF23">
        <v>69</v>
      </c>
      <c r="AG23">
        <v>73</v>
      </c>
      <c r="AH23">
        <v>47</v>
      </c>
      <c r="AI23">
        <v>15</v>
      </c>
      <c r="AJ23">
        <v>150</v>
      </c>
      <c r="AK23">
        <v>205</v>
      </c>
      <c r="AL23">
        <v>30</v>
      </c>
      <c r="AM23">
        <v>90</v>
      </c>
      <c r="AN23">
        <v>60</v>
      </c>
      <c r="AO23">
        <v>10</v>
      </c>
      <c r="AP23">
        <v>10</v>
      </c>
      <c r="AQ23">
        <v>5</v>
      </c>
      <c r="AR23">
        <v>145</v>
      </c>
      <c r="AS23">
        <v>35</v>
      </c>
      <c r="AT23">
        <v>10</v>
      </c>
      <c r="AU23">
        <v>125</v>
      </c>
      <c r="AV23">
        <v>45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25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30</v>
      </c>
      <c r="BK23">
        <v>0</v>
      </c>
      <c r="BL23">
        <v>40</v>
      </c>
      <c r="BM23">
        <v>40</v>
      </c>
      <c r="BN23">
        <v>28</v>
      </c>
      <c r="BO23">
        <v>17</v>
      </c>
      <c r="BP23">
        <v>64</v>
      </c>
      <c r="BQ23">
        <v>70</v>
      </c>
      <c r="BR23">
        <v>140</v>
      </c>
      <c r="BS23">
        <v>38</v>
      </c>
      <c r="BT23">
        <v>20</v>
      </c>
      <c r="BU23">
        <v>162</v>
      </c>
      <c r="BV23">
        <v>125</v>
      </c>
      <c r="BW23">
        <v>19</v>
      </c>
      <c r="BX23">
        <v>32</v>
      </c>
      <c r="BY23">
        <v>39</v>
      </c>
      <c r="BZ23">
        <v>86</v>
      </c>
      <c r="CA23">
        <v>138</v>
      </c>
      <c r="CB23">
        <v>36</v>
      </c>
      <c r="CC23">
        <v>97</v>
      </c>
      <c r="CD23">
        <v>32</v>
      </c>
      <c r="CE23">
        <v>84</v>
      </c>
      <c r="CF23">
        <v>139</v>
      </c>
      <c r="CG23">
        <v>51</v>
      </c>
      <c r="CH23">
        <v>35</v>
      </c>
      <c r="CI23">
        <v>122</v>
      </c>
      <c r="CJ23">
        <v>39</v>
      </c>
      <c r="CK23">
        <v>184</v>
      </c>
      <c r="CL23">
        <v>28</v>
      </c>
      <c r="CM23">
        <v>47</v>
      </c>
      <c r="CN23">
        <v>103</v>
      </c>
      <c r="CO23">
        <v>168</v>
      </c>
      <c r="CP23">
        <v>38</v>
      </c>
      <c r="CQ23">
        <v>22</v>
      </c>
      <c r="CR23">
        <v>44</v>
      </c>
      <c r="CS23">
        <v>179</v>
      </c>
      <c r="CT23">
        <v>15</v>
      </c>
      <c r="CU23">
        <v>51</v>
      </c>
      <c r="CV23">
        <v>51</v>
      </c>
      <c r="CW23">
        <v>10</v>
      </c>
      <c r="CX23">
        <v>34</v>
      </c>
      <c r="CY23">
        <v>0</v>
      </c>
      <c r="CZ23">
        <v>10</v>
      </c>
      <c r="DA23">
        <v>0</v>
      </c>
      <c r="DB23">
        <v>0</v>
      </c>
      <c r="DC23">
        <v>47</v>
      </c>
      <c r="DD23">
        <v>1</v>
      </c>
      <c r="DE23">
        <v>0</v>
      </c>
      <c r="DF23">
        <v>0</v>
      </c>
      <c r="DG23">
        <v>10</v>
      </c>
      <c r="DH23">
        <v>135</v>
      </c>
      <c r="DI23">
        <v>2</v>
      </c>
      <c r="DJ23">
        <v>0</v>
      </c>
      <c r="DK23">
        <v>26</v>
      </c>
      <c r="DL23">
        <v>9</v>
      </c>
      <c r="DM23">
        <v>10</v>
      </c>
      <c r="DN23">
        <v>22</v>
      </c>
      <c r="DO23">
        <v>58</v>
      </c>
      <c r="DP23">
        <v>51</v>
      </c>
      <c r="DQ23">
        <v>29</v>
      </c>
      <c r="DR23">
        <v>74</v>
      </c>
      <c r="DS23">
        <v>50</v>
      </c>
      <c r="DT23">
        <v>61</v>
      </c>
      <c r="DU23">
        <v>17</v>
      </c>
      <c r="DV23">
        <v>87</v>
      </c>
      <c r="DW23">
        <v>66</v>
      </c>
      <c r="DX23">
        <v>25</v>
      </c>
      <c r="DY23">
        <v>118</v>
      </c>
      <c r="DZ23">
        <v>72</v>
      </c>
      <c r="EA23">
        <v>73</v>
      </c>
      <c r="EB23">
        <v>63</v>
      </c>
      <c r="EC23">
        <v>118</v>
      </c>
      <c r="ED23">
        <v>100</v>
      </c>
      <c r="EE23">
        <v>64</v>
      </c>
      <c r="EF23">
        <v>181</v>
      </c>
      <c r="EG23">
        <v>102</v>
      </c>
      <c r="EH23">
        <v>50</v>
      </c>
      <c r="EI23">
        <v>170</v>
      </c>
      <c r="EJ23">
        <v>43</v>
      </c>
      <c r="EK23">
        <v>82</v>
      </c>
      <c r="EL23">
        <v>41</v>
      </c>
      <c r="EM23">
        <v>66</v>
      </c>
      <c r="EN23">
        <v>82</v>
      </c>
      <c r="EO23">
        <v>61</v>
      </c>
      <c r="EP23">
        <v>50</v>
      </c>
      <c r="EQ23">
        <v>101</v>
      </c>
      <c r="ER23">
        <v>64</v>
      </c>
      <c r="ES23">
        <v>53</v>
      </c>
      <c r="ET23">
        <v>59</v>
      </c>
      <c r="EU23">
        <v>61</v>
      </c>
      <c r="EV23">
        <v>54</v>
      </c>
      <c r="EW23">
        <v>111</v>
      </c>
      <c r="EX23">
        <v>41</v>
      </c>
      <c r="EY23">
        <v>65</v>
      </c>
      <c r="EZ23">
        <v>33</v>
      </c>
      <c r="FA23">
        <v>35</v>
      </c>
      <c r="FB23">
        <v>12</v>
      </c>
      <c r="FC23">
        <v>35</v>
      </c>
      <c r="FD23">
        <v>6</v>
      </c>
      <c r="FE23">
        <v>26</v>
      </c>
      <c r="FF23">
        <v>11</v>
      </c>
      <c r="FG23">
        <v>5</v>
      </c>
      <c r="FH23">
        <v>10</v>
      </c>
      <c r="FI23">
        <v>6</v>
      </c>
      <c r="FJ23">
        <v>16</v>
      </c>
      <c r="FK23">
        <v>20</v>
      </c>
      <c r="FL23">
        <v>4</v>
      </c>
      <c r="FM23">
        <v>25</v>
      </c>
      <c r="FN23">
        <v>7</v>
      </c>
      <c r="FO23">
        <v>44</v>
      </c>
      <c r="FP23">
        <v>95</v>
      </c>
      <c r="FQ23">
        <v>90</v>
      </c>
      <c r="FR23">
        <v>8</v>
      </c>
      <c r="FS23">
        <v>0</v>
      </c>
      <c r="FT23">
        <v>91</v>
      </c>
      <c r="FU23">
        <v>96</v>
      </c>
      <c r="FV23">
        <v>78</v>
      </c>
      <c r="FW23">
        <v>185</v>
      </c>
      <c r="FX23">
        <v>109</v>
      </c>
      <c r="FY23">
        <v>65</v>
      </c>
      <c r="FZ23">
        <v>39</v>
      </c>
      <c r="GA23">
        <v>61</v>
      </c>
      <c r="GB23">
        <v>29</v>
      </c>
      <c r="GC23">
        <v>99</v>
      </c>
      <c r="GD23">
        <v>81</v>
      </c>
      <c r="GE23">
        <v>92</v>
      </c>
      <c r="GF23">
        <v>75</v>
      </c>
      <c r="GG23">
        <v>27</v>
      </c>
      <c r="GH23">
        <v>103</v>
      </c>
      <c r="GI23">
        <v>185</v>
      </c>
      <c r="GJ23">
        <v>52</v>
      </c>
      <c r="GK23">
        <v>30</v>
      </c>
      <c r="GL23">
        <v>31</v>
      </c>
      <c r="GM23">
        <v>3</v>
      </c>
      <c r="GN23">
        <v>24</v>
      </c>
      <c r="GO23">
        <v>40</v>
      </c>
      <c r="GP23">
        <v>65</v>
      </c>
      <c r="GQ23">
        <v>3</v>
      </c>
      <c r="GR23">
        <v>0</v>
      </c>
      <c r="GS23">
        <v>0</v>
      </c>
      <c r="GT23">
        <v>0</v>
      </c>
      <c r="GU23">
        <v>0</v>
      </c>
      <c r="GV23">
        <v>-4</v>
      </c>
      <c r="GW23">
        <v>0</v>
      </c>
      <c r="GX23">
        <v>0</v>
      </c>
    </row>
    <row r="24" spans="1:206" hidden="1" x14ac:dyDescent="0.25">
      <c r="A24">
        <v>4000059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63</v>
      </c>
      <c r="DY24">
        <v>139</v>
      </c>
      <c r="DZ24">
        <v>48</v>
      </c>
      <c r="EA24">
        <v>0</v>
      </c>
      <c r="EB24">
        <v>-4</v>
      </c>
      <c r="EC24">
        <v>19</v>
      </c>
      <c r="ED24">
        <v>5</v>
      </c>
      <c r="EE24">
        <v>86</v>
      </c>
      <c r="EF24">
        <v>164</v>
      </c>
      <c r="EG24">
        <v>71</v>
      </c>
      <c r="EH24">
        <v>179</v>
      </c>
      <c r="EI24">
        <v>6</v>
      </c>
      <c r="EJ24">
        <v>54</v>
      </c>
      <c r="EK24">
        <v>198</v>
      </c>
      <c r="EL24">
        <v>40</v>
      </c>
      <c r="EM24">
        <v>114</v>
      </c>
      <c r="EN24">
        <v>74</v>
      </c>
      <c r="EO24">
        <v>111</v>
      </c>
      <c r="EP24">
        <v>84</v>
      </c>
      <c r="EQ24">
        <v>0</v>
      </c>
      <c r="ER24">
        <v>1</v>
      </c>
      <c r="ES24">
        <v>57</v>
      </c>
      <c r="ET24">
        <v>93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156</v>
      </c>
      <c r="FA24">
        <v>189</v>
      </c>
      <c r="FB24">
        <v>-1</v>
      </c>
      <c r="FC24">
        <v>34</v>
      </c>
      <c r="FD24">
        <v>24</v>
      </c>
      <c r="FE24">
        <v>25</v>
      </c>
      <c r="FF24">
        <v>27</v>
      </c>
      <c r="FG24">
        <v>12</v>
      </c>
      <c r="FH24">
        <v>9</v>
      </c>
      <c r="FI24">
        <v>7</v>
      </c>
      <c r="FJ24">
        <v>21</v>
      </c>
      <c r="FK24">
        <v>61</v>
      </c>
      <c r="FL24">
        <v>3</v>
      </c>
      <c r="FM24">
        <v>33</v>
      </c>
      <c r="FN24">
        <v>7</v>
      </c>
      <c r="FO24">
        <v>58</v>
      </c>
      <c r="FP24">
        <v>106</v>
      </c>
      <c r="FQ24">
        <v>93</v>
      </c>
      <c r="FR24">
        <v>43</v>
      </c>
      <c r="FS24">
        <v>108</v>
      </c>
      <c r="FT24">
        <v>86</v>
      </c>
      <c r="FU24">
        <v>98</v>
      </c>
      <c r="FV24">
        <v>105</v>
      </c>
      <c r="FW24">
        <v>177</v>
      </c>
      <c r="FX24">
        <v>160</v>
      </c>
      <c r="FY24">
        <v>102</v>
      </c>
      <c r="FZ24">
        <v>35</v>
      </c>
      <c r="GA24">
        <v>53</v>
      </c>
      <c r="GB24">
        <v>44</v>
      </c>
      <c r="GC24">
        <v>89</v>
      </c>
      <c r="GD24">
        <v>77</v>
      </c>
      <c r="GE24">
        <v>61</v>
      </c>
      <c r="GF24">
        <v>96</v>
      </c>
      <c r="GG24">
        <v>16</v>
      </c>
      <c r="GH24">
        <v>91</v>
      </c>
      <c r="GI24">
        <v>135</v>
      </c>
      <c r="GJ24">
        <v>64</v>
      </c>
      <c r="GK24">
        <v>40</v>
      </c>
      <c r="GL24">
        <v>62</v>
      </c>
      <c r="GM24">
        <v>22</v>
      </c>
      <c r="GN24">
        <v>27</v>
      </c>
      <c r="GO24">
        <v>80</v>
      </c>
      <c r="GP24">
        <v>30</v>
      </c>
      <c r="GQ24">
        <v>75</v>
      </c>
      <c r="GR24">
        <v>84</v>
      </c>
      <c r="GS24">
        <v>78</v>
      </c>
      <c r="GT24">
        <v>19</v>
      </c>
      <c r="GU24">
        <v>45</v>
      </c>
      <c r="GV24">
        <v>20</v>
      </c>
      <c r="GW24">
        <v>19</v>
      </c>
      <c r="GX24">
        <v>38</v>
      </c>
    </row>
    <row r="25" spans="1:206" hidden="1" x14ac:dyDescent="0.25">
      <c r="A25">
        <v>4000062</v>
      </c>
      <c r="B25">
        <v>35</v>
      </c>
      <c r="C25">
        <v>15</v>
      </c>
      <c r="D25">
        <v>10</v>
      </c>
      <c r="E25">
        <v>5</v>
      </c>
      <c r="F25">
        <v>35</v>
      </c>
      <c r="G25">
        <v>10</v>
      </c>
      <c r="H25">
        <v>5</v>
      </c>
      <c r="I25">
        <v>5</v>
      </c>
      <c r="J25">
        <v>10</v>
      </c>
      <c r="K25">
        <v>0</v>
      </c>
      <c r="L25">
        <v>5</v>
      </c>
      <c r="M25">
        <v>70</v>
      </c>
      <c r="N25">
        <v>15</v>
      </c>
      <c r="O25">
        <v>65</v>
      </c>
      <c r="P25">
        <v>200</v>
      </c>
      <c r="Q25">
        <v>35</v>
      </c>
      <c r="R25">
        <v>100</v>
      </c>
      <c r="S25">
        <v>155</v>
      </c>
      <c r="T25">
        <v>30</v>
      </c>
      <c r="U25">
        <v>0</v>
      </c>
      <c r="V25">
        <v>85</v>
      </c>
      <c r="W25">
        <v>40</v>
      </c>
      <c r="X25">
        <v>55</v>
      </c>
      <c r="Y25">
        <v>225</v>
      </c>
      <c r="Z25">
        <v>49</v>
      </c>
      <c r="AA25">
        <v>45</v>
      </c>
      <c r="AB25">
        <v>0</v>
      </c>
      <c r="AC25">
        <v>50</v>
      </c>
      <c r="AD25">
        <v>180</v>
      </c>
      <c r="AE25">
        <v>1</v>
      </c>
      <c r="AF25">
        <v>160</v>
      </c>
      <c r="AG25">
        <v>296</v>
      </c>
      <c r="AH25">
        <v>154</v>
      </c>
      <c r="AI25">
        <v>30</v>
      </c>
      <c r="AJ25">
        <v>145</v>
      </c>
      <c r="AK25">
        <v>140</v>
      </c>
      <c r="AL25">
        <v>60</v>
      </c>
      <c r="AM25">
        <v>30</v>
      </c>
      <c r="AN25">
        <v>47</v>
      </c>
      <c r="AO25">
        <v>170</v>
      </c>
      <c r="AP25">
        <v>255</v>
      </c>
      <c r="AQ25">
        <v>263</v>
      </c>
      <c r="AR25">
        <v>170</v>
      </c>
      <c r="AS25">
        <v>90</v>
      </c>
      <c r="AT25">
        <v>60</v>
      </c>
      <c r="AU25">
        <v>0</v>
      </c>
      <c r="AV25">
        <v>90</v>
      </c>
      <c r="AW25">
        <v>175</v>
      </c>
      <c r="AX25">
        <v>20</v>
      </c>
      <c r="AY25">
        <v>0</v>
      </c>
      <c r="AZ25">
        <v>0</v>
      </c>
      <c r="BA25">
        <v>-3</v>
      </c>
      <c r="BB25">
        <v>0</v>
      </c>
      <c r="BC25">
        <v>0</v>
      </c>
      <c r="BD25">
        <v>25</v>
      </c>
      <c r="BE25">
        <v>0</v>
      </c>
      <c r="BF25">
        <v>0</v>
      </c>
      <c r="BG25">
        <v>0</v>
      </c>
      <c r="BH25">
        <v>20</v>
      </c>
      <c r="BI25">
        <v>0</v>
      </c>
      <c r="BJ25">
        <v>35</v>
      </c>
      <c r="BK25">
        <v>0</v>
      </c>
      <c r="BL25">
        <v>40</v>
      </c>
      <c r="BM25">
        <v>50</v>
      </c>
      <c r="BN25">
        <v>40</v>
      </c>
      <c r="BO25">
        <v>15</v>
      </c>
      <c r="BP25">
        <v>102</v>
      </c>
      <c r="BQ25">
        <v>125</v>
      </c>
      <c r="BR25">
        <v>385</v>
      </c>
      <c r="BS25">
        <v>8</v>
      </c>
      <c r="BT25">
        <v>0</v>
      </c>
      <c r="BU25">
        <v>187</v>
      </c>
      <c r="BV25">
        <v>168</v>
      </c>
      <c r="BW25">
        <v>115</v>
      </c>
      <c r="BX25">
        <v>3</v>
      </c>
      <c r="BY25">
        <v>167</v>
      </c>
      <c r="BZ25">
        <v>180</v>
      </c>
      <c r="CA25">
        <v>22</v>
      </c>
      <c r="CB25">
        <v>250</v>
      </c>
      <c r="CC25">
        <v>76</v>
      </c>
      <c r="CD25">
        <v>157</v>
      </c>
      <c r="CE25">
        <v>259</v>
      </c>
      <c r="CF25">
        <v>60</v>
      </c>
      <c r="CG25">
        <v>304</v>
      </c>
      <c r="CH25">
        <v>113</v>
      </c>
      <c r="CI25">
        <v>397</v>
      </c>
      <c r="CJ25">
        <v>82</v>
      </c>
      <c r="CK25">
        <v>226</v>
      </c>
      <c r="CL25">
        <v>117</v>
      </c>
      <c r="CM25">
        <v>408</v>
      </c>
      <c r="CN25">
        <v>0</v>
      </c>
      <c r="CO25">
        <v>255</v>
      </c>
      <c r="CP25">
        <v>141</v>
      </c>
      <c r="CQ25">
        <v>72</v>
      </c>
      <c r="CR25">
        <v>293</v>
      </c>
      <c r="CS25">
        <v>0</v>
      </c>
      <c r="CT25">
        <v>-5</v>
      </c>
      <c r="CU25">
        <v>0</v>
      </c>
      <c r="CV25">
        <v>125</v>
      </c>
      <c r="CW25">
        <v>20</v>
      </c>
      <c r="CX25">
        <v>176</v>
      </c>
      <c r="CY25">
        <v>0</v>
      </c>
      <c r="CZ25">
        <v>10</v>
      </c>
      <c r="DA25">
        <v>156</v>
      </c>
      <c r="DB25">
        <v>0</v>
      </c>
      <c r="DC25">
        <v>84</v>
      </c>
      <c r="DD25">
        <v>5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40</v>
      </c>
      <c r="DL25">
        <v>7</v>
      </c>
      <c r="DM25">
        <v>14</v>
      </c>
      <c r="DN25">
        <v>35</v>
      </c>
      <c r="DO25">
        <v>116</v>
      </c>
      <c r="DP25">
        <v>108</v>
      </c>
      <c r="DQ25">
        <v>45</v>
      </c>
      <c r="DR25">
        <v>103</v>
      </c>
      <c r="DS25">
        <v>227</v>
      </c>
      <c r="DT25">
        <v>112</v>
      </c>
      <c r="DU25">
        <v>25</v>
      </c>
      <c r="DV25">
        <v>121</v>
      </c>
      <c r="DW25">
        <v>109</v>
      </c>
      <c r="DX25">
        <v>153</v>
      </c>
      <c r="DY25">
        <v>154</v>
      </c>
      <c r="DZ25">
        <v>121</v>
      </c>
      <c r="EA25">
        <v>114</v>
      </c>
      <c r="EB25">
        <v>230</v>
      </c>
      <c r="EC25">
        <v>227</v>
      </c>
      <c r="ED25">
        <v>192</v>
      </c>
      <c r="EE25">
        <v>201</v>
      </c>
      <c r="EF25">
        <v>367</v>
      </c>
      <c r="EG25">
        <v>150</v>
      </c>
      <c r="EH25">
        <v>173</v>
      </c>
      <c r="EI25">
        <v>386</v>
      </c>
      <c r="EJ25">
        <v>106</v>
      </c>
      <c r="EK25">
        <v>197</v>
      </c>
      <c r="EL25">
        <v>72</v>
      </c>
      <c r="EM25">
        <v>237</v>
      </c>
      <c r="EN25">
        <v>200</v>
      </c>
      <c r="EO25">
        <v>207</v>
      </c>
      <c r="EP25">
        <v>120</v>
      </c>
      <c r="EQ25">
        <v>201</v>
      </c>
      <c r="ER25">
        <v>163</v>
      </c>
      <c r="ES25">
        <v>134</v>
      </c>
      <c r="ET25">
        <v>147</v>
      </c>
      <c r="EU25">
        <v>122</v>
      </c>
      <c r="EV25">
        <v>24</v>
      </c>
      <c r="EW25">
        <v>3</v>
      </c>
      <c r="EX25">
        <v>11</v>
      </c>
      <c r="EY25">
        <v>228</v>
      </c>
      <c r="EZ25">
        <v>85</v>
      </c>
      <c r="FA25">
        <v>187</v>
      </c>
      <c r="FB25">
        <v>30</v>
      </c>
      <c r="FC25">
        <v>32</v>
      </c>
      <c r="FD25">
        <v>20</v>
      </c>
      <c r="FE25">
        <v>68</v>
      </c>
      <c r="FF25">
        <v>28</v>
      </c>
      <c r="FG25">
        <v>11</v>
      </c>
      <c r="FH25">
        <v>8</v>
      </c>
      <c r="FI25">
        <v>16</v>
      </c>
      <c r="FJ25">
        <v>9</v>
      </c>
      <c r="FK25">
        <v>40</v>
      </c>
      <c r="FL25">
        <v>9</v>
      </c>
      <c r="FM25">
        <v>59</v>
      </c>
      <c r="FN25">
        <v>4</v>
      </c>
      <c r="FO25">
        <v>228</v>
      </c>
      <c r="FP25">
        <v>173</v>
      </c>
      <c r="FQ25">
        <v>245</v>
      </c>
      <c r="FR25">
        <v>46</v>
      </c>
      <c r="FS25">
        <v>133</v>
      </c>
      <c r="FT25">
        <v>120</v>
      </c>
      <c r="FU25">
        <v>142</v>
      </c>
      <c r="FV25">
        <v>133</v>
      </c>
      <c r="FW25">
        <v>261</v>
      </c>
      <c r="FX25">
        <v>199</v>
      </c>
      <c r="FY25">
        <v>184</v>
      </c>
      <c r="FZ25">
        <v>84</v>
      </c>
      <c r="GA25">
        <v>90</v>
      </c>
      <c r="GB25">
        <v>79</v>
      </c>
      <c r="GC25">
        <v>151</v>
      </c>
      <c r="GD25">
        <v>148</v>
      </c>
      <c r="GE25">
        <v>169</v>
      </c>
      <c r="GF25">
        <v>182</v>
      </c>
      <c r="GG25">
        <v>105</v>
      </c>
      <c r="GH25">
        <v>119</v>
      </c>
      <c r="GI25">
        <v>129</v>
      </c>
      <c r="GJ25">
        <v>185</v>
      </c>
      <c r="GK25">
        <v>150</v>
      </c>
      <c r="GL25">
        <v>80</v>
      </c>
      <c r="GM25">
        <v>34</v>
      </c>
      <c r="GN25">
        <v>75</v>
      </c>
      <c r="GO25">
        <v>143</v>
      </c>
      <c r="GP25">
        <v>64</v>
      </c>
      <c r="GQ25">
        <v>142</v>
      </c>
      <c r="GR25">
        <v>157</v>
      </c>
      <c r="GS25">
        <v>142</v>
      </c>
      <c r="GT25">
        <v>37</v>
      </c>
      <c r="GU25">
        <v>33</v>
      </c>
      <c r="GV25">
        <v>69</v>
      </c>
      <c r="GW25">
        <v>15</v>
      </c>
      <c r="GX25">
        <v>54</v>
      </c>
    </row>
    <row r="26" spans="1:206" hidden="1" x14ac:dyDescent="0.25">
      <c r="A26">
        <v>4000064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106</v>
      </c>
      <c r="DY26">
        <v>98</v>
      </c>
      <c r="DZ26">
        <v>101</v>
      </c>
      <c r="EA26">
        <v>64</v>
      </c>
      <c r="EB26">
        <v>98</v>
      </c>
      <c r="EC26">
        <v>58</v>
      </c>
      <c r="ED26">
        <v>238</v>
      </c>
      <c r="EE26">
        <v>87</v>
      </c>
      <c r="EF26">
        <v>216</v>
      </c>
      <c r="EG26">
        <v>57</v>
      </c>
      <c r="EH26">
        <v>58</v>
      </c>
      <c r="EI26">
        <v>72</v>
      </c>
      <c r="EJ26">
        <v>0</v>
      </c>
      <c r="EK26">
        <v>25</v>
      </c>
      <c r="EL26">
        <v>72</v>
      </c>
      <c r="EM26">
        <v>144</v>
      </c>
      <c r="EN26">
        <v>140</v>
      </c>
      <c r="EO26">
        <v>78</v>
      </c>
      <c r="EP26">
        <v>47</v>
      </c>
      <c r="EQ26">
        <v>97</v>
      </c>
      <c r="ER26">
        <v>62</v>
      </c>
      <c r="ES26">
        <v>39</v>
      </c>
      <c r="ET26">
        <v>74</v>
      </c>
      <c r="EU26">
        <v>70</v>
      </c>
      <c r="EV26">
        <v>75</v>
      </c>
      <c r="EW26">
        <v>65</v>
      </c>
      <c r="EX26">
        <v>44</v>
      </c>
      <c r="EY26">
        <v>45</v>
      </c>
      <c r="EZ26">
        <v>27</v>
      </c>
      <c r="FA26">
        <v>23</v>
      </c>
      <c r="FB26">
        <v>10</v>
      </c>
      <c r="FC26">
        <v>34</v>
      </c>
      <c r="FD26">
        <v>5</v>
      </c>
      <c r="FE26">
        <v>5</v>
      </c>
      <c r="FF26">
        <v>9</v>
      </c>
      <c r="FG26">
        <v>17</v>
      </c>
      <c r="FH26">
        <v>9</v>
      </c>
      <c r="FI26">
        <v>6</v>
      </c>
      <c r="FJ26">
        <v>11</v>
      </c>
      <c r="FK26">
        <v>33</v>
      </c>
      <c r="FL26">
        <v>10</v>
      </c>
      <c r="FM26">
        <v>37</v>
      </c>
      <c r="FN26">
        <v>7</v>
      </c>
      <c r="FO26">
        <v>75</v>
      </c>
      <c r="FP26">
        <v>86</v>
      </c>
      <c r="FQ26">
        <v>40</v>
      </c>
      <c r="FR26">
        <v>53</v>
      </c>
      <c r="FS26">
        <v>64</v>
      </c>
      <c r="FT26">
        <v>67</v>
      </c>
      <c r="FU26">
        <v>83</v>
      </c>
      <c r="FV26">
        <v>143</v>
      </c>
      <c r="FW26">
        <v>151</v>
      </c>
      <c r="FX26">
        <v>122</v>
      </c>
      <c r="FY26">
        <v>134</v>
      </c>
      <c r="FZ26">
        <v>57</v>
      </c>
      <c r="GA26">
        <v>44</v>
      </c>
      <c r="GB26">
        <v>47</v>
      </c>
      <c r="GC26">
        <v>46</v>
      </c>
      <c r="GD26">
        <v>59</v>
      </c>
      <c r="GE26">
        <v>59</v>
      </c>
      <c r="GF26">
        <v>74</v>
      </c>
      <c r="GG26">
        <v>40</v>
      </c>
      <c r="GH26">
        <v>94</v>
      </c>
      <c r="GI26">
        <v>160</v>
      </c>
      <c r="GJ26">
        <v>91</v>
      </c>
      <c r="GK26">
        <v>54</v>
      </c>
      <c r="GL26">
        <v>55</v>
      </c>
      <c r="GM26">
        <v>37</v>
      </c>
      <c r="GN26">
        <v>43</v>
      </c>
      <c r="GO26">
        <v>64</v>
      </c>
      <c r="GP26">
        <v>36</v>
      </c>
      <c r="GQ26">
        <v>102</v>
      </c>
      <c r="GR26">
        <v>80</v>
      </c>
      <c r="GS26">
        <v>84</v>
      </c>
      <c r="GT26">
        <v>31</v>
      </c>
      <c r="GU26">
        <v>20</v>
      </c>
      <c r="GV26">
        <v>46</v>
      </c>
      <c r="GW26">
        <v>23</v>
      </c>
      <c r="GX26">
        <v>24</v>
      </c>
    </row>
    <row r="27" spans="1:206" hidden="1" x14ac:dyDescent="0.25">
      <c r="A27">
        <v>4000065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3</v>
      </c>
      <c r="W27">
        <v>25</v>
      </c>
      <c r="X27">
        <v>0</v>
      </c>
      <c r="Y27">
        <v>20</v>
      </c>
      <c r="Z27">
        <v>1</v>
      </c>
      <c r="AA27">
        <v>0</v>
      </c>
      <c r="AB27">
        <v>0</v>
      </c>
      <c r="AC27">
        <v>13</v>
      </c>
      <c r="AD27">
        <v>3</v>
      </c>
      <c r="AE27">
        <v>1</v>
      </c>
      <c r="AF27">
        <v>150</v>
      </c>
      <c r="AG27">
        <v>-131</v>
      </c>
      <c r="AH27">
        <v>18</v>
      </c>
      <c r="AI27">
        <v>0</v>
      </c>
      <c r="AJ27">
        <v>0</v>
      </c>
      <c r="AK27">
        <v>25</v>
      </c>
      <c r="AL27">
        <v>5</v>
      </c>
      <c r="AM27">
        <v>10</v>
      </c>
      <c r="AN27">
        <v>-15</v>
      </c>
      <c r="AO27">
        <v>10</v>
      </c>
      <c r="AP27">
        <v>0</v>
      </c>
      <c r="AQ27">
        <v>4</v>
      </c>
      <c r="AR27">
        <v>25</v>
      </c>
      <c r="AS27">
        <v>0</v>
      </c>
      <c r="AT27">
        <v>10</v>
      </c>
      <c r="AU27">
        <v>2</v>
      </c>
      <c r="AV27">
        <v>25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17</v>
      </c>
      <c r="BQ27">
        <v>0</v>
      </c>
      <c r="BR27">
        <v>0</v>
      </c>
      <c r="BS27">
        <v>0</v>
      </c>
      <c r="BT27">
        <v>0</v>
      </c>
      <c r="BU27">
        <v>8</v>
      </c>
      <c r="BV27">
        <v>20</v>
      </c>
      <c r="BW27">
        <v>0</v>
      </c>
      <c r="BX27">
        <v>5</v>
      </c>
      <c r="BY27">
        <v>2</v>
      </c>
      <c r="BZ27">
        <v>2</v>
      </c>
      <c r="CA27">
        <v>0</v>
      </c>
      <c r="CB27">
        <v>5</v>
      </c>
      <c r="CC27">
        <v>35</v>
      </c>
      <c r="CD27">
        <v>5</v>
      </c>
      <c r="CE27">
        <v>1</v>
      </c>
      <c r="CF27">
        <v>5</v>
      </c>
      <c r="CG27">
        <v>6</v>
      </c>
      <c r="CH27">
        <v>7</v>
      </c>
      <c r="CI27">
        <v>6</v>
      </c>
      <c r="CJ27">
        <v>12</v>
      </c>
      <c r="CK27">
        <v>3</v>
      </c>
      <c r="CL27">
        <v>0</v>
      </c>
      <c r="CM27">
        <v>10</v>
      </c>
      <c r="CN27">
        <v>0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</row>
    <row r="28" spans="1:206" hidden="1" x14ac:dyDescent="0.25">
      <c r="A28">
        <v>4000066</v>
      </c>
      <c r="B28">
        <v>50</v>
      </c>
      <c r="C28">
        <v>60</v>
      </c>
      <c r="D28">
        <v>15</v>
      </c>
      <c r="E28">
        <v>30</v>
      </c>
      <c r="F28">
        <v>34</v>
      </c>
      <c r="G28">
        <v>50</v>
      </c>
      <c r="H28">
        <v>15</v>
      </c>
      <c r="I28">
        <v>5</v>
      </c>
      <c r="J28">
        <v>25</v>
      </c>
      <c r="K28">
        <v>25</v>
      </c>
      <c r="L28">
        <v>40</v>
      </c>
      <c r="M28">
        <v>50</v>
      </c>
      <c r="N28">
        <v>75</v>
      </c>
      <c r="O28">
        <v>25</v>
      </c>
      <c r="P28">
        <v>85</v>
      </c>
      <c r="Q28">
        <v>20</v>
      </c>
      <c r="R28">
        <v>200</v>
      </c>
      <c r="S28">
        <v>109</v>
      </c>
      <c r="T28">
        <v>20</v>
      </c>
      <c r="U28">
        <v>20</v>
      </c>
      <c r="V28">
        <v>5</v>
      </c>
      <c r="W28">
        <v>135</v>
      </c>
      <c r="X28">
        <v>20</v>
      </c>
      <c r="Y28">
        <v>40</v>
      </c>
      <c r="Z28">
        <v>3</v>
      </c>
      <c r="AA28">
        <v>20</v>
      </c>
      <c r="AB28">
        <v>25</v>
      </c>
      <c r="AC28">
        <v>189</v>
      </c>
      <c r="AD28">
        <v>70</v>
      </c>
      <c r="AE28">
        <v>15</v>
      </c>
      <c r="AF28">
        <v>177</v>
      </c>
      <c r="AG28">
        <v>79</v>
      </c>
      <c r="AH28">
        <v>250</v>
      </c>
      <c r="AI28">
        <v>20</v>
      </c>
      <c r="AJ28">
        <v>55</v>
      </c>
      <c r="AK28">
        <v>220</v>
      </c>
      <c r="AL28">
        <v>20</v>
      </c>
      <c r="AM28">
        <v>80</v>
      </c>
      <c r="AN28">
        <v>210</v>
      </c>
      <c r="AO28">
        <v>10</v>
      </c>
      <c r="AP28">
        <v>30</v>
      </c>
      <c r="AQ28">
        <v>60</v>
      </c>
      <c r="AR28">
        <v>183</v>
      </c>
      <c r="AS28">
        <v>25</v>
      </c>
      <c r="AT28">
        <v>150</v>
      </c>
      <c r="AU28">
        <v>10</v>
      </c>
      <c r="AV28">
        <v>45</v>
      </c>
      <c r="AW28">
        <v>125</v>
      </c>
      <c r="AX28">
        <v>30</v>
      </c>
      <c r="AY28">
        <v>0</v>
      </c>
      <c r="AZ28">
        <v>0</v>
      </c>
      <c r="BA28">
        <v>2</v>
      </c>
      <c r="BB28">
        <v>15</v>
      </c>
      <c r="BC28">
        <v>0</v>
      </c>
      <c r="BD28">
        <v>35</v>
      </c>
      <c r="BE28">
        <v>0</v>
      </c>
      <c r="BF28">
        <v>20</v>
      </c>
      <c r="BG28">
        <v>10</v>
      </c>
      <c r="BH28">
        <v>20</v>
      </c>
      <c r="BI28">
        <v>10</v>
      </c>
      <c r="BJ28">
        <v>70</v>
      </c>
      <c r="BK28">
        <v>10</v>
      </c>
      <c r="BL28">
        <v>50</v>
      </c>
      <c r="BM28">
        <v>33</v>
      </c>
      <c r="BN28">
        <v>26</v>
      </c>
      <c r="BO28">
        <v>0</v>
      </c>
      <c r="BP28">
        <v>97</v>
      </c>
      <c r="BQ28">
        <v>27</v>
      </c>
      <c r="BR28">
        <v>173</v>
      </c>
      <c r="BS28">
        <v>81</v>
      </c>
      <c r="BT28">
        <v>65</v>
      </c>
      <c r="BU28">
        <v>342</v>
      </c>
      <c r="BV28">
        <v>73</v>
      </c>
      <c r="BW28">
        <v>35</v>
      </c>
      <c r="BX28">
        <v>30</v>
      </c>
      <c r="BY28">
        <v>49</v>
      </c>
      <c r="BZ28">
        <v>76</v>
      </c>
      <c r="CA28">
        <v>10</v>
      </c>
      <c r="CB28">
        <v>202</v>
      </c>
      <c r="CC28">
        <v>100</v>
      </c>
      <c r="CD28">
        <v>91</v>
      </c>
      <c r="CE28">
        <v>162</v>
      </c>
      <c r="CF28">
        <v>41</v>
      </c>
      <c r="CG28">
        <v>216</v>
      </c>
      <c r="CH28">
        <v>100</v>
      </c>
      <c r="CI28">
        <v>256</v>
      </c>
      <c r="CJ28">
        <v>66</v>
      </c>
      <c r="CK28">
        <v>163</v>
      </c>
      <c r="CL28">
        <v>48</v>
      </c>
      <c r="CM28">
        <v>270</v>
      </c>
      <c r="CN28">
        <v>68</v>
      </c>
      <c r="CO28">
        <v>100</v>
      </c>
      <c r="CP28">
        <v>150</v>
      </c>
      <c r="CQ28">
        <v>65</v>
      </c>
      <c r="CR28">
        <v>49</v>
      </c>
      <c r="CS28">
        <v>171</v>
      </c>
      <c r="CT28">
        <v>24</v>
      </c>
      <c r="CU28">
        <v>155</v>
      </c>
      <c r="CV28">
        <v>45</v>
      </c>
      <c r="CW28">
        <v>0</v>
      </c>
      <c r="CX28">
        <v>10</v>
      </c>
      <c r="CY28">
        <v>1</v>
      </c>
      <c r="CZ28">
        <v>160</v>
      </c>
      <c r="DA28">
        <v>22</v>
      </c>
      <c r="DB28">
        <v>0</v>
      </c>
      <c r="DC28">
        <v>95</v>
      </c>
      <c r="DD28">
        <v>1</v>
      </c>
      <c r="DE28">
        <v>125</v>
      </c>
      <c r="DF28">
        <v>0</v>
      </c>
      <c r="DG28">
        <v>10</v>
      </c>
      <c r="DH28">
        <v>10</v>
      </c>
      <c r="DI28">
        <v>3</v>
      </c>
      <c r="DJ28">
        <v>0</v>
      </c>
      <c r="DK28">
        <v>32</v>
      </c>
      <c r="DL28">
        <v>26</v>
      </c>
      <c r="DM28">
        <v>19</v>
      </c>
      <c r="DN28">
        <v>2</v>
      </c>
      <c r="DO28">
        <v>73</v>
      </c>
      <c r="DP28">
        <v>102</v>
      </c>
      <c r="DQ28">
        <v>57</v>
      </c>
      <c r="DR28">
        <v>102</v>
      </c>
      <c r="DS28">
        <v>88</v>
      </c>
      <c r="DT28">
        <v>56</v>
      </c>
      <c r="DU28">
        <v>25</v>
      </c>
      <c r="DV28">
        <v>86</v>
      </c>
      <c r="DW28">
        <v>97</v>
      </c>
      <c r="DX28">
        <v>40</v>
      </c>
      <c r="DY28">
        <v>184</v>
      </c>
      <c r="DZ28">
        <v>107</v>
      </c>
      <c r="EA28">
        <v>113</v>
      </c>
      <c r="EB28">
        <v>88</v>
      </c>
      <c r="EC28">
        <v>143</v>
      </c>
      <c r="ED28">
        <v>144</v>
      </c>
      <c r="EE28">
        <v>119</v>
      </c>
      <c r="EF28">
        <v>184</v>
      </c>
      <c r="EG28">
        <v>153</v>
      </c>
      <c r="EH28">
        <v>110</v>
      </c>
      <c r="EI28">
        <v>202</v>
      </c>
      <c r="EJ28">
        <v>79</v>
      </c>
      <c r="EK28">
        <v>127</v>
      </c>
      <c r="EL28">
        <v>87</v>
      </c>
      <c r="EM28">
        <v>142</v>
      </c>
      <c r="EN28">
        <v>100</v>
      </c>
      <c r="EO28">
        <v>105</v>
      </c>
      <c r="EP28">
        <v>137</v>
      </c>
      <c r="EQ28">
        <v>125</v>
      </c>
      <c r="ER28">
        <v>131</v>
      </c>
      <c r="ES28">
        <v>93</v>
      </c>
      <c r="ET28">
        <v>114</v>
      </c>
      <c r="EU28">
        <v>78</v>
      </c>
      <c r="EV28">
        <v>7</v>
      </c>
      <c r="EW28">
        <v>102</v>
      </c>
      <c r="EX28">
        <v>0</v>
      </c>
      <c r="EY28">
        <v>60</v>
      </c>
      <c r="EZ28">
        <v>116</v>
      </c>
      <c r="FA28">
        <v>103</v>
      </c>
      <c r="FB28">
        <v>25</v>
      </c>
      <c r="FC28">
        <v>91</v>
      </c>
      <c r="FD28">
        <v>25</v>
      </c>
      <c r="FE28">
        <v>19</v>
      </c>
      <c r="FF28">
        <v>15</v>
      </c>
      <c r="FG28">
        <v>10</v>
      </c>
      <c r="FH28">
        <v>16</v>
      </c>
      <c r="FI28">
        <v>15</v>
      </c>
      <c r="FJ28">
        <v>17</v>
      </c>
      <c r="FK28">
        <v>47</v>
      </c>
      <c r="FL28">
        <v>15</v>
      </c>
      <c r="FM28">
        <v>47</v>
      </c>
      <c r="FN28">
        <v>12</v>
      </c>
      <c r="FO28">
        <v>44</v>
      </c>
      <c r="FP28">
        <v>109</v>
      </c>
      <c r="FQ28">
        <v>124</v>
      </c>
      <c r="FR28">
        <v>51</v>
      </c>
      <c r="FS28">
        <v>94</v>
      </c>
      <c r="FT28">
        <v>88</v>
      </c>
      <c r="FU28">
        <v>104</v>
      </c>
      <c r="FV28">
        <v>33</v>
      </c>
      <c r="FW28">
        <v>180</v>
      </c>
      <c r="FX28">
        <v>91</v>
      </c>
      <c r="FY28">
        <v>122</v>
      </c>
      <c r="FZ28">
        <v>65</v>
      </c>
      <c r="GA28">
        <v>58</v>
      </c>
      <c r="GB28">
        <v>46</v>
      </c>
      <c r="GC28">
        <v>94</v>
      </c>
      <c r="GD28">
        <v>79</v>
      </c>
      <c r="GE28">
        <v>86</v>
      </c>
      <c r="GF28">
        <v>131</v>
      </c>
      <c r="GG28">
        <v>26</v>
      </c>
      <c r="GH28">
        <v>99</v>
      </c>
      <c r="GI28">
        <v>131</v>
      </c>
      <c r="GJ28">
        <v>68</v>
      </c>
      <c r="GK28">
        <v>75</v>
      </c>
      <c r="GL28">
        <v>54</v>
      </c>
      <c r="GM28">
        <v>31</v>
      </c>
      <c r="GN28">
        <v>55</v>
      </c>
      <c r="GO28">
        <v>88</v>
      </c>
      <c r="GP28">
        <v>71</v>
      </c>
      <c r="GQ28">
        <v>99</v>
      </c>
      <c r="GR28">
        <v>76</v>
      </c>
      <c r="GS28">
        <v>80</v>
      </c>
      <c r="GT28">
        <v>35</v>
      </c>
      <c r="GU28">
        <v>24</v>
      </c>
      <c r="GV28">
        <v>28</v>
      </c>
      <c r="GW28">
        <v>19</v>
      </c>
      <c r="GX28">
        <v>59</v>
      </c>
    </row>
    <row r="29" spans="1:206" hidden="1" x14ac:dyDescent="0.25">
      <c r="A29">
        <v>4000067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110</v>
      </c>
      <c r="AC29">
        <v>206</v>
      </c>
      <c r="AD29">
        <v>67</v>
      </c>
      <c r="AE29">
        <v>180</v>
      </c>
      <c r="AF29">
        <v>29</v>
      </c>
      <c r="AG29">
        <v>65</v>
      </c>
      <c r="AH29">
        <v>195</v>
      </c>
      <c r="AI29">
        <v>20</v>
      </c>
      <c r="AJ29">
        <v>20</v>
      </c>
      <c r="AK29">
        <v>280</v>
      </c>
      <c r="AL29">
        <v>110</v>
      </c>
      <c r="AM29">
        <v>345</v>
      </c>
      <c r="AN29">
        <v>270</v>
      </c>
      <c r="AO29">
        <v>30</v>
      </c>
      <c r="AP29">
        <v>40</v>
      </c>
      <c r="AQ29">
        <v>18</v>
      </c>
      <c r="AR29">
        <v>190</v>
      </c>
      <c r="AS29">
        <v>70</v>
      </c>
      <c r="AT29">
        <v>125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10</v>
      </c>
      <c r="BA29">
        <v>20</v>
      </c>
      <c r="BB29">
        <v>5</v>
      </c>
      <c r="BC29">
        <v>15</v>
      </c>
      <c r="BD29">
        <v>10</v>
      </c>
      <c r="BE29">
        <v>10</v>
      </c>
      <c r="BF29">
        <v>30</v>
      </c>
      <c r="BG29">
        <v>30</v>
      </c>
      <c r="BH29">
        <v>30</v>
      </c>
      <c r="BI29">
        <v>20</v>
      </c>
      <c r="BJ29">
        <v>50</v>
      </c>
      <c r="BK29">
        <v>0</v>
      </c>
      <c r="BL29">
        <v>60</v>
      </c>
      <c r="BM29">
        <v>60</v>
      </c>
      <c r="BN29">
        <v>40</v>
      </c>
      <c r="BO29">
        <v>32</v>
      </c>
      <c r="BP29">
        <v>99</v>
      </c>
      <c r="BQ29">
        <v>50</v>
      </c>
      <c r="BR29">
        <v>210</v>
      </c>
      <c r="BS29">
        <v>50</v>
      </c>
      <c r="BT29">
        <v>30</v>
      </c>
      <c r="BU29">
        <v>312</v>
      </c>
      <c r="BV29">
        <v>67</v>
      </c>
      <c r="BW29">
        <v>24</v>
      </c>
      <c r="BX29">
        <v>40</v>
      </c>
      <c r="BY29">
        <v>71</v>
      </c>
      <c r="BZ29">
        <v>71</v>
      </c>
      <c r="CA29">
        <v>27</v>
      </c>
      <c r="CB29">
        <v>170</v>
      </c>
      <c r="CC29">
        <v>91</v>
      </c>
      <c r="CD29">
        <v>62</v>
      </c>
      <c r="CE29">
        <v>41</v>
      </c>
      <c r="CF29">
        <v>157</v>
      </c>
      <c r="CG29">
        <v>120</v>
      </c>
      <c r="CH29">
        <v>41</v>
      </c>
      <c r="CI29">
        <v>232</v>
      </c>
      <c r="CJ29">
        <v>55</v>
      </c>
      <c r="CK29">
        <v>56</v>
      </c>
      <c r="CL29">
        <v>154</v>
      </c>
      <c r="CM29">
        <v>247</v>
      </c>
      <c r="CN29">
        <v>183</v>
      </c>
      <c r="CO29">
        <v>94</v>
      </c>
      <c r="CP29">
        <v>45</v>
      </c>
      <c r="CQ29">
        <v>1</v>
      </c>
      <c r="CR29">
        <v>176</v>
      </c>
      <c r="CS29">
        <v>62</v>
      </c>
      <c r="CT29">
        <v>6</v>
      </c>
      <c r="CU29">
        <v>158</v>
      </c>
      <c r="CV29">
        <v>45</v>
      </c>
      <c r="CW29">
        <v>0</v>
      </c>
      <c r="CX29">
        <v>62</v>
      </c>
      <c r="CY29">
        <v>2</v>
      </c>
      <c r="CZ29">
        <v>20</v>
      </c>
      <c r="DA29">
        <v>127</v>
      </c>
      <c r="DB29">
        <v>0</v>
      </c>
      <c r="DC29">
        <v>138</v>
      </c>
      <c r="DD29">
        <v>0</v>
      </c>
      <c r="DE29">
        <v>0</v>
      </c>
      <c r="DF29">
        <v>0</v>
      </c>
      <c r="DG29">
        <v>10</v>
      </c>
      <c r="DH29">
        <v>125</v>
      </c>
      <c r="DI29">
        <v>3</v>
      </c>
      <c r="DJ29">
        <v>0</v>
      </c>
      <c r="DK29">
        <v>42</v>
      </c>
      <c r="DL29">
        <v>0</v>
      </c>
      <c r="DM29">
        <v>0</v>
      </c>
      <c r="DN29">
        <v>65</v>
      </c>
      <c r="DO29">
        <v>63</v>
      </c>
      <c r="DP29">
        <v>103</v>
      </c>
      <c r="DQ29">
        <v>73</v>
      </c>
      <c r="DR29">
        <v>90</v>
      </c>
      <c r="DS29">
        <v>128</v>
      </c>
      <c r="DT29">
        <v>79</v>
      </c>
      <c r="DU29">
        <v>30</v>
      </c>
      <c r="DV29">
        <v>84</v>
      </c>
      <c r="DW29">
        <v>104</v>
      </c>
      <c r="DX29">
        <v>72</v>
      </c>
      <c r="DY29">
        <v>148</v>
      </c>
      <c r="DZ29">
        <v>76</v>
      </c>
      <c r="EA29">
        <v>105</v>
      </c>
      <c r="EB29">
        <v>141</v>
      </c>
      <c r="EC29">
        <v>129</v>
      </c>
      <c r="ED29">
        <v>108</v>
      </c>
      <c r="EE29">
        <v>36</v>
      </c>
      <c r="EF29">
        <v>190</v>
      </c>
      <c r="EG29">
        <v>157</v>
      </c>
      <c r="EH29">
        <v>115</v>
      </c>
      <c r="EI29">
        <v>227</v>
      </c>
      <c r="EJ29">
        <v>104</v>
      </c>
      <c r="EK29">
        <v>115</v>
      </c>
      <c r="EL29">
        <v>96</v>
      </c>
      <c r="EM29">
        <v>165</v>
      </c>
      <c r="EN29">
        <v>145</v>
      </c>
      <c r="EO29">
        <v>152</v>
      </c>
      <c r="EP29">
        <v>93</v>
      </c>
      <c r="EQ29">
        <v>107</v>
      </c>
      <c r="ER29">
        <v>110</v>
      </c>
      <c r="ES29">
        <v>60</v>
      </c>
      <c r="ET29">
        <v>60</v>
      </c>
      <c r="EU29">
        <v>0</v>
      </c>
      <c r="EV29">
        <v>0</v>
      </c>
      <c r="EW29">
        <v>-4</v>
      </c>
      <c r="EX29">
        <v>0</v>
      </c>
      <c r="EY29">
        <v>125</v>
      </c>
      <c r="EZ29">
        <v>111</v>
      </c>
      <c r="FA29">
        <v>135</v>
      </c>
      <c r="FB29">
        <v>34</v>
      </c>
      <c r="FC29">
        <v>142</v>
      </c>
      <c r="FD29">
        <v>19</v>
      </c>
      <c r="FE29">
        <v>28</v>
      </c>
      <c r="FF29">
        <v>23</v>
      </c>
      <c r="FG29">
        <v>3</v>
      </c>
      <c r="FH29">
        <v>13</v>
      </c>
      <c r="FI29">
        <v>12</v>
      </c>
      <c r="FJ29">
        <v>20</v>
      </c>
      <c r="FK29">
        <v>39</v>
      </c>
      <c r="FL29">
        <v>11</v>
      </c>
      <c r="FM29">
        <v>34</v>
      </c>
      <c r="FN29">
        <v>11</v>
      </c>
      <c r="FO29">
        <v>89</v>
      </c>
      <c r="FP29">
        <v>121</v>
      </c>
      <c r="FQ29">
        <v>127</v>
      </c>
      <c r="FR29">
        <v>42</v>
      </c>
      <c r="FS29">
        <v>80</v>
      </c>
      <c r="FT29">
        <v>96</v>
      </c>
      <c r="FU29">
        <v>104</v>
      </c>
      <c r="FV29">
        <v>37</v>
      </c>
      <c r="FW29">
        <v>283</v>
      </c>
      <c r="FX29">
        <v>199</v>
      </c>
      <c r="FY29">
        <v>8</v>
      </c>
      <c r="FZ29">
        <v>98</v>
      </c>
      <c r="GA29">
        <v>89</v>
      </c>
      <c r="GB29">
        <v>43</v>
      </c>
      <c r="GC29">
        <v>126</v>
      </c>
      <c r="GD29">
        <v>129</v>
      </c>
      <c r="GE29">
        <v>6</v>
      </c>
      <c r="GF29">
        <v>100</v>
      </c>
      <c r="GG29">
        <v>42</v>
      </c>
      <c r="GH29">
        <v>142</v>
      </c>
      <c r="GI29">
        <v>232</v>
      </c>
      <c r="GJ29">
        <v>111</v>
      </c>
      <c r="GK29">
        <v>70</v>
      </c>
      <c r="GL29">
        <v>64</v>
      </c>
      <c r="GM29">
        <v>45</v>
      </c>
      <c r="GN29">
        <v>89</v>
      </c>
      <c r="GO29">
        <v>33</v>
      </c>
      <c r="GP29">
        <v>89</v>
      </c>
      <c r="GQ29">
        <v>163</v>
      </c>
      <c r="GR29">
        <v>152</v>
      </c>
      <c r="GS29">
        <v>126</v>
      </c>
      <c r="GT29">
        <v>43</v>
      </c>
      <c r="GU29">
        <v>52</v>
      </c>
      <c r="GV29">
        <v>25</v>
      </c>
      <c r="GW29">
        <v>22</v>
      </c>
      <c r="GX29">
        <v>73</v>
      </c>
    </row>
    <row r="30" spans="1:206" hidden="1" x14ac:dyDescent="0.25">
      <c r="A30">
        <v>4000069</v>
      </c>
      <c r="B30">
        <v>20</v>
      </c>
      <c r="C30">
        <v>20</v>
      </c>
      <c r="D30">
        <v>10</v>
      </c>
      <c r="E30">
        <v>10</v>
      </c>
      <c r="F30">
        <v>40</v>
      </c>
      <c r="G30">
        <v>40</v>
      </c>
      <c r="H30">
        <v>10</v>
      </c>
      <c r="I30">
        <v>0</v>
      </c>
      <c r="J30">
        <v>0</v>
      </c>
      <c r="K30">
        <v>5</v>
      </c>
      <c r="L30">
        <v>10</v>
      </c>
      <c r="M30">
        <v>40</v>
      </c>
      <c r="N30">
        <v>35</v>
      </c>
      <c r="O30">
        <v>45</v>
      </c>
      <c r="P30">
        <v>165</v>
      </c>
      <c r="Q30">
        <v>0</v>
      </c>
      <c r="R30">
        <v>35</v>
      </c>
      <c r="S30">
        <v>130</v>
      </c>
      <c r="T30">
        <v>15</v>
      </c>
      <c r="U30">
        <v>50</v>
      </c>
      <c r="V30">
        <v>25</v>
      </c>
      <c r="W30">
        <v>0</v>
      </c>
      <c r="X30">
        <v>0</v>
      </c>
      <c r="Y30">
        <v>40</v>
      </c>
      <c r="Z30">
        <v>22</v>
      </c>
      <c r="AA30">
        <v>145</v>
      </c>
      <c r="AB30">
        <v>35</v>
      </c>
      <c r="AC30">
        <v>64</v>
      </c>
      <c r="AD30">
        <v>25</v>
      </c>
      <c r="AE30">
        <v>3</v>
      </c>
      <c r="AF30">
        <v>153</v>
      </c>
      <c r="AG30">
        <v>69</v>
      </c>
      <c r="AH30">
        <v>100</v>
      </c>
      <c r="AI30">
        <v>0</v>
      </c>
      <c r="AJ30">
        <v>20</v>
      </c>
      <c r="AK30">
        <v>245</v>
      </c>
      <c r="AL30">
        <v>20</v>
      </c>
      <c r="AM30">
        <v>50</v>
      </c>
      <c r="AN30">
        <v>33</v>
      </c>
      <c r="AO30">
        <v>20</v>
      </c>
      <c r="AP30">
        <v>0</v>
      </c>
      <c r="AQ30">
        <v>35</v>
      </c>
      <c r="AR30">
        <v>110</v>
      </c>
      <c r="AS30">
        <v>10</v>
      </c>
      <c r="AT30">
        <v>30</v>
      </c>
      <c r="AU30">
        <v>125</v>
      </c>
      <c r="AV30">
        <v>60</v>
      </c>
      <c r="AW30">
        <v>125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20</v>
      </c>
      <c r="BH30">
        <v>20</v>
      </c>
      <c r="BI30">
        <v>10</v>
      </c>
      <c r="BJ30">
        <v>70</v>
      </c>
      <c r="BK30">
        <v>0</v>
      </c>
      <c r="BL30">
        <v>40</v>
      </c>
      <c r="BM30">
        <v>45</v>
      </c>
      <c r="BN30">
        <v>45</v>
      </c>
      <c r="BO30">
        <v>15</v>
      </c>
      <c r="BP30">
        <v>85</v>
      </c>
      <c r="BQ30">
        <v>49</v>
      </c>
      <c r="BR30">
        <v>148</v>
      </c>
      <c r="BS30">
        <v>18</v>
      </c>
      <c r="BT30">
        <v>25</v>
      </c>
      <c r="BU30">
        <v>205</v>
      </c>
      <c r="BV30">
        <v>110</v>
      </c>
      <c r="BW30">
        <v>15</v>
      </c>
      <c r="BX30">
        <v>42</v>
      </c>
      <c r="BY30">
        <v>5</v>
      </c>
      <c r="BZ30">
        <v>73</v>
      </c>
      <c r="CA30">
        <v>137</v>
      </c>
      <c r="CB30">
        <v>24</v>
      </c>
      <c r="CC30">
        <v>116</v>
      </c>
      <c r="CD30">
        <v>55</v>
      </c>
      <c r="CE30">
        <v>128</v>
      </c>
      <c r="CF30">
        <v>12</v>
      </c>
      <c r="CG30">
        <v>61</v>
      </c>
      <c r="CH30">
        <v>37</v>
      </c>
      <c r="CI30">
        <v>207</v>
      </c>
      <c r="CJ30">
        <v>79</v>
      </c>
      <c r="CK30">
        <v>34</v>
      </c>
      <c r="CL30">
        <v>2</v>
      </c>
      <c r="CM30">
        <v>109</v>
      </c>
      <c r="CN30">
        <v>196</v>
      </c>
      <c r="CO30">
        <v>22</v>
      </c>
      <c r="CP30">
        <v>37</v>
      </c>
      <c r="CQ30">
        <v>45</v>
      </c>
      <c r="CR30">
        <v>164</v>
      </c>
      <c r="CS30">
        <v>27</v>
      </c>
      <c r="CT30">
        <v>26</v>
      </c>
      <c r="CU30">
        <v>26</v>
      </c>
      <c r="CV30">
        <v>52</v>
      </c>
      <c r="CW30">
        <v>130</v>
      </c>
      <c r="CX30">
        <v>60</v>
      </c>
      <c r="CY30">
        <v>0</v>
      </c>
      <c r="CZ30">
        <v>0</v>
      </c>
      <c r="DA30">
        <v>1</v>
      </c>
      <c r="DB30">
        <v>0</v>
      </c>
      <c r="DC30">
        <v>5</v>
      </c>
      <c r="DD30">
        <v>1</v>
      </c>
      <c r="DE30">
        <v>0</v>
      </c>
      <c r="DF30">
        <v>0</v>
      </c>
      <c r="DG30">
        <v>0</v>
      </c>
      <c r="DH30">
        <v>130</v>
      </c>
      <c r="DI30">
        <v>5</v>
      </c>
      <c r="DJ30">
        <v>1</v>
      </c>
      <c r="DK30">
        <v>48</v>
      </c>
      <c r="DL30">
        <v>8</v>
      </c>
      <c r="DM30">
        <v>16</v>
      </c>
      <c r="DN30">
        <v>22</v>
      </c>
      <c r="DO30">
        <v>79</v>
      </c>
      <c r="DP30">
        <v>57</v>
      </c>
      <c r="DQ30">
        <v>44</v>
      </c>
      <c r="DR30">
        <v>77</v>
      </c>
      <c r="DS30">
        <v>59</v>
      </c>
      <c r="DT30">
        <v>81</v>
      </c>
      <c r="DU30">
        <v>17</v>
      </c>
      <c r="DV30">
        <v>58</v>
      </c>
      <c r="DW30">
        <v>68</v>
      </c>
      <c r="DX30">
        <v>19</v>
      </c>
      <c r="DY30">
        <v>92</v>
      </c>
      <c r="DZ30">
        <v>57</v>
      </c>
      <c r="EA30">
        <v>63</v>
      </c>
      <c r="EB30">
        <v>71</v>
      </c>
      <c r="EC30">
        <v>82</v>
      </c>
      <c r="ED30">
        <v>118</v>
      </c>
      <c r="EE30">
        <v>57</v>
      </c>
      <c r="EF30">
        <v>101</v>
      </c>
      <c r="EG30">
        <v>63</v>
      </c>
      <c r="EH30">
        <v>56</v>
      </c>
      <c r="EI30">
        <v>87</v>
      </c>
      <c r="EJ30">
        <v>30</v>
      </c>
      <c r="EK30">
        <v>65</v>
      </c>
      <c r="EL30">
        <v>44</v>
      </c>
      <c r="EM30">
        <v>59</v>
      </c>
      <c r="EN30">
        <v>69</v>
      </c>
      <c r="EO30">
        <v>50</v>
      </c>
      <c r="EP30">
        <v>53</v>
      </c>
      <c r="EQ30">
        <v>82</v>
      </c>
      <c r="ER30">
        <v>80</v>
      </c>
      <c r="ES30">
        <v>49</v>
      </c>
      <c r="ET30">
        <v>61</v>
      </c>
      <c r="EU30">
        <v>73</v>
      </c>
      <c r="EV30">
        <v>58</v>
      </c>
      <c r="EW30">
        <v>61</v>
      </c>
      <c r="EX30">
        <v>56</v>
      </c>
      <c r="EY30">
        <v>74</v>
      </c>
      <c r="EZ30">
        <v>26</v>
      </c>
      <c r="FA30">
        <v>30</v>
      </c>
      <c r="FB30">
        <v>9</v>
      </c>
      <c r="FC30">
        <v>41</v>
      </c>
      <c r="FD30">
        <v>8</v>
      </c>
      <c r="FE30">
        <v>8</v>
      </c>
      <c r="FF30">
        <v>10</v>
      </c>
      <c r="FG30">
        <v>6</v>
      </c>
      <c r="FH30">
        <v>5</v>
      </c>
      <c r="FI30">
        <v>8</v>
      </c>
      <c r="FJ30">
        <v>13</v>
      </c>
      <c r="FK30">
        <v>22</v>
      </c>
      <c r="FL30">
        <v>4</v>
      </c>
      <c r="FM30">
        <v>15</v>
      </c>
      <c r="FN30">
        <v>7</v>
      </c>
      <c r="FO30">
        <v>24</v>
      </c>
      <c r="FP30">
        <v>72</v>
      </c>
      <c r="FQ30">
        <v>78</v>
      </c>
      <c r="FR30">
        <v>80</v>
      </c>
      <c r="FS30">
        <v>69</v>
      </c>
      <c r="FT30">
        <v>50</v>
      </c>
      <c r="FU30">
        <v>75</v>
      </c>
      <c r="FV30">
        <v>86</v>
      </c>
      <c r="FW30">
        <v>117</v>
      </c>
      <c r="FX30">
        <v>74</v>
      </c>
      <c r="FY30">
        <v>83</v>
      </c>
      <c r="FZ30">
        <v>25</v>
      </c>
      <c r="GA30">
        <v>36</v>
      </c>
      <c r="GB30">
        <v>35</v>
      </c>
      <c r="GC30">
        <v>44</v>
      </c>
      <c r="GD30">
        <v>50</v>
      </c>
      <c r="GE30">
        <v>49</v>
      </c>
      <c r="GF30">
        <v>54</v>
      </c>
      <c r="GG30">
        <v>20</v>
      </c>
      <c r="GH30">
        <v>57</v>
      </c>
      <c r="GI30">
        <v>103</v>
      </c>
      <c r="GJ30">
        <v>58</v>
      </c>
      <c r="GK30">
        <v>22</v>
      </c>
      <c r="GL30">
        <v>49</v>
      </c>
      <c r="GM30">
        <v>11</v>
      </c>
      <c r="GN30">
        <v>4</v>
      </c>
      <c r="GO30">
        <v>63</v>
      </c>
      <c r="GP30">
        <v>66</v>
      </c>
      <c r="GQ30">
        <v>57</v>
      </c>
      <c r="GR30">
        <v>57</v>
      </c>
      <c r="GS30">
        <v>50</v>
      </c>
      <c r="GT30">
        <v>29</v>
      </c>
      <c r="GU30">
        <v>28</v>
      </c>
      <c r="GV30">
        <v>17</v>
      </c>
      <c r="GW30">
        <v>15</v>
      </c>
      <c r="GX30">
        <v>28</v>
      </c>
    </row>
    <row r="31" spans="1:206" hidden="1" x14ac:dyDescent="0.25">
      <c r="A31">
        <v>4000070</v>
      </c>
      <c r="B31">
        <v>50</v>
      </c>
      <c r="C31">
        <v>80</v>
      </c>
      <c r="D31">
        <v>25</v>
      </c>
      <c r="E31">
        <v>30</v>
      </c>
      <c r="F31">
        <v>65</v>
      </c>
      <c r="G31">
        <v>65</v>
      </c>
      <c r="H31">
        <v>15</v>
      </c>
      <c r="I31">
        <v>10</v>
      </c>
      <c r="J31">
        <v>50</v>
      </c>
      <c r="K31">
        <v>15</v>
      </c>
      <c r="L31">
        <v>60</v>
      </c>
      <c r="M31">
        <v>80</v>
      </c>
      <c r="N31">
        <v>130</v>
      </c>
      <c r="O31">
        <v>100</v>
      </c>
      <c r="P31">
        <v>349</v>
      </c>
      <c r="Q31">
        <v>0</v>
      </c>
      <c r="R31">
        <v>110</v>
      </c>
      <c r="S31">
        <v>250</v>
      </c>
      <c r="T31">
        <v>155</v>
      </c>
      <c r="U31">
        <v>125</v>
      </c>
      <c r="V31">
        <v>45</v>
      </c>
      <c r="W31">
        <v>225</v>
      </c>
      <c r="X31">
        <v>55</v>
      </c>
      <c r="Y31">
        <v>110</v>
      </c>
      <c r="Z31">
        <v>133</v>
      </c>
      <c r="AA31">
        <v>175</v>
      </c>
      <c r="AB31">
        <v>90</v>
      </c>
      <c r="AC31">
        <v>115</v>
      </c>
      <c r="AD31">
        <v>271</v>
      </c>
      <c r="AE31">
        <v>185</v>
      </c>
      <c r="AF31">
        <v>243</v>
      </c>
      <c r="AG31">
        <v>370</v>
      </c>
      <c r="AH31">
        <v>335</v>
      </c>
      <c r="AI31">
        <v>100</v>
      </c>
      <c r="AJ31">
        <v>240</v>
      </c>
      <c r="AK31">
        <v>410</v>
      </c>
      <c r="AL31">
        <v>70</v>
      </c>
      <c r="AM31">
        <v>370</v>
      </c>
      <c r="AN31">
        <v>559</v>
      </c>
      <c r="AO31">
        <v>75</v>
      </c>
      <c r="AP31">
        <v>305</v>
      </c>
      <c r="AQ31">
        <v>125</v>
      </c>
      <c r="AR31">
        <v>330</v>
      </c>
      <c r="AS31">
        <v>225</v>
      </c>
      <c r="AT31">
        <v>90</v>
      </c>
      <c r="AU31">
        <v>5</v>
      </c>
      <c r="AV31">
        <v>175</v>
      </c>
      <c r="AW31">
        <v>25</v>
      </c>
      <c r="AX31">
        <v>0</v>
      </c>
      <c r="AY31">
        <v>0</v>
      </c>
      <c r="AZ31">
        <v>0</v>
      </c>
      <c r="BA31">
        <v>-2</v>
      </c>
      <c r="BB31">
        <v>10</v>
      </c>
      <c r="BC31">
        <v>10</v>
      </c>
      <c r="BD31">
        <v>65</v>
      </c>
      <c r="BE31">
        <v>20</v>
      </c>
      <c r="BF31">
        <v>30</v>
      </c>
      <c r="BG31">
        <v>25</v>
      </c>
      <c r="BH31">
        <v>40</v>
      </c>
      <c r="BI31">
        <v>20</v>
      </c>
      <c r="BJ31">
        <v>115</v>
      </c>
      <c r="BK31">
        <v>0</v>
      </c>
      <c r="BL31">
        <v>85</v>
      </c>
      <c r="BM31">
        <v>80</v>
      </c>
      <c r="BN31">
        <v>102</v>
      </c>
      <c r="BO31">
        <v>65</v>
      </c>
      <c r="BP31">
        <v>201</v>
      </c>
      <c r="BQ31">
        <v>244</v>
      </c>
      <c r="BR31">
        <v>426</v>
      </c>
      <c r="BS31">
        <v>106</v>
      </c>
      <c r="BT31">
        <v>85</v>
      </c>
      <c r="BU31">
        <v>678</v>
      </c>
      <c r="BV31">
        <v>282</v>
      </c>
      <c r="BW31">
        <v>91</v>
      </c>
      <c r="BX31">
        <v>137</v>
      </c>
      <c r="BY31">
        <v>88</v>
      </c>
      <c r="BZ31">
        <v>222</v>
      </c>
      <c r="CA31">
        <v>69</v>
      </c>
      <c r="CB31">
        <v>328</v>
      </c>
      <c r="CC31">
        <v>427</v>
      </c>
      <c r="CD31">
        <v>312</v>
      </c>
      <c r="CE31">
        <v>203</v>
      </c>
      <c r="CF31">
        <v>243</v>
      </c>
      <c r="CG31">
        <v>334</v>
      </c>
      <c r="CH31">
        <v>296</v>
      </c>
      <c r="CI31">
        <v>678</v>
      </c>
      <c r="CJ31">
        <v>499</v>
      </c>
      <c r="CK31">
        <v>73</v>
      </c>
      <c r="CL31">
        <v>220</v>
      </c>
      <c r="CM31">
        <v>412</v>
      </c>
      <c r="CN31">
        <v>132</v>
      </c>
      <c r="CO31">
        <v>494</v>
      </c>
      <c r="CP31">
        <v>11</v>
      </c>
      <c r="CQ31">
        <v>185</v>
      </c>
      <c r="CR31">
        <v>438</v>
      </c>
      <c r="CS31">
        <v>383</v>
      </c>
      <c r="CT31">
        <v>52</v>
      </c>
      <c r="CU31">
        <v>31</v>
      </c>
      <c r="CV31">
        <v>169</v>
      </c>
      <c r="CW31">
        <v>25</v>
      </c>
      <c r="CX31">
        <v>100</v>
      </c>
      <c r="CY31">
        <v>7</v>
      </c>
      <c r="CZ31">
        <v>165</v>
      </c>
      <c r="DA31">
        <v>22</v>
      </c>
      <c r="DB31">
        <v>0</v>
      </c>
      <c r="DC31">
        <v>321</v>
      </c>
      <c r="DD31">
        <v>4</v>
      </c>
      <c r="DE31">
        <v>3</v>
      </c>
      <c r="DF31">
        <v>0</v>
      </c>
      <c r="DG31">
        <v>30</v>
      </c>
      <c r="DH31">
        <v>20</v>
      </c>
      <c r="DI31">
        <v>131</v>
      </c>
      <c r="DJ31">
        <v>25</v>
      </c>
      <c r="DK31">
        <v>158</v>
      </c>
      <c r="DL31">
        <v>11</v>
      </c>
      <c r="DM31">
        <v>31</v>
      </c>
      <c r="DN31">
        <v>76</v>
      </c>
      <c r="DO31">
        <v>210</v>
      </c>
      <c r="DP31">
        <v>124</v>
      </c>
      <c r="DQ31">
        <v>131</v>
      </c>
      <c r="DR31">
        <v>260</v>
      </c>
      <c r="DS31">
        <v>217</v>
      </c>
      <c r="DT31">
        <v>161</v>
      </c>
      <c r="DU31">
        <v>60</v>
      </c>
      <c r="DV31">
        <v>269</v>
      </c>
      <c r="DW31">
        <v>243</v>
      </c>
      <c r="DX31">
        <v>267</v>
      </c>
      <c r="DY31">
        <v>363</v>
      </c>
      <c r="DZ31">
        <v>298</v>
      </c>
      <c r="EA31">
        <v>137</v>
      </c>
      <c r="EB31">
        <v>385</v>
      </c>
      <c r="EC31">
        <v>388</v>
      </c>
      <c r="ED31">
        <v>357</v>
      </c>
      <c r="EE31">
        <v>333</v>
      </c>
      <c r="EF31">
        <v>65</v>
      </c>
      <c r="EG31">
        <v>476</v>
      </c>
      <c r="EH31">
        <v>344</v>
      </c>
      <c r="EI31">
        <v>400</v>
      </c>
      <c r="EJ31">
        <v>339</v>
      </c>
      <c r="EK31">
        <v>322</v>
      </c>
      <c r="EL31">
        <v>183</v>
      </c>
      <c r="EM31">
        <v>329</v>
      </c>
      <c r="EN31">
        <v>324</v>
      </c>
      <c r="EO31">
        <v>430</v>
      </c>
      <c r="EP31">
        <v>231</v>
      </c>
      <c r="EQ31">
        <v>372</v>
      </c>
      <c r="ER31">
        <v>273</v>
      </c>
      <c r="ES31">
        <v>154</v>
      </c>
      <c r="ET31">
        <v>233</v>
      </c>
      <c r="EU31">
        <v>219</v>
      </c>
      <c r="EV31">
        <v>169</v>
      </c>
      <c r="EW31">
        <v>17</v>
      </c>
      <c r="EX31">
        <v>-4</v>
      </c>
      <c r="EY31">
        <v>315</v>
      </c>
      <c r="EZ31">
        <v>105</v>
      </c>
      <c r="FA31">
        <v>207</v>
      </c>
      <c r="FB31">
        <v>93</v>
      </c>
      <c r="FC31">
        <v>29</v>
      </c>
      <c r="FD31">
        <v>54</v>
      </c>
      <c r="FE31">
        <v>78</v>
      </c>
      <c r="FF31">
        <v>47</v>
      </c>
      <c r="FG31">
        <v>51</v>
      </c>
      <c r="FH31">
        <v>25</v>
      </c>
      <c r="FI31">
        <v>19</v>
      </c>
      <c r="FJ31">
        <v>7</v>
      </c>
      <c r="FK31">
        <v>112</v>
      </c>
      <c r="FL31">
        <v>17</v>
      </c>
      <c r="FM31">
        <v>119</v>
      </c>
      <c r="FN31">
        <v>17</v>
      </c>
      <c r="FO31">
        <v>261</v>
      </c>
      <c r="FP31">
        <v>199</v>
      </c>
      <c r="FQ31">
        <v>310</v>
      </c>
      <c r="FR31">
        <v>225</v>
      </c>
      <c r="FS31">
        <v>240</v>
      </c>
      <c r="FT31">
        <v>204</v>
      </c>
      <c r="FU31">
        <v>246</v>
      </c>
      <c r="FV31">
        <v>229</v>
      </c>
      <c r="FW31">
        <v>193</v>
      </c>
      <c r="FX31">
        <v>332</v>
      </c>
      <c r="FY31">
        <v>413</v>
      </c>
      <c r="FZ31">
        <v>125</v>
      </c>
      <c r="GA31">
        <v>133</v>
      </c>
      <c r="GB31">
        <v>63</v>
      </c>
      <c r="GC31">
        <v>230</v>
      </c>
      <c r="GD31">
        <v>235</v>
      </c>
      <c r="GE31">
        <v>214</v>
      </c>
      <c r="GF31">
        <v>308</v>
      </c>
      <c r="GG31">
        <v>23</v>
      </c>
      <c r="GH31">
        <v>299</v>
      </c>
      <c r="GI31">
        <v>446</v>
      </c>
      <c r="GJ31">
        <v>162</v>
      </c>
      <c r="GK31">
        <v>186</v>
      </c>
      <c r="GL31">
        <v>134</v>
      </c>
      <c r="GM31">
        <v>87</v>
      </c>
      <c r="GN31">
        <v>130</v>
      </c>
      <c r="GO31">
        <v>261</v>
      </c>
      <c r="GP31">
        <v>217</v>
      </c>
      <c r="GQ31">
        <v>278</v>
      </c>
      <c r="GR31">
        <v>173</v>
      </c>
      <c r="GS31">
        <v>205</v>
      </c>
      <c r="GT31">
        <v>70</v>
      </c>
      <c r="GU31">
        <v>71</v>
      </c>
      <c r="GV31">
        <v>97</v>
      </c>
      <c r="GW31">
        <v>34</v>
      </c>
      <c r="GX31">
        <v>76</v>
      </c>
    </row>
    <row r="32" spans="1:206" hidden="1" x14ac:dyDescent="0.25">
      <c r="A32">
        <v>4000071</v>
      </c>
      <c r="B32">
        <v>30</v>
      </c>
      <c r="C32">
        <v>30</v>
      </c>
      <c r="D32">
        <v>15</v>
      </c>
      <c r="E32">
        <v>10</v>
      </c>
      <c r="F32">
        <v>55</v>
      </c>
      <c r="G32">
        <v>15</v>
      </c>
      <c r="H32">
        <v>10</v>
      </c>
      <c r="I32">
        <v>5</v>
      </c>
      <c r="J32">
        <v>5</v>
      </c>
      <c r="K32">
        <v>10</v>
      </c>
      <c r="L32">
        <v>10</v>
      </c>
      <c r="M32">
        <v>35</v>
      </c>
      <c r="N32">
        <v>45</v>
      </c>
      <c r="O32">
        <v>45</v>
      </c>
      <c r="P32">
        <v>217</v>
      </c>
      <c r="Q32">
        <v>0</v>
      </c>
      <c r="R32">
        <v>45</v>
      </c>
      <c r="S32">
        <v>135</v>
      </c>
      <c r="T32">
        <v>20</v>
      </c>
      <c r="U32">
        <v>20</v>
      </c>
      <c r="V32">
        <v>15</v>
      </c>
      <c r="W32">
        <v>0</v>
      </c>
      <c r="X32">
        <v>10</v>
      </c>
      <c r="Y32">
        <v>155</v>
      </c>
      <c r="Z32">
        <v>27</v>
      </c>
      <c r="AA32">
        <v>30</v>
      </c>
      <c r="AB32">
        <v>0</v>
      </c>
      <c r="AC32">
        <v>90</v>
      </c>
      <c r="AD32">
        <v>170</v>
      </c>
      <c r="AE32">
        <v>23</v>
      </c>
      <c r="AF32">
        <v>54</v>
      </c>
      <c r="AG32">
        <v>190</v>
      </c>
      <c r="AH32">
        <v>103</v>
      </c>
      <c r="AI32">
        <v>15</v>
      </c>
      <c r="AJ32">
        <v>35</v>
      </c>
      <c r="AK32">
        <v>235</v>
      </c>
      <c r="AL32">
        <v>40</v>
      </c>
      <c r="AM32">
        <v>95</v>
      </c>
      <c r="AN32">
        <v>200</v>
      </c>
      <c r="AO32">
        <v>35</v>
      </c>
      <c r="AP32">
        <v>75</v>
      </c>
      <c r="AQ32">
        <v>9</v>
      </c>
      <c r="AR32">
        <v>195</v>
      </c>
      <c r="AS32">
        <v>40</v>
      </c>
      <c r="AT32">
        <v>30</v>
      </c>
      <c r="AU32">
        <v>128</v>
      </c>
      <c r="AV32">
        <v>35</v>
      </c>
      <c r="AW32">
        <v>10</v>
      </c>
      <c r="AX32">
        <v>0</v>
      </c>
      <c r="AY32">
        <v>0</v>
      </c>
      <c r="AZ32">
        <v>0</v>
      </c>
      <c r="BA32">
        <v>-2</v>
      </c>
      <c r="BB32">
        <v>0</v>
      </c>
      <c r="BC32">
        <v>0</v>
      </c>
      <c r="BD32">
        <v>25</v>
      </c>
      <c r="BE32">
        <v>5</v>
      </c>
      <c r="BF32">
        <v>25</v>
      </c>
      <c r="BG32">
        <v>15</v>
      </c>
      <c r="BH32">
        <v>10</v>
      </c>
      <c r="BI32">
        <v>15</v>
      </c>
      <c r="BJ32">
        <v>65</v>
      </c>
      <c r="BK32">
        <v>0</v>
      </c>
      <c r="BL32">
        <v>25</v>
      </c>
      <c r="BM32">
        <v>36</v>
      </c>
      <c r="BN32">
        <v>25</v>
      </c>
      <c r="BO32">
        <v>30</v>
      </c>
      <c r="BP32">
        <v>15</v>
      </c>
      <c r="BQ32">
        <v>0</v>
      </c>
      <c r="BR32">
        <v>50</v>
      </c>
      <c r="BS32">
        <v>-30</v>
      </c>
      <c r="BT32">
        <v>0</v>
      </c>
      <c r="BU32">
        <v>409</v>
      </c>
      <c r="BV32">
        <v>96</v>
      </c>
      <c r="BW32">
        <v>80</v>
      </c>
      <c r="BX32">
        <v>47</v>
      </c>
      <c r="BY32">
        <v>44</v>
      </c>
      <c r="BZ32">
        <v>68</v>
      </c>
      <c r="CA32">
        <v>10</v>
      </c>
      <c r="CB32">
        <v>185</v>
      </c>
      <c r="CC32">
        <v>84</v>
      </c>
      <c r="CD32">
        <v>75</v>
      </c>
      <c r="CE32">
        <v>176</v>
      </c>
      <c r="CF32">
        <v>7</v>
      </c>
      <c r="CG32">
        <v>76</v>
      </c>
      <c r="CH32">
        <v>158</v>
      </c>
      <c r="CI32">
        <v>163</v>
      </c>
      <c r="CJ32">
        <v>40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125</v>
      </c>
      <c r="CQ32">
        <v>222</v>
      </c>
      <c r="CR32">
        <v>138</v>
      </c>
      <c r="CS32">
        <v>94</v>
      </c>
      <c r="CT32">
        <v>149</v>
      </c>
      <c r="CU32">
        <v>75</v>
      </c>
      <c r="CV32">
        <v>40</v>
      </c>
      <c r="CW32">
        <v>10</v>
      </c>
      <c r="CX32">
        <v>18</v>
      </c>
      <c r="CY32">
        <v>0</v>
      </c>
      <c r="CZ32">
        <v>0</v>
      </c>
      <c r="DA32">
        <v>1</v>
      </c>
      <c r="DB32">
        <v>125</v>
      </c>
      <c r="DC32">
        <v>2</v>
      </c>
      <c r="DD32">
        <v>0</v>
      </c>
      <c r="DE32">
        <v>0</v>
      </c>
      <c r="DF32">
        <v>0</v>
      </c>
      <c r="DG32">
        <v>12</v>
      </c>
      <c r="DH32">
        <v>0</v>
      </c>
      <c r="DI32">
        <v>2</v>
      </c>
      <c r="DJ32">
        <v>0</v>
      </c>
      <c r="DK32">
        <v>25</v>
      </c>
      <c r="DL32">
        <v>16</v>
      </c>
      <c r="DM32">
        <v>10</v>
      </c>
      <c r="DN32">
        <v>30</v>
      </c>
      <c r="DO32">
        <v>57</v>
      </c>
      <c r="DP32">
        <v>68</v>
      </c>
      <c r="DQ32">
        <v>34</v>
      </c>
      <c r="DR32">
        <v>108</v>
      </c>
      <c r="DS32">
        <v>68</v>
      </c>
      <c r="DT32">
        <v>65</v>
      </c>
      <c r="DU32">
        <v>20</v>
      </c>
      <c r="DV32">
        <v>63</v>
      </c>
      <c r="DW32">
        <v>99</v>
      </c>
      <c r="DX32">
        <v>33</v>
      </c>
      <c r="DY32">
        <v>132</v>
      </c>
      <c r="DZ32">
        <v>2</v>
      </c>
      <c r="EA32">
        <v>177</v>
      </c>
      <c r="EB32">
        <v>78</v>
      </c>
      <c r="EC32">
        <v>5</v>
      </c>
      <c r="ED32">
        <v>87</v>
      </c>
      <c r="EE32">
        <v>172</v>
      </c>
      <c r="EF32">
        <v>171</v>
      </c>
      <c r="EG32">
        <v>67</v>
      </c>
      <c r="EH32">
        <v>86</v>
      </c>
      <c r="EI32">
        <v>150</v>
      </c>
      <c r="EJ32">
        <v>86</v>
      </c>
      <c r="EK32">
        <v>84</v>
      </c>
      <c r="EL32">
        <v>67</v>
      </c>
      <c r="EM32">
        <v>85</v>
      </c>
      <c r="EN32">
        <v>69</v>
      </c>
      <c r="EO32">
        <v>104</v>
      </c>
      <c r="EP32">
        <v>52</v>
      </c>
      <c r="EQ32">
        <v>92</v>
      </c>
      <c r="ER32">
        <v>60</v>
      </c>
      <c r="ES32">
        <v>93</v>
      </c>
      <c r="ET32">
        <v>59</v>
      </c>
      <c r="EU32">
        <v>0</v>
      </c>
      <c r="EV32">
        <v>0</v>
      </c>
      <c r="EW32">
        <v>-3</v>
      </c>
      <c r="EX32">
        <v>0</v>
      </c>
      <c r="EY32">
        <v>30</v>
      </c>
      <c r="EZ32">
        <v>147</v>
      </c>
      <c r="FA32">
        <v>109</v>
      </c>
      <c r="FB32">
        <v>40</v>
      </c>
      <c r="FC32">
        <v>61</v>
      </c>
      <c r="FD32">
        <v>9</v>
      </c>
      <c r="FE32">
        <v>18</v>
      </c>
      <c r="FF32">
        <v>16</v>
      </c>
      <c r="FG32">
        <v>3</v>
      </c>
      <c r="FH32">
        <v>10</v>
      </c>
      <c r="FI32">
        <v>6</v>
      </c>
      <c r="FJ32">
        <v>22</v>
      </c>
      <c r="FK32">
        <v>12</v>
      </c>
      <c r="FL32">
        <v>5</v>
      </c>
      <c r="FM32">
        <v>30</v>
      </c>
      <c r="FN32">
        <v>7</v>
      </c>
      <c r="FO32">
        <v>49</v>
      </c>
      <c r="FP32">
        <v>66</v>
      </c>
      <c r="FQ32">
        <v>83</v>
      </c>
      <c r="FR32">
        <v>66</v>
      </c>
      <c r="FS32">
        <v>82</v>
      </c>
      <c r="FT32">
        <v>79</v>
      </c>
      <c r="FU32">
        <v>71</v>
      </c>
      <c r="FV32">
        <v>78</v>
      </c>
      <c r="FW32">
        <v>132</v>
      </c>
      <c r="FX32">
        <v>124</v>
      </c>
      <c r="FY32">
        <v>86</v>
      </c>
      <c r="FZ32">
        <v>76</v>
      </c>
      <c r="GA32">
        <v>54</v>
      </c>
      <c r="GB32">
        <v>46</v>
      </c>
      <c r="GC32">
        <v>47</v>
      </c>
      <c r="GD32">
        <v>8</v>
      </c>
      <c r="GE32">
        <v>2</v>
      </c>
      <c r="GF32">
        <v>91</v>
      </c>
      <c r="GG32">
        <v>47</v>
      </c>
      <c r="GH32">
        <v>88</v>
      </c>
      <c r="GI32">
        <v>216</v>
      </c>
      <c r="GJ32">
        <v>128</v>
      </c>
      <c r="GK32">
        <v>54</v>
      </c>
      <c r="GL32">
        <v>49</v>
      </c>
      <c r="GM32">
        <v>19</v>
      </c>
      <c r="GN32">
        <v>33</v>
      </c>
      <c r="GO32">
        <v>94</v>
      </c>
      <c r="GP32">
        <v>40</v>
      </c>
      <c r="GQ32">
        <v>11</v>
      </c>
      <c r="GR32">
        <v>105</v>
      </c>
      <c r="GS32">
        <v>56</v>
      </c>
      <c r="GT32">
        <v>49</v>
      </c>
      <c r="GU32">
        <v>53</v>
      </c>
      <c r="GV32">
        <v>24</v>
      </c>
      <c r="GW32">
        <v>20</v>
      </c>
      <c r="GX32">
        <v>44</v>
      </c>
    </row>
    <row r="33" spans="1:206" hidden="1" x14ac:dyDescent="0.25">
      <c r="A33">
        <v>4000194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53</v>
      </c>
      <c r="GN33">
        <v>126</v>
      </c>
      <c r="GO33">
        <v>87</v>
      </c>
      <c r="GP33">
        <v>44</v>
      </c>
      <c r="GQ33">
        <v>134</v>
      </c>
      <c r="GR33">
        <v>79</v>
      </c>
      <c r="GS33">
        <v>67</v>
      </c>
      <c r="GT33">
        <v>7</v>
      </c>
      <c r="GU33">
        <v>42</v>
      </c>
      <c r="GV33">
        <v>-5</v>
      </c>
      <c r="GW33">
        <v>8</v>
      </c>
      <c r="GX33">
        <v>5</v>
      </c>
    </row>
    <row r="34" spans="1:206" hidden="1" x14ac:dyDescent="0.25">
      <c r="A34">
        <v>4000195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-3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</row>
    <row r="35" spans="1:206" hidden="1" x14ac:dyDescent="0.25">
      <c r="A35" t="s">
        <v>1061</v>
      </c>
      <c r="B35">
        <v>25</v>
      </c>
      <c r="C35">
        <v>100</v>
      </c>
      <c r="D35">
        <v>30</v>
      </c>
      <c r="E35">
        <v>10</v>
      </c>
      <c r="F35">
        <v>135</v>
      </c>
      <c r="G35">
        <v>119</v>
      </c>
      <c r="H35">
        <v>5</v>
      </c>
      <c r="I35">
        <v>20</v>
      </c>
      <c r="J35">
        <v>60</v>
      </c>
      <c r="K35">
        <v>10</v>
      </c>
      <c r="L35">
        <v>10</v>
      </c>
      <c r="M35">
        <v>155</v>
      </c>
      <c r="N35">
        <v>85</v>
      </c>
      <c r="O35">
        <v>40</v>
      </c>
      <c r="P35">
        <v>315</v>
      </c>
      <c r="Q35">
        <v>10</v>
      </c>
      <c r="R35">
        <v>50</v>
      </c>
      <c r="S35">
        <v>259</v>
      </c>
      <c r="T35">
        <v>75</v>
      </c>
      <c r="U35">
        <v>54</v>
      </c>
      <c r="V35">
        <v>78</v>
      </c>
      <c r="W35">
        <v>20</v>
      </c>
      <c r="X35">
        <v>20</v>
      </c>
      <c r="Y35">
        <v>60</v>
      </c>
      <c r="Z35">
        <v>15</v>
      </c>
      <c r="AA35">
        <v>20</v>
      </c>
      <c r="AB35">
        <v>0</v>
      </c>
      <c r="AC35">
        <v>13</v>
      </c>
      <c r="AD35">
        <v>35</v>
      </c>
      <c r="AE35">
        <v>2</v>
      </c>
      <c r="AF35">
        <v>128</v>
      </c>
      <c r="AG35">
        <v>-122</v>
      </c>
      <c r="AH35">
        <v>167</v>
      </c>
      <c r="AI35">
        <v>0</v>
      </c>
      <c r="AJ35">
        <v>10</v>
      </c>
      <c r="AK35">
        <v>45</v>
      </c>
      <c r="AL35">
        <v>40</v>
      </c>
      <c r="AM35">
        <v>45</v>
      </c>
      <c r="AN35">
        <v>51</v>
      </c>
      <c r="AO35">
        <v>20</v>
      </c>
      <c r="AP35">
        <v>10</v>
      </c>
      <c r="AQ35">
        <v>0</v>
      </c>
      <c r="AR35">
        <v>51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214</v>
      </c>
      <c r="CL35">
        <v>32</v>
      </c>
      <c r="CM35">
        <v>841</v>
      </c>
      <c r="CN35">
        <v>155</v>
      </c>
      <c r="CO35">
        <v>294</v>
      </c>
      <c r="CP35">
        <v>413</v>
      </c>
      <c r="CQ35">
        <v>147</v>
      </c>
      <c r="CR35">
        <v>346</v>
      </c>
      <c r="CS35">
        <v>450</v>
      </c>
      <c r="CT35">
        <v>47</v>
      </c>
      <c r="CU35">
        <v>163</v>
      </c>
      <c r="CV35">
        <v>174</v>
      </c>
      <c r="CW35">
        <v>15</v>
      </c>
      <c r="CX35">
        <v>284</v>
      </c>
      <c r="CY35">
        <v>6</v>
      </c>
      <c r="CZ35">
        <v>10</v>
      </c>
      <c r="DA35">
        <v>0</v>
      </c>
      <c r="DB35">
        <v>0</v>
      </c>
      <c r="DC35">
        <v>146</v>
      </c>
      <c r="DD35">
        <v>130</v>
      </c>
      <c r="DE35">
        <v>0</v>
      </c>
      <c r="DF35">
        <v>0</v>
      </c>
      <c r="DG35">
        <v>10</v>
      </c>
      <c r="DH35">
        <v>10</v>
      </c>
      <c r="DI35">
        <v>5</v>
      </c>
      <c r="DJ35">
        <v>2</v>
      </c>
      <c r="DK35">
        <v>67</v>
      </c>
      <c r="DL35">
        <v>28</v>
      </c>
      <c r="DM35">
        <v>57</v>
      </c>
      <c r="DN35">
        <v>105</v>
      </c>
      <c r="DO35">
        <v>63</v>
      </c>
      <c r="DP35">
        <v>131</v>
      </c>
      <c r="DQ35">
        <v>468</v>
      </c>
      <c r="DR35">
        <v>762</v>
      </c>
      <c r="DS35">
        <v>371</v>
      </c>
      <c r="DT35">
        <v>359</v>
      </c>
      <c r="DU35">
        <v>188</v>
      </c>
      <c r="DV35">
        <v>517</v>
      </c>
      <c r="DW35">
        <v>487</v>
      </c>
      <c r="DX35">
        <v>205</v>
      </c>
      <c r="DY35">
        <v>118</v>
      </c>
      <c r="DZ35">
        <v>91</v>
      </c>
      <c r="EA35">
        <v>-52</v>
      </c>
      <c r="EB35">
        <v>130</v>
      </c>
      <c r="EC35">
        <v>220</v>
      </c>
      <c r="ED35">
        <v>113</v>
      </c>
      <c r="EE35">
        <v>43</v>
      </c>
      <c r="EF35">
        <v>3</v>
      </c>
      <c r="EG35">
        <v>2</v>
      </c>
      <c r="EH35">
        <v>-2</v>
      </c>
      <c r="EI35">
        <v>-17</v>
      </c>
      <c r="EJ35">
        <v>2</v>
      </c>
      <c r="EK35">
        <v>-2</v>
      </c>
      <c r="EL35">
        <v>8</v>
      </c>
      <c r="EM35">
        <v>-2</v>
      </c>
      <c r="EN35">
        <v>3</v>
      </c>
      <c r="EO35">
        <v>8</v>
      </c>
      <c r="EP35">
        <v>-2</v>
      </c>
      <c r="EQ35">
        <v>0</v>
      </c>
      <c r="ER35">
        <v>0</v>
      </c>
      <c r="ES35">
        <v>-5</v>
      </c>
      <c r="ET35">
        <v>7</v>
      </c>
      <c r="EU35">
        <v>4</v>
      </c>
      <c r="EV35">
        <v>0</v>
      </c>
      <c r="EW35">
        <v>-6</v>
      </c>
      <c r="EX35">
        <v>-10</v>
      </c>
      <c r="EY35">
        <v>-3</v>
      </c>
      <c r="EZ35">
        <v>-1</v>
      </c>
      <c r="FA35">
        <v>-4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</row>
    <row r="37" spans="1:206" x14ac:dyDescent="0.25">
      <c r="B37">
        <f t="shared" ref="B37:BM37" si="4">SUM(B2:B36)</f>
        <v>928</v>
      </c>
      <c r="C37">
        <f t="shared" si="4"/>
        <v>1130</v>
      </c>
      <c r="D37">
        <f t="shared" si="4"/>
        <v>405</v>
      </c>
      <c r="E37">
        <f t="shared" si="4"/>
        <v>670</v>
      </c>
      <c r="F37">
        <f t="shared" si="4"/>
        <v>1720</v>
      </c>
      <c r="G37">
        <f t="shared" si="4"/>
        <v>1472</v>
      </c>
      <c r="H37">
        <f t="shared" si="4"/>
        <v>335</v>
      </c>
      <c r="I37">
        <f t="shared" si="4"/>
        <v>286</v>
      </c>
      <c r="J37">
        <f t="shared" si="4"/>
        <v>685</v>
      </c>
      <c r="K37">
        <f t="shared" si="4"/>
        <v>315</v>
      </c>
      <c r="L37">
        <f t="shared" si="4"/>
        <v>550</v>
      </c>
      <c r="M37">
        <f t="shared" si="4"/>
        <v>1615</v>
      </c>
      <c r="N37">
        <f t="shared" si="4"/>
        <v>1993</v>
      </c>
      <c r="O37">
        <f t="shared" si="4"/>
        <v>1974</v>
      </c>
      <c r="P37">
        <f t="shared" si="4"/>
        <v>5245</v>
      </c>
      <c r="Q37">
        <f t="shared" si="4"/>
        <v>1295</v>
      </c>
      <c r="R37">
        <f t="shared" si="4"/>
        <v>2810</v>
      </c>
      <c r="S37">
        <f t="shared" si="4"/>
        <v>5264</v>
      </c>
      <c r="T37">
        <f t="shared" si="4"/>
        <v>2670</v>
      </c>
      <c r="U37">
        <f t="shared" si="4"/>
        <v>3034</v>
      </c>
      <c r="V37">
        <f t="shared" si="4"/>
        <v>2579</v>
      </c>
      <c r="W37">
        <f t="shared" si="4"/>
        <v>3265</v>
      </c>
      <c r="X37">
        <f t="shared" si="4"/>
        <v>1672</v>
      </c>
      <c r="Y37">
        <f t="shared" si="4"/>
        <v>3889</v>
      </c>
      <c r="Z37">
        <f t="shared" si="4"/>
        <v>3005</v>
      </c>
      <c r="AA37">
        <f t="shared" si="4"/>
        <v>2408</v>
      </c>
      <c r="AB37">
        <f t="shared" si="4"/>
        <v>2175</v>
      </c>
      <c r="AC37">
        <f t="shared" si="4"/>
        <v>4454</v>
      </c>
      <c r="AD37">
        <f t="shared" si="4"/>
        <v>5544</v>
      </c>
      <c r="AE37">
        <f t="shared" si="4"/>
        <v>4381</v>
      </c>
      <c r="AF37">
        <f t="shared" si="4"/>
        <v>5490</v>
      </c>
      <c r="AG37">
        <f t="shared" si="4"/>
        <v>5729</v>
      </c>
      <c r="AH37">
        <f t="shared" si="4"/>
        <v>7849</v>
      </c>
      <c r="AI37">
        <f t="shared" si="4"/>
        <v>4337</v>
      </c>
      <c r="AJ37">
        <f t="shared" si="4"/>
        <v>3989</v>
      </c>
      <c r="AK37">
        <f t="shared" si="4"/>
        <v>6691</v>
      </c>
      <c r="AL37">
        <f t="shared" si="4"/>
        <v>1645</v>
      </c>
      <c r="AM37">
        <f t="shared" si="4"/>
        <v>10576</v>
      </c>
      <c r="AN37">
        <f t="shared" si="4"/>
        <v>8055</v>
      </c>
      <c r="AO37">
        <f t="shared" si="4"/>
        <v>2380</v>
      </c>
      <c r="AP37">
        <f t="shared" si="4"/>
        <v>4491</v>
      </c>
      <c r="AQ37">
        <f t="shared" si="4"/>
        <v>3999</v>
      </c>
      <c r="AR37">
        <f t="shared" si="4"/>
        <v>7469</v>
      </c>
      <c r="AS37">
        <f t="shared" si="4"/>
        <v>2738</v>
      </c>
      <c r="AT37">
        <f t="shared" si="4"/>
        <v>2025</v>
      </c>
      <c r="AU37">
        <f t="shared" si="4"/>
        <v>1316</v>
      </c>
      <c r="AV37">
        <f t="shared" si="4"/>
        <v>2300</v>
      </c>
      <c r="AW37">
        <f t="shared" si="4"/>
        <v>2260</v>
      </c>
      <c r="AX37">
        <f t="shared" si="4"/>
        <v>450</v>
      </c>
      <c r="AY37">
        <f t="shared" si="4"/>
        <v>0</v>
      </c>
      <c r="AZ37">
        <f t="shared" si="4"/>
        <v>-23</v>
      </c>
      <c r="BA37">
        <f t="shared" si="4"/>
        <v>139</v>
      </c>
      <c r="BB37">
        <f t="shared" si="4"/>
        <v>206</v>
      </c>
      <c r="BC37">
        <f t="shared" si="4"/>
        <v>160</v>
      </c>
      <c r="BD37">
        <f t="shared" si="4"/>
        <v>1430</v>
      </c>
      <c r="BE37">
        <f t="shared" si="4"/>
        <v>220</v>
      </c>
      <c r="BF37">
        <f t="shared" si="4"/>
        <v>550</v>
      </c>
      <c r="BG37">
        <f t="shared" si="4"/>
        <v>390</v>
      </c>
      <c r="BH37">
        <f t="shared" si="4"/>
        <v>645</v>
      </c>
      <c r="BI37">
        <f t="shared" si="4"/>
        <v>455</v>
      </c>
      <c r="BJ37">
        <f t="shared" si="4"/>
        <v>1860</v>
      </c>
      <c r="BK37">
        <f t="shared" si="4"/>
        <v>105</v>
      </c>
      <c r="BL37">
        <f t="shared" si="4"/>
        <v>1355</v>
      </c>
      <c r="BM37">
        <f t="shared" si="4"/>
        <v>1577</v>
      </c>
      <c r="BN37">
        <f t="shared" ref="BN37:DY37" si="5">SUM(BN2:BN36)</f>
        <v>1912</v>
      </c>
      <c r="BO37">
        <f t="shared" si="5"/>
        <v>1302</v>
      </c>
      <c r="BP37">
        <f t="shared" si="5"/>
        <v>3573</v>
      </c>
      <c r="BQ37">
        <f t="shared" si="5"/>
        <v>3150</v>
      </c>
      <c r="BR37">
        <f t="shared" si="5"/>
        <v>8886</v>
      </c>
      <c r="BS37">
        <f t="shared" si="5"/>
        <v>1693</v>
      </c>
      <c r="BT37">
        <f t="shared" si="5"/>
        <v>2197</v>
      </c>
      <c r="BU37">
        <f t="shared" si="5"/>
        <v>11772</v>
      </c>
      <c r="BV37">
        <f t="shared" si="5"/>
        <v>4732</v>
      </c>
      <c r="BW37">
        <f t="shared" si="5"/>
        <v>2329</v>
      </c>
      <c r="BX37">
        <f t="shared" si="5"/>
        <v>2904</v>
      </c>
      <c r="BY37">
        <f t="shared" si="5"/>
        <v>3840</v>
      </c>
      <c r="BZ37">
        <f t="shared" si="5"/>
        <v>4862</v>
      </c>
      <c r="CA37">
        <f t="shared" si="5"/>
        <v>3114</v>
      </c>
      <c r="CB37">
        <f t="shared" si="5"/>
        <v>5122</v>
      </c>
      <c r="CC37">
        <f t="shared" si="5"/>
        <v>7990</v>
      </c>
      <c r="CD37">
        <f t="shared" si="5"/>
        <v>6271</v>
      </c>
      <c r="CE37">
        <f t="shared" si="5"/>
        <v>5088</v>
      </c>
      <c r="CF37">
        <f t="shared" si="5"/>
        <v>4992</v>
      </c>
      <c r="CG37">
        <f t="shared" si="5"/>
        <v>4810</v>
      </c>
      <c r="CH37">
        <f t="shared" si="5"/>
        <v>9195</v>
      </c>
      <c r="CI37">
        <f t="shared" si="5"/>
        <v>9886</v>
      </c>
      <c r="CJ37">
        <f t="shared" si="5"/>
        <v>6163</v>
      </c>
      <c r="CK37">
        <f t="shared" si="5"/>
        <v>4631</v>
      </c>
      <c r="CL37">
        <f t="shared" si="5"/>
        <v>5372</v>
      </c>
      <c r="CM37">
        <f t="shared" si="5"/>
        <v>8319</v>
      </c>
      <c r="CN37">
        <f t="shared" si="5"/>
        <v>6733</v>
      </c>
      <c r="CO37">
        <f t="shared" si="5"/>
        <v>5657</v>
      </c>
      <c r="CP37">
        <f t="shared" si="5"/>
        <v>4132</v>
      </c>
      <c r="CQ37">
        <f t="shared" si="5"/>
        <v>3600</v>
      </c>
      <c r="CR37">
        <f t="shared" si="5"/>
        <v>6688</v>
      </c>
      <c r="CS37">
        <f t="shared" si="5"/>
        <v>7041</v>
      </c>
      <c r="CT37">
        <f t="shared" si="5"/>
        <v>1657</v>
      </c>
      <c r="CU37">
        <f t="shared" si="5"/>
        <v>3726</v>
      </c>
      <c r="CV37">
        <f t="shared" si="5"/>
        <v>3057</v>
      </c>
      <c r="CW37">
        <f t="shared" si="5"/>
        <v>605</v>
      </c>
      <c r="CX37">
        <f t="shared" si="5"/>
        <v>3052</v>
      </c>
      <c r="CY37">
        <f t="shared" si="5"/>
        <v>193</v>
      </c>
      <c r="CZ37">
        <f t="shared" si="5"/>
        <v>1365</v>
      </c>
      <c r="DA37">
        <f t="shared" si="5"/>
        <v>687</v>
      </c>
      <c r="DB37">
        <f t="shared" si="5"/>
        <v>1000</v>
      </c>
      <c r="DC37">
        <f t="shared" si="5"/>
        <v>3475</v>
      </c>
      <c r="DD37">
        <f t="shared" si="5"/>
        <v>440</v>
      </c>
      <c r="DE37">
        <f t="shared" si="5"/>
        <v>409</v>
      </c>
      <c r="DF37">
        <f t="shared" si="5"/>
        <v>500</v>
      </c>
      <c r="DG37">
        <f t="shared" si="5"/>
        <v>352</v>
      </c>
      <c r="DH37">
        <f t="shared" si="5"/>
        <v>1260</v>
      </c>
      <c r="DI37">
        <f t="shared" si="5"/>
        <v>372</v>
      </c>
      <c r="DJ37">
        <f t="shared" si="5"/>
        <v>791</v>
      </c>
      <c r="DK37">
        <f t="shared" si="5"/>
        <v>1447</v>
      </c>
      <c r="DL37">
        <f t="shared" si="5"/>
        <v>720</v>
      </c>
      <c r="DM37">
        <f t="shared" si="5"/>
        <v>968</v>
      </c>
      <c r="DN37">
        <f t="shared" si="5"/>
        <v>2190</v>
      </c>
      <c r="DO37">
        <f t="shared" si="5"/>
        <v>2985</v>
      </c>
      <c r="DP37">
        <f t="shared" si="5"/>
        <v>3345</v>
      </c>
      <c r="DQ37">
        <f t="shared" si="5"/>
        <v>2589</v>
      </c>
      <c r="DR37">
        <f t="shared" si="5"/>
        <v>5456</v>
      </c>
      <c r="DS37">
        <f t="shared" si="5"/>
        <v>5601</v>
      </c>
      <c r="DT37">
        <f t="shared" si="5"/>
        <v>4178</v>
      </c>
      <c r="DU37">
        <f t="shared" si="5"/>
        <v>2049</v>
      </c>
      <c r="DV37">
        <f t="shared" si="5"/>
        <v>4919</v>
      </c>
      <c r="DW37">
        <f t="shared" si="5"/>
        <v>6040</v>
      </c>
      <c r="DX37">
        <f t="shared" si="5"/>
        <v>4435</v>
      </c>
      <c r="DY37">
        <f t="shared" si="5"/>
        <v>7714</v>
      </c>
      <c r="DZ37">
        <f t="shared" ref="DZ37:GK37" si="6">SUM(DZ2:DZ36)</f>
        <v>5016</v>
      </c>
      <c r="EA37">
        <f t="shared" si="6"/>
        <v>4889</v>
      </c>
      <c r="EB37">
        <f t="shared" si="6"/>
        <v>6209</v>
      </c>
      <c r="EC37">
        <f t="shared" si="6"/>
        <v>6691</v>
      </c>
      <c r="ED37">
        <f t="shared" si="6"/>
        <v>8131</v>
      </c>
      <c r="EE37">
        <f t="shared" si="6"/>
        <v>6478</v>
      </c>
      <c r="EF37">
        <f t="shared" si="6"/>
        <v>8413</v>
      </c>
      <c r="EG37">
        <f t="shared" si="6"/>
        <v>6314</v>
      </c>
      <c r="EH37">
        <f t="shared" si="6"/>
        <v>6206</v>
      </c>
      <c r="EI37">
        <f t="shared" si="6"/>
        <v>11447</v>
      </c>
      <c r="EJ37">
        <f t="shared" si="6"/>
        <v>4999</v>
      </c>
      <c r="EK37">
        <f t="shared" si="6"/>
        <v>6032</v>
      </c>
      <c r="EL37">
        <f t="shared" si="6"/>
        <v>3742</v>
      </c>
      <c r="EM37">
        <f t="shared" si="6"/>
        <v>6853</v>
      </c>
      <c r="EN37">
        <f t="shared" si="6"/>
        <v>6226</v>
      </c>
      <c r="EO37">
        <f t="shared" si="6"/>
        <v>5775</v>
      </c>
      <c r="EP37">
        <f t="shared" si="6"/>
        <v>5022</v>
      </c>
      <c r="EQ37">
        <f t="shared" si="6"/>
        <v>6205</v>
      </c>
      <c r="ER37">
        <f t="shared" si="6"/>
        <v>5232</v>
      </c>
      <c r="ES37">
        <f t="shared" si="6"/>
        <v>3471</v>
      </c>
      <c r="ET37">
        <f t="shared" si="6"/>
        <v>4128</v>
      </c>
      <c r="EU37">
        <f t="shared" si="6"/>
        <v>3885</v>
      </c>
      <c r="EV37">
        <f t="shared" si="6"/>
        <v>2447</v>
      </c>
      <c r="EW37">
        <f t="shared" si="6"/>
        <v>3031</v>
      </c>
      <c r="EX37">
        <f t="shared" si="6"/>
        <v>1586</v>
      </c>
      <c r="EY37">
        <f t="shared" si="6"/>
        <v>4139</v>
      </c>
      <c r="EZ37">
        <f t="shared" si="6"/>
        <v>2294</v>
      </c>
      <c r="FA37">
        <f t="shared" si="6"/>
        <v>4128</v>
      </c>
      <c r="FB37">
        <f t="shared" si="6"/>
        <v>1163</v>
      </c>
      <c r="FC37">
        <f t="shared" si="6"/>
        <v>2183</v>
      </c>
      <c r="FD37">
        <f t="shared" si="6"/>
        <v>838</v>
      </c>
      <c r="FE37">
        <f t="shared" si="6"/>
        <v>1277</v>
      </c>
      <c r="FF37">
        <f t="shared" si="6"/>
        <v>733</v>
      </c>
      <c r="FG37">
        <f t="shared" si="6"/>
        <v>831</v>
      </c>
      <c r="FH37">
        <f t="shared" si="6"/>
        <v>412</v>
      </c>
      <c r="FI37">
        <f t="shared" si="6"/>
        <v>444</v>
      </c>
      <c r="FJ37">
        <f t="shared" si="6"/>
        <v>900</v>
      </c>
      <c r="FK37">
        <f t="shared" si="6"/>
        <v>1490</v>
      </c>
      <c r="FL37">
        <f t="shared" si="6"/>
        <v>278</v>
      </c>
      <c r="FM37">
        <f t="shared" si="6"/>
        <v>1568</v>
      </c>
      <c r="FN37">
        <f t="shared" si="6"/>
        <v>543</v>
      </c>
      <c r="FO37">
        <f t="shared" si="6"/>
        <v>2665</v>
      </c>
      <c r="FP37">
        <f t="shared" si="6"/>
        <v>4540</v>
      </c>
      <c r="FQ37">
        <f t="shared" si="6"/>
        <v>4859</v>
      </c>
      <c r="FR37">
        <f t="shared" si="6"/>
        <v>3522</v>
      </c>
      <c r="FS37">
        <f t="shared" si="6"/>
        <v>4258</v>
      </c>
      <c r="FT37">
        <f t="shared" si="6"/>
        <v>4524</v>
      </c>
      <c r="FU37">
        <f t="shared" si="6"/>
        <v>4995</v>
      </c>
      <c r="FV37">
        <f t="shared" si="6"/>
        <v>5696</v>
      </c>
      <c r="FW37">
        <f t="shared" si="6"/>
        <v>7332</v>
      </c>
      <c r="FX37">
        <f t="shared" si="6"/>
        <v>7398</v>
      </c>
      <c r="FY37">
        <f t="shared" si="6"/>
        <v>7297</v>
      </c>
      <c r="FZ37">
        <f t="shared" si="6"/>
        <v>3701</v>
      </c>
      <c r="GA37">
        <f t="shared" si="6"/>
        <v>3191</v>
      </c>
      <c r="GB37">
        <f t="shared" si="6"/>
        <v>2500</v>
      </c>
      <c r="GC37">
        <f t="shared" si="6"/>
        <v>4320</v>
      </c>
      <c r="GD37">
        <f t="shared" si="6"/>
        <v>5321</v>
      </c>
      <c r="GE37">
        <f t="shared" si="6"/>
        <v>5705</v>
      </c>
      <c r="GF37">
        <f t="shared" si="6"/>
        <v>5738</v>
      </c>
      <c r="GG37">
        <f t="shared" si="6"/>
        <v>2055</v>
      </c>
      <c r="GH37">
        <f t="shared" si="6"/>
        <v>4530</v>
      </c>
      <c r="GI37">
        <f t="shared" si="6"/>
        <v>8972</v>
      </c>
      <c r="GJ37">
        <f t="shared" si="6"/>
        <v>5686</v>
      </c>
      <c r="GK37">
        <f t="shared" si="6"/>
        <v>3853</v>
      </c>
      <c r="GL37">
        <f t="shared" ref="GL37:GX37" si="7">SUM(GL2:GL36)</f>
        <v>2655</v>
      </c>
      <c r="GM37">
        <f t="shared" si="7"/>
        <v>1707</v>
      </c>
      <c r="GN37">
        <f t="shared" si="7"/>
        <v>3524</v>
      </c>
      <c r="GO37">
        <f t="shared" si="7"/>
        <v>5158</v>
      </c>
      <c r="GP37">
        <f t="shared" si="7"/>
        <v>3964</v>
      </c>
      <c r="GQ37">
        <f t="shared" si="7"/>
        <v>5124</v>
      </c>
      <c r="GR37">
        <f t="shared" si="7"/>
        <v>4440</v>
      </c>
      <c r="GS37">
        <f t="shared" si="7"/>
        <v>4849</v>
      </c>
      <c r="GT37">
        <f t="shared" si="7"/>
        <v>1142</v>
      </c>
      <c r="GU37">
        <f t="shared" si="7"/>
        <v>1947</v>
      </c>
      <c r="GV37">
        <f t="shared" si="7"/>
        <v>1887</v>
      </c>
      <c r="GW37">
        <f t="shared" si="7"/>
        <v>1110</v>
      </c>
      <c r="GX37">
        <f t="shared" si="7"/>
        <v>1887</v>
      </c>
    </row>
    <row r="38" spans="1:206" x14ac:dyDescent="0.25">
      <c r="B38">
        <f>+'conversion via bana'!D84</f>
        <v>928</v>
      </c>
      <c r="C38">
        <f>+'conversion via bana'!E84</f>
        <v>1130</v>
      </c>
      <c r="D38">
        <f>+'conversion via bana'!F84</f>
        <v>405</v>
      </c>
      <c r="E38">
        <f>+'conversion via bana'!G84</f>
        <v>670</v>
      </c>
      <c r="F38">
        <f>+'conversion via bana'!H84</f>
        <v>1720</v>
      </c>
      <c r="G38">
        <f>+'conversion via bana'!I84</f>
        <v>1472</v>
      </c>
      <c r="H38">
        <f>+'conversion via bana'!J84</f>
        <v>335</v>
      </c>
      <c r="I38">
        <f>+'conversion via bana'!K84</f>
        <v>286</v>
      </c>
      <c r="J38">
        <f>+'conversion via bana'!L84</f>
        <v>685</v>
      </c>
      <c r="K38">
        <f>+'conversion via bana'!M84</f>
        <v>315</v>
      </c>
      <c r="L38">
        <f>+'conversion via bana'!N84</f>
        <v>550</v>
      </c>
      <c r="M38">
        <f>+'conversion via bana'!O84</f>
        <v>1615</v>
      </c>
      <c r="N38">
        <f>+'conversion via bana'!P84</f>
        <v>1993</v>
      </c>
      <c r="O38">
        <f>+'conversion via bana'!Q84</f>
        <v>1974</v>
      </c>
      <c r="P38">
        <f>+'conversion via bana'!R84</f>
        <v>5245</v>
      </c>
      <c r="Q38">
        <f>+'conversion via bana'!S84</f>
        <v>1295</v>
      </c>
      <c r="R38">
        <f>+'conversion via bana'!T84</f>
        <v>2810</v>
      </c>
      <c r="S38">
        <f>+'conversion via bana'!U84</f>
        <v>5264</v>
      </c>
      <c r="T38">
        <f>+'conversion via bana'!V84</f>
        <v>2670</v>
      </c>
      <c r="U38">
        <f>+'conversion via bana'!W84</f>
        <v>3034</v>
      </c>
      <c r="V38">
        <f>+'conversion via bana'!X84</f>
        <v>2579</v>
      </c>
      <c r="W38">
        <f>+'conversion via bana'!Y84</f>
        <v>3265</v>
      </c>
      <c r="X38">
        <f>+'conversion via bana'!Z84</f>
        <v>1672</v>
      </c>
      <c r="Y38">
        <f>+'conversion via bana'!AA84</f>
        <v>3889</v>
      </c>
      <c r="Z38">
        <f>+'conversion via bana'!AB84</f>
        <v>3005</v>
      </c>
      <c r="AA38">
        <f>+'conversion via bana'!AC84</f>
        <v>2408</v>
      </c>
      <c r="AB38">
        <f>+'conversion via bana'!AD84</f>
        <v>2175</v>
      </c>
      <c r="AC38">
        <f>+'conversion via bana'!AE84</f>
        <v>4454</v>
      </c>
      <c r="AD38">
        <f>+'conversion via bana'!AF84</f>
        <v>5544</v>
      </c>
      <c r="AE38">
        <f>+'conversion via bana'!AG84</f>
        <v>4381</v>
      </c>
      <c r="AF38">
        <f>+'conversion via bana'!AH84</f>
        <v>5490</v>
      </c>
      <c r="AG38">
        <f>+'conversion via bana'!AI84</f>
        <v>5729</v>
      </c>
      <c r="AH38">
        <f>+'conversion via bana'!AJ84</f>
        <v>7849</v>
      </c>
      <c r="AI38">
        <f>+'conversion via bana'!AK84</f>
        <v>4337</v>
      </c>
      <c r="AJ38">
        <f>+'conversion via bana'!AL84</f>
        <v>3989</v>
      </c>
      <c r="AK38">
        <f>+'conversion via bana'!AM84</f>
        <v>6691</v>
      </c>
      <c r="AL38">
        <f>+'conversion via bana'!AN84</f>
        <v>1645</v>
      </c>
      <c r="AM38">
        <f>+'conversion via bana'!AO84</f>
        <v>10576</v>
      </c>
      <c r="AN38">
        <f>+'conversion via bana'!AP84</f>
        <v>8055</v>
      </c>
      <c r="AO38">
        <f>+'conversion via bana'!AQ84</f>
        <v>2380</v>
      </c>
      <c r="AP38">
        <f>+'conversion via bana'!AR84</f>
        <v>4491</v>
      </c>
      <c r="AQ38">
        <f>+'conversion via bana'!AS84</f>
        <v>3999</v>
      </c>
      <c r="AR38">
        <f>+'conversion via bana'!AT84</f>
        <v>7469</v>
      </c>
      <c r="AS38">
        <f>+'conversion via bana'!AU84</f>
        <v>2738</v>
      </c>
      <c r="AT38">
        <f>+'conversion via bana'!AV84</f>
        <v>2025</v>
      </c>
      <c r="AU38">
        <f>+'conversion via bana'!AW84</f>
        <v>1316</v>
      </c>
      <c r="AV38">
        <f>+'conversion via bana'!AX84</f>
        <v>2300</v>
      </c>
      <c r="AW38">
        <f>+'conversion via bana'!AY84</f>
        <v>2260</v>
      </c>
      <c r="AX38">
        <f>+'conversion via bana'!AZ84</f>
        <v>450</v>
      </c>
      <c r="AY38">
        <f>+'conversion via bana'!BA84</f>
        <v>0</v>
      </c>
      <c r="AZ38">
        <f>+'conversion via bana'!BB84</f>
        <v>-23</v>
      </c>
      <c r="BA38">
        <f>+'conversion via bana'!BC84</f>
        <v>139</v>
      </c>
      <c r="BB38">
        <f>+'conversion via bana'!BD84</f>
        <v>206</v>
      </c>
      <c r="BC38">
        <f>+'conversion via bana'!BE84</f>
        <v>160</v>
      </c>
      <c r="BD38">
        <f>+'conversion via bana'!BF84</f>
        <v>1430</v>
      </c>
      <c r="BE38">
        <f>+'conversion via bana'!BG84</f>
        <v>220</v>
      </c>
      <c r="BF38">
        <f>+'conversion via bana'!BH84</f>
        <v>550</v>
      </c>
      <c r="BG38">
        <f>+'conversion via bana'!BI84</f>
        <v>390</v>
      </c>
      <c r="BH38">
        <f>+'conversion via bana'!BJ84</f>
        <v>645</v>
      </c>
      <c r="BI38">
        <f>+'conversion via bana'!BK84</f>
        <v>455</v>
      </c>
      <c r="BJ38">
        <f>+'conversion via bana'!BL84</f>
        <v>1860</v>
      </c>
      <c r="BK38">
        <f>+'conversion via bana'!BM84</f>
        <v>105</v>
      </c>
      <c r="BL38">
        <f>+'conversion via bana'!BN84</f>
        <v>1355</v>
      </c>
      <c r="BM38">
        <f>+'conversion via bana'!BO84</f>
        <v>1577</v>
      </c>
      <c r="BN38">
        <f>+'conversion via bana'!BP84</f>
        <v>1912</v>
      </c>
      <c r="BO38">
        <f>+'conversion via bana'!BQ84</f>
        <v>1302</v>
      </c>
      <c r="BP38">
        <f>+'conversion via bana'!BR84</f>
        <v>3573</v>
      </c>
      <c r="BQ38">
        <f>+'conversion via bana'!BS84</f>
        <v>3150</v>
      </c>
      <c r="BR38">
        <f>+'conversion via bana'!BT84</f>
        <v>8886</v>
      </c>
      <c r="BS38">
        <f>+'conversion via bana'!BU84</f>
        <v>1693</v>
      </c>
      <c r="BT38">
        <f>+'conversion via bana'!BV84</f>
        <v>2197</v>
      </c>
      <c r="BU38">
        <f>+'conversion via bana'!BW84</f>
        <v>11772</v>
      </c>
      <c r="BV38">
        <f>+'conversion via bana'!BX84</f>
        <v>4732</v>
      </c>
      <c r="BW38">
        <f>+'conversion via bana'!BY84</f>
        <v>2329</v>
      </c>
      <c r="BX38">
        <f>+'conversion via bana'!BZ84</f>
        <v>2904</v>
      </c>
      <c r="BY38">
        <f>+'conversion via bana'!CA84</f>
        <v>3840</v>
      </c>
      <c r="BZ38">
        <f>+'conversion via bana'!CB84</f>
        <v>4862</v>
      </c>
      <c r="CA38">
        <f>+'conversion via bana'!CC84</f>
        <v>3114</v>
      </c>
      <c r="CB38">
        <f>+'conversion via bana'!CD84</f>
        <v>5122</v>
      </c>
      <c r="CC38">
        <f>+'conversion via bana'!CE84</f>
        <v>7990</v>
      </c>
      <c r="CD38">
        <f>+'conversion via bana'!CF84</f>
        <v>6271</v>
      </c>
      <c r="CE38">
        <f>+'conversion via bana'!CG84</f>
        <v>5088</v>
      </c>
      <c r="CF38">
        <f>+'conversion via bana'!CH84</f>
        <v>4992</v>
      </c>
      <c r="CG38">
        <f>+'conversion via bana'!CI84</f>
        <v>4810</v>
      </c>
      <c r="CH38">
        <f>+'conversion via bana'!CJ84</f>
        <v>9195</v>
      </c>
      <c r="CI38">
        <f>+'conversion via bana'!CK84</f>
        <v>9886</v>
      </c>
      <c r="CJ38">
        <f>+'conversion via bana'!CL84</f>
        <v>6163</v>
      </c>
      <c r="CK38">
        <f>+'conversion via bana'!CM84</f>
        <v>4631</v>
      </c>
      <c r="CL38">
        <f>+'conversion via bana'!CN84</f>
        <v>5372</v>
      </c>
      <c r="CM38">
        <f>+'conversion via bana'!CO84</f>
        <v>8319</v>
      </c>
      <c r="CN38">
        <f>+'conversion via bana'!CP84</f>
        <v>6733</v>
      </c>
      <c r="CO38">
        <f>+'conversion via bana'!CQ84</f>
        <v>5657</v>
      </c>
      <c r="CP38">
        <f>+'conversion via bana'!CR84</f>
        <v>4132</v>
      </c>
      <c r="CQ38">
        <f>+'conversion via bana'!CS84</f>
        <v>3600</v>
      </c>
      <c r="CR38">
        <f>+'conversion via bana'!CT84</f>
        <v>6688</v>
      </c>
      <c r="CS38">
        <f>+'conversion via bana'!CU84</f>
        <v>7041</v>
      </c>
      <c r="CT38">
        <f>+'conversion via bana'!CV84</f>
        <v>1657</v>
      </c>
      <c r="CU38">
        <f>+'conversion via bana'!CW84</f>
        <v>3726</v>
      </c>
      <c r="CV38">
        <f>+'conversion via bana'!CX84</f>
        <v>3057</v>
      </c>
      <c r="CW38">
        <f>+'conversion via bana'!CY84</f>
        <v>605</v>
      </c>
      <c r="CX38">
        <f>+'conversion via bana'!CZ84</f>
        <v>3052</v>
      </c>
      <c r="CY38">
        <f>+'conversion via bana'!DA84</f>
        <v>193</v>
      </c>
      <c r="CZ38">
        <f>+'conversion via bana'!DB84</f>
        <v>1365</v>
      </c>
      <c r="DA38">
        <f>+'conversion via bana'!DC84</f>
        <v>687</v>
      </c>
      <c r="DB38">
        <f>+'conversion via bana'!DD84</f>
        <v>1000</v>
      </c>
      <c r="DC38">
        <f>+'conversion via bana'!DE84</f>
        <v>3475</v>
      </c>
      <c r="DD38">
        <f>+'conversion via bana'!DF84</f>
        <v>440</v>
      </c>
      <c r="DE38">
        <f>+'conversion via bana'!DG84</f>
        <v>409</v>
      </c>
      <c r="DF38">
        <f>+'conversion via bana'!DH84</f>
        <v>500</v>
      </c>
      <c r="DG38">
        <f>+'conversion via bana'!DI84</f>
        <v>352</v>
      </c>
      <c r="DH38">
        <f>+'conversion via bana'!DJ84</f>
        <v>1260</v>
      </c>
      <c r="DI38">
        <f>+'conversion via bana'!DK84</f>
        <v>372</v>
      </c>
      <c r="DJ38">
        <f>+'conversion via bana'!DL84</f>
        <v>791</v>
      </c>
      <c r="DK38">
        <f>+'conversion via bana'!DM84</f>
        <v>1447</v>
      </c>
      <c r="DL38">
        <f>+'conversion via bana'!DN84</f>
        <v>720</v>
      </c>
      <c r="DM38">
        <f>+'conversion via bana'!DO84</f>
        <v>968</v>
      </c>
      <c r="DN38">
        <f>+'conversion via bana'!DP84</f>
        <v>2190</v>
      </c>
      <c r="DO38">
        <f>+'conversion via bana'!DQ84</f>
        <v>2985</v>
      </c>
      <c r="DP38">
        <f>+'conversion via bana'!DR84</f>
        <v>3345</v>
      </c>
      <c r="DQ38">
        <f>+'conversion via bana'!DS84</f>
        <v>2589</v>
      </c>
      <c r="DR38">
        <f>+'conversion via bana'!DT84</f>
        <v>5456</v>
      </c>
      <c r="DS38">
        <f>+'conversion via bana'!DU84</f>
        <v>5601</v>
      </c>
      <c r="DT38">
        <f>+'conversion via bana'!DV84</f>
        <v>4178</v>
      </c>
      <c r="DU38">
        <f>+'conversion via bana'!DW84</f>
        <v>2049</v>
      </c>
      <c r="DV38">
        <f>+'conversion via bana'!DX84</f>
        <v>4919</v>
      </c>
      <c r="DW38">
        <f>+'conversion via bana'!DY84</f>
        <v>6040</v>
      </c>
      <c r="DX38">
        <f>+'conversion via bana'!DZ84</f>
        <v>4435</v>
      </c>
      <c r="DY38">
        <f>+'conversion via bana'!EA84</f>
        <v>7714</v>
      </c>
      <c r="DZ38">
        <f>+'conversion via bana'!EB84</f>
        <v>5016</v>
      </c>
      <c r="EA38">
        <f>+'conversion via bana'!EC84</f>
        <v>4889</v>
      </c>
      <c r="EB38">
        <f>+'conversion via bana'!ED84</f>
        <v>6209</v>
      </c>
      <c r="EC38">
        <f>+'conversion via bana'!EE84</f>
        <v>6691</v>
      </c>
      <c r="ED38">
        <f>+'conversion via bana'!EF84</f>
        <v>8131</v>
      </c>
      <c r="EE38">
        <f>+'conversion via bana'!EG84</f>
        <v>6478</v>
      </c>
      <c r="EF38">
        <f>+'conversion via bana'!EH84</f>
        <v>8413</v>
      </c>
      <c r="EG38">
        <f>+'conversion via bana'!EI84</f>
        <v>6314</v>
      </c>
      <c r="EH38">
        <f>+'conversion via bana'!EJ84</f>
        <v>6206</v>
      </c>
      <c r="EI38">
        <f>+'conversion via bana'!EK84</f>
        <v>11447</v>
      </c>
      <c r="EJ38">
        <f>+'conversion via bana'!EL84</f>
        <v>4999</v>
      </c>
      <c r="EK38">
        <f>+'conversion via bana'!EM84</f>
        <v>6032</v>
      </c>
      <c r="EL38">
        <f>+'conversion via bana'!EN84</f>
        <v>3742</v>
      </c>
      <c r="EM38">
        <f>+'conversion via bana'!EO84</f>
        <v>6853</v>
      </c>
      <c r="EN38">
        <f>+'conversion via bana'!EP84</f>
        <v>6226</v>
      </c>
      <c r="EO38">
        <f>+'conversion via bana'!EQ84</f>
        <v>5775</v>
      </c>
      <c r="EP38">
        <f>+'conversion via bana'!ER84</f>
        <v>5022</v>
      </c>
      <c r="EQ38">
        <f>+'conversion via bana'!ES84</f>
        <v>6205</v>
      </c>
      <c r="ER38">
        <f>+'conversion via bana'!ET84</f>
        <v>5232</v>
      </c>
      <c r="ES38">
        <f>+'conversion via bana'!EU84</f>
        <v>3471</v>
      </c>
      <c r="ET38">
        <f>+'conversion via bana'!EV84</f>
        <v>4128</v>
      </c>
      <c r="EU38">
        <f>+'conversion via bana'!EW84</f>
        <v>3885</v>
      </c>
      <c r="EV38">
        <f>+'conversion via bana'!EX84</f>
        <v>2447</v>
      </c>
      <c r="EW38">
        <f>+'conversion via bana'!EY84</f>
        <v>3031</v>
      </c>
      <c r="EX38">
        <f>+'conversion via bana'!EZ84</f>
        <v>1586</v>
      </c>
      <c r="EY38">
        <f>+'conversion via bana'!FA84</f>
        <v>4139</v>
      </c>
      <c r="EZ38">
        <f>+'conversion via bana'!FB84</f>
        <v>2294</v>
      </c>
      <c r="FA38">
        <f>+'conversion via bana'!FC84</f>
        <v>4128</v>
      </c>
      <c r="FB38">
        <f>+'conversion via bana'!FD84</f>
        <v>1163</v>
      </c>
      <c r="FC38">
        <f>+'conversion via bana'!FE84</f>
        <v>2183</v>
      </c>
      <c r="FD38">
        <f>+'conversion via bana'!FF84</f>
        <v>838</v>
      </c>
      <c r="FE38">
        <f>+'conversion via bana'!FG84</f>
        <v>1277</v>
      </c>
      <c r="FF38">
        <f>+'conversion via bana'!FH84</f>
        <v>733</v>
      </c>
      <c r="FG38">
        <f>+'conversion via bana'!FI84</f>
        <v>831</v>
      </c>
      <c r="FH38">
        <f>+'conversion via bana'!FJ84</f>
        <v>412</v>
      </c>
      <c r="FI38">
        <f>+'conversion via bana'!FK84</f>
        <v>444</v>
      </c>
      <c r="FJ38">
        <f>+'conversion via bana'!FL84</f>
        <v>900</v>
      </c>
      <c r="FK38">
        <f>+'conversion via bana'!FM84</f>
        <v>1490</v>
      </c>
      <c r="FL38">
        <f>+'conversion via bana'!FN84</f>
        <v>278</v>
      </c>
      <c r="FM38">
        <f>+'conversion via bana'!FO84</f>
        <v>1568</v>
      </c>
      <c r="FN38">
        <f>+'conversion via bana'!FP84</f>
        <v>543</v>
      </c>
      <c r="FO38">
        <f>+'conversion via bana'!FQ84</f>
        <v>2665</v>
      </c>
      <c r="FP38">
        <f>+'conversion via bana'!FR84</f>
        <v>4540</v>
      </c>
      <c r="FQ38">
        <f>+'conversion via bana'!FS84</f>
        <v>4859</v>
      </c>
      <c r="FR38">
        <f>+'conversion via bana'!FT84</f>
        <v>3522</v>
      </c>
      <c r="FS38">
        <f>+'conversion via bana'!FU84</f>
        <v>4258</v>
      </c>
      <c r="FT38">
        <f>+'conversion via bana'!FV84</f>
        <v>4524</v>
      </c>
      <c r="FU38">
        <f>+'conversion via bana'!FW84</f>
        <v>4995</v>
      </c>
      <c r="FV38">
        <f>+'conversion via bana'!FX84</f>
        <v>5696</v>
      </c>
      <c r="FW38">
        <f>+'conversion via bana'!FY84</f>
        <v>7332</v>
      </c>
      <c r="FX38">
        <f>+'conversion via bana'!FZ84</f>
        <v>7398</v>
      </c>
      <c r="FY38">
        <f>+'conversion via bana'!GA84</f>
        <v>7297</v>
      </c>
      <c r="FZ38">
        <f>+'conversion via bana'!GB84</f>
        <v>3701</v>
      </c>
      <c r="GA38">
        <f>+'conversion via bana'!GC84</f>
        <v>3191</v>
      </c>
      <c r="GB38">
        <f>+'conversion via bana'!GD84</f>
        <v>2500</v>
      </c>
      <c r="GC38">
        <f>+'conversion via bana'!GE84</f>
        <v>4320</v>
      </c>
      <c r="GD38">
        <f>+'conversion via bana'!GF84</f>
        <v>5321</v>
      </c>
      <c r="GE38">
        <f>+'conversion via bana'!GG84</f>
        <v>5705</v>
      </c>
      <c r="GF38">
        <f>+'conversion via bana'!GH84</f>
        <v>5738</v>
      </c>
      <c r="GG38">
        <f>+'conversion via bana'!GI84</f>
        <v>2055</v>
      </c>
      <c r="GH38">
        <f>+'conversion via bana'!GJ84</f>
        <v>4530</v>
      </c>
      <c r="GI38">
        <f>+'conversion via bana'!GK84</f>
        <v>8972</v>
      </c>
      <c r="GJ38">
        <f>+'conversion via bana'!GL84</f>
        <v>5686</v>
      </c>
      <c r="GK38">
        <f>+'conversion via bana'!GM84</f>
        <v>3853</v>
      </c>
      <c r="GL38">
        <f>+'conversion via bana'!GN84</f>
        <v>2655</v>
      </c>
      <c r="GM38">
        <f>+'conversion via bana'!GO84</f>
        <v>1707</v>
      </c>
      <c r="GN38">
        <f>+'conversion via bana'!GP84</f>
        <v>3524</v>
      </c>
      <c r="GO38">
        <f>+'conversion via bana'!GQ84</f>
        <v>5158</v>
      </c>
      <c r="GP38">
        <f>+'conversion via bana'!GR84</f>
        <v>3964</v>
      </c>
      <c r="GQ38">
        <f>+'conversion via bana'!GS84</f>
        <v>5124</v>
      </c>
      <c r="GR38">
        <f>+'conversion via bana'!GT84</f>
        <v>4440</v>
      </c>
      <c r="GS38">
        <f>+'conversion via bana'!GU84</f>
        <v>4849</v>
      </c>
      <c r="GT38">
        <f>+'conversion via bana'!GV84</f>
        <v>1142</v>
      </c>
      <c r="GU38">
        <f>+'conversion via bana'!GW84</f>
        <v>1947</v>
      </c>
      <c r="GV38">
        <f>+'conversion via bana'!GX84</f>
        <v>1887</v>
      </c>
      <c r="GW38">
        <f>+'conversion via bana'!GY84</f>
        <v>1110</v>
      </c>
      <c r="GX38">
        <f>+'conversion via bana'!GZ84</f>
        <v>1887</v>
      </c>
    </row>
  </sheetData>
  <autoFilter ref="A1:GX35" xr:uid="{00000000-0009-0000-0000-000003000000}">
    <filterColumn colId="0">
      <filters>
        <filter val="4000037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84"/>
  <sheetViews>
    <sheetView zoomScale="80" zoomScaleNormal="80" workbookViewId="0">
      <pane xSplit="3" ySplit="1" topLeftCell="D11" activePane="bottomRight" state="frozen"/>
      <selection pane="topRight" activeCell="D1" sqref="D1"/>
      <selection pane="bottomLeft" activeCell="A11" sqref="A11"/>
      <selection pane="bottomRight" activeCell="A21" sqref="A21"/>
    </sheetView>
  </sheetViews>
  <sheetFormatPr defaultColWidth="10.5703125" defaultRowHeight="15" x14ac:dyDescent="0.25"/>
  <cols>
    <col min="3" max="3" width="46.140625" customWidth="1"/>
  </cols>
  <sheetData>
    <row r="1" spans="1:208" x14ac:dyDescent="0.25">
      <c r="A1" t="s">
        <v>664</v>
      </c>
      <c r="B1" t="s">
        <v>1062</v>
      </c>
      <c r="C1" t="s">
        <v>665</v>
      </c>
      <c r="D1" s="4">
        <v>42128</v>
      </c>
      <c r="E1" s="4">
        <f t="shared" ref="E1:BP1" si="0">+D1+7</f>
        <v>42135</v>
      </c>
      <c r="F1" s="4">
        <f t="shared" si="0"/>
        <v>42142</v>
      </c>
      <c r="G1" s="4">
        <f t="shared" si="0"/>
        <v>42149</v>
      </c>
      <c r="H1" s="4">
        <f t="shared" si="0"/>
        <v>42156</v>
      </c>
      <c r="I1" s="4">
        <f t="shared" si="0"/>
        <v>42163</v>
      </c>
      <c r="J1" s="4">
        <f t="shared" si="0"/>
        <v>42170</v>
      </c>
      <c r="K1" s="4">
        <f t="shared" si="0"/>
        <v>42177</v>
      </c>
      <c r="L1" s="4">
        <f t="shared" si="0"/>
        <v>42184</v>
      </c>
      <c r="M1" s="4">
        <f t="shared" si="0"/>
        <v>42191</v>
      </c>
      <c r="N1" s="4">
        <f t="shared" si="0"/>
        <v>42198</v>
      </c>
      <c r="O1" s="4">
        <f t="shared" si="0"/>
        <v>42205</v>
      </c>
      <c r="P1" s="4">
        <f t="shared" si="0"/>
        <v>42212</v>
      </c>
      <c r="Q1" s="4">
        <f t="shared" si="0"/>
        <v>42219</v>
      </c>
      <c r="R1" s="4">
        <f t="shared" si="0"/>
        <v>42226</v>
      </c>
      <c r="S1" s="4">
        <f t="shared" si="0"/>
        <v>42233</v>
      </c>
      <c r="T1" s="4">
        <f t="shared" si="0"/>
        <v>42240</v>
      </c>
      <c r="U1" s="4">
        <f t="shared" si="0"/>
        <v>42247</v>
      </c>
      <c r="V1" s="4">
        <f t="shared" si="0"/>
        <v>42254</v>
      </c>
      <c r="W1" s="4">
        <f t="shared" si="0"/>
        <v>42261</v>
      </c>
      <c r="X1" s="4">
        <f t="shared" si="0"/>
        <v>42268</v>
      </c>
      <c r="Y1" s="4">
        <f t="shared" si="0"/>
        <v>42275</v>
      </c>
      <c r="Z1" s="4">
        <f t="shared" si="0"/>
        <v>42282</v>
      </c>
      <c r="AA1" s="4">
        <f t="shared" si="0"/>
        <v>42289</v>
      </c>
      <c r="AB1" s="4">
        <f t="shared" si="0"/>
        <v>42296</v>
      </c>
      <c r="AC1" s="4">
        <f t="shared" si="0"/>
        <v>42303</v>
      </c>
      <c r="AD1" s="4">
        <f t="shared" si="0"/>
        <v>42310</v>
      </c>
      <c r="AE1" s="4">
        <f t="shared" si="0"/>
        <v>42317</v>
      </c>
      <c r="AF1" s="4">
        <f t="shared" si="0"/>
        <v>42324</v>
      </c>
      <c r="AG1" s="4">
        <f t="shared" si="0"/>
        <v>42331</v>
      </c>
      <c r="AH1" s="4">
        <f t="shared" si="0"/>
        <v>42338</v>
      </c>
      <c r="AI1" s="4">
        <f t="shared" si="0"/>
        <v>42345</v>
      </c>
      <c r="AJ1" s="4">
        <f t="shared" si="0"/>
        <v>42352</v>
      </c>
      <c r="AK1" s="4">
        <f t="shared" si="0"/>
        <v>42359</v>
      </c>
      <c r="AL1" s="4">
        <f t="shared" si="0"/>
        <v>42366</v>
      </c>
      <c r="AM1" s="4">
        <f t="shared" si="0"/>
        <v>42373</v>
      </c>
      <c r="AN1" s="4">
        <f t="shared" si="0"/>
        <v>42380</v>
      </c>
      <c r="AO1" s="4">
        <f t="shared" si="0"/>
        <v>42387</v>
      </c>
      <c r="AP1" s="4">
        <f t="shared" si="0"/>
        <v>42394</v>
      </c>
      <c r="AQ1" s="4">
        <f t="shared" si="0"/>
        <v>42401</v>
      </c>
      <c r="AR1" s="4">
        <f t="shared" si="0"/>
        <v>42408</v>
      </c>
      <c r="AS1" s="4">
        <f t="shared" si="0"/>
        <v>42415</v>
      </c>
      <c r="AT1" s="4">
        <f t="shared" si="0"/>
        <v>42422</v>
      </c>
      <c r="AU1" s="4">
        <f t="shared" si="0"/>
        <v>42429</v>
      </c>
      <c r="AV1" s="4">
        <f t="shared" si="0"/>
        <v>42436</v>
      </c>
      <c r="AW1" s="4">
        <f t="shared" si="0"/>
        <v>42443</v>
      </c>
      <c r="AX1" s="4">
        <f t="shared" si="0"/>
        <v>42450</v>
      </c>
      <c r="AY1" s="4">
        <f t="shared" si="0"/>
        <v>42457</v>
      </c>
      <c r="AZ1" s="4">
        <f t="shared" si="0"/>
        <v>42464</v>
      </c>
      <c r="BA1" s="4">
        <f t="shared" si="0"/>
        <v>42471</v>
      </c>
      <c r="BB1" s="4">
        <f t="shared" si="0"/>
        <v>42478</v>
      </c>
      <c r="BC1" s="4">
        <f t="shared" si="0"/>
        <v>42485</v>
      </c>
      <c r="BD1" s="4">
        <f t="shared" si="0"/>
        <v>42492</v>
      </c>
      <c r="BE1" s="4">
        <f t="shared" si="0"/>
        <v>42499</v>
      </c>
      <c r="BF1" s="4">
        <f t="shared" si="0"/>
        <v>42506</v>
      </c>
      <c r="BG1" s="4">
        <f t="shared" si="0"/>
        <v>42513</v>
      </c>
      <c r="BH1" s="4">
        <f t="shared" si="0"/>
        <v>42520</v>
      </c>
      <c r="BI1" s="4">
        <f t="shared" si="0"/>
        <v>42527</v>
      </c>
      <c r="BJ1" s="4">
        <f t="shared" si="0"/>
        <v>42534</v>
      </c>
      <c r="BK1" s="4">
        <f t="shared" si="0"/>
        <v>42541</v>
      </c>
      <c r="BL1" s="4">
        <f t="shared" si="0"/>
        <v>42548</v>
      </c>
      <c r="BM1" s="4">
        <f t="shared" si="0"/>
        <v>42555</v>
      </c>
      <c r="BN1" s="4">
        <f t="shared" si="0"/>
        <v>42562</v>
      </c>
      <c r="BO1" s="4">
        <f t="shared" si="0"/>
        <v>42569</v>
      </c>
      <c r="BP1" s="4">
        <f t="shared" si="0"/>
        <v>42576</v>
      </c>
      <c r="BQ1" s="4">
        <f t="shared" ref="BQ1:EB1" si="1">+BP1+7</f>
        <v>42583</v>
      </c>
      <c r="BR1" s="4">
        <f t="shared" si="1"/>
        <v>42590</v>
      </c>
      <c r="BS1" s="4">
        <f t="shared" si="1"/>
        <v>42597</v>
      </c>
      <c r="BT1" s="4">
        <f t="shared" si="1"/>
        <v>42604</v>
      </c>
      <c r="BU1" s="4">
        <f t="shared" si="1"/>
        <v>42611</v>
      </c>
      <c r="BV1" s="4">
        <f t="shared" si="1"/>
        <v>42618</v>
      </c>
      <c r="BW1" s="4">
        <f t="shared" si="1"/>
        <v>42625</v>
      </c>
      <c r="BX1" s="4">
        <f t="shared" si="1"/>
        <v>42632</v>
      </c>
      <c r="BY1" s="4">
        <f t="shared" si="1"/>
        <v>42639</v>
      </c>
      <c r="BZ1" s="4">
        <f t="shared" si="1"/>
        <v>42646</v>
      </c>
      <c r="CA1" s="4">
        <f t="shared" si="1"/>
        <v>42653</v>
      </c>
      <c r="CB1" s="4">
        <f t="shared" si="1"/>
        <v>42660</v>
      </c>
      <c r="CC1" s="4">
        <f t="shared" si="1"/>
        <v>42667</v>
      </c>
      <c r="CD1" s="4">
        <f t="shared" si="1"/>
        <v>42674</v>
      </c>
      <c r="CE1" s="4">
        <f t="shared" si="1"/>
        <v>42681</v>
      </c>
      <c r="CF1" s="4">
        <f t="shared" si="1"/>
        <v>42688</v>
      </c>
      <c r="CG1" s="4">
        <f t="shared" si="1"/>
        <v>42695</v>
      </c>
      <c r="CH1" s="4">
        <f t="shared" si="1"/>
        <v>42702</v>
      </c>
      <c r="CI1" s="4">
        <f t="shared" si="1"/>
        <v>42709</v>
      </c>
      <c r="CJ1" s="4">
        <f t="shared" si="1"/>
        <v>42716</v>
      </c>
      <c r="CK1" s="4">
        <f t="shared" si="1"/>
        <v>42723</v>
      </c>
      <c r="CL1" s="4">
        <f t="shared" si="1"/>
        <v>42730</v>
      </c>
      <c r="CM1" s="4">
        <f t="shared" si="1"/>
        <v>42737</v>
      </c>
      <c r="CN1" s="4">
        <f t="shared" si="1"/>
        <v>42744</v>
      </c>
      <c r="CO1" s="4">
        <f t="shared" si="1"/>
        <v>42751</v>
      </c>
      <c r="CP1" s="4">
        <f t="shared" si="1"/>
        <v>42758</v>
      </c>
      <c r="CQ1" s="4">
        <f t="shared" si="1"/>
        <v>42765</v>
      </c>
      <c r="CR1" s="4">
        <f t="shared" si="1"/>
        <v>42772</v>
      </c>
      <c r="CS1" s="4">
        <f t="shared" si="1"/>
        <v>42779</v>
      </c>
      <c r="CT1" s="4">
        <f t="shared" si="1"/>
        <v>42786</v>
      </c>
      <c r="CU1" s="4">
        <f t="shared" si="1"/>
        <v>42793</v>
      </c>
      <c r="CV1" s="4">
        <f t="shared" si="1"/>
        <v>42800</v>
      </c>
      <c r="CW1" s="4">
        <f t="shared" si="1"/>
        <v>42807</v>
      </c>
      <c r="CX1" s="4">
        <f t="shared" si="1"/>
        <v>42814</v>
      </c>
      <c r="CY1" s="4">
        <f t="shared" si="1"/>
        <v>42821</v>
      </c>
      <c r="CZ1" s="4">
        <f t="shared" si="1"/>
        <v>42828</v>
      </c>
      <c r="DA1" s="4">
        <f t="shared" si="1"/>
        <v>42835</v>
      </c>
      <c r="DB1" s="4">
        <f t="shared" si="1"/>
        <v>42842</v>
      </c>
      <c r="DC1" s="4">
        <f t="shared" si="1"/>
        <v>42849</v>
      </c>
      <c r="DD1" s="4">
        <f t="shared" si="1"/>
        <v>42856</v>
      </c>
      <c r="DE1" s="4">
        <f t="shared" si="1"/>
        <v>42863</v>
      </c>
      <c r="DF1" s="4">
        <f t="shared" si="1"/>
        <v>42870</v>
      </c>
      <c r="DG1" s="4">
        <f t="shared" si="1"/>
        <v>42877</v>
      </c>
      <c r="DH1" s="4">
        <f t="shared" si="1"/>
        <v>42884</v>
      </c>
      <c r="DI1" s="4">
        <f t="shared" si="1"/>
        <v>42891</v>
      </c>
      <c r="DJ1" s="4">
        <f t="shared" si="1"/>
        <v>42898</v>
      </c>
      <c r="DK1" s="4">
        <f t="shared" si="1"/>
        <v>42905</v>
      </c>
      <c r="DL1" s="4">
        <f t="shared" si="1"/>
        <v>42912</v>
      </c>
      <c r="DM1" s="4">
        <f t="shared" si="1"/>
        <v>42919</v>
      </c>
      <c r="DN1" s="4">
        <f t="shared" si="1"/>
        <v>42926</v>
      </c>
      <c r="DO1" s="4">
        <f t="shared" si="1"/>
        <v>42933</v>
      </c>
      <c r="DP1" s="4">
        <f t="shared" si="1"/>
        <v>42940</v>
      </c>
      <c r="DQ1" s="4">
        <f t="shared" si="1"/>
        <v>42947</v>
      </c>
      <c r="DR1" s="4">
        <f t="shared" si="1"/>
        <v>42954</v>
      </c>
      <c r="DS1" s="4">
        <f t="shared" si="1"/>
        <v>42961</v>
      </c>
      <c r="DT1" s="4">
        <f t="shared" si="1"/>
        <v>42968</v>
      </c>
      <c r="DU1" s="4">
        <f t="shared" si="1"/>
        <v>42975</v>
      </c>
      <c r="DV1" s="4">
        <f t="shared" si="1"/>
        <v>42982</v>
      </c>
      <c r="DW1" s="4">
        <f t="shared" si="1"/>
        <v>42989</v>
      </c>
      <c r="DX1" s="4">
        <f t="shared" si="1"/>
        <v>42996</v>
      </c>
      <c r="DY1" s="4">
        <f t="shared" si="1"/>
        <v>43003</v>
      </c>
      <c r="DZ1" s="4">
        <f t="shared" si="1"/>
        <v>43010</v>
      </c>
      <c r="EA1" s="4">
        <f t="shared" si="1"/>
        <v>43017</v>
      </c>
      <c r="EB1" s="4">
        <f t="shared" si="1"/>
        <v>43024</v>
      </c>
      <c r="EC1" s="4">
        <f t="shared" ref="EC1:GN1" si="2">+EB1+7</f>
        <v>43031</v>
      </c>
      <c r="ED1" s="4">
        <f t="shared" si="2"/>
        <v>43038</v>
      </c>
      <c r="EE1" s="4">
        <f t="shared" si="2"/>
        <v>43045</v>
      </c>
      <c r="EF1" s="4">
        <f t="shared" si="2"/>
        <v>43052</v>
      </c>
      <c r="EG1" s="4">
        <f t="shared" si="2"/>
        <v>43059</v>
      </c>
      <c r="EH1" s="4">
        <f t="shared" si="2"/>
        <v>43066</v>
      </c>
      <c r="EI1" s="4">
        <f t="shared" si="2"/>
        <v>43073</v>
      </c>
      <c r="EJ1" s="4">
        <f t="shared" si="2"/>
        <v>43080</v>
      </c>
      <c r="EK1" s="4">
        <f t="shared" si="2"/>
        <v>43087</v>
      </c>
      <c r="EL1" s="4">
        <f t="shared" si="2"/>
        <v>43094</v>
      </c>
      <c r="EM1" s="4">
        <f t="shared" si="2"/>
        <v>43101</v>
      </c>
      <c r="EN1" s="4">
        <f t="shared" si="2"/>
        <v>43108</v>
      </c>
      <c r="EO1" s="4">
        <f t="shared" si="2"/>
        <v>43115</v>
      </c>
      <c r="EP1" s="4">
        <f t="shared" si="2"/>
        <v>43122</v>
      </c>
      <c r="EQ1" s="4">
        <f t="shared" si="2"/>
        <v>43129</v>
      </c>
      <c r="ER1" s="4">
        <f t="shared" si="2"/>
        <v>43136</v>
      </c>
      <c r="ES1" s="4">
        <f t="shared" si="2"/>
        <v>43143</v>
      </c>
      <c r="ET1" s="4">
        <f t="shared" si="2"/>
        <v>43150</v>
      </c>
      <c r="EU1" s="4">
        <f t="shared" si="2"/>
        <v>43157</v>
      </c>
      <c r="EV1" s="4">
        <f t="shared" si="2"/>
        <v>43164</v>
      </c>
      <c r="EW1" s="4">
        <f t="shared" si="2"/>
        <v>43171</v>
      </c>
      <c r="EX1" s="4">
        <f t="shared" si="2"/>
        <v>43178</v>
      </c>
      <c r="EY1" s="4">
        <f t="shared" si="2"/>
        <v>43185</v>
      </c>
      <c r="EZ1" s="4">
        <f t="shared" si="2"/>
        <v>43192</v>
      </c>
      <c r="FA1" s="4">
        <f t="shared" si="2"/>
        <v>43199</v>
      </c>
      <c r="FB1" s="4">
        <f t="shared" si="2"/>
        <v>43206</v>
      </c>
      <c r="FC1" s="4">
        <f t="shared" si="2"/>
        <v>43213</v>
      </c>
      <c r="FD1" s="4">
        <f t="shared" si="2"/>
        <v>43220</v>
      </c>
      <c r="FE1" s="4">
        <f t="shared" si="2"/>
        <v>43227</v>
      </c>
      <c r="FF1" s="4">
        <f t="shared" si="2"/>
        <v>43234</v>
      </c>
      <c r="FG1" s="4">
        <f t="shared" si="2"/>
        <v>43241</v>
      </c>
      <c r="FH1" s="4">
        <f t="shared" si="2"/>
        <v>43248</v>
      </c>
      <c r="FI1" s="4">
        <f t="shared" si="2"/>
        <v>43255</v>
      </c>
      <c r="FJ1" s="4">
        <f t="shared" si="2"/>
        <v>43262</v>
      </c>
      <c r="FK1" s="4">
        <f t="shared" si="2"/>
        <v>43269</v>
      </c>
      <c r="FL1" s="4">
        <f t="shared" si="2"/>
        <v>43276</v>
      </c>
      <c r="FM1" s="4">
        <f t="shared" si="2"/>
        <v>43283</v>
      </c>
      <c r="FN1" s="4">
        <f t="shared" si="2"/>
        <v>43290</v>
      </c>
      <c r="FO1" s="4">
        <f t="shared" si="2"/>
        <v>43297</v>
      </c>
      <c r="FP1" s="4">
        <f t="shared" si="2"/>
        <v>43304</v>
      </c>
      <c r="FQ1" s="4">
        <f t="shared" si="2"/>
        <v>43311</v>
      </c>
      <c r="FR1" s="4">
        <f t="shared" si="2"/>
        <v>43318</v>
      </c>
      <c r="FS1" s="4">
        <f t="shared" si="2"/>
        <v>43325</v>
      </c>
      <c r="FT1" s="4">
        <f t="shared" si="2"/>
        <v>43332</v>
      </c>
      <c r="FU1" s="4">
        <f t="shared" si="2"/>
        <v>43339</v>
      </c>
      <c r="FV1" s="4">
        <f t="shared" si="2"/>
        <v>43346</v>
      </c>
      <c r="FW1" s="4">
        <f t="shared" si="2"/>
        <v>43353</v>
      </c>
      <c r="FX1" s="4">
        <f t="shared" si="2"/>
        <v>43360</v>
      </c>
      <c r="FY1" s="4">
        <f t="shared" si="2"/>
        <v>43367</v>
      </c>
      <c r="FZ1" s="4">
        <f t="shared" si="2"/>
        <v>43374</v>
      </c>
      <c r="GA1" s="4">
        <f t="shared" si="2"/>
        <v>43381</v>
      </c>
      <c r="GB1" s="4">
        <f t="shared" si="2"/>
        <v>43388</v>
      </c>
      <c r="GC1" s="4">
        <f t="shared" si="2"/>
        <v>43395</v>
      </c>
      <c r="GD1" s="4">
        <f t="shared" si="2"/>
        <v>43402</v>
      </c>
      <c r="GE1" s="4">
        <f t="shared" si="2"/>
        <v>43409</v>
      </c>
      <c r="GF1" s="4">
        <f t="shared" si="2"/>
        <v>43416</v>
      </c>
      <c r="GG1" s="4">
        <f t="shared" si="2"/>
        <v>43423</v>
      </c>
      <c r="GH1" s="4">
        <f t="shared" si="2"/>
        <v>43430</v>
      </c>
      <c r="GI1" s="4">
        <f t="shared" si="2"/>
        <v>43437</v>
      </c>
      <c r="GJ1" s="4">
        <f t="shared" si="2"/>
        <v>43444</v>
      </c>
      <c r="GK1" s="4">
        <f t="shared" si="2"/>
        <v>43451</v>
      </c>
      <c r="GL1" s="4">
        <f t="shared" si="2"/>
        <v>43458</v>
      </c>
      <c r="GM1" s="4">
        <f t="shared" si="2"/>
        <v>43465</v>
      </c>
      <c r="GN1" s="4">
        <f t="shared" si="2"/>
        <v>43472</v>
      </c>
      <c r="GO1" s="4">
        <f t="shared" ref="GO1:GY1" si="3">+GN1+7</f>
        <v>43479</v>
      </c>
      <c r="GP1" s="4">
        <f t="shared" si="3"/>
        <v>43486</v>
      </c>
      <c r="GQ1" s="4">
        <f t="shared" si="3"/>
        <v>43493</v>
      </c>
      <c r="GR1" s="4">
        <f t="shared" si="3"/>
        <v>43500</v>
      </c>
      <c r="GS1" s="4">
        <f t="shared" si="3"/>
        <v>43507</v>
      </c>
      <c r="GT1" s="4">
        <f t="shared" si="3"/>
        <v>43514</v>
      </c>
      <c r="GU1" s="4">
        <f t="shared" si="3"/>
        <v>43521</v>
      </c>
      <c r="GV1" s="4">
        <f t="shared" si="3"/>
        <v>43528</v>
      </c>
      <c r="GW1" s="4">
        <f t="shared" si="3"/>
        <v>43535</v>
      </c>
      <c r="GX1" s="4">
        <f t="shared" si="3"/>
        <v>43542</v>
      </c>
      <c r="GY1" s="4">
        <f t="shared" si="3"/>
        <v>43549</v>
      </c>
      <c r="GZ1" s="4">
        <v>43556</v>
      </c>
    </row>
    <row r="2" spans="1:208" x14ac:dyDescent="0.25">
      <c r="A2" s="19">
        <v>4000036</v>
      </c>
      <c r="B2" s="19">
        <v>4000036</v>
      </c>
      <c r="C2" s="20" t="s">
        <v>342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150</v>
      </c>
      <c r="GJ2">
        <v>20</v>
      </c>
      <c r="GK2">
        <v>581</v>
      </c>
      <c r="GL2">
        <v>563</v>
      </c>
      <c r="GM2">
        <v>197</v>
      </c>
      <c r="GN2">
        <v>102</v>
      </c>
      <c r="GO2">
        <v>54</v>
      </c>
      <c r="GP2">
        <v>91</v>
      </c>
      <c r="GQ2">
        <v>158</v>
      </c>
      <c r="GR2">
        <v>114</v>
      </c>
      <c r="GS2">
        <v>219</v>
      </c>
      <c r="GT2">
        <v>191</v>
      </c>
      <c r="GU2">
        <v>329</v>
      </c>
      <c r="GV2">
        <v>44</v>
      </c>
      <c r="GW2">
        <v>93</v>
      </c>
      <c r="GX2">
        <v>61</v>
      </c>
      <c r="GY2">
        <v>51</v>
      </c>
      <c r="GZ2">
        <v>82</v>
      </c>
    </row>
    <row r="3" spans="1:208" x14ac:dyDescent="0.25">
      <c r="A3" s="19">
        <v>4000037</v>
      </c>
      <c r="B3" s="19">
        <v>4000037</v>
      </c>
      <c r="C3" s="20" t="s">
        <v>343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s="19">
        <v>4000038</v>
      </c>
      <c r="B4" s="19">
        <v>4000038</v>
      </c>
      <c r="C4" s="20" t="s">
        <v>344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83</v>
      </c>
      <c r="GK4">
        <v>142</v>
      </c>
      <c r="GL4">
        <v>115</v>
      </c>
      <c r="GM4">
        <v>34</v>
      </c>
      <c r="GN4">
        <v>39</v>
      </c>
      <c r="GO4">
        <v>18</v>
      </c>
      <c r="GP4">
        <v>23</v>
      </c>
      <c r="GQ4">
        <v>99</v>
      </c>
      <c r="GR4">
        <v>43</v>
      </c>
      <c r="GS4">
        <v>58</v>
      </c>
      <c r="GT4">
        <v>75</v>
      </c>
      <c r="GU4">
        <v>84</v>
      </c>
      <c r="GV4">
        <v>20</v>
      </c>
      <c r="GW4">
        <v>35</v>
      </c>
      <c r="GX4">
        <v>7</v>
      </c>
      <c r="GY4">
        <v>10</v>
      </c>
      <c r="GZ4">
        <v>27</v>
      </c>
    </row>
    <row r="5" spans="1:208" x14ac:dyDescent="0.25">
      <c r="A5" s="19">
        <v>4000039</v>
      </c>
      <c r="B5" s="19">
        <v>4000039</v>
      </c>
      <c r="C5" s="20" t="s">
        <v>345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37</v>
      </c>
      <c r="GO5">
        <v>15</v>
      </c>
      <c r="GP5">
        <v>26</v>
      </c>
      <c r="GQ5">
        <v>49</v>
      </c>
      <c r="GR5">
        <v>16</v>
      </c>
      <c r="GS5">
        <v>40</v>
      </c>
      <c r="GT5">
        <v>38</v>
      </c>
      <c r="GU5">
        <v>32</v>
      </c>
      <c r="GV5">
        <v>16</v>
      </c>
      <c r="GW5">
        <v>19</v>
      </c>
      <c r="GX5">
        <v>12</v>
      </c>
      <c r="GY5">
        <v>4</v>
      </c>
      <c r="GZ5">
        <v>8</v>
      </c>
    </row>
    <row r="6" spans="1:208" x14ac:dyDescent="0.25">
      <c r="A6" s="19">
        <v>4000040</v>
      </c>
      <c r="B6" s="19">
        <v>4000040</v>
      </c>
      <c r="C6" s="20" t="s">
        <v>346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150</v>
      </c>
      <c r="GL6">
        <v>352</v>
      </c>
      <c r="GM6">
        <v>351</v>
      </c>
      <c r="GN6">
        <v>365</v>
      </c>
      <c r="GO6">
        <v>169</v>
      </c>
      <c r="GP6">
        <v>249</v>
      </c>
      <c r="GQ6">
        <v>463</v>
      </c>
      <c r="GR6">
        <v>363</v>
      </c>
      <c r="GS6">
        <v>408</v>
      </c>
      <c r="GT6">
        <v>272</v>
      </c>
      <c r="GU6">
        <v>525</v>
      </c>
      <c r="GV6">
        <v>77</v>
      </c>
      <c r="GW6">
        <v>171</v>
      </c>
      <c r="GX6">
        <v>125</v>
      </c>
      <c r="GY6">
        <v>108</v>
      </c>
      <c r="GZ6">
        <v>160</v>
      </c>
    </row>
    <row r="7" spans="1:208" x14ac:dyDescent="0.25">
      <c r="A7" s="19">
        <v>4000041</v>
      </c>
      <c r="B7" s="19">
        <v>4000041</v>
      </c>
      <c r="C7" s="20" t="s">
        <v>347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30</v>
      </c>
      <c r="GK7">
        <v>0</v>
      </c>
      <c r="GL7">
        <v>213</v>
      </c>
      <c r="GM7">
        <v>238</v>
      </c>
      <c r="GN7">
        <v>126</v>
      </c>
      <c r="GO7">
        <v>137</v>
      </c>
      <c r="GP7">
        <v>464</v>
      </c>
      <c r="GQ7">
        <v>261</v>
      </c>
      <c r="GR7">
        <v>176</v>
      </c>
      <c r="GS7">
        <v>292</v>
      </c>
      <c r="GT7">
        <v>221</v>
      </c>
      <c r="GU7">
        <v>363</v>
      </c>
      <c r="GV7">
        <v>33</v>
      </c>
      <c r="GW7">
        <v>70</v>
      </c>
      <c r="GX7">
        <v>115</v>
      </c>
      <c r="GY7">
        <v>70</v>
      </c>
      <c r="GZ7">
        <v>116</v>
      </c>
    </row>
    <row r="8" spans="1:208" x14ac:dyDescent="0.25">
      <c r="A8" s="19">
        <v>4000042</v>
      </c>
      <c r="B8" s="19">
        <v>4000042</v>
      </c>
      <c r="C8" s="20" t="s">
        <v>348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299</v>
      </c>
      <c r="GI8">
        <v>104</v>
      </c>
      <c r="GJ8">
        <v>465</v>
      </c>
      <c r="GK8">
        <v>1158</v>
      </c>
      <c r="GL8">
        <v>811</v>
      </c>
      <c r="GM8">
        <v>579</v>
      </c>
      <c r="GN8">
        <v>215</v>
      </c>
      <c r="GO8">
        <v>120</v>
      </c>
      <c r="GP8">
        <v>412</v>
      </c>
      <c r="GQ8">
        <v>754</v>
      </c>
      <c r="GR8">
        <v>242</v>
      </c>
      <c r="GS8">
        <v>680</v>
      </c>
      <c r="GT8">
        <v>565</v>
      </c>
      <c r="GU8">
        <v>443</v>
      </c>
      <c r="GV8">
        <v>123</v>
      </c>
      <c r="GW8">
        <v>193</v>
      </c>
      <c r="GX8">
        <v>141</v>
      </c>
      <c r="GY8">
        <v>235</v>
      </c>
      <c r="GZ8">
        <v>173</v>
      </c>
    </row>
    <row r="9" spans="1:208" x14ac:dyDescent="0.25">
      <c r="A9" s="19">
        <v>4000043</v>
      </c>
      <c r="B9" s="19">
        <v>4000043</v>
      </c>
      <c r="C9" s="20" t="s">
        <v>349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140</v>
      </c>
      <c r="GI9">
        <v>52</v>
      </c>
      <c r="GJ9">
        <v>258</v>
      </c>
      <c r="GK9">
        <v>648</v>
      </c>
      <c r="GL9">
        <v>321</v>
      </c>
      <c r="GM9">
        <v>268</v>
      </c>
      <c r="GN9">
        <v>91</v>
      </c>
      <c r="GO9">
        <v>130</v>
      </c>
      <c r="GP9">
        <v>143</v>
      </c>
      <c r="GQ9">
        <v>388</v>
      </c>
      <c r="GR9">
        <v>177</v>
      </c>
      <c r="GS9">
        <v>269</v>
      </c>
      <c r="GT9">
        <v>119</v>
      </c>
      <c r="GU9">
        <v>224</v>
      </c>
      <c r="GV9">
        <v>15</v>
      </c>
      <c r="GW9">
        <v>173</v>
      </c>
      <c r="GX9">
        <v>190</v>
      </c>
      <c r="GY9">
        <v>79</v>
      </c>
      <c r="GZ9">
        <v>131</v>
      </c>
    </row>
    <row r="10" spans="1:208" x14ac:dyDescent="0.25">
      <c r="A10" s="19">
        <v>4000044</v>
      </c>
      <c r="B10" s="19">
        <v>4000044</v>
      </c>
      <c r="C10" s="20" t="s">
        <v>350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41</v>
      </c>
      <c r="GN10">
        <v>105</v>
      </c>
      <c r="GO10">
        <v>84</v>
      </c>
      <c r="GP10">
        <v>152</v>
      </c>
      <c r="GQ10">
        <v>194</v>
      </c>
      <c r="GR10">
        <v>160</v>
      </c>
      <c r="GS10">
        <v>184</v>
      </c>
      <c r="GT10">
        <v>167</v>
      </c>
      <c r="GU10">
        <v>248</v>
      </c>
      <c r="GV10">
        <v>17</v>
      </c>
      <c r="GW10">
        <v>104</v>
      </c>
      <c r="GX10">
        <v>161</v>
      </c>
      <c r="GY10">
        <v>36</v>
      </c>
      <c r="GZ10">
        <v>71</v>
      </c>
    </row>
    <row r="11" spans="1:208" x14ac:dyDescent="0.25">
      <c r="A11" s="19">
        <v>4000045</v>
      </c>
      <c r="B11" s="19">
        <v>4000045</v>
      </c>
      <c r="C11" s="20" t="s">
        <v>351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160</v>
      </c>
      <c r="GK11">
        <v>543</v>
      </c>
      <c r="GL11">
        <v>376</v>
      </c>
      <c r="GM11">
        <v>178</v>
      </c>
      <c r="GN11">
        <v>93</v>
      </c>
      <c r="GO11">
        <v>114</v>
      </c>
      <c r="GP11">
        <v>175</v>
      </c>
      <c r="GQ11">
        <v>181</v>
      </c>
      <c r="GR11">
        <v>267</v>
      </c>
      <c r="GS11">
        <v>160</v>
      </c>
      <c r="GT11">
        <v>157</v>
      </c>
      <c r="GU11">
        <v>160</v>
      </c>
      <c r="GV11">
        <v>58</v>
      </c>
      <c r="GW11">
        <v>73</v>
      </c>
      <c r="GX11">
        <v>100</v>
      </c>
      <c r="GY11">
        <v>30</v>
      </c>
      <c r="GZ11">
        <v>39</v>
      </c>
    </row>
    <row r="12" spans="1:208" x14ac:dyDescent="0.25">
      <c r="A12" s="19">
        <v>4000046</v>
      </c>
      <c r="B12" s="19">
        <v>4000046</v>
      </c>
      <c r="C12" s="20" t="s">
        <v>352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120</v>
      </c>
      <c r="GK12">
        <v>507</v>
      </c>
      <c r="GL12">
        <v>385</v>
      </c>
      <c r="GM12">
        <v>195</v>
      </c>
      <c r="GN12">
        <v>134</v>
      </c>
      <c r="GO12">
        <v>95</v>
      </c>
      <c r="GP12">
        <v>278</v>
      </c>
      <c r="GQ12">
        <v>340</v>
      </c>
      <c r="GR12">
        <v>246</v>
      </c>
      <c r="GS12">
        <v>240</v>
      </c>
      <c r="GT12">
        <v>189</v>
      </c>
      <c r="GU12">
        <v>204</v>
      </c>
      <c r="GV12">
        <v>27</v>
      </c>
      <c r="GW12">
        <v>138</v>
      </c>
      <c r="GX12">
        <v>173</v>
      </c>
      <c r="GY12">
        <v>65</v>
      </c>
      <c r="GZ12">
        <v>115</v>
      </c>
    </row>
    <row r="13" spans="1:208" x14ac:dyDescent="0.25">
      <c r="A13" s="19">
        <v>4000047</v>
      </c>
      <c r="B13" s="19">
        <v>4000047</v>
      </c>
      <c r="C13" s="20" t="s">
        <v>353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179</v>
      </c>
      <c r="GK13">
        <v>523</v>
      </c>
      <c r="GL13">
        <v>293</v>
      </c>
      <c r="GM13">
        <v>184</v>
      </c>
      <c r="GN13">
        <v>95</v>
      </c>
      <c r="GO13">
        <v>106</v>
      </c>
      <c r="GP13">
        <v>205</v>
      </c>
      <c r="GQ13">
        <v>245</v>
      </c>
      <c r="GR13">
        <v>124</v>
      </c>
      <c r="GS13">
        <v>241</v>
      </c>
      <c r="GT13">
        <v>397</v>
      </c>
      <c r="GU13">
        <v>277</v>
      </c>
      <c r="GV13">
        <v>56</v>
      </c>
      <c r="GW13">
        <v>120</v>
      </c>
      <c r="GX13">
        <v>99</v>
      </c>
      <c r="GY13">
        <v>56</v>
      </c>
      <c r="GZ13">
        <v>113</v>
      </c>
    </row>
    <row r="14" spans="1:208" x14ac:dyDescent="0.25">
      <c r="A14" s="19">
        <v>4000048</v>
      </c>
      <c r="B14" s="19">
        <v>4000048</v>
      </c>
      <c r="C14" s="20" t="s">
        <v>354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114</v>
      </c>
      <c r="GI14">
        <v>41</v>
      </c>
      <c r="GJ14">
        <v>0</v>
      </c>
      <c r="GK14">
        <v>150</v>
      </c>
      <c r="GL14">
        <v>369</v>
      </c>
      <c r="GM14">
        <v>339</v>
      </c>
      <c r="GN14">
        <v>311</v>
      </c>
      <c r="GO14">
        <v>131</v>
      </c>
      <c r="GP14">
        <v>246</v>
      </c>
      <c r="GQ14">
        <v>358</v>
      </c>
      <c r="GR14">
        <v>173</v>
      </c>
      <c r="GS14">
        <v>436</v>
      </c>
      <c r="GT14">
        <v>420</v>
      </c>
      <c r="GU14">
        <v>373</v>
      </c>
      <c r="GV14">
        <v>88</v>
      </c>
      <c r="GW14">
        <v>118</v>
      </c>
      <c r="GX14">
        <v>170</v>
      </c>
      <c r="GY14">
        <v>64</v>
      </c>
      <c r="GZ14">
        <v>125</v>
      </c>
    </row>
    <row r="15" spans="1:208" x14ac:dyDescent="0.25">
      <c r="A15" s="19">
        <v>4000049</v>
      </c>
      <c r="B15" s="19">
        <v>4000049</v>
      </c>
      <c r="C15" s="20" t="s">
        <v>355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29</v>
      </c>
      <c r="GK15">
        <v>101</v>
      </c>
      <c r="GL15">
        <v>44</v>
      </c>
      <c r="GM15">
        <v>58</v>
      </c>
      <c r="GN15">
        <v>61</v>
      </c>
      <c r="GO15">
        <v>25</v>
      </c>
      <c r="GP15">
        <v>49</v>
      </c>
      <c r="GQ15">
        <v>80</v>
      </c>
      <c r="GR15">
        <v>67</v>
      </c>
      <c r="GS15">
        <v>116</v>
      </c>
      <c r="GT15">
        <v>110</v>
      </c>
      <c r="GU15">
        <v>92</v>
      </c>
      <c r="GV15">
        <v>45</v>
      </c>
      <c r="GW15">
        <v>55</v>
      </c>
      <c r="GX15">
        <v>22</v>
      </c>
      <c r="GY15">
        <v>11</v>
      </c>
      <c r="GZ15">
        <v>53</v>
      </c>
    </row>
    <row r="16" spans="1:208" x14ac:dyDescent="0.25">
      <c r="A16" s="19">
        <v>4000050</v>
      </c>
      <c r="B16" s="19">
        <v>4000050</v>
      </c>
      <c r="C16" s="20" t="s">
        <v>356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</row>
    <row r="17" spans="1:208" x14ac:dyDescent="0.25">
      <c r="A17" s="19">
        <v>4000051</v>
      </c>
      <c r="B17" s="19">
        <v>4000051</v>
      </c>
      <c r="C17" s="20" t="s">
        <v>357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26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43</v>
      </c>
      <c r="GQ17">
        <v>82</v>
      </c>
      <c r="GR17">
        <v>49</v>
      </c>
      <c r="GS17">
        <v>44</v>
      </c>
      <c r="GT17">
        <v>76</v>
      </c>
      <c r="GU17">
        <v>77</v>
      </c>
      <c r="GV17">
        <v>22</v>
      </c>
      <c r="GW17">
        <v>14</v>
      </c>
      <c r="GX17">
        <v>34</v>
      </c>
      <c r="GY17">
        <v>5</v>
      </c>
      <c r="GZ17">
        <v>28</v>
      </c>
    </row>
    <row r="18" spans="1:208" x14ac:dyDescent="0.25">
      <c r="A18" s="19">
        <v>4000053</v>
      </c>
      <c r="B18" s="19">
        <v>4000053</v>
      </c>
      <c r="C18" s="20" t="s">
        <v>359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</row>
    <row r="19" spans="1:208" x14ac:dyDescent="0.25">
      <c r="A19" s="19">
        <v>4000054</v>
      </c>
      <c r="B19" s="19">
        <v>4000054</v>
      </c>
      <c r="C19" s="20" t="s">
        <v>360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95</v>
      </c>
      <c r="GD19">
        <v>99</v>
      </c>
      <c r="GE19">
        <v>210</v>
      </c>
      <c r="GF19">
        <v>109</v>
      </c>
      <c r="GG19">
        <v>166</v>
      </c>
      <c r="GH19">
        <v>169</v>
      </c>
      <c r="GI19">
        <v>101</v>
      </c>
      <c r="GJ19">
        <v>211</v>
      </c>
      <c r="GK19">
        <v>283</v>
      </c>
      <c r="GL19">
        <v>367</v>
      </c>
      <c r="GM19">
        <v>151</v>
      </c>
      <c r="GN19">
        <v>81</v>
      </c>
      <c r="GO19">
        <v>52</v>
      </c>
      <c r="GP19">
        <v>149</v>
      </c>
      <c r="GQ19">
        <v>179</v>
      </c>
      <c r="GR19">
        <v>81</v>
      </c>
      <c r="GS19">
        <v>245</v>
      </c>
      <c r="GT19">
        <v>151</v>
      </c>
      <c r="GU19">
        <v>184</v>
      </c>
      <c r="GV19">
        <v>56</v>
      </c>
      <c r="GW19">
        <v>85</v>
      </c>
      <c r="GX19">
        <v>45</v>
      </c>
      <c r="GY19">
        <v>34</v>
      </c>
      <c r="GZ19">
        <v>105</v>
      </c>
    </row>
    <row r="20" spans="1:208" x14ac:dyDescent="0.25">
      <c r="A20" s="19">
        <v>4000055</v>
      </c>
      <c r="B20" s="19">
        <v>4000055</v>
      </c>
      <c r="C20" s="20" t="s">
        <v>361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9</v>
      </c>
      <c r="GL20">
        <v>120</v>
      </c>
      <c r="GM20">
        <v>118</v>
      </c>
      <c r="GN20">
        <v>84</v>
      </c>
      <c r="GO20">
        <v>39</v>
      </c>
      <c r="GP20">
        <v>114</v>
      </c>
      <c r="GQ20">
        <v>181</v>
      </c>
      <c r="GR20">
        <v>96</v>
      </c>
      <c r="GS20">
        <v>189</v>
      </c>
      <c r="GT20">
        <v>140</v>
      </c>
      <c r="GU20">
        <v>166</v>
      </c>
      <c r="GV20">
        <v>49</v>
      </c>
      <c r="GW20">
        <v>57</v>
      </c>
      <c r="GX20">
        <v>68</v>
      </c>
      <c r="GY20">
        <v>30</v>
      </c>
      <c r="GZ20">
        <v>66</v>
      </c>
    </row>
    <row r="21" spans="1:208" x14ac:dyDescent="0.25">
      <c r="A21" s="19">
        <v>4000056</v>
      </c>
      <c r="B21" s="19">
        <v>4000056</v>
      </c>
      <c r="C21" s="20" t="s">
        <v>362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</row>
    <row r="22" spans="1:208" x14ac:dyDescent="0.25">
      <c r="A22" s="19">
        <v>4000057</v>
      </c>
      <c r="B22" s="19">
        <v>4000057</v>
      </c>
      <c r="C22" s="20" t="s">
        <v>363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116</v>
      </c>
      <c r="GI22">
        <v>51</v>
      </c>
      <c r="GJ22">
        <v>136</v>
      </c>
      <c r="GK22">
        <v>228</v>
      </c>
      <c r="GL22">
        <v>96</v>
      </c>
      <c r="GM22">
        <v>50</v>
      </c>
      <c r="GN22">
        <v>81</v>
      </c>
      <c r="GO22">
        <v>62</v>
      </c>
      <c r="GP22">
        <v>68</v>
      </c>
      <c r="GQ22">
        <v>130</v>
      </c>
      <c r="GR22">
        <v>68</v>
      </c>
      <c r="GS22">
        <v>146</v>
      </c>
      <c r="GT22">
        <v>109</v>
      </c>
      <c r="GU22">
        <v>108</v>
      </c>
      <c r="GV22">
        <v>45</v>
      </c>
      <c r="GW22">
        <v>26</v>
      </c>
      <c r="GX22">
        <v>35</v>
      </c>
      <c r="GY22">
        <v>34</v>
      </c>
      <c r="GZ22">
        <v>44</v>
      </c>
    </row>
    <row r="23" spans="1:208" x14ac:dyDescent="0.25">
      <c r="A23" s="19">
        <v>4000058</v>
      </c>
      <c r="B23" s="19">
        <v>4000058</v>
      </c>
      <c r="C23" s="20" t="s">
        <v>364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68</v>
      </c>
      <c r="GK23">
        <v>174</v>
      </c>
      <c r="GL23">
        <v>0</v>
      </c>
      <c r="GM23">
        <v>0</v>
      </c>
      <c r="GN23">
        <v>0</v>
      </c>
      <c r="GO23">
        <v>3</v>
      </c>
      <c r="GP23">
        <v>24</v>
      </c>
      <c r="GQ23">
        <v>40</v>
      </c>
      <c r="GR23">
        <v>27</v>
      </c>
      <c r="GS23">
        <v>3</v>
      </c>
      <c r="GT23">
        <v>0</v>
      </c>
      <c r="GU23">
        <v>0</v>
      </c>
      <c r="GV23">
        <v>0</v>
      </c>
      <c r="GW23">
        <v>0</v>
      </c>
      <c r="GX23">
        <v>-4</v>
      </c>
      <c r="GY23">
        <v>0</v>
      </c>
      <c r="GZ23">
        <v>0</v>
      </c>
    </row>
    <row r="24" spans="1:208" x14ac:dyDescent="0.25">
      <c r="A24" s="19">
        <v>4000059</v>
      </c>
      <c r="B24" s="19">
        <v>4000059</v>
      </c>
      <c r="C24" s="20" t="s">
        <v>365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74</v>
      </c>
      <c r="GK24">
        <v>135</v>
      </c>
      <c r="GL24">
        <v>64</v>
      </c>
      <c r="GM24">
        <v>40</v>
      </c>
      <c r="GN24">
        <v>62</v>
      </c>
      <c r="GO24">
        <v>22</v>
      </c>
      <c r="GP24">
        <v>27</v>
      </c>
      <c r="GQ24">
        <v>80</v>
      </c>
      <c r="GR24">
        <v>28</v>
      </c>
      <c r="GS24">
        <v>75</v>
      </c>
      <c r="GT24">
        <v>84</v>
      </c>
      <c r="GU24">
        <v>78</v>
      </c>
      <c r="GV24">
        <v>19</v>
      </c>
      <c r="GW24">
        <v>45</v>
      </c>
      <c r="GX24">
        <v>20</v>
      </c>
      <c r="GY24">
        <v>19</v>
      </c>
      <c r="GZ24">
        <v>38</v>
      </c>
    </row>
    <row r="25" spans="1:208" x14ac:dyDescent="0.25">
      <c r="A25" s="19">
        <v>4000062</v>
      </c>
      <c r="B25" s="19">
        <v>4000062</v>
      </c>
      <c r="C25" s="20" t="s">
        <v>367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130</v>
      </c>
      <c r="GL25">
        <v>185</v>
      </c>
      <c r="GM25">
        <v>150</v>
      </c>
      <c r="GN25">
        <v>80</v>
      </c>
      <c r="GO25">
        <v>34</v>
      </c>
      <c r="GP25">
        <v>75</v>
      </c>
      <c r="GQ25">
        <v>143</v>
      </c>
      <c r="GR25">
        <v>57</v>
      </c>
      <c r="GS25">
        <v>142</v>
      </c>
      <c r="GT25">
        <v>157</v>
      </c>
      <c r="GU25">
        <v>142</v>
      </c>
      <c r="GV25">
        <v>37</v>
      </c>
      <c r="GW25">
        <v>33</v>
      </c>
      <c r="GX25">
        <v>69</v>
      </c>
      <c r="GY25">
        <v>15</v>
      </c>
      <c r="GZ25">
        <v>54</v>
      </c>
    </row>
    <row r="26" spans="1:208" x14ac:dyDescent="0.25">
      <c r="A26" s="19">
        <v>4000064</v>
      </c>
      <c r="B26" s="19">
        <v>4000064</v>
      </c>
      <c r="C26" s="20" t="s">
        <v>369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39</v>
      </c>
      <c r="GH26">
        <v>74</v>
      </c>
      <c r="GI26">
        <v>3</v>
      </c>
      <c r="GJ26">
        <v>6</v>
      </c>
      <c r="GK26">
        <v>158</v>
      </c>
      <c r="GL26">
        <v>91</v>
      </c>
      <c r="GM26">
        <v>54</v>
      </c>
      <c r="GN26">
        <v>55</v>
      </c>
      <c r="GO26">
        <v>37</v>
      </c>
      <c r="GP26">
        <v>43</v>
      </c>
      <c r="GQ26">
        <v>64</v>
      </c>
      <c r="GR26">
        <v>36</v>
      </c>
      <c r="GS26">
        <v>102</v>
      </c>
      <c r="GT26">
        <v>80</v>
      </c>
      <c r="GU26">
        <v>84</v>
      </c>
      <c r="GV26">
        <v>31</v>
      </c>
      <c r="GW26">
        <v>20</v>
      </c>
      <c r="GX26">
        <v>46</v>
      </c>
      <c r="GY26">
        <v>23</v>
      </c>
      <c r="GZ26">
        <v>24</v>
      </c>
    </row>
    <row r="27" spans="1:208" x14ac:dyDescent="0.25">
      <c r="A27" s="19"/>
      <c r="B27" s="19"/>
      <c r="C27" s="20"/>
    </row>
    <row r="28" spans="1:208" x14ac:dyDescent="0.25">
      <c r="A28" s="19">
        <v>4000066</v>
      </c>
      <c r="B28" s="19">
        <v>4000066</v>
      </c>
      <c r="C28" s="20" t="s">
        <v>371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88</v>
      </c>
      <c r="GK28">
        <v>131</v>
      </c>
      <c r="GL28">
        <v>68</v>
      </c>
      <c r="GM28">
        <v>75</v>
      </c>
      <c r="GN28">
        <v>54</v>
      </c>
      <c r="GO28">
        <v>31</v>
      </c>
      <c r="GP28">
        <v>55</v>
      </c>
      <c r="GQ28">
        <v>88</v>
      </c>
      <c r="GR28">
        <v>68</v>
      </c>
      <c r="GS28">
        <v>99</v>
      </c>
      <c r="GT28">
        <v>76</v>
      </c>
      <c r="GU28">
        <v>80</v>
      </c>
      <c r="GV28">
        <v>35</v>
      </c>
      <c r="GW28">
        <v>24</v>
      </c>
      <c r="GX28">
        <v>28</v>
      </c>
      <c r="GY28">
        <v>19</v>
      </c>
      <c r="GZ28">
        <v>59</v>
      </c>
    </row>
    <row r="29" spans="1:208" x14ac:dyDescent="0.25">
      <c r="A29" s="19">
        <v>4000067</v>
      </c>
      <c r="B29" s="19">
        <v>4000067</v>
      </c>
      <c r="C29" s="20" t="s">
        <v>372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100</v>
      </c>
      <c r="GI29">
        <v>42</v>
      </c>
      <c r="GJ29">
        <v>142</v>
      </c>
      <c r="GK29">
        <v>233</v>
      </c>
      <c r="GL29">
        <v>111</v>
      </c>
      <c r="GM29">
        <v>70</v>
      </c>
      <c r="GN29">
        <v>64</v>
      </c>
      <c r="GO29">
        <v>45</v>
      </c>
      <c r="GP29">
        <v>89</v>
      </c>
      <c r="GQ29">
        <v>33</v>
      </c>
      <c r="GR29">
        <v>85</v>
      </c>
      <c r="GS29">
        <v>163</v>
      </c>
      <c r="GT29">
        <v>152</v>
      </c>
      <c r="GU29">
        <v>126</v>
      </c>
      <c r="GV29">
        <v>43</v>
      </c>
      <c r="GW29">
        <v>52</v>
      </c>
      <c r="GX29">
        <v>25</v>
      </c>
      <c r="GY29">
        <v>22</v>
      </c>
      <c r="GZ29">
        <v>73</v>
      </c>
    </row>
    <row r="30" spans="1:208" x14ac:dyDescent="0.25">
      <c r="A30" s="19">
        <v>4000069</v>
      </c>
      <c r="B30" s="19">
        <v>4000069</v>
      </c>
      <c r="C30" s="20" t="s">
        <v>374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24</v>
      </c>
      <c r="GI30">
        <v>10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4</v>
      </c>
      <c r="GP30">
        <v>4</v>
      </c>
      <c r="GQ30">
        <v>63</v>
      </c>
      <c r="GR30">
        <v>58</v>
      </c>
      <c r="GS30">
        <v>57</v>
      </c>
      <c r="GT30">
        <v>57</v>
      </c>
      <c r="GU30">
        <v>50</v>
      </c>
      <c r="GV30">
        <v>29</v>
      </c>
      <c r="GW30">
        <v>28</v>
      </c>
      <c r="GX30">
        <v>17</v>
      </c>
      <c r="GY30">
        <v>15</v>
      </c>
      <c r="GZ30">
        <v>28</v>
      </c>
    </row>
    <row r="31" spans="1:208" x14ac:dyDescent="0.25">
      <c r="A31" s="19">
        <v>4000070</v>
      </c>
      <c r="B31" s="19">
        <v>4000070</v>
      </c>
      <c r="C31" s="20" t="s">
        <v>375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244</v>
      </c>
      <c r="GI31">
        <v>23</v>
      </c>
      <c r="GJ31">
        <v>20</v>
      </c>
      <c r="GK31">
        <v>0</v>
      </c>
      <c r="GL31">
        <v>177</v>
      </c>
      <c r="GM31">
        <v>186</v>
      </c>
      <c r="GN31">
        <v>134</v>
      </c>
      <c r="GO31">
        <v>87</v>
      </c>
      <c r="GP31">
        <v>130</v>
      </c>
      <c r="GQ31">
        <v>261</v>
      </c>
      <c r="GR31">
        <v>176</v>
      </c>
      <c r="GS31">
        <v>278</v>
      </c>
      <c r="GT31">
        <v>173</v>
      </c>
      <c r="GU31">
        <v>205</v>
      </c>
      <c r="GV31">
        <v>70</v>
      </c>
      <c r="GW31">
        <v>71</v>
      </c>
      <c r="GX31">
        <v>97</v>
      </c>
      <c r="GY31">
        <v>34</v>
      </c>
      <c r="GZ31">
        <v>76</v>
      </c>
    </row>
    <row r="32" spans="1:208" x14ac:dyDescent="0.25">
      <c r="A32" s="19">
        <v>4000071</v>
      </c>
      <c r="B32" s="19">
        <v>4000071</v>
      </c>
      <c r="C32" s="20" t="s">
        <v>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91</v>
      </c>
      <c r="GI32">
        <v>47</v>
      </c>
      <c r="GJ32">
        <v>88</v>
      </c>
      <c r="GK32">
        <v>216</v>
      </c>
      <c r="GL32">
        <v>128</v>
      </c>
      <c r="GM32">
        <v>54</v>
      </c>
      <c r="GN32">
        <v>49</v>
      </c>
      <c r="GO32">
        <v>19</v>
      </c>
      <c r="GP32">
        <v>33</v>
      </c>
      <c r="GQ32">
        <v>94</v>
      </c>
      <c r="GR32">
        <v>40</v>
      </c>
      <c r="GS32">
        <v>11</v>
      </c>
      <c r="GT32">
        <v>105</v>
      </c>
      <c r="GU32">
        <v>56</v>
      </c>
      <c r="GV32">
        <v>49</v>
      </c>
      <c r="GW32">
        <v>53</v>
      </c>
      <c r="GX32">
        <v>24</v>
      </c>
      <c r="GY32">
        <v>20</v>
      </c>
      <c r="GZ32">
        <v>44</v>
      </c>
    </row>
    <row r="33" spans="1:208" x14ac:dyDescent="0.25">
      <c r="A33" s="21">
        <v>4000065</v>
      </c>
      <c r="B33" s="21">
        <v>4000065</v>
      </c>
      <c r="C33" s="22" t="s">
        <v>1063</v>
      </c>
    </row>
    <row r="34" spans="1:208" x14ac:dyDescent="0.25">
      <c r="A34" s="9">
        <v>4000072</v>
      </c>
      <c r="B34" s="9">
        <v>4000036</v>
      </c>
      <c r="C34" s="9" t="s">
        <v>606</v>
      </c>
      <c r="D34">
        <v>10</v>
      </c>
      <c r="E34">
        <v>30</v>
      </c>
      <c r="F34">
        <v>0</v>
      </c>
      <c r="G34">
        <v>5</v>
      </c>
      <c r="H34">
        <v>35</v>
      </c>
      <c r="I34">
        <v>30</v>
      </c>
      <c r="J34">
        <v>0</v>
      </c>
      <c r="K34">
        <v>-13</v>
      </c>
      <c r="L34">
        <v>0</v>
      </c>
      <c r="M34">
        <v>0</v>
      </c>
      <c r="N34">
        <v>0</v>
      </c>
      <c r="O34">
        <v>30</v>
      </c>
      <c r="P34">
        <v>40</v>
      </c>
      <c r="Q34">
        <v>0</v>
      </c>
      <c r="R34">
        <v>80</v>
      </c>
      <c r="S34">
        <v>20</v>
      </c>
      <c r="T34">
        <v>40</v>
      </c>
      <c r="U34">
        <v>218</v>
      </c>
      <c r="V34">
        <v>95</v>
      </c>
      <c r="W34">
        <v>110</v>
      </c>
      <c r="X34">
        <v>35</v>
      </c>
      <c r="Y34">
        <v>275</v>
      </c>
      <c r="Z34">
        <v>10</v>
      </c>
      <c r="AA34">
        <v>195</v>
      </c>
      <c r="AB34">
        <v>38</v>
      </c>
      <c r="AC34">
        <v>165</v>
      </c>
      <c r="AD34">
        <v>30</v>
      </c>
      <c r="AE34">
        <v>141</v>
      </c>
      <c r="AF34">
        <v>300</v>
      </c>
      <c r="AG34">
        <v>103</v>
      </c>
      <c r="AH34">
        <v>353</v>
      </c>
      <c r="AI34">
        <v>497</v>
      </c>
      <c r="AJ34">
        <v>239</v>
      </c>
      <c r="AK34">
        <v>500</v>
      </c>
      <c r="AL34">
        <v>400</v>
      </c>
      <c r="AM34">
        <v>245</v>
      </c>
      <c r="AN34">
        <v>70</v>
      </c>
      <c r="AO34">
        <v>320</v>
      </c>
      <c r="AP34">
        <v>534</v>
      </c>
      <c r="AQ34">
        <v>20</v>
      </c>
      <c r="AR34">
        <v>215</v>
      </c>
      <c r="AS34">
        <v>75</v>
      </c>
      <c r="AT34">
        <v>421</v>
      </c>
      <c r="AU34">
        <v>-16</v>
      </c>
      <c r="AV34">
        <v>0</v>
      </c>
      <c r="AW34">
        <v>178</v>
      </c>
      <c r="AX34">
        <v>110</v>
      </c>
      <c r="AY34">
        <v>150</v>
      </c>
      <c r="AZ34">
        <v>30</v>
      </c>
      <c r="BA34">
        <v>0</v>
      </c>
      <c r="BB34">
        <v>-58</v>
      </c>
      <c r="BC34">
        <v>2</v>
      </c>
      <c r="BD34">
        <v>0</v>
      </c>
      <c r="BE34">
        <v>10</v>
      </c>
      <c r="BF34">
        <v>60</v>
      </c>
      <c r="BG34">
        <v>10</v>
      </c>
      <c r="BH34">
        <v>30</v>
      </c>
      <c r="BI34">
        <v>20</v>
      </c>
      <c r="BJ34">
        <v>20</v>
      </c>
      <c r="BK34">
        <v>15</v>
      </c>
      <c r="BL34">
        <v>90</v>
      </c>
      <c r="BM34">
        <v>-45</v>
      </c>
      <c r="BN34">
        <v>55</v>
      </c>
      <c r="BO34">
        <v>27</v>
      </c>
      <c r="BP34">
        <v>84</v>
      </c>
      <c r="BQ34">
        <v>54</v>
      </c>
      <c r="BR34">
        <v>117</v>
      </c>
      <c r="BS34">
        <v>4</v>
      </c>
      <c r="BT34">
        <v>543</v>
      </c>
      <c r="BU34">
        <v>-45</v>
      </c>
      <c r="BV34">
        <v>140</v>
      </c>
      <c r="BW34">
        <v>638</v>
      </c>
      <c r="BX34">
        <v>286</v>
      </c>
      <c r="BY34">
        <v>85</v>
      </c>
      <c r="BZ34">
        <v>105</v>
      </c>
      <c r="CA34">
        <v>134</v>
      </c>
      <c r="CB34">
        <v>278</v>
      </c>
      <c r="CC34">
        <v>14</v>
      </c>
      <c r="CD34">
        <v>204</v>
      </c>
      <c r="CE34">
        <v>440</v>
      </c>
      <c r="CF34">
        <v>376</v>
      </c>
      <c r="CG34">
        <v>185</v>
      </c>
      <c r="CH34">
        <v>290</v>
      </c>
      <c r="CI34">
        <v>98</v>
      </c>
      <c r="CJ34">
        <v>665</v>
      </c>
      <c r="CK34">
        <v>593</v>
      </c>
      <c r="CL34">
        <v>528</v>
      </c>
      <c r="CM34">
        <v>225</v>
      </c>
      <c r="CN34">
        <v>238</v>
      </c>
      <c r="CO34">
        <v>358</v>
      </c>
      <c r="CP34">
        <v>277</v>
      </c>
      <c r="CQ34">
        <v>138</v>
      </c>
      <c r="CR34">
        <v>194</v>
      </c>
      <c r="CS34">
        <v>182</v>
      </c>
      <c r="CT34">
        <v>236</v>
      </c>
      <c r="CU34">
        <v>336</v>
      </c>
      <c r="CV34">
        <v>26</v>
      </c>
      <c r="CW34">
        <v>75</v>
      </c>
      <c r="CX34">
        <v>213</v>
      </c>
      <c r="CY34">
        <v>0</v>
      </c>
      <c r="CZ34">
        <v>147</v>
      </c>
      <c r="DA34">
        <v>3</v>
      </c>
      <c r="DB34">
        <v>10</v>
      </c>
      <c r="DC34">
        <v>1</v>
      </c>
      <c r="DD34">
        <v>0</v>
      </c>
      <c r="DE34">
        <v>142</v>
      </c>
      <c r="DF34">
        <v>5</v>
      </c>
      <c r="DG34">
        <v>0</v>
      </c>
      <c r="DH34">
        <v>0</v>
      </c>
      <c r="DI34">
        <v>10</v>
      </c>
      <c r="DJ34">
        <v>20</v>
      </c>
      <c r="DK34">
        <v>128</v>
      </c>
      <c r="DL34">
        <v>17</v>
      </c>
      <c r="DM34">
        <v>43</v>
      </c>
      <c r="DN34">
        <v>17</v>
      </c>
      <c r="DO34">
        <v>41</v>
      </c>
      <c r="DP34">
        <v>43</v>
      </c>
      <c r="DQ34">
        <v>149</v>
      </c>
      <c r="DR34">
        <v>137</v>
      </c>
      <c r="DS34">
        <v>85</v>
      </c>
      <c r="DT34">
        <v>165</v>
      </c>
      <c r="DU34">
        <v>303</v>
      </c>
      <c r="DV34">
        <v>187</v>
      </c>
      <c r="DW34">
        <v>100</v>
      </c>
      <c r="DX34">
        <v>180</v>
      </c>
      <c r="DY34">
        <v>158</v>
      </c>
      <c r="DZ34">
        <v>401</v>
      </c>
      <c r="EA34">
        <v>236</v>
      </c>
      <c r="EB34">
        <v>132</v>
      </c>
      <c r="EC34">
        <v>288</v>
      </c>
      <c r="ED34">
        <v>290</v>
      </c>
      <c r="EE34">
        <v>244</v>
      </c>
      <c r="EF34">
        <v>336</v>
      </c>
      <c r="EG34">
        <v>365</v>
      </c>
      <c r="EH34">
        <v>427</v>
      </c>
      <c r="EI34">
        <v>403</v>
      </c>
      <c r="EJ34">
        <v>223</v>
      </c>
      <c r="EK34">
        <v>1060</v>
      </c>
      <c r="EL34">
        <v>277</v>
      </c>
      <c r="EM34">
        <v>172</v>
      </c>
      <c r="EN34">
        <v>130</v>
      </c>
      <c r="EO34">
        <v>366</v>
      </c>
      <c r="EP34">
        <v>160</v>
      </c>
      <c r="EQ34">
        <v>161</v>
      </c>
      <c r="ER34">
        <v>136</v>
      </c>
      <c r="ES34">
        <v>181</v>
      </c>
      <c r="ET34">
        <v>219</v>
      </c>
      <c r="EU34">
        <v>202</v>
      </c>
      <c r="EV34">
        <v>139</v>
      </c>
      <c r="EW34">
        <v>125</v>
      </c>
      <c r="EX34">
        <v>120</v>
      </c>
      <c r="EY34">
        <v>139</v>
      </c>
      <c r="EZ34">
        <v>81</v>
      </c>
      <c r="FA34">
        <v>107</v>
      </c>
      <c r="FB34">
        <v>18</v>
      </c>
      <c r="FC34">
        <v>115</v>
      </c>
      <c r="FD34">
        <v>32</v>
      </c>
      <c r="FE34">
        <v>54</v>
      </c>
      <c r="FF34">
        <v>46</v>
      </c>
      <c r="FG34">
        <v>41</v>
      </c>
      <c r="FH34">
        <v>20</v>
      </c>
      <c r="FI34">
        <v>11</v>
      </c>
      <c r="FJ34">
        <v>13</v>
      </c>
      <c r="FK34">
        <v>15</v>
      </c>
      <c r="FL34">
        <v>18</v>
      </c>
      <c r="FM34">
        <v>55</v>
      </c>
      <c r="FN34">
        <v>7</v>
      </c>
      <c r="FO34">
        <v>42</v>
      </c>
      <c r="FP34">
        <v>11</v>
      </c>
      <c r="FQ34">
        <v>196</v>
      </c>
      <c r="FR34">
        <v>151</v>
      </c>
      <c r="FS34">
        <v>90</v>
      </c>
      <c r="FT34">
        <v>162</v>
      </c>
      <c r="FU34">
        <v>135</v>
      </c>
      <c r="FV34">
        <v>102</v>
      </c>
      <c r="FW34">
        <v>172</v>
      </c>
      <c r="FX34">
        <v>371</v>
      </c>
      <c r="FY34">
        <v>245</v>
      </c>
      <c r="FZ34">
        <v>268</v>
      </c>
      <c r="GA34">
        <v>388</v>
      </c>
      <c r="GB34">
        <v>130</v>
      </c>
      <c r="GC34">
        <v>88</v>
      </c>
      <c r="GD34">
        <v>106</v>
      </c>
      <c r="GE34">
        <v>122</v>
      </c>
      <c r="GF34">
        <v>230</v>
      </c>
      <c r="GG34">
        <v>232</v>
      </c>
      <c r="GH34">
        <v>317</v>
      </c>
      <c r="GI34">
        <v>105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</row>
    <row r="35" spans="1:208" x14ac:dyDescent="0.25">
      <c r="A35" s="9">
        <v>4000073</v>
      </c>
      <c r="B35" s="9">
        <v>4000039</v>
      </c>
      <c r="C35" s="9" t="s">
        <v>607</v>
      </c>
      <c r="D35">
        <v>20</v>
      </c>
      <c r="E35">
        <v>5</v>
      </c>
      <c r="F35">
        <v>5</v>
      </c>
      <c r="G35">
        <v>5</v>
      </c>
      <c r="H35">
        <v>0</v>
      </c>
      <c r="I35">
        <v>5</v>
      </c>
      <c r="J35">
        <v>0</v>
      </c>
      <c r="K35">
        <v>-5</v>
      </c>
      <c r="L35">
        <v>0</v>
      </c>
      <c r="M35">
        <v>5</v>
      </c>
      <c r="N35">
        <v>5</v>
      </c>
      <c r="O35">
        <v>35</v>
      </c>
      <c r="P35">
        <v>20</v>
      </c>
      <c r="Q35">
        <v>5</v>
      </c>
      <c r="R35">
        <v>20</v>
      </c>
      <c r="S35">
        <v>5</v>
      </c>
      <c r="T35">
        <v>110</v>
      </c>
      <c r="U35">
        <v>0</v>
      </c>
      <c r="V35">
        <v>0</v>
      </c>
      <c r="W35">
        <v>10</v>
      </c>
      <c r="X35">
        <v>52</v>
      </c>
      <c r="Y35">
        <v>60</v>
      </c>
      <c r="Z35">
        <v>165</v>
      </c>
      <c r="AA35">
        <v>30</v>
      </c>
      <c r="AB35">
        <v>28</v>
      </c>
      <c r="AC35">
        <v>0</v>
      </c>
      <c r="AD35">
        <v>0</v>
      </c>
      <c r="AE35">
        <v>38</v>
      </c>
      <c r="AF35">
        <v>37</v>
      </c>
      <c r="AG35">
        <v>137</v>
      </c>
      <c r="AH35">
        <v>48</v>
      </c>
      <c r="AI35">
        <v>29</v>
      </c>
      <c r="AJ35">
        <v>14</v>
      </c>
      <c r="AK35">
        <v>0</v>
      </c>
      <c r="AL35">
        <v>195</v>
      </c>
      <c r="AM35">
        <v>70</v>
      </c>
      <c r="AN35">
        <v>20</v>
      </c>
      <c r="AO35">
        <v>80</v>
      </c>
      <c r="AP35">
        <v>122</v>
      </c>
      <c r="AQ35">
        <v>25</v>
      </c>
      <c r="AR35">
        <v>0</v>
      </c>
      <c r="AS35">
        <v>81</v>
      </c>
      <c r="AT35">
        <v>242</v>
      </c>
      <c r="AU35">
        <v>35</v>
      </c>
      <c r="AV35">
        <v>0</v>
      </c>
      <c r="AW35">
        <v>2</v>
      </c>
      <c r="AX35">
        <v>10</v>
      </c>
      <c r="AY35">
        <v>25</v>
      </c>
      <c r="AZ35">
        <v>0</v>
      </c>
      <c r="BA35">
        <v>0</v>
      </c>
      <c r="BB35">
        <v>0</v>
      </c>
      <c r="BC35">
        <v>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30</v>
      </c>
      <c r="BM35">
        <v>0</v>
      </c>
      <c r="BN35">
        <v>10</v>
      </c>
      <c r="BO35">
        <v>11</v>
      </c>
      <c r="BP35">
        <v>21</v>
      </c>
      <c r="BQ35">
        <v>20</v>
      </c>
      <c r="BR35">
        <v>26</v>
      </c>
      <c r="BS35">
        <v>25</v>
      </c>
      <c r="BT35">
        <v>230</v>
      </c>
      <c r="BU35">
        <v>11</v>
      </c>
      <c r="BV35">
        <v>0</v>
      </c>
      <c r="BW35">
        <v>55</v>
      </c>
      <c r="BX35">
        <v>100</v>
      </c>
      <c r="BY35">
        <v>64</v>
      </c>
      <c r="BZ35">
        <v>6</v>
      </c>
      <c r="CA35">
        <v>128</v>
      </c>
      <c r="CB35">
        <v>88</v>
      </c>
      <c r="CC35">
        <v>2</v>
      </c>
      <c r="CD35">
        <v>4</v>
      </c>
      <c r="CE35">
        <v>9</v>
      </c>
      <c r="CF35">
        <v>58</v>
      </c>
      <c r="CG35">
        <v>132</v>
      </c>
      <c r="CH35">
        <v>5</v>
      </c>
      <c r="CI35">
        <v>35</v>
      </c>
      <c r="CJ35">
        <v>81</v>
      </c>
      <c r="CK35">
        <v>254</v>
      </c>
      <c r="CL35">
        <v>19</v>
      </c>
      <c r="CM35">
        <v>57</v>
      </c>
      <c r="CN35">
        <v>3</v>
      </c>
      <c r="CO35">
        <v>66</v>
      </c>
      <c r="CP35">
        <v>164</v>
      </c>
      <c r="CQ35">
        <v>69</v>
      </c>
      <c r="CR35">
        <v>53</v>
      </c>
      <c r="CS35">
        <v>22</v>
      </c>
      <c r="CT35">
        <v>181</v>
      </c>
      <c r="CU35">
        <v>41</v>
      </c>
      <c r="CV35">
        <v>26</v>
      </c>
      <c r="CW35">
        <v>27</v>
      </c>
      <c r="CX35">
        <v>10</v>
      </c>
      <c r="CY35">
        <v>0</v>
      </c>
      <c r="CZ35">
        <v>19</v>
      </c>
      <c r="DA35">
        <v>0</v>
      </c>
      <c r="DB35">
        <v>0</v>
      </c>
      <c r="DC35">
        <v>145</v>
      </c>
      <c r="DD35">
        <v>0</v>
      </c>
      <c r="DE35">
        <v>27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9</v>
      </c>
      <c r="DN35">
        <v>1</v>
      </c>
      <c r="DO35">
        <v>4</v>
      </c>
      <c r="DP35">
        <v>23</v>
      </c>
      <c r="DQ35">
        <v>25</v>
      </c>
      <c r="DR35">
        <v>38</v>
      </c>
      <c r="DS35">
        <v>21</v>
      </c>
      <c r="DT35">
        <v>44</v>
      </c>
      <c r="DU35">
        <v>40</v>
      </c>
      <c r="DV35">
        <v>36</v>
      </c>
      <c r="DW35">
        <v>6</v>
      </c>
      <c r="DX35">
        <v>43</v>
      </c>
      <c r="DY35">
        <v>52</v>
      </c>
      <c r="DZ35">
        <v>47</v>
      </c>
      <c r="EA35">
        <v>87</v>
      </c>
      <c r="EB35">
        <v>75</v>
      </c>
      <c r="EC35">
        <v>64</v>
      </c>
      <c r="ED35">
        <v>67</v>
      </c>
      <c r="EE35">
        <v>56</v>
      </c>
      <c r="EF35">
        <v>93</v>
      </c>
      <c r="EG35">
        <v>75</v>
      </c>
      <c r="EH35">
        <v>141</v>
      </c>
      <c r="EI35">
        <v>108</v>
      </c>
      <c r="EJ35">
        <v>52</v>
      </c>
      <c r="EK35">
        <v>81</v>
      </c>
      <c r="EL35">
        <v>34</v>
      </c>
      <c r="EM35">
        <v>84</v>
      </c>
      <c r="EN35">
        <v>81</v>
      </c>
      <c r="EO35">
        <v>57</v>
      </c>
      <c r="EP35">
        <v>77</v>
      </c>
      <c r="EQ35">
        <v>26</v>
      </c>
      <c r="ER35">
        <v>40</v>
      </c>
      <c r="ES35">
        <v>55</v>
      </c>
      <c r="ET35">
        <v>48</v>
      </c>
      <c r="EU35">
        <v>52</v>
      </c>
      <c r="EV35">
        <v>50</v>
      </c>
      <c r="EW35">
        <v>36</v>
      </c>
      <c r="EX35">
        <v>31</v>
      </c>
      <c r="EY35">
        <v>34</v>
      </c>
      <c r="EZ35">
        <v>17</v>
      </c>
      <c r="FA35">
        <v>29</v>
      </c>
      <c r="FB35">
        <v>20</v>
      </c>
      <c r="FC35">
        <v>15</v>
      </c>
      <c r="FD35">
        <v>8</v>
      </c>
      <c r="FE35">
        <v>16</v>
      </c>
      <c r="FF35">
        <v>4</v>
      </c>
      <c r="FG35">
        <v>14</v>
      </c>
      <c r="FH35">
        <v>3</v>
      </c>
      <c r="FI35">
        <v>3</v>
      </c>
      <c r="FJ35">
        <v>1</v>
      </c>
      <c r="FK35">
        <v>4</v>
      </c>
      <c r="FL35">
        <v>4</v>
      </c>
      <c r="FM35">
        <v>4</v>
      </c>
      <c r="FN35">
        <v>2</v>
      </c>
      <c r="FO35">
        <v>10</v>
      </c>
      <c r="FP35">
        <v>1</v>
      </c>
      <c r="FQ35">
        <v>11</v>
      </c>
      <c r="FR35">
        <v>68</v>
      </c>
      <c r="FS35">
        <v>37</v>
      </c>
      <c r="FT35">
        <v>47</v>
      </c>
      <c r="FU35">
        <v>34</v>
      </c>
      <c r="FV35">
        <v>37</v>
      </c>
      <c r="FW35">
        <v>35</v>
      </c>
      <c r="FX35">
        <v>41</v>
      </c>
      <c r="FY35">
        <v>86</v>
      </c>
      <c r="FZ35">
        <v>39</v>
      </c>
      <c r="GA35">
        <v>47</v>
      </c>
      <c r="GB35">
        <v>42</v>
      </c>
      <c r="GC35">
        <v>33</v>
      </c>
      <c r="GD35">
        <v>12</v>
      </c>
      <c r="GE35">
        <v>47</v>
      </c>
      <c r="GF35">
        <v>33</v>
      </c>
      <c r="GG35">
        <v>76</v>
      </c>
      <c r="GH35">
        <v>50</v>
      </c>
      <c r="GI35">
        <v>34</v>
      </c>
      <c r="GJ35">
        <v>59</v>
      </c>
      <c r="GK35">
        <v>97</v>
      </c>
      <c r="GL35">
        <v>33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</row>
    <row r="36" spans="1:208" x14ac:dyDescent="0.25">
      <c r="A36" s="9">
        <v>4000074</v>
      </c>
      <c r="B36" s="9">
        <v>4000038</v>
      </c>
      <c r="C36" s="9" t="s">
        <v>608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190</v>
      </c>
      <c r="AG36">
        <v>57</v>
      </c>
      <c r="AH36">
        <v>179</v>
      </c>
      <c r="AI36">
        <v>63</v>
      </c>
      <c r="AJ36">
        <v>82</v>
      </c>
      <c r="AK36">
        <v>15</v>
      </c>
      <c r="AL36">
        <v>45</v>
      </c>
      <c r="AM36">
        <v>265</v>
      </c>
      <c r="AN36">
        <v>20</v>
      </c>
      <c r="AO36">
        <v>175</v>
      </c>
      <c r="AP36">
        <v>262</v>
      </c>
      <c r="AQ36">
        <v>10</v>
      </c>
      <c r="AR36">
        <v>20</v>
      </c>
      <c r="AS36">
        <v>20</v>
      </c>
      <c r="AT36">
        <v>185</v>
      </c>
      <c r="AU36">
        <v>10</v>
      </c>
      <c r="AV36">
        <v>30</v>
      </c>
      <c r="AW36">
        <v>0</v>
      </c>
      <c r="AX36">
        <v>35</v>
      </c>
      <c r="AY36">
        <v>125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25</v>
      </c>
      <c r="BG36">
        <v>0</v>
      </c>
      <c r="BH36">
        <v>0</v>
      </c>
      <c r="BI36">
        <v>0</v>
      </c>
      <c r="BJ36">
        <v>10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16</v>
      </c>
      <c r="BQ36">
        <v>10</v>
      </c>
      <c r="BR36">
        <v>45</v>
      </c>
      <c r="BS36">
        <v>55</v>
      </c>
      <c r="BT36">
        <v>185</v>
      </c>
      <c r="BU36">
        <v>32</v>
      </c>
      <c r="BV36">
        <v>25</v>
      </c>
      <c r="BW36">
        <v>51</v>
      </c>
      <c r="BX36">
        <v>45</v>
      </c>
      <c r="BY36">
        <v>164</v>
      </c>
      <c r="BZ36">
        <v>1</v>
      </c>
      <c r="CA36">
        <v>3</v>
      </c>
      <c r="CB36">
        <v>13</v>
      </c>
      <c r="CC36">
        <v>26</v>
      </c>
      <c r="CD36">
        <v>139</v>
      </c>
      <c r="CE36">
        <v>37</v>
      </c>
      <c r="CF36">
        <v>57</v>
      </c>
      <c r="CG36">
        <v>2</v>
      </c>
      <c r="CH36">
        <v>131</v>
      </c>
      <c r="CI36">
        <v>99</v>
      </c>
      <c r="CJ36">
        <v>46</v>
      </c>
      <c r="CK36">
        <v>193</v>
      </c>
      <c r="CL36">
        <v>55</v>
      </c>
      <c r="CM36">
        <v>8</v>
      </c>
      <c r="CN36">
        <v>133</v>
      </c>
      <c r="CO36">
        <v>87</v>
      </c>
      <c r="CP36">
        <v>8</v>
      </c>
      <c r="CQ36">
        <v>0</v>
      </c>
      <c r="CR36">
        <v>0</v>
      </c>
      <c r="CS36">
        <v>20</v>
      </c>
      <c r="CT36">
        <v>29</v>
      </c>
      <c r="CU36">
        <v>50</v>
      </c>
      <c r="CV36">
        <v>12</v>
      </c>
      <c r="CW36">
        <v>2</v>
      </c>
      <c r="CX36">
        <v>33</v>
      </c>
      <c r="CY36">
        <v>0</v>
      </c>
      <c r="CZ36">
        <v>15</v>
      </c>
      <c r="DA36">
        <v>0</v>
      </c>
      <c r="DB36">
        <v>125</v>
      </c>
      <c r="DC36">
        <v>1</v>
      </c>
      <c r="DD36">
        <v>0</v>
      </c>
      <c r="DE36">
        <v>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13</v>
      </c>
      <c r="DN36">
        <v>5</v>
      </c>
      <c r="DO36">
        <v>2</v>
      </c>
      <c r="DP36">
        <v>16</v>
      </c>
      <c r="DQ36">
        <v>11</v>
      </c>
      <c r="DR36">
        <v>43</v>
      </c>
      <c r="DS36">
        <v>18</v>
      </c>
      <c r="DT36">
        <v>45</v>
      </c>
      <c r="DU36">
        <v>103</v>
      </c>
      <c r="DV36">
        <v>51</v>
      </c>
      <c r="DW36">
        <v>10</v>
      </c>
      <c r="DX36">
        <v>52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35</v>
      </c>
      <c r="EJ36">
        <v>172</v>
      </c>
      <c r="EK36">
        <v>123</v>
      </c>
      <c r="EL36">
        <v>93</v>
      </c>
      <c r="EM36">
        <v>81</v>
      </c>
      <c r="EN36">
        <v>50</v>
      </c>
      <c r="EO36">
        <v>40</v>
      </c>
      <c r="EP36">
        <v>1</v>
      </c>
      <c r="EQ36">
        <v>0</v>
      </c>
      <c r="ER36">
        <v>28</v>
      </c>
      <c r="ES36">
        <v>140</v>
      </c>
      <c r="ET36">
        <v>16</v>
      </c>
      <c r="EU36">
        <v>0</v>
      </c>
      <c r="EV36">
        <v>78</v>
      </c>
      <c r="EW36">
        <v>73</v>
      </c>
      <c r="EX36">
        <v>40</v>
      </c>
      <c r="EY36">
        <v>44</v>
      </c>
      <c r="EZ36">
        <v>17</v>
      </c>
      <c r="FA36">
        <v>56</v>
      </c>
      <c r="FB36">
        <v>12</v>
      </c>
      <c r="FC36">
        <v>43</v>
      </c>
      <c r="FD36">
        <v>8</v>
      </c>
      <c r="FE36">
        <v>33</v>
      </c>
      <c r="FF36">
        <v>8</v>
      </c>
      <c r="FG36">
        <v>3</v>
      </c>
      <c r="FH36">
        <v>5</v>
      </c>
      <c r="FI36">
        <v>8</v>
      </c>
      <c r="FJ36">
        <v>0</v>
      </c>
      <c r="FK36">
        <v>5</v>
      </c>
      <c r="FL36">
        <v>2</v>
      </c>
      <c r="FM36">
        <v>15</v>
      </c>
      <c r="FN36">
        <v>0</v>
      </c>
      <c r="FO36">
        <v>23</v>
      </c>
      <c r="FP36">
        <v>4</v>
      </c>
      <c r="FQ36">
        <v>11</v>
      </c>
      <c r="FR36">
        <v>77</v>
      </c>
      <c r="FS36">
        <v>26</v>
      </c>
      <c r="FT36">
        <v>56</v>
      </c>
      <c r="FU36">
        <v>33</v>
      </c>
      <c r="FV36">
        <v>51</v>
      </c>
      <c r="FW36">
        <v>51</v>
      </c>
      <c r="FX36">
        <v>68</v>
      </c>
      <c r="FY36">
        <v>124</v>
      </c>
      <c r="FZ36">
        <v>90</v>
      </c>
      <c r="GA36">
        <v>79</v>
      </c>
      <c r="GB36">
        <v>44</v>
      </c>
      <c r="GC36">
        <v>36</v>
      </c>
      <c r="GD36">
        <v>13</v>
      </c>
      <c r="GE36">
        <v>38</v>
      </c>
      <c r="GF36">
        <v>65</v>
      </c>
      <c r="GG36">
        <v>30</v>
      </c>
      <c r="GH36">
        <v>69</v>
      </c>
      <c r="GI36">
        <v>11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08" x14ac:dyDescent="0.25">
      <c r="A37" s="9">
        <v>4000075</v>
      </c>
      <c r="B37" s="9">
        <v>4000040</v>
      </c>
      <c r="C37" s="9" t="s">
        <v>385</v>
      </c>
      <c r="D37">
        <v>65</v>
      </c>
      <c r="E37">
        <v>75</v>
      </c>
      <c r="F37">
        <v>30</v>
      </c>
      <c r="G37">
        <v>60</v>
      </c>
      <c r="H37">
        <v>160</v>
      </c>
      <c r="I37">
        <v>138</v>
      </c>
      <c r="J37">
        <v>30</v>
      </c>
      <c r="K37">
        <v>30</v>
      </c>
      <c r="L37">
        <v>50</v>
      </c>
      <c r="M37">
        <v>20</v>
      </c>
      <c r="N37">
        <v>60</v>
      </c>
      <c r="O37">
        <v>135</v>
      </c>
      <c r="P37">
        <v>115</v>
      </c>
      <c r="Q37">
        <v>0</v>
      </c>
      <c r="R37">
        <v>635</v>
      </c>
      <c r="S37">
        <v>0</v>
      </c>
      <c r="T37">
        <v>250</v>
      </c>
      <c r="U37">
        <v>480</v>
      </c>
      <c r="V37">
        <v>355</v>
      </c>
      <c r="W37">
        <v>405</v>
      </c>
      <c r="X37">
        <v>260</v>
      </c>
      <c r="Y37">
        <v>255</v>
      </c>
      <c r="Z37">
        <v>270</v>
      </c>
      <c r="AA37">
        <v>425</v>
      </c>
      <c r="AB37">
        <v>225</v>
      </c>
      <c r="AC37">
        <v>310</v>
      </c>
      <c r="AD37">
        <v>275</v>
      </c>
      <c r="AE37">
        <v>495</v>
      </c>
      <c r="AF37">
        <v>515</v>
      </c>
      <c r="AG37">
        <v>400</v>
      </c>
      <c r="AH37">
        <v>568</v>
      </c>
      <c r="AI37">
        <v>437</v>
      </c>
      <c r="AJ37">
        <v>980</v>
      </c>
      <c r="AK37">
        <v>830</v>
      </c>
      <c r="AL37">
        <v>280</v>
      </c>
      <c r="AM37">
        <v>715</v>
      </c>
      <c r="AN37">
        <v>160</v>
      </c>
      <c r="AO37">
        <v>965</v>
      </c>
      <c r="AP37">
        <v>750</v>
      </c>
      <c r="AQ37">
        <v>320</v>
      </c>
      <c r="AR37">
        <v>225</v>
      </c>
      <c r="AS37">
        <v>235</v>
      </c>
      <c r="AT37">
        <v>830</v>
      </c>
      <c r="AU37">
        <v>375</v>
      </c>
      <c r="AV37">
        <v>165</v>
      </c>
      <c r="AW37">
        <v>140</v>
      </c>
      <c r="AX37">
        <v>105</v>
      </c>
      <c r="AY37">
        <v>270</v>
      </c>
      <c r="AZ37">
        <v>0</v>
      </c>
      <c r="BA37">
        <v>0</v>
      </c>
      <c r="BB37">
        <v>0</v>
      </c>
      <c r="BC37">
        <v>27</v>
      </c>
      <c r="BD37">
        <v>50</v>
      </c>
      <c r="BE37">
        <v>0</v>
      </c>
      <c r="BF37">
        <v>155</v>
      </c>
      <c r="BG37">
        <v>20</v>
      </c>
      <c r="BH37">
        <v>30</v>
      </c>
      <c r="BI37">
        <v>30</v>
      </c>
      <c r="BJ37">
        <v>80</v>
      </c>
      <c r="BK37">
        <v>25</v>
      </c>
      <c r="BL37">
        <v>135</v>
      </c>
      <c r="BM37">
        <v>0</v>
      </c>
      <c r="BN37">
        <v>95</v>
      </c>
      <c r="BO37">
        <v>140</v>
      </c>
      <c r="BP37">
        <v>194</v>
      </c>
      <c r="BQ37">
        <v>130</v>
      </c>
      <c r="BR37">
        <v>297</v>
      </c>
      <c r="BS37">
        <v>363</v>
      </c>
      <c r="BT37">
        <v>922</v>
      </c>
      <c r="BU37">
        <v>65</v>
      </c>
      <c r="BV37">
        <v>325</v>
      </c>
      <c r="BW37">
        <v>855</v>
      </c>
      <c r="BX37">
        <v>476</v>
      </c>
      <c r="BY37">
        <v>143</v>
      </c>
      <c r="BZ37">
        <v>529</v>
      </c>
      <c r="CA37">
        <v>424</v>
      </c>
      <c r="CB37">
        <v>462</v>
      </c>
      <c r="CC37">
        <v>328</v>
      </c>
      <c r="CD37">
        <v>429</v>
      </c>
      <c r="CE37">
        <v>852</v>
      </c>
      <c r="CF37">
        <v>953</v>
      </c>
      <c r="CG37">
        <v>496</v>
      </c>
      <c r="CH37">
        <v>448</v>
      </c>
      <c r="CI37">
        <v>347</v>
      </c>
      <c r="CJ37">
        <v>1052</v>
      </c>
      <c r="CK37">
        <v>973</v>
      </c>
      <c r="CL37">
        <v>720</v>
      </c>
      <c r="CM37">
        <v>238</v>
      </c>
      <c r="CN37">
        <v>492</v>
      </c>
      <c r="CO37">
        <v>644</v>
      </c>
      <c r="CP37">
        <v>710</v>
      </c>
      <c r="CQ37">
        <v>542</v>
      </c>
      <c r="CR37">
        <v>375</v>
      </c>
      <c r="CS37">
        <v>506</v>
      </c>
      <c r="CT37">
        <v>423</v>
      </c>
      <c r="CU37">
        <v>734</v>
      </c>
      <c r="CV37">
        <v>201</v>
      </c>
      <c r="CW37">
        <v>251</v>
      </c>
      <c r="CX37">
        <v>335</v>
      </c>
      <c r="CY37">
        <v>50</v>
      </c>
      <c r="CZ37">
        <v>382</v>
      </c>
      <c r="DA37">
        <v>10</v>
      </c>
      <c r="DB37">
        <v>10</v>
      </c>
      <c r="DC37">
        <v>5</v>
      </c>
      <c r="DD37">
        <v>125</v>
      </c>
      <c r="DE37">
        <v>212</v>
      </c>
      <c r="DF37">
        <v>9</v>
      </c>
      <c r="DG37">
        <v>130</v>
      </c>
      <c r="DH37">
        <v>0</v>
      </c>
      <c r="DI37">
        <v>30</v>
      </c>
      <c r="DJ37">
        <v>2</v>
      </c>
      <c r="DK37">
        <v>17</v>
      </c>
      <c r="DL37">
        <v>180</v>
      </c>
      <c r="DM37">
        <v>81</v>
      </c>
      <c r="DN37">
        <v>74</v>
      </c>
      <c r="DO37">
        <v>42</v>
      </c>
      <c r="DP37">
        <v>270</v>
      </c>
      <c r="DQ37">
        <v>249</v>
      </c>
      <c r="DR37">
        <v>286</v>
      </c>
      <c r="DS37">
        <v>193</v>
      </c>
      <c r="DT37">
        <v>409</v>
      </c>
      <c r="DU37">
        <v>582</v>
      </c>
      <c r="DV37">
        <v>362</v>
      </c>
      <c r="DW37">
        <v>336</v>
      </c>
      <c r="DX37">
        <v>388</v>
      </c>
      <c r="DY37">
        <v>662</v>
      </c>
      <c r="DZ37">
        <v>362</v>
      </c>
      <c r="EA37">
        <v>687</v>
      </c>
      <c r="EB37">
        <v>593</v>
      </c>
      <c r="EC37">
        <v>869</v>
      </c>
      <c r="ED37">
        <v>480</v>
      </c>
      <c r="EE37">
        <v>719</v>
      </c>
      <c r="EF37">
        <v>806</v>
      </c>
      <c r="EG37">
        <v>604</v>
      </c>
      <c r="EH37">
        <v>780</v>
      </c>
      <c r="EI37">
        <v>582</v>
      </c>
      <c r="EJ37">
        <v>678</v>
      </c>
      <c r="EK37">
        <v>1135</v>
      </c>
      <c r="EL37">
        <v>555</v>
      </c>
      <c r="EM37">
        <v>444</v>
      </c>
      <c r="EN37">
        <v>516</v>
      </c>
      <c r="EO37">
        <v>592</v>
      </c>
      <c r="EP37">
        <v>717</v>
      </c>
      <c r="EQ37">
        <v>479</v>
      </c>
      <c r="ER37">
        <v>677</v>
      </c>
      <c r="ES37">
        <v>597</v>
      </c>
      <c r="ET37">
        <v>511</v>
      </c>
      <c r="EU37">
        <v>423</v>
      </c>
      <c r="EV37">
        <v>321</v>
      </c>
      <c r="EW37">
        <v>302</v>
      </c>
      <c r="EX37">
        <v>28</v>
      </c>
      <c r="EY37">
        <v>535</v>
      </c>
      <c r="EZ37">
        <v>200</v>
      </c>
      <c r="FA37">
        <v>428</v>
      </c>
      <c r="FB37">
        <v>91</v>
      </c>
      <c r="FC37">
        <v>330</v>
      </c>
      <c r="FD37">
        <v>91</v>
      </c>
      <c r="FE37">
        <v>224</v>
      </c>
      <c r="FF37">
        <v>38</v>
      </c>
      <c r="FG37">
        <v>168</v>
      </c>
      <c r="FH37">
        <v>44</v>
      </c>
      <c r="FI37">
        <v>65</v>
      </c>
      <c r="FJ37">
        <v>21</v>
      </c>
      <c r="FK37">
        <v>19</v>
      </c>
      <c r="FL37">
        <v>118</v>
      </c>
      <c r="FM37">
        <v>77</v>
      </c>
      <c r="FN37">
        <v>19</v>
      </c>
      <c r="FO37">
        <v>118</v>
      </c>
      <c r="FP37">
        <v>15</v>
      </c>
      <c r="FQ37">
        <v>137</v>
      </c>
      <c r="FR37">
        <v>269</v>
      </c>
      <c r="FS37">
        <v>359</v>
      </c>
      <c r="FT37">
        <v>425</v>
      </c>
      <c r="FU37">
        <v>393</v>
      </c>
      <c r="FV37">
        <v>284</v>
      </c>
      <c r="FW37">
        <v>581</v>
      </c>
      <c r="FX37">
        <v>625</v>
      </c>
      <c r="FY37">
        <v>711</v>
      </c>
      <c r="FZ37">
        <v>872</v>
      </c>
      <c r="GA37">
        <v>766</v>
      </c>
      <c r="GB37">
        <v>276</v>
      </c>
      <c r="GC37">
        <v>336</v>
      </c>
      <c r="GD37">
        <v>312</v>
      </c>
      <c r="GE37">
        <v>334</v>
      </c>
      <c r="GF37">
        <v>553</v>
      </c>
      <c r="GG37">
        <v>800</v>
      </c>
      <c r="GH37">
        <v>275</v>
      </c>
      <c r="GI37">
        <v>229</v>
      </c>
      <c r="GJ37">
        <v>408</v>
      </c>
      <c r="GK37">
        <v>547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08" x14ac:dyDescent="0.25">
      <c r="A38" s="9">
        <v>4000076</v>
      </c>
      <c r="B38" s="9">
        <v>4000041</v>
      </c>
      <c r="C38" s="9" t="s">
        <v>609</v>
      </c>
      <c r="D38">
        <v>50</v>
      </c>
      <c r="E38">
        <v>80</v>
      </c>
      <c r="F38">
        <v>20</v>
      </c>
      <c r="G38">
        <v>40</v>
      </c>
      <c r="H38">
        <v>120</v>
      </c>
      <c r="I38">
        <v>100</v>
      </c>
      <c r="J38">
        <v>20</v>
      </c>
      <c r="K38">
        <v>35</v>
      </c>
      <c r="L38">
        <v>35</v>
      </c>
      <c r="M38">
        <v>20</v>
      </c>
      <c r="N38">
        <v>20</v>
      </c>
      <c r="O38">
        <v>90</v>
      </c>
      <c r="P38">
        <v>135</v>
      </c>
      <c r="Q38">
        <v>205</v>
      </c>
      <c r="R38">
        <v>390</v>
      </c>
      <c r="S38">
        <v>40</v>
      </c>
      <c r="T38">
        <v>155</v>
      </c>
      <c r="U38">
        <v>319</v>
      </c>
      <c r="V38">
        <v>145</v>
      </c>
      <c r="W38">
        <v>245</v>
      </c>
      <c r="X38">
        <v>151</v>
      </c>
      <c r="Y38">
        <v>300</v>
      </c>
      <c r="Z38">
        <v>90</v>
      </c>
      <c r="AA38">
        <v>185</v>
      </c>
      <c r="AB38">
        <v>343</v>
      </c>
      <c r="AC38">
        <v>65</v>
      </c>
      <c r="AD38">
        <v>140</v>
      </c>
      <c r="AE38">
        <v>240</v>
      </c>
      <c r="AF38">
        <v>446</v>
      </c>
      <c r="AG38">
        <v>270</v>
      </c>
      <c r="AH38">
        <v>329</v>
      </c>
      <c r="AI38">
        <v>269</v>
      </c>
      <c r="AJ38">
        <v>624</v>
      </c>
      <c r="AK38">
        <v>205</v>
      </c>
      <c r="AL38">
        <v>215</v>
      </c>
      <c r="AM38">
        <v>380</v>
      </c>
      <c r="AN38">
        <v>70</v>
      </c>
      <c r="AO38">
        <v>735</v>
      </c>
      <c r="AP38">
        <v>315</v>
      </c>
      <c r="AQ38">
        <v>215</v>
      </c>
      <c r="AR38">
        <v>275</v>
      </c>
      <c r="AS38">
        <v>190</v>
      </c>
      <c r="AT38">
        <v>515</v>
      </c>
      <c r="AU38">
        <v>140</v>
      </c>
      <c r="AV38">
        <v>80</v>
      </c>
      <c r="AW38">
        <v>127</v>
      </c>
      <c r="AX38">
        <v>90</v>
      </c>
      <c r="AY38">
        <v>50</v>
      </c>
      <c r="AZ38">
        <v>125</v>
      </c>
      <c r="BA38">
        <v>0</v>
      </c>
      <c r="BB38">
        <v>0</v>
      </c>
      <c r="BC38">
        <v>-2</v>
      </c>
      <c r="BD38">
        <v>20</v>
      </c>
      <c r="BE38">
        <v>0</v>
      </c>
      <c r="BF38">
        <v>85</v>
      </c>
      <c r="BG38">
        <v>15</v>
      </c>
      <c r="BH38">
        <v>30</v>
      </c>
      <c r="BI38">
        <v>20</v>
      </c>
      <c r="BJ38">
        <v>20</v>
      </c>
      <c r="BK38">
        <v>30</v>
      </c>
      <c r="BL38">
        <v>120</v>
      </c>
      <c r="BM38">
        <v>30</v>
      </c>
      <c r="BN38">
        <v>50</v>
      </c>
      <c r="BO38">
        <v>110</v>
      </c>
      <c r="BP38">
        <v>125</v>
      </c>
      <c r="BQ38">
        <v>77</v>
      </c>
      <c r="BR38">
        <v>239</v>
      </c>
      <c r="BS38">
        <v>263</v>
      </c>
      <c r="BT38">
        <v>427</v>
      </c>
      <c r="BU38">
        <v>223</v>
      </c>
      <c r="BV38">
        <v>175</v>
      </c>
      <c r="BW38">
        <v>684</v>
      </c>
      <c r="BX38">
        <v>200</v>
      </c>
      <c r="BY38">
        <v>122</v>
      </c>
      <c r="BZ38">
        <v>139</v>
      </c>
      <c r="CA38">
        <v>215</v>
      </c>
      <c r="CB38">
        <v>331</v>
      </c>
      <c r="CC38">
        <v>183</v>
      </c>
      <c r="CD38">
        <v>375</v>
      </c>
      <c r="CE38">
        <v>444</v>
      </c>
      <c r="CF38">
        <v>361</v>
      </c>
      <c r="CG38">
        <v>225</v>
      </c>
      <c r="CH38">
        <v>200</v>
      </c>
      <c r="CI38">
        <v>315</v>
      </c>
      <c r="CJ38">
        <v>694</v>
      </c>
      <c r="CK38">
        <v>546</v>
      </c>
      <c r="CL38">
        <v>414</v>
      </c>
      <c r="CM38">
        <v>341</v>
      </c>
      <c r="CN38">
        <v>329</v>
      </c>
      <c r="CO38">
        <v>366</v>
      </c>
      <c r="CP38">
        <v>425</v>
      </c>
      <c r="CQ38">
        <v>242</v>
      </c>
      <c r="CR38">
        <v>123</v>
      </c>
      <c r="CS38">
        <v>230</v>
      </c>
      <c r="CT38">
        <v>454</v>
      </c>
      <c r="CU38">
        <v>381</v>
      </c>
      <c r="CV38">
        <v>195</v>
      </c>
      <c r="CW38">
        <v>104</v>
      </c>
      <c r="CX38">
        <v>266</v>
      </c>
      <c r="CY38">
        <v>20</v>
      </c>
      <c r="CZ38">
        <v>163</v>
      </c>
      <c r="DA38">
        <v>0</v>
      </c>
      <c r="DB38">
        <v>135</v>
      </c>
      <c r="DC38">
        <v>3</v>
      </c>
      <c r="DD38">
        <v>0</v>
      </c>
      <c r="DE38">
        <v>182</v>
      </c>
      <c r="DF38">
        <v>131</v>
      </c>
      <c r="DG38">
        <v>0</v>
      </c>
      <c r="DH38">
        <v>0</v>
      </c>
      <c r="DI38">
        <v>30</v>
      </c>
      <c r="DJ38">
        <v>167</v>
      </c>
      <c r="DK38">
        <v>14</v>
      </c>
      <c r="DL38">
        <v>42</v>
      </c>
      <c r="DM38">
        <v>75</v>
      </c>
      <c r="DN38">
        <v>30</v>
      </c>
      <c r="DO38">
        <v>41</v>
      </c>
      <c r="DP38">
        <v>209</v>
      </c>
      <c r="DQ38">
        <v>273</v>
      </c>
      <c r="DR38">
        <v>184</v>
      </c>
      <c r="DS38">
        <v>113</v>
      </c>
      <c r="DT38">
        <v>236</v>
      </c>
      <c r="DU38">
        <v>227</v>
      </c>
      <c r="DV38">
        <v>214</v>
      </c>
      <c r="DW38">
        <v>211</v>
      </c>
      <c r="DX38">
        <v>283</v>
      </c>
      <c r="DY38">
        <v>225</v>
      </c>
      <c r="DZ38">
        <v>231</v>
      </c>
      <c r="EA38">
        <v>542</v>
      </c>
      <c r="EB38">
        <v>276</v>
      </c>
      <c r="EC38">
        <v>232</v>
      </c>
      <c r="ED38">
        <v>608</v>
      </c>
      <c r="EE38">
        <v>288</v>
      </c>
      <c r="EF38">
        <v>272</v>
      </c>
      <c r="EG38">
        <v>308</v>
      </c>
      <c r="EH38">
        <v>553</v>
      </c>
      <c r="EI38">
        <v>283</v>
      </c>
      <c r="EJ38">
        <v>245</v>
      </c>
      <c r="EK38">
        <v>602</v>
      </c>
      <c r="EL38">
        <v>212</v>
      </c>
      <c r="EM38">
        <v>274</v>
      </c>
      <c r="EN38">
        <v>151</v>
      </c>
      <c r="EO38">
        <v>333</v>
      </c>
      <c r="EP38">
        <v>485</v>
      </c>
      <c r="EQ38">
        <v>243</v>
      </c>
      <c r="ER38">
        <v>257</v>
      </c>
      <c r="ES38">
        <v>322</v>
      </c>
      <c r="ET38">
        <v>399</v>
      </c>
      <c r="EU38">
        <v>158</v>
      </c>
      <c r="EV38">
        <v>267</v>
      </c>
      <c r="EW38">
        <v>192</v>
      </c>
      <c r="EX38">
        <v>164</v>
      </c>
      <c r="EY38">
        <v>246</v>
      </c>
      <c r="EZ38">
        <v>132</v>
      </c>
      <c r="FA38">
        <v>166</v>
      </c>
      <c r="FB38">
        <v>59</v>
      </c>
      <c r="FC38">
        <v>190</v>
      </c>
      <c r="FD38">
        <v>150</v>
      </c>
      <c r="FE38">
        <v>102</v>
      </c>
      <c r="FF38">
        <v>55</v>
      </c>
      <c r="FG38">
        <v>76</v>
      </c>
      <c r="FH38">
        <v>31</v>
      </c>
      <c r="FI38">
        <v>10</v>
      </c>
      <c r="FJ38">
        <v>25</v>
      </c>
      <c r="FK38">
        <v>36</v>
      </c>
      <c r="FL38">
        <v>65</v>
      </c>
      <c r="FM38">
        <v>61</v>
      </c>
      <c r="FN38">
        <v>12</v>
      </c>
      <c r="FO38">
        <v>74</v>
      </c>
      <c r="FP38">
        <v>16</v>
      </c>
      <c r="FQ38">
        <v>92</v>
      </c>
      <c r="FR38">
        <v>204</v>
      </c>
      <c r="FS38">
        <v>299</v>
      </c>
      <c r="FT38">
        <v>220</v>
      </c>
      <c r="FU38">
        <v>191</v>
      </c>
      <c r="FV38">
        <v>176</v>
      </c>
      <c r="FW38">
        <v>390</v>
      </c>
      <c r="FX38">
        <v>199</v>
      </c>
      <c r="FY38">
        <v>456</v>
      </c>
      <c r="FZ38">
        <v>433</v>
      </c>
      <c r="GA38">
        <v>391</v>
      </c>
      <c r="GB38">
        <v>160</v>
      </c>
      <c r="GC38">
        <v>113</v>
      </c>
      <c r="GD38">
        <v>253</v>
      </c>
      <c r="GE38">
        <v>170</v>
      </c>
      <c r="GF38">
        <v>281</v>
      </c>
      <c r="GG38">
        <v>216</v>
      </c>
      <c r="GH38">
        <v>324</v>
      </c>
      <c r="GI38">
        <v>108</v>
      </c>
      <c r="GJ38">
        <v>377</v>
      </c>
      <c r="GK38">
        <v>201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08" x14ac:dyDescent="0.25">
      <c r="A39" s="9">
        <v>4000077</v>
      </c>
      <c r="B39" s="9">
        <v>4000042</v>
      </c>
      <c r="C39" s="9" t="s">
        <v>610</v>
      </c>
      <c r="D39">
        <v>95</v>
      </c>
      <c r="E39">
        <v>90</v>
      </c>
      <c r="F39">
        <v>30</v>
      </c>
      <c r="G39">
        <v>140</v>
      </c>
      <c r="H39">
        <v>135</v>
      </c>
      <c r="I39">
        <v>150</v>
      </c>
      <c r="J39">
        <v>20</v>
      </c>
      <c r="K39">
        <v>31</v>
      </c>
      <c r="L39">
        <v>65</v>
      </c>
      <c r="M39">
        <v>25</v>
      </c>
      <c r="N39">
        <v>105</v>
      </c>
      <c r="O39">
        <v>165</v>
      </c>
      <c r="P39">
        <v>350</v>
      </c>
      <c r="Q39">
        <v>369</v>
      </c>
      <c r="R39">
        <v>524</v>
      </c>
      <c r="S39">
        <v>0</v>
      </c>
      <c r="T39">
        <v>280</v>
      </c>
      <c r="U39">
        <v>514</v>
      </c>
      <c r="V39">
        <v>465</v>
      </c>
      <c r="W39">
        <v>455</v>
      </c>
      <c r="X39">
        <v>435</v>
      </c>
      <c r="Y39">
        <v>410</v>
      </c>
      <c r="Z39">
        <v>175</v>
      </c>
      <c r="AA39">
        <v>455</v>
      </c>
      <c r="AB39">
        <v>600</v>
      </c>
      <c r="AC39">
        <v>270</v>
      </c>
      <c r="AD39">
        <v>380</v>
      </c>
      <c r="AE39">
        <v>485</v>
      </c>
      <c r="AF39">
        <v>680</v>
      </c>
      <c r="AG39">
        <v>690</v>
      </c>
      <c r="AH39">
        <v>703</v>
      </c>
      <c r="AI39">
        <v>727</v>
      </c>
      <c r="AJ39">
        <v>1230</v>
      </c>
      <c r="AK39">
        <v>870</v>
      </c>
      <c r="AL39">
        <v>445</v>
      </c>
      <c r="AM39">
        <v>600</v>
      </c>
      <c r="AN39">
        <v>170</v>
      </c>
      <c r="AO39">
        <v>1620</v>
      </c>
      <c r="AP39">
        <v>1030</v>
      </c>
      <c r="AQ39">
        <v>330</v>
      </c>
      <c r="AR39">
        <v>430</v>
      </c>
      <c r="AS39">
        <v>428</v>
      </c>
      <c r="AT39">
        <v>1040</v>
      </c>
      <c r="AU39">
        <v>400</v>
      </c>
      <c r="AV39">
        <v>295</v>
      </c>
      <c r="AW39">
        <v>135</v>
      </c>
      <c r="AX39">
        <v>285</v>
      </c>
      <c r="AY39">
        <v>230</v>
      </c>
      <c r="AZ39">
        <v>0</v>
      </c>
      <c r="BA39">
        <v>0</v>
      </c>
      <c r="BB39">
        <v>0</v>
      </c>
      <c r="BC39">
        <v>36</v>
      </c>
      <c r="BD39">
        <v>75</v>
      </c>
      <c r="BE39">
        <v>20</v>
      </c>
      <c r="BF39">
        <v>230</v>
      </c>
      <c r="BG39">
        <v>20</v>
      </c>
      <c r="BH39">
        <v>60</v>
      </c>
      <c r="BI39">
        <v>25</v>
      </c>
      <c r="BJ39">
        <v>80</v>
      </c>
      <c r="BK39">
        <v>60</v>
      </c>
      <c r="BL39">
        <v>155</v>
      </c>
      <c r="BM39">
        <v>30</v>
      </c>
      <c r="BN39">
        <v>145</v>
      </c>
      <c r="BO39">
        <v>190</v>
      </c>
      <c r="BP39">
        <v>250</v>
      </c>
      <c r="BQ39">
        <v>175</v>
      </c>
      <c r="BR39">
        <v>347</v>
      </c>
      <c r="BS39">
        <v>463</v>
      </c>
      <c r="BT39">
        <v>1117</v>
      </c>
      <c r="BU39">
        <v>78</v>
      </c>
      <c r="BV39">
        <v>87</v>
      </c>
      <c r="BW39">
        <v>1129</v>
      </c>
      <c r="BX39">
        <v>487</v>
      </c>
      <c r="BY39">
        <v>444</v>
      </c>
      <c r="BZ39">
        <v>614</v>
      </c>
      <c r="CA39">
        <v>732</v>
      </c>
      <c r="CB39">
        <v>626</v>
      </c>
      <c r="CC39">
        <v>373</v>
      </c>
      <c r="CD39">
        <v>604</v>
      </c>
      <c r="CE39">
        <v>1219</v>
      </c>
      <c r="CF39">
        <v>881</v>
      </c>
      <c r="CG39">
        <v>625</v>
      </c>
      <c r="CH39">
        <v>735</v>
      </c>
      <c r="CI39">
        <v>253</v>
      </c>
      <c r="CJ39">
        <v>1499</v>
      </c>
      <c r="CK39">
        <v>700</v>
      </c>
      <c r="CL39">
        <v>743</v>
      </c>
      <c r="CM39">
        <v>508</v>
      </c>
      <c r="CN39">
        <v>897</v>
      </c>
      <c r="CO39">
        <v>1086</v>
      </c>
      <c r="CP39">
        <v>874</v>
      </c>
      <c r="CQ39">
        <v>720</v>
      </c>
      <c r="CR39">
        <v>678</v>
      </c>
      <c r="CS39">
        <v>260</v>
      </c>
      <c r="CT39">
        <v>842</v>
      </c>
      <c r="CU39">
        <v>876</v>
      </c>
      <c r="CV39">
        <v>96</v>
      </c>
      <c r="CW39">
        <v>435</v>
      </c>
      <c r="CX39">
        <v>343</v>
      </c>
      <c r="CY39">
        <v>145</v>
      </c>
      <c r="CZ39">
        <v>519</v>
      </c>
      <c r="DA39">
        <v>10</v>
      </c>
      <c r="DB39">
        <v>165</v>
      </c>
      <c r="DC39">
        <v>25</v>
      </c>
      <c r="DD39">
        <v>125</v>
      </c>
      <c r="DE39">
        <v>324</v>
      </c>
      <c r="DF39">
        <v>10</v>
      </c>
      <c r="DG39">
        <v>130</v>
      </c>
      <c r="DH39">
        <v>0</v>
      </c>
      <c r="DI39">
        <v>40</v>
      </c>
      <c r="DJ39">
        <v>157</v>
      </c>
      <c r="DK39">
        <v>23</v>
      </c>
      <c r="DL39">
        <v>86</v>
      </c>
      <c r="DM39">
        <v>163</v>
      </c>
      <c r="DN39">
        <v>130</v>
      </c>
      <c r="DO39">
        <v>186</v>
      </c>
      <c r="DP39">
        <v>327</v>
      </c>
      <c r="DQ39">
        <v>294</v>
      </c>
      <c r="DR39">
        <v>404</v>
      </c>
      <c r="DS39">
        <v>215</v>
      </c>
      <c r="DT39">
        <v>556</v>
      </c>
      <c r="DU39">
        <v>531</v>
      </c>
      <c r="DV39">
        <v>684</v>
      </c>
      <c r="DW39">
        <v>240</v>
      </c>
      <c r="DX39">
        <v>603</v>
      </c>
      <c r="DY39">
        <v>628</v>
      </c>
      <c r="DZ39">
        <v>539</v>
      </c>
      <c r="EA39">
        <v>1112</v>
      </c>
      <c r="EB39">
        <v>414</v>
      </c>
      <c r="EC39">
        <v>553</v>
      </c>
      <c r="ED39">
        <v>948</v>
      </c>
      <c r="EE39">
        <v>794</v>
      </c>
      <c r="EF39">
        <v>1044</v>
      </c>
      <c r="EG39">
        <v>843</v>
      </c>
      <c r="EH39">
        <v>1040</v>
      </c>
      <c r="EI39">
        <v>697</v>
      </c>
      <c r="EJ39">
        <v>939</v>
      </c>
      <c r="EK39">
        <v>1234</v>
      </c>
      <c r="EL39">
        <v>745</v>
      </c>
      <c r="EM39">
        <v>680</v>
      </c>
      <c r="EN39">
        <v>439</v>
      </c>
      <c r="EO39">
        <v>864</v>
      </c>
      <c r="EP39">
        <v>832</v>
      </c>
      <c r="EQ39">
        <v>611</v>
      </c>
      <c r="ER39">
        <v>642</v>
      </c>
      <c r="ES39">
        <v>831</v>
      </c>
      <c r="ET39">
        <v>726</v>
      </c>
      <c r="EU39">
        <v>473</v>
      </c>
      <c r="EV39">
        <v>412</v>
      </c>
      <c r="EW39">
        <v>549</v>
      </c>
      <c r="EX39">
        <v>396</v>
      </c>
      <c r="EY39">
        <v>420</v>
      </c>
      <c r="EZ39">
        <v>150</v>
      </c>
      <c r="FA39">
        <v>384</v>
      </c>
      <c r="FB39">
        <v>22</v>
      </c>
      <c r="FC39">
        <v>357</v>
      </c>
      <c r="FD39">
        <v>249</v>
      </c>
      <c r="FE39">
        <v>54</v>
      </c>
      <c r="FF39">
        <v>79</v>
      </c>
      <c r="FG39">
        <v>170</v>
      </c>
      <c r="FH39">
        <v>81</v>
      </c>
      <c r="FI39">
        <v>33</v>
      </c>
      <c r="FJ39">
        <v>38</v>
      </c>
      <c r="FK39">
        <v>52</v>
      </c>
      <c r="FL39">
        <v>0</v>
      </c>
      <c r="FM39">
        <v>242</v>
      </c>
      <c r="FN39">
        <v>29</v>
      </c>
      <c r="FO39">
        <v>172</v>
      </c>
      <c r="FP39">
        <v>151</v>
      </c>
      <c r="FQ39">
        <v>187</v>
      </c>
      <c r="FR39">
        <v>551</v>
      </c>
      <c r="FS39">
        <v>533</v>
      </c>
      <c r="FT39">
        <v>298</v>
      </c>
      <c r="FU39">
        <v>345</v>
      </c>
      <c r="FV39">
        <v>597</v>
      </c>
      <c r="FW39">
        <v>519</v>
      </c>
      <c r="FX39">
        <v>825</v>
      </c>
      <c r="FY39">
        <v>228</v>
      </c>
      <c r="FZ39">
        <v>1096</v>
      </c>
      <c r="GA39">
        <v>965</v>
      </c>
      <c r="GB39">
        <v>610</v>
      </c>
      <c r="GC39">
        <v>442</v>
      </c>
      <c r="GD39">
        <v>290</v>
      </c>
      <c r="GE39">
        <v>539</v>
      </c>
      <c r="GF39">
        <v>726</v>
      </c>
      <c r="GG39">
        <v>868</v>
      </c>
      <c r="GH39">
        <v>144</v>
      </c>
      <c r="GI39">
        <v>0</v>
      </c>
      <c r="GJ39">
        <v>15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08" x14ac:dyDescent="0.25">
      <c r="A40" s="9">
        <v>4000078</v>
      </c>
      <c r="B40" s="9">
        <v>4000043</v>
      </c>
      <c r="C40" s="9" t="s">
        <v>611</v>
      </c>
      <c r="D40">
        <v>75</v>
      </c>
      <c r="E40">
        <v>80</v>
      </c>
      <c r="F40">
        <v>30</v>
      </c>
      <c r="G40">
        <v>55</v>
      </c>
      <c r="H40">
        <v>100</v>
      </c>
      <c r="I40">
        <v>98</v>
      </c>
      <c r="J40">
        <v>30</v>
      </c>
      <c r="K40">
        <v>20</v>
      </c>
      <c r="L40">
        <v>50</v>
      </c>
      <c r="M40">
        <v>30</v>
      </c>
      <c r="N40">
        <v>20</v>
      </c>
      <c r="O40">
        <v>100</v>
      </c>
      <c r="P40">
        <v>170</v>
      </c>
      <c r="Q40">
        <v>225</v>
      </c>
      <c r="R40">
        <v>420</v>
      </c>
      <c r="S40">
        <v>0</v>
      </c>
      <c r="T40">
        <v>155</v>
      </c>
      <c r="U40">
        <v>374</v>
      </c>
      <c r="V40">
        <v>110</v>
      </c>
      <c r="W40">
        <v>315</v>
      </c>
      <c r="X40">
        <v>275</v>
      </c>
      <c r="Y40">
        <v>305</v>
      </c>
      <c r="Z40">
        <v>100</v>
      </c>
      <c r="AA40">
        <v>235</v>
      </c>
      <c r="AB40">
        <v>371</v>
      </c>
      <c r="AC40">
        <v>100</v>
      </c>
      <c r="AD40">
        <v>235</v>
      </c>
      <c r="AE40">
        <v>315</v>
      </c>
      <c r="AF40">
        <v>463</v>
      </c>
      <c r="AG40">
        <v>412</v>
      </c>
      <c r="AH40">
        <v>349</v>
      </c>
      <c r="AI40">
        <v>320</v>
      </c>
      <c r="AJ40">
        <v>789</v>
      </c>
      <c r="AK40">
        <v>39</v>
      </c>
      <c r="AL40">
        <v>340</v>
      </c>
      <c r="AM40">
        <v>410</v>
      </c>
      <c r="AN40">
        <v>60</v>
      </c>
      <c r="AO40">
        <v>865</v>
      </c>
      <c r="AP40">
        <v>460</v>
      </c>
      <c r="AQ40">
        <v>215</v>
      </c>
      <c r="AR40">
        <v>300</v>
      </c>
      <c r="AS40">
        <v>510</v>
      </c>
      <c r="AT40">
        <v>330</v>
      </c>
      <c r="AU40">
        <v>105</v>
      </c>
      <c r="AV40">
        <v>165</v>
      </c>
      <c r="AW40">
        <v>10</v>
      </c>
      <c r="AX40">
        <v>10</v>
      </c>
      <c r="AY40">
        <v>175</v>
      </c>
      <c r="AZ40">
        <v>0</v>
      </c>
      <c r="BA40">
        <v>0</v>
      </c>
      <c r="BB40">
        <v>0</v>
      </c>
      <c r="BC40">
        <v>10</v>
      </c>
      <c r="BD40">
        <v>15</v>
      </c>
      <c r="BE40">
        <v>20</v>
      </c>
      <c r="BF40">
        <v>45</v>
      </c>
      <c r="BG40">
        <v>20</v>
      </c>
      <c r="BH40">
        <v>30</v>
      </c>
      <c r="BI40">
        <v>30</v>
      </c>
      <c r="BJ40">
        <v>40</v>
      </c>
      <c r="BK40">
        <v>30</v>
      </c>
      <c r="BL40">
        <v>125</v>
      </c>
      <c r="BM40">
        <v>30</v>
      </c>
      <c r="BN40">
        <v>90</v>
      </c>
      <c r="BO40">
        <v>80</v>
      </c>
      <c r="BP40">
        <v>73</v>
      </c>
      <c r="BQ40">
        <v>87</v>
      </c>
      <c r="BR40">
        <v>245</v>
      </c>
      <c r="BS40">
        <v>153</v>
      </c>
      <c r="BT40">
        <v>672</v>
      </c>
      <c r="BU40">
        <v>-65</v>
      </c>
      <c r="BV40">
        <v>140</v>
      </c>
      <c r="BW40">
        <v>1243</v>
      </c>
      <c r="BX40">
        <v>347</v>
      </c>
      <c r="BY40">
        <v>66</v>
      </c>
      <c r="BZ40">
        <v>94</v>
      </c>
      <c r="CA40">
        <v>183</v>
      </c>
      <c r="CB40">
        <v>341</v>
      </c>
      <c r="CC40">
        <v>162</v>
      </c>
      <c r="CD40">
        <v>504</v>
      </c>
      <c r="CE40">
        <v>375</v>
      </c>
      <c r="CF40">
        <v>314</v>
      </c>
      <c r="CG40">
        <v>383</v>
      </c>
      <c r="CH40">
        <v>413</v>
      </c>
      <c r="CI40">
        <v>291</v>
      </c>
      <c r="CJ40">
        <v>641</v>
      </c>
      <c r="CK40">
        <v>532</v>
      </c>
      <c r="CL40">
        <v>177</v>
      </c>
      <c r="CM40">
        <v>471</v>
      </c>
      <c r="CN40">
        <v>351</v>
      </c>
      <c r="CO40">
        <v>531</v>
      </c>
      <c r="CP40">
        <v>457</v>
      </c>
      <c r="CQ40">
        <v>294</v>
      </c>
      <c r="CR40">
        <v>226</v>
      </c>
      <c r="CS40">
        <v>114</v>
      </c>
      <c r="CT40">
        <v>261</v>
      </c>
      <c r="CU40">
        <v>535</v>
      </c>
      <c r="CV40">
        <v>64</v>
      </c>
      <c r="CW40">
        <v>204</v>
      </c>
      <c r="CX40">
        <v>76</v>
      </c>
      <c r="CY40">
        <v>125</v>
      </c>
      <c r="CZ40">
        <v>145</v>
      </c>
      <c r="DA40">
        <v>5</v>
      </c>
      <c r="DB40">
        <v>20</v>
      </c>
      <c r="DC40">
        <v>2</v>
      </c>
      <c r="DD40">
        <v>125</v>
      </c>
      <c r="DE40">
        <v>189</v>
      </c>
      <c r="DF40">
        <v>1</v>
      </c>
      <c r="DG40">
        <v>5</v>
      </c>
      <c r="DH40">
        <v>0</v>
      </c>
      <c r="DI40">
        <v>20</v>
      </c>
      <c r="DJ40">
        <v>146</v>
      </c>
      <c r="DK40">
        <v>5</v>
      </c>
      <c r="DL40">
        <v>63</v>
      </c>
      <c r="DM40">
        <v>90</v>
      </c>
      <c r="DN40">
        <v>57</v>
      </c>
      <c r="DO40">
        <v>24</v>
      </c>
      <c r="DP40">
        <v>229</v>
      </c>
      <c r="DQ40">
        <v>140</v>
      </c>
      <c r="DR40">
        <v>177</v>
      </c>
      <c r="DS40">
        <v>156</v>
      </c>
      <c r="DT40">
        <v>294</v>
      </c>
      <c r="DU40">
        <v>201</v>
      </c>
      <c r="DV40">
        <v>318</v>
      </c>
      <c r="DW40">
        <v>178</v>
      </c>
      <c r="DX40">
        <v>351</v>
      </c>
      <c r="DY40">
        <v>488</v>
      </c>
      <c r="DZ40">
        <v>195</v>
      </c>
      <c r="EA40">
        <v>533</v>
      </c>
      <c r="EB40">
        <v>355</v>
      </c>
      <c r="EC40">
        <v>322</v>
      </c>
      <c r="ED40">
        <v>344</v>
      </c>
      <c r="EE40">
        <v>395</v>
      </c>
      <c r="EF40">
        <v>526</v>
      </c>
      <c r="EG40">
        <v>372</v>
      </c>
      <c r="EH40">
        <v>346</v>
      </c>
      <c r="EI40">
        <v>459</v>
      </c>
      <c r="EJ40">
        <v>302</v>
      </c>
      <c r="EK40">
        <v>567</v>
      </c>
      <c r="EL40">
        <v>259</v>
      </c>
      <c r="EM40">
        <v>460</v>
      </c>
      <c r="EN40">
        <v>135</v>
      </c>
      <c r="EO40">
        <v>506</v>
      </c>
      <c r="EP40">
        <v>404</v>
      </c>
      <c r="EQ40">
        <v>352</v>
      </c>
      <c r="ER40">
        <v>322</v>
      </c>
      <c r="ES40">
        <v>372</v>
      </c>
      <c r="ET40">
        <v>309</v>
      </c>
      <c r="EU40">
        <v>128</v>
      </c>
      <c r="EV40">
        <v>254</v>
      </c>
      <c r="EW40">
        <v>182</v>
      </c>
      <c r="EX40">
        <v>273</v>
      </c>
      <c r="EY40">
        <v>238</v>
      </c>
      <c r="EZ40">
        <v>150</v>
      </c>
      <c r="FA40">
        <v>214</v>
      </c>
      <c r="FB40">
        <v>30</v>
      </c>
      <c r="FC40">
        <v>279</v>
      </c>
      <c r="FD40">
        <v>28</v>
      </c>
      <c r="FE40">
        <v>126</v>
      </c>
      <c r="FF40">
        <v>74</v>
      </c>
      <c r="FG40">
        <v>44</v>
      </c>
      <c r="FH40">
        <v>26</v>
      </c>
      <c r="FI40">
        <v>4</v>
      </c>
      <c r="FJ40">
        <v>18</v>
      </c>
      <c r="FK40">
        <v>21</v>
      </c>
      <c r="FL40">
        <v>73</v>
      </c>
      <c r="FM40">
        <v>52</v>
      </c>
      <c r="FN40">
        <v>9</v>
      </c>
      <c r="FO40">
        <v>49</v>
      </c>
      <c r="FP40">
        <v>50</v>
      </c>
      <c r="FQ40">
        <v>102</v>
      </c>
      <c r="FR40">
        <v>192</v>
      </c>
      <c r="FS40">
        <v>232</v>
      </c>
      <c r="FT40">
        <v>238</v>
      </c>
      <c r="FU40">
        <v>373</v>
      </c>
      <c r="FV40">
        <v>147</v>
      </c>
      <c r="FW40">
        <v>287</v>
      </c>
      <c r="FX40">
        <v>456</v>
      </c>
      <c r="FY40">
        <v>425</v>
      </c>
      <c r="FZ40">
        <v>526</v>
      </c>
      <c r="GA40">
        <v>349</v>
      </c>
      <c r="GB40">
        <v>176</v>
      </c>
      <c r="GC40">
        <v>290</v>
      </c>
      <c r="GD40">
        <v>182</v>
      </c>
      <c r="GE40">
        <v>269</v>
      </c>
      <c r="GF40">
        <v>437</v>
      </c>
      <c r="GG40">
        <v>250</v>
      </c>
      <c r="GH40">
        <v>0</v>
      </c>
      <c r="GI40">
        <v>13</v>
      </c>
      <c r="GJ40">
        <v>10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155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08" x14ac:dyDescent="0.25">
      <c r="A41" s="9">
        <v>4000079</v>
      </c>
      <c r="B41" s="9">
        <v>4000044</v>
      </c>
      <c r="C41" s="9" t="s">
        <v>612</v>
      </c>
      <c r="D41">
        <v>25</v>
      </c>
      <c r="E41">
        <v>40</v>
      </c>
      <c r="F41">
        <v>10</v>
      </c>
      <c r="G41">
        <v>10</v>
      </c>
      <c r="H41">
        <v>65</v>
      </c>
      <c r="I41">
        <v>90</v>
      </c>
      <c r="J41">
        <v>20</v>
      </c>
      <c r="K41">
        <v>5</v>
      </c>
      <c r="L41">
        <v>35</v>
      </c>
      <c r="M41">
        <v>15</v>
      </c>
      <c r="N41">
        <v>15</v>
      </c>
      <c r="O41">
        <v>90</v>
      </c>
      <c r="P41">
        <v>65</v>
      </c>
      <c r="Q41">
        <v>70</v>
      </c>
      <c r="R41">
        <v>290</v>
      </c>
      <c r="S41">
        <v>10</v>
      </c>
      <c r="T41">
        <v>105</v>
      </c>
      <c r="U41">
        <v>243</v>
      </c>
      <c r="V41">
        <v>145</v>
      </c>
      <c r="W41">
        <v>165</v>
      </c>
      <c r="X41">
        <v>95</v>
      </c>
      <c r="Y41">
        <v>145</v>
      </c>
      <c r="Z41">
        <v>120</v>
      </c>
      <c r="AA41">
        <v>161</v>
      </c>
      <c r="AB41">
        <v>147</v>
      </c>
      <c r="AC41">
        <v>80</v>
      </c>
      <c r="AD41">
        <v>105</v>
      </c>
      <c r="AE41">
        <v>195</v>
      </c>
      <c r="AF41">
        <v>245</v>
      </c>
      <c r="AG41">
        <v>270</v>
      </c>
      <c r="AH41">
        <v>233</v>
      </c>
      <c r="AI41">
        <v>0</v>
      </c>
      <c r="AJ41">
        <v>130</v>
      </c>
      <c r="AK41">
        <v>349</v>
      </c>
      <c r="AL41">
        <v>0</v>
      </c>
      <c r="AM41">
        <v>257</v>
      </c>
      <c r="AN41">
        <v>130</v>
      </c>
      <c r="AO41">
        <v>570</v>
      </c>
      <c r="AP41">
        <v>296</v>
      </c>
      <c r="AQ41">
        <v>100</v>
      </c>
      <c r="AR41">
        <v>390</v>
      </c>
      <c r="AS41">
        <v>285</v>
      </c>
      <c r="AT41">
        <v>280</v>
      </c>
      <c r="AU41">
        <v>115</v>
      </c>
      <c r="AV41">
        <v>50</v>
      </c>
      <c r="AW41">
        <v>5</v>
      </c>
      <c r="AX41">
        <v>230</v>
      </c>
      <c r="AY41">
        <v>25</v>
      </c>
      <c r="AZ41">
        <v>30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60</v>
      </c>
      <c r="BG41">
        <v>10</v>
      </c>
      <c r="BH41">
        <v>30</v>
      </c>
      <c r="BI41">
        <v>10</v>
      </c>
      <c r="BJ41">
        <v>30</v>
      </c>
      <c r="BK41">
        <v>20</v>
      </c>
      <c r="BL41">
        <v>75</v>
      </c>
      <c r="BM41">
        <v>0</v>
      </c>
      <c r="BN41">
        <v>45</v>
      </c>
      <c r="BO41">
        <v>60</v>
      </c>
      <c r="BP41">
        <v>115</v>
      </c>
      <c r="BQ41">
        <v>62</v>
      </c>
      <c r="BR41">
        <v>185</v>
      </c>
      <c r="BS41">
        <v>269</v>
      </c>
      <c r="BT41">
        <v>386</v>
      </c>
      <c r="BU41">
        <v>89</v>
      </c>
      <c r="BV41">
        <v>75</v>
      </c>
      <c r="BW41">
        <v>537</v>
      </c>
      <c r="BX41">
        <v>252</v>
      </c>
      <c r="BY41">
        <v>94</v>
      </c>
      <c r="BZ41">
        <v>94</v>
      </c>
      <c r="CA41">
        <v>61</v>
      </c>
      <c r="CB41">
        <v>345</v>
      </c>
      <c r="CC41">
        <v>57</v>
      </c>
      <c r="CD41">
        <v>241</v>
      </c>
      <c r="CE41">
        <v>477</v>
      </c>
      <c r="CF41">
        <v>219</v>
      </c>
      <c r="CG41">
        <v>351</v>
      </c>
      <c r="CH41">
        <v>43</v>
      </c>
      <c r="CI41">
        <v>316</v>
      </c>
      <c r="CJ41">
        <v>571</v>
      </c>
      <c r="CK41">
        <v>286</v>
      </c>
      <c r="CL41">
        <v>456</v>
      </c>
      <c r="CM41">
        <v>56</v>
      </c>
      <c r="CN41">
        <v>274</v>
      </c>
      <c r="CO41">
        <v>336</v>
      </c>
      <c r="CP41">
        <v>151</v>
      </c>
      <c r="CQ41">
        <v>494</v>
      </c>
      <c r="CR41">
        <v>0</v>
      </c>
      <c r="CS41">
        <v>250</v>
      </c>
      <c r="CT41">
        <v>299</v>
      </c>
      <c r="CU41">
        <v>383</v>
      </c>
      <c r="CV41">
        <v>28</v>
      </c>
      <c r="CW41">
        <v>112</v>
      </c>
      <c r="CX41">
        <v>179</v>
      </c>
      <c r="CY41">
        <v>15</v>
      </c>
      <c r="CZ41">
        <v>197</v>
      </c>
      <c r="DA41">
        <v>7</v>
      </c>
      <c r="DB41">
        <v>20</v>
      </c>
      <c r="DC41">
        <v>2</v>
      </c>
      <c r="DD41">
        <v>125</v>
      </c>
      <c r="DE41">
        <v>161</v>
      </c>
      <c r="DF41">
        <v>2</v>
      </c>
      <c r="DG41">
        <v>5</v>
      </c>
      <c r="DH41">
        <v>0</v>
      </c>
      <c r="DI41">
        <v>20</v>
      </c>
      <c r="DJ41">
        <v>0</v>
      </c>
      <c r="DK41">
        <v>2</v>
      </c>
      <c r="DL41">
        <v>157</v>
      </c>
      <c r="DM41">
        <v>61</v>
      </c>
      <c r="DN41">
        <v>30</v>
      </c>
      <c r="DO41">
        <v>17</v>
      </c>
      <c r="DP41">
        <v>61</v>
      </c>
      <c r="DQ41">
        <v>178</v>
      </c>
      <c r="DR41">
        <v>146</v>
      </c>
      <c r="DS41">
        <v>74</v>
      </c>
      <c r="DT41">
        <v>206</v>
      </c>
      <c r="DU41">
        <v>164</v>
      </c>
      <c r="DV41">
        <v>147</v>
      </c>
      <c r="DW41">
        <v>71</v>
      </c>
      <c r="DX41">
        <v>241</v>
      </c>
      <c r="DY41">
        <v>374</v>
      </c>
      <c r="DZ41">
        <v>216</v>
      </c>
      <c r="EA41">
        <v>389</v>
      </c>
      <c r="EB41">
        <v>170</v>
      </c>
      <c r="EC41">
        <v>0</v>
      </c>
      <c r="ED41">
        <v>-1</v>
      </c>
      <c r="EE41">
        <v>283</v>
      </c>
      <c r="EF41">
        <v>425</v>
      </c>
      <c r="EG41">
        <v>393</v>
      </c>
      <c r="EH41">
        <v>565</v>
      </c>
      <c r="EI41">
        <v>207</v>
      </c>
      <c r="EJ41">
        <v>253</v>
      </c>
      <c r="EK41">
        <v>626</v>
      </c>
      <c r="EL41">
        <v>165</v>
      </c>
      <c r="EM41">
        <v>221</v>
      </c>
      <c r="EN41">
        <v>221</v>
      </c>
      <c r="EO41">
        <v>291</v>
      </c>
      <c r="EP41">
        <v>317</v>
      </c>
      <c r="EQ41">
        <v>205</v>
      </c>
      <c r="ER41">
        <v>137</v>
      </c>
      <c r="ES41">
        <v>399</v>
      </c>
      <c r="ET41">
        <v>208</v>
      </c>
      <c r="EU41">
        <v>173</v>
      </c>
      <c r="EV41">
        <v>211</v>
      </c>
      <c r="EW41">
        <v>194</v>
      </c>
      <c r="EX41">
        <v>219</v>
      </c>
      <c r="EY41">
        <v>88</v>
      </c>
      <c r="EZ41">
        <v>0</v>
      </c>
      <c r="FA41">
        <v>66</v>
      </c>
      <c r="FB41">
        <v>124</v>
      </c>
      <c r="FC41">
        <v>188</v>
      </c>
      <c r="FD41">
        <v>48</v>
      </c>
      <c r="FE41">
        <v>147</v>
      </c>
      <c r="FF41">
        <v>31</v>
      </c>
      <c r="FG41">
        <v>66</v>
      </c>
      <c r="FH41">
        <v>25</v>
      </c>
      <c r="FI41">
        <v>154</v>
      </c>
      <c r="FJ41">
        <v>11</v>
      </c>
      <c r="FK41">
        <v>32</v>
      </c>
      <c r="FL41">
        <v>26</v>
      </c>
      <c r="FM41">
        <v>54</v>
      </c>
      <c r="FN41">
        <v>9</v>
      </c>
      <c r="FO41">
        <v>77</v>
      </c>
      <c r="FP41">
        <v>11</v>
      </c>
      <c r="FQ41">
        <v>47</v>
      </c>
      <c r="FR41">
        <v>169</v>
      </c>
      <c r="FS41">
        <v>112</v>
      </c>
      <c r="FT41">
        <v>204</v>
      </c>
      <c r="FU41">
        <v>232</v>
      </c>
      <c r="FV41">
        <v>150</v>
      </c>
      <c r="FW41">
        <v>175</v>
      </c>
      <c r="FX41">
        <v>189</v>
      </c>
      <c r="FY41">
        <v>521</v>
      </c>
      <c r="FZ41">
        <v>408</v>
      </c>
      <c r="GA41">
        <v>318</v>
      </c>
      <c r="GB41">
        <v>147</v>
      </c>
      <c r="GC41">
        <v>89</v>
      </c>
      <c r="GD41">
        <v>41</v>
      </c>
      <c r="GE41">
        <v>148</v>
      </c>
      <c r="GF41">
        <v>221</v>
      </c>
      <c r="GG41">
        <v>310</v>
      </c>
      <c r="GH41">
        <v>244</v>
      </c>
      <c r="GI41">
        <v>107</v>
      </c>
      <c r="GJ41">
        <v>141</v>
      </c>
      <c r="GK41">
        <v>501</v>
      </c>
      <c r="GL41">
        <v>191</v>
      </c>
      <c r="GM41">
        <v>79</v>
      </c>
      <c r="GN41">
        <v>0</v>
      </c>
      <c r="GO41">
        <v>0</v>
      </c>
      <c r="GP41">
        <v>0</v>
      </c>
      <c r="GQ41">
        <v>0</v>
      </c>
      <c r="GR41">
        <v>4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08" x14ac:dyDescent="0.25">
      <c r="A42" s="9">
        <v>4000080</v>
      </c>
      <c r="B42" s="9">
        <v>4000045</v>
      </c>
      <c r="C42" s="9" t="s">
        <v>613</v>
      </c>
      <c r="D42">
        <v>50</v>
      </c>
      <c r="E42">
        <v>30</v>
      </c>
      <c r="F42">
        <v>20</v>
      </c>
      <c r="G42">
        <v>30</v>
      </c>
      <c r="H42">
        <v>121</v>
      </c>
      <c r="I42">
        <v>80</v>
      </c>
      <c r="J42">
        <v>20</v>
      </c>
      <c r="K42">
        <v>5</v>
      </c>
      <c r="L42">
        <v>40</v>
      </c>
      <c r="M42">
        <v>10</v>
      </c>
      <c r="N42">
        <v>45</v>
      </c>
      <c r="O42">
        <v>70</v>
      </c>
      <c r="P42">
        <v>75</v>
      </c>
      <c r="Q42">
        <v>60</v>
      </c>
      <c r="R42">
        <v>235</v>
      </c>
      <c r="S42">
        <v>25</v>
      </c>
      <c r="T42">
        <v>105</v>
      </c>
      <c r="U42">
        <v>225</v>
      </c>
      <c r="V42">
        <v>80</v>
      </c>
      <c r="W42">
        <v>180</v>
      </c>
      <c r="X42">
        <v>75</v>
      </c>
      <c r="Y42">
        <v>160</v>
      </c>
      <c r="Z42">
        <v>25</v>
      </c>
      <c r="AA42">
        <v>225</v>
      </c>
      <c r="AB42">
        <v>91</v>
      </c>
      <c r="AC42">
        <v>45</v>
      </c>
      <c r="AD42">
        <v>95</v>
      </c>
      <c r="AE42">
        <v>285</v>
      </c>
      <c r="AF42">
        <v>168</v>
      </c>
      <c r="AG42">
        <v>355</v>
      </c>
      <c r="AH42">
        <v>177</v>
      </c>
      <c r="AI42">
        <v>244</v>
      </c>
      <c r="AJ42">
        <v>96</v>
      </c>
      <c r="AK42">
        <v>416</v>
      </c>
      <c r="AL42">
        <v>59</v>
      </c>
      <c r="AM42">
        <v>125</v>
      </c>
      <c r="AN42">
        <v>130</v>
      </c>
      <c r="AO42">
        <v>405</v>
      </c>
      <c r="AP42">
        <v>430</v>
      </c>
      <c r="AQ42">
        <v>100</v>
      </c>
      <c r="AR42">
        <v>255</v>
      </c>
      <c r="AS42">
        <v>165</v>
      </c>
      <c r="AT42">
        <v>320</v>
      </c>
      <c r="AU42">
        <v>95</v>
      </c>
      <c r="AV42">
        <v>155</v>
      </c>
      <c r="AW42">
        <v>10</v>
      </c>
      <c r="AX42">
        <v>45</v>
      </c>
      <c r="AY42">
        <v>150</v>
      </c>
      <c r="AZ42">
        <v>30</v>
      </c>
      <c r="BA42">
        <v>0</v>
      </c>
      <c r="BB42">
        <v>0</v>
      </c>
      <c r="BC42">
        <v>7</v>
      </c>
      <c r="BD42">
        <v>1</v>
      </c>
      <c r="BE42">
        <v>15</v>
      </c>
      <c r="BF42">
        <v>120</v>
      </c>
      <c r="BG42">
        <v>15</v>
      </c>
      <c r="BH42">
        <v>40</v>
      </c>
      <c r="BI42">
        <v>30</v>
      </c>
      <c r="BJ42">
        <v>30</v>
      </c>
      <c r="BK42">
        <v>35</v>
      </c>
      <c r="BL42">
        <v>130</v>
      </c>
      <c r="BM42">
        <v>40</v>
      </c>
      <c r="BN42">
        <v>65</v>
      </c>
      <c r="BO42">
        <v>72</v>
      </c>
      <c r="BP42">
        <v>105</v>
      </c>
      <c r="BQ42">
        <v>88</v>
      </c>
      <c r="BR42">
        <v>164</v>
      </c>
      <c r="BS42">
        <v>119</v>
      </c>
      <c r="BT42">
        <v>397</v>
      </c>
      <c r="BU42">
        <v>-3</v>
      </c>
      <c r="BV42">
        <v>200</v>
      </c>
      <c r="BW42">
        <v>338</v>
      </c>
      <c r="BX42">
        <v>225</v>
      </c>
      <c r="BY42">
        <v>145</v>
      </c>
      <c r="BZ42">
        <v>245</v>
      </c>
      <c r="CA42">
        <v>188</v>
      </c>
      <c r="CB42">
        <v>220</v>
      </c>
      <c r="CC42">
        <v>162</v>
      </c>
      <c r="CD42">
        <v>156</v>
      </c>
      <c r="CE42">
        <v>549</v>
      </c>
      <c r="CF42">
        <v>160</v>
      </c>
      <c r="CG42">
        <v>340</v>
      </c>
      <c r="CH42">
        <v>204</v>
      </c>
      <c r="CI42">
        <v>264</v>
      </c>
      <c r="CJ42">
        <v>517</v>
      </c>
      <c r="CK42">
        <v>587</v>
      </c>
      <c r="CL42">
        <v>314</v>
      </c>
      <c r="CM42">
        <v>158</v>
      </c>
      <c r="CN42">
        <v>275</v>
      </c>
      <c r="CO42">
        <v>246</v>
      </c>
      <c r="CP42">
        <v>494</v>
      </c>
      <c r="CQ42">
        <v>215</v>
      </c>
      <c r="CR42">
        <v>91</v>
      </c>
      <c r="CS42">
        <v>170</v>
      </c>
      <c r="CT42">
        <v>371</v>
      </c>
      <c r="CU42">
        <v>267</v>
      </c>
      <c r="CV42">
        <v>88</v>
      </c>
      <c r="CW42">
        <v>182</v>
      </c>
      <c r="CX42">
        <v>114</v>
      </c>
      <c r="CY42">
        <v>10</v>
      </c>
      <c r="CZ42">
        <v>110</v>
      </c>
      <c r="DA42">
        <v>3</v>
      </c>
      <c r="DB42">
        <v>145</v>
      </c>
      <c r="DC42">
        <v>12</v>
      </c>
      <c r="DD42">
        <v>125</v>
      </c>
      <c r="DE42">
        <v>141</v>
      </c>
      <c r="DF42">
        <v>2</v>
      </c>
      <c r="DG42">
        <v>0</v>
      </c>
      <c r="DH42">
        <v>125</v>
      </c>
      <c r="DI42">
        <v>20</v>
      </c>
      <c r="DJ42">
        <v>42</v>
      </c>
      <c r="DK42">
        <v>3</v>
      </c>
      <c r="DL42">
        <v>52</v>
      </c>
      <c r="DM42">
        <v>91</v>
      </c>
      <c r="DN42">
        <v>45</v>
      </c>
      <c r="DO42">
        <v>152</v>
      </c>
      <c r="DP42">
        <v>66</v>
      </c>
      <c r="DQ42">
        <v>147</v>
      </c>
      <c r="DR42">
        <v>142</v>
      </c>
      <c r="DS42">
        <v>89</v>
      </c>
      <c r="DT42">
        <v>381</v>
      </c>
      <c r="DU42">
        <v>209</v>
      </c>
      <c r="DV42">
        <v>151</v>
      </c>
      <c r="DW42">
        <v>69</v>
      </c>
      <c r="DX42">
        <v>139</v>
      </c>
      <c r="DY42">
        <v>297</v>
      </c>
      <c r="DZ42">
        <v>200</v>
      </c>
      <c r="EA42">
        <v>337</v>
      </c>
      <c r="EB42">
        <v>368</v>
      </c>
      <c r="EC42">
        <v>165</v>
      </c>
      <c r="ED42">
        <v>251</v>
      </c>
      <c r="EE42">
        <v>295</v>
      </c>
      <c r="EF42">
        <v>354</v>
      </c>
      <c r="EG42">
        <v>276</v>
      </c>
      <c r="EH42">
        <v>486</v>
      </c>
      <c r="EI42">
        <v>201</v>
      </c>
      <c r="EJ42">
        <v>517</v>
      </c>
      <c r="EK42">
        <v>659</v>
      </c>
      <c r="EL42">
        <v>202</v>
      </c>
      <c r="EM42">
        <v>277</v>
      </c>
      <c r="EN42">
        <v>89</v>
      </c>
      <c r="EO42">
        <v>333</v>
      </c>
      <c r="EP42">
        <v>289</v>
      </c>
      <c r="EQ42">
        <v>198</v>
      </c>
      <c r="ER42">
        <v>161</v>
      </c>
      <c r="ES42">
        <v>231</v>
      </c>
      <c r="ET42">
        <v>357</v>
      </c>
      <c r="EU42">
        <v>150</v>
      </c>
      <c r="EV42">
        <v>209</v>
      </c>
      <c r="EW42">
        <v>148</v>
      </c>
      <c r="EX42">
        <v>204</v>
      </c>
      <c r="EY42">
        <v>206</v>
      </c>
      <c r="EZ42">
        <v>218</v>
      </c>
      <c r="FA42">
        <v>194</v>
      </c>
      <c r="FB42">
        <v>47</v>
      </c>
      <c r="FC42">
        <v>130</v>
      </c>
      <c r="FD42">
        <v>30</v>
      </c>
      <c r="FE42">
        <v>91</v>
      </c>
      <c r="FF42">
        <v>38</v>
      </c>
      <c r="FG42">
        <v>68</v>
      </c>
      <c r="FH42">
        <v>16</v>
      </c>
      <c r="FI42">
        <v>164</v>
      </c>
      <c r="FJ42">
        <v>18</v>
      </c>
      <c r="FK42">
        <v>28</v>
      </c>
      <c r="FL42">
        <v>61</v>
      </c>
      <c r="FM42">
        <v>63</v>
      </c>
      <c r="FN42">
        <v>14</v>
      </c>
      <c r="FO42">
        <v>72</v>
      </c>
      <c r="FP42">
        <v>26</v>
      </c>
      <c r="FQ42">
        <v>72</v>
      </c>
      <c r="FR42">
        <v>239</v>
      </c>
      <c r="FS42">
        <v>249</v>
      </c>
      <c r="FT42">
        <v>62</v>
      </c>
      <c r="FU42">
        <v>164</v>
      </c>
      <c r="FV42">
        <v>311</v>
      </c>
      <c r="FW42">
        <v>177</v>
      </c>
      <c r="FX42">
        <v>184</v>
      </c>
      <c r="FY42">
        <v>322</v>
      </c>
      <c r="FZ42">
        <v>364</v>
      </c>
      <c r="GA42">
        <v>253</v>
      </c>
      <c r="GB42">
        <v>281</v>
      </c>
      <c r="GC42">
        <v>92</v>
      </c>
      <c r="GD42">
        <v>62</v>
      </c>
      <c r="GE42">
        <v>152</v>
      </c>
      <c r="GF42">
        <v>208</v>
      </c>
      <c r="GG42">
        <v>223</v>
      </c>
      <c r="GH42">
        <v>519</v>
      </c>
      <c r="GI42">
        <v>3</v>
      </c>
      <c r="GJ42">
        <v>4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08" x14ac:dyDescent="0.25">
      <c r="A43" s="9">
        <v>4000081</v>
      </c>
      <c r="B43" s="9">
        <v>4000062</v>
      </c>
      <c r="C43" s="9" t="s">
        <v>386</v>
      </c>
      <c r="D43">
        <v>35</v>
      </c>
      <c r="E43">
        <v>15</v>
      </c>
      <c r="F43">
        <v>10</v>
      </c>
      <c r="G43">
        <v>5</v>
      </c>
      <c r="H43">
        <v>35</v>
      </c>
      <c r="I43">
        <v>10</v>
      </c>
      <c r="J43">
        <v>5</v>
      </c>
      <c r="K43">
        <v>5</v>
      </c>
      <c r="L43">
        <v>10</v>
      </c>
      <c r="M43">
        <v>0</v>
      </c>
      <c r="N43">
        <v>5</v>
      </c>
      <c r="O43">
        <v>70</v>
      </c>
      <c r="P43">
        <v>15</v>
      </c>
      <c r="Q43">
        <v>65</v>
      </c>
      <c r="R43">
        <v>200</v>
      </c>
      <c r="S43">
        <v>35</v>
      </c>
      <c r="T43">
        <v>100</v>
      </c>
      <c r="U43">
        <v>155</v>
      </c>
      <c r="V43">
        <v>30</v>
      </c>
      <c r="W43">
        <v>0</v>
      </c>
      <c r="X43">
        <v>85</v>
      </c>
      <c r="Y43">
        <v>40</v>
      </c>
      <c r="Z43">
        <v>55</v>
      </c>
      <c r="AA43">
        <v>225</v>
      </c>
      <c r="AB43">
        <v>49</v>
      </c>
      <c r="AC43">
        <v>45</v>
      </c>
      <c r="AD43">
        <v>0</v>
      </c>
      <c r="AE43">
        <v>50</v>
      </c>
      <c r="AF43">
        <v>180</v>
      </c>
      <c r="AG43">
        <v>1</v>
      </c>
      <c r="AH43">
        <v>160</v>
      </c>
      <c r="AI43">
        <v>296</v>
      </c>
      <c r="AJ43">
        <v>154</v>
      </c>
      <c r="AK43">
        <v>30</v>
      </c>
      <c r="AL43">
        <v>145</v>
      </c>
      <c r="AM43">
        <v>140</v>
      </c>
      <c r="AN43">
        <v>60</v>
      </c>
      <c r="AO43">
        <v>30</v>
      </c>
      <c r="AP43">
        <v>47</v>
      </c>
      <c r="AQ43">
        <v>170</v>
      </c>
      <c r="AR43">
        <v>255</v>
      </c>
      <c r="AS43">
        <v>263</v>
      </c>
      <c r="AT43">
        <v>170</v>
      </c>
      <c r="AU43">
        <v>90</v>
      </c>
      <c r="AV43">
        <v>60</v>
      </c>
      <c r="AW43">
        <v>0</v>
      </c>
      <c r="AX43">
        <v>90</v>
      </c>
      <c r="AY43">
        <v>175</v>
      </c>
      <c r="AZ43">
        <v>20</v>
      </c>
      <c r="BA43">
        <v>0</v>
      </c>
      <c r="BB43">
        <v>0</v>
      </c>
      <c r="BC43">
        <v>-3</v>
      </c>
      <c r="BD43">
        <v>0</v>
      </c>
      <c r="BE43">
        <v>0</v>
      </c>
      <c r="BF43">
        <v>25</v>
      </c>
      <c r="BG43">
        <v>0</v>
      </c>
      <c r="BH43">
        <v>0</v>
      </c>
      <c r="BI43">
        <v>0</v>
      </c>
      <c r="BJ43">
        <v>20</v>
      </c>
      <c r="BK43">
        <v>0</v>
      </c>
      <c r="BL43">
        <v>35</v>
      </c>
      <c r="BM43">
        <v>0</v>
      </c>
      <c r="BN43">
        <v>40</v>
      </c>
      <c r="BO43">
        <v>50</v>
      </c>
      <c r="BP43">
        <v>40</v>
      </c>
      <c r="BQ43">
        <v>15</v>
      </c>
      <c r="BR43">
        <v>102</v>
      </c>
      <c r="BS43">
        <v>125</v>
      </c>
      <c r="BT43">
        <v>385</v>
      </c>
      <c r="BU43">
        <v>8</v>
      </c>
      <c r="BV43">
        <v>0</v>
      </c>
      <c r="BW43">
        <v>187</v>
      </c>
      <c r="BX43">
        <v>168</v>
      </c>
      <c r="BY43">
        <v>115</v>
      </c>
      <c r="BZ43">
        <v>3</v>
      </c>
      <c r="CA43">
        <v>167</v>
      </c>
      <c r="CB43">
        <v>180</v>
      </c>
      <c r="CC43">
        <v>22</v>
      </c>
      <c r="CD43">
        <v>250</v>
      </c>
      <c r="CE43">
        <v>76</v>
      </c>
      <c r="CF43">
        <v>157</v>
      </c>
      <c r="CG43">
        <v>259</v>
      </c>
      <c r="CH43">
        <v>60</v>
      </c>
      <c r="CI43">
        <v>304</v>
      </c>
      <c r="CJ43">
        <v>113</v>
      </c>
      <c r="CK43">
        <v>397</v>
      </c>
      <c r="CL43">
        <v>82</v>
      </c>
      <c r="CM43">
        <v>226</v>
      </c>
      <c r="CN43">
        <v>117</v>
      </c>
      <c r="CO43">
        <v>408</v>
      </c>
      <c r="CP43">
        <v>0</v>
      </c>
      <c r="CQ43">
        <v>255</v>
      </c>
      <c r="CR43">
        <v>141</v>
      </c>
      <c r="CS43">
        <v>72</v>
      </c>
      <c r="CT43">
        <v>293</v>
      </c>
      <c r="CU43">
        <v>0</v>
      </c>
      <c r="CV43">
        <v>-5</v>
      </c>
      <c r="CW43">
        <v>0</v>
      </c>
      <c r="CX43">
        <v>125</v>
      </c>
      <c r="CY43">
        <v>20</v>
      </c>
      <c r="CZ43">
        <v>176</v>
      </c>
      <c r="DA43">
        <v>0</v>
      </c>
      <c r="DB43">
        <v>10</v>
      </c>
      <c r="DC43">
        <v>156</v>
      </c>
      <c r="DD43">
        <v>0</v>
      </c>
      <c r="DE43">
        <v>84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2</v>
      </c>
      <c r="DM43">
        <v>40</v>
      </c>
      <c r="DN43">
        <v>7</v>
      </c>
      <c r="DO43">
        <v>14</v>
      </c>
      <c r="DP43">
        <v>35</v>
      </c>
      <c r="DQ43">
        <v>116</v>
      </c>
      <c r="DR43">
        <v>108</v>
      </c>
      <c r="DS43">
        <v>45</v>
      </c>
      <c r="DT43">
        <v>103</v>
      </c>
      <c r="DU43">
        <v>227</v>
      </c>
      <c r="DV43">
        <v>112</v>
      </c>
      <c r="DW43">
        <v>25</v>
      </c>
      <c r="DX43">
        <v>121</v>
      </c>
      <c r="DY43">
        <v>109</v>
      </c>
      <c r="DZ43">
        <v>153</v>
      </c>
      <c r="EA43">
        <v>154</v>
      </c>
      <c r="EB43">
        <v>121</v>
      </c>
      <c r="EC43">
        <v>114</v>
      </c>
      <c r="ED43">
        <v>230</v>
      </c>
      <c r="EE43">
        <v>227</v>
      </c>
      <c r="EF43">
        <v>192</v>
      </c>
      <c r="EG43">
        <v>201</v>
      </c>
      <c r="EH43">
        <v>367</v>
      </c>
      <c r="EI43">
        <v>150</v>
      </c>
      <c r="EJ43">
        <v>173</v>
      </c>
      <c r="EK43">
        <v>386</v>
      </c>
      <c r="EL43">
        <v>106</v>
      </c>
      <c r="EM43">
        <v>197</v>
      </c>
      <c r="EN43">
        <v>72</v>
      </c>
      <c r="EO43">
        <v>237</v>
      </c>
      <c r="EP43">
        <v>200</v>
      </c>
      <c r="EQ43">
        <v>207</v>
      </c>
      <c r="ER43">
        <v>120</v>
      </c>
      <c r="ES43">
        <v>201</v>
      </c>
      <c r="ET43">
        <v>163</v>
      </c>
      <c r="EU43">
        <v>134</v>
      </c>
      <c r="EV43">
        <v>147</v>
      </c>
      <c r="EW43">
        <v>122</v>
      </c>
      <c r="EX43">
        <v>24</v>
      </c>
      <c r="EY43">
        <v>3</v>
      </c>
      <c r="EZ43">
        <v>11</v>
      </c>
      <c r="FA43">
        <v>228</v>
      </c>
      <c r="FB43">
        <v>85</v>
      </c>
      <c r="FC43">
        <v>187</v>
      </c>
      <c r="FD43">
        <v>30</v>
      </c>
      <c r="FE43">
        <v>32</v>
      </c>
      <c r="FF43">
        <v>20</v>
      </c>
      <c r="FG43">
        <v>68</v>
      </c>
      <c r="FH43">
        <v>28</v>
      </c>
      <c r="FI43">
        <v>11</v>
      </c>
      <c r="FJ43">
        <v>8</v>
      </c>
      <c r="FK43">
        <v>16</v>
      </c>
      <c r="FL43">
        <v>9</v>
      </c>
      <c r="FM43">
        <v>40</v>
      </c>
      <c r="FN43">
        <v>9</v>
      </c>
      <c r="FO43">
        <v>59</v>
      </c>
      <c r="FP43">
        <v>4</v>
      </c>
      <c r="FQ43">
        <v>228</v>
      </c>
      <c r="FR43">
        <v>173</v>
      </c>
      <c r="FS43">
        <v>245</v>
      </c>
      <c r="FT43">
        <v>46</v>
      </c>
      <c r="FU43">
        <v>133</v>
      </c>
      <c r="FV43">
        <v>120</v>
      </c>
      <c r="FW43">
        <v>142</v>
      </c>
      <c r="FX43">
        <v>133</v>
      </c>
      <c r="FY43">
        <v>261</v>
      </c>
      <c r="FZ43">
        <v>199</v>
      </c>
      <c r="GA43">
        <v>184</v>
      </c>
      <c r="GB43">
        <v>84</v>
      </c>
      <c r="GC43">
        <v>90</v>
      </c>
      <c r="GD43">
        <v>79</v>
      </c>
      <c r="GE43">
        <v>151</v>
      </c>
      <c r="GF43">
        <v>148</v>
      </c>
      <c r="GG43">
        <v>169</v>
      </c>
      <c r="GH43">
        <v>182</v>
      </c>
      <c r="GI43">
        <v>105</v>
      </c>
      <c r="GJ43">
        <v>119</v>
      </c>
      <c r="GK43">
        <v>-1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7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08" x14ac:dyDescent="0.25">
      <c r="A44" s="9">
        <v>4000082</v>
      </c>
      <c r="B44" s="9">
        <v>4000046</v>
      </c>
      <c r="C44" s="9" t="s">
        <v>614</v>
      </c>
      <c r="D44">
        <v>70</v>
      </c>
      <c r="E44">
        <v>95</v>
      </c>
      <c r="F44">
        <v>40</v>
      </c>
      <c r="G44">
        <v>65</v>
      </c>
      <c r="H44">
        <v>120</v>
      </c>
      <c r="I44">
        <v>110</v>
      </c>
      <c r="J44">
        <v>25</v>
      </c>
      <c r="K44">
        <v>40</v>
      </c>
      <c r="L44">
        <v>45</v>
      </c>
      <c r="M44">
        <v>30</v>
      </c>
      <c r="N44">
        <v>30</v>
      </c>
      <c r="O44">
        <v>115</v>
      </c>
      <c r="P44">
        <v>205</v>
      </c>
      <c r="Q44">
        <v>365</v>
      </c>
      <c r="R44">
        <v>275</v>
      </c>
      <c r="S44">
        <v>60</v>
      </c>
      <c r="T44">
        <v>285</v>
      </c>
      <c r="U44">
        <v>395</v>
      </c>
      <c r="V44">
        <v>415</v>
      </c>
      <c r="W44">
        <v>235</v>
      </c>
      <c r="X44">
        <v>76</v>
      </c>
      <c r="Y44">
        <v>290</v>
      </c>
      <c r="Z44">
        <v>200</v>
      </c>
      <c r="AA44">
        <v>270</v>
      </c>
      <c r="AB44">
        <v>178</v>
      </c>
      <c r="AC44">
        <v>250</v>
      </c>
      <c r="AD44">
        <v>105</v>
      </c>
      <c r="AE44">
        <v>335</v>
      </c>
      <c r="AF44">
        <v>415</v>
      </c>
      <c r="AG44">
        <v>300</v>
      </c>
      <c r="AH44">
        <v>312</v>
      </c>
      <c r="AI44">
        <v>829</v>
      </c>
      <c r="AJ44">
        <v>409</v>
      </c>
      <c r="AK44">
        <v>425</v>
      </c>
      <c r="AL44">
        <v>330</v>
      </c>
      <c r="AM44">
        <v>370</v>
      </c>
      <c r="AN44">
        <v>70</v>
      </c>
      <c r="AO44">
        <v>830</v>
      </c>
      <c r="AP44">
        <v>874</v>
      </c>
      <c r="AQ44">
        <v>165</v>
      </c>
      <c r="AR44">
        <v>330</v>
      </c>
      <c r="AS44">
        <v>500</v>
      </c>
      <c r="AT44">
        <v>380</v>
      </c>
      <c r="AU44">
        <v>145</v>
      </c>
      <c r="AV44">
        <v>50</v>
      </c>
      <c r="AW44">
        <v>210</v>
      </c>
      <c r="AX44">
        <v>200</v>
      </c>
      <c r="AY44">
        <v>65</v>
      </c>
      <c r="AZ44">
        <v>125</v>
      </c>
      <c r="BA44">
        <v>0</v>
      </c>
      <c r="BB44">
        <v>0</v>
      </c>
      <c r="BC44">
        <v>-6</v>
      </c>
      <c r="BD44">
        <v>0</v>
      </c>
      <c r="BE44">
        <v>20</v>
      </c>
      <c r="BF44">
        <v>105</v>
      </c>
      <c r="BG44">
        <v>20</v>
      </c>
      <c r="BH44">
        <v>40</v>
      </c>
      <c r="BI44">
        <v>30</v>
      </c>
      <c r="BJ44">
        <v>40</v>
      </c>
      <c r="BK44">
        <v>40</v>
      </c>
      <c r="BL44">
        <v>110</v>
      </c>
      <c r="BM44">
        <v>0</v>
      </c>
      <c r="BN44">
        <v>100</v>
      </c>
      <c r="BO44">
        <v>135</v>
      </c>
      <c r="BP44">
        <v>125</v>
      </c>
      <c r="BQ44">
        <v>144</v>
      </c>
      <c r="BR44">
        <v>225</v>
      </c>
      <c r="BS44">
        <v>318</v>
      </c>
      <c r="BT44">
        <v>792</v>
      </c>
      <c r="BU44">
        <v>180</v>
      </c>
      <c r="BV44">
        <v>175</v>
      </c>
      <c r="BW44">
        <v>783</v>
      </c>
      <c r="BX44">
        <v>285</v>
      </c>
      <c r="BY44">
        <v>83</v>
      </c>
      <c r="BZ44">
        <v>320</v>
      </c>
      <c r="CA44">
        <v>428</v>
      </c>
      <c r="CB44">
        <v>369</v>
      </c>
      <c r="CC44">
        <v>299</v>
      </c>
      <c r="CD44">
        <v>403</v>
      </c>
      <c r="CE44">
        <v>722</v>
      </c>
      <c r="CF44">
        <v>440</v>
      </c>
      <c r="CG44">
        <v>205</v>
      </c>
      <c r="CH44">
        <v>533</v>
      </c>
      <c r="CI44">
        <v>339</v>
      </c>
      <c r="CJ44">
        <v>681</v>
      </c>
      <c r="CK44">
        <v>650</v>
      </c>
      <c r="CL44">
        <v>625</v>
      </c>
      <c r="CM44">
        <v>323</v>
      </c>
      <c r="CN44">
        <v>413</v>
      </c>
      <c r="CO44">
        <v>792</v>
      </c>
      <c r="CP44">
        <v>480</v>
      </c>
      <c r="CQ44">
        <v>291</v>
      </c>
      <c r="CR44">
        <v>484</v>
      </c>
      <c r="CS44">
        <v>168</v>
      </c>
      <c r="CT44">
        <v>614</v>
      </c>
      <c r="CU44">
        <v>334</v>
      </c>
      <c r="CV44">
        <v>412</v>
      </c>
      <c r="CW44">
        <v>218</v>
      </c>
      <c r="CX44">
        <v>264</v>
      </c>
      <c r="CY44">
        <v>0</v>
      </c>
      <c r="CZ44">
        <v>50</v>
      </c>
      <c r="DA44">
        <v>129</v>
      </c>
      <c r="DB44">
        <v>20</v>
      </c>
      <c r="DC44">
        <v>2</v>
      </c>
      <c r="DD44">
        <v>125</v>
      </c>
      <c r="DE44">
        <v>319</v>
      </c>
      <c r="DF44">
        <v>2</v>
      </c>
      <c r="DG44">
        <v>5</v>
      </c>
      <c r="DH44">
        <v>0</v>
      </c>
      <c r="DI44">
        <v>20</v>
      </c>
      <c r="DJ44">
        <v>153</v>
      </c>
      <c r="DK44">
        <v>7</v>
      </c>
      <c r="DL44">
        <v>82</v>
      </c>
      <c r="DM44">
        <v>85</v>
      </c>
      <c r="DN44">
        <v>92</v>
      </c>
      <c r="DO44">
        <v>39</v>
      </c>
      <c r="DP44">
        <v>148</v>
      </c>
      <c r="DQ44">
        <v>0</v>
      </c>
      <c r="DR44">
        <v>287</v>
      </c>
      <c r="DS44">
        <v>156</v>
      </c>
      <c r="DT44">
        <v>502</v>
      </c>
      <c r="DU44">
        <v>377</v>
      </c>
      <c r="DV44">
        <v>256</v>
      </c>
      <c r="DW44">
        <v>69</v>
      </c>
      <c r="DX44">
        <v>368</v>
      </c>
      <c r="DY44">
        <v>394</v>
      </c>
      <c r="DZ44">
        <v>340</v>
      </c>
      <c r="EA44">
        <v>476</v>
      </c>
      <c r="EB44">
        <v>473</v>
      </c>
      <c r="EC44">
        <v>221</v>
      </c>
      <c r="ED44">
        <v>468</v>
      </c>
      <c r="EE44">
        <v>654</v>
      </c>
      <c r="EF44">
        <v>592</v>
      </c>
      <c r="EG44">
        <v>425</v>
      </c>
      <c r="EH44">
        <v>422</v>
      </c>
      <c r="EI44">
        <v>516</v>
      </c>
      <c r="EJ44">
        <v>408</v>
      </c>
      <c r="EK44">
        <v>798</v>
      </c>
      <c r="EL44">
        <v>254</v>
      </c>
      <c r="EM44">
        <v>540</v>
      </c>
      <c r="EN44">
        <v>272</v>
      </c>
      <c r="EO44">
        <v>526</v>
      </c>
      <c r="EP44">
        <v>319</v>
      </c>
      <c r="EQ44">
        <v>517</v>
      </c>
      <c r="ER44">
        <v>357</v>
      </c>
      <c r="ES44">
        <v>401</v>
      </c>
      <c r="ET44">
        <v>393</v>
      </c>
      <c r="EU44">
        <v>183</v>
      </c>
      <c r="EV44">
        <v>363</v>
      </c>
      <c r="EW44">
        <v>343</v>
      </c>
      <c r="EX44">
        <v>202</v>
      </c>
      <c r="EY44">
        <v>164</v>
      </c>
      <c r="EZ44">
        <v>-5</v>
      </c>
      <c r="FA44">
        <v>493</v>
      </c>
      <c r="FB44">
        <v>79</v>
      </c>
      <c r="FC44">
        <v>161</v>
      </c>
      <c r="FD44">
        <v>43</v>
      </c>
      <c r="FE44">
        <v>156</v>
      </c>
      <c r="FF44">
        <v>38</v>
      </c>
      <c r="FG44">
        <v>85</v>
      </c>
      <c r="FH44">
        <v>34</v>
      </c>
      <c r="FI44">
        <v>35</v>
      </c>
      <c r="FJ44">
        <v>30</v>
      </c>
      <c r="FK44">
        <v>21</v>
      </c>
      <c r="FL44">
        <v>167</v>
      </c>
      <c r="FM44">
        <v>59</v>
      </c>
      <c r="FN44">
        <v>21</v>
      </c>
      <c r="FO44">
        <v>82</v>
      </c>
      <c r="FP44">
        <v>20</v>
      </c>
      <c r="FQ44">
        <v>131</v>
      </c>
      <c r="FR44">
        <v>294</v>
      </c>
      <c r="FS44">
        <v>292</v>
      </c>
      <c r="FT44">
        <v>247</v>
      </c>
      <c r="FU44">
        <v>381</v>
      </c>
      <c r="FV44">
        <v>313</v>
      </c>
      <c r="FW44">
        <v>375</v>
      </c>
      <c r="FX44">
        <v>486</v>
      </c>
      <c r="FY44">
        <v>456</v>
      </c>
      <c r="FZ44">
        <v>427</v>
      </c>
      <c r="GA44">
        <v>502</v>
      </c>
      <c r="GB44">
        <v>378</v>
      </c>
      <c r="GC44">
        <v>169</v>
      </c>
      <c r="GD44">
        <v>174</v>
      </c>
      <c r="GE44">
        <v>257</v>
      </c>
      <c r="GF44">
        <v>585</v>
      </c>
      <c r="GG44">
        <v>406</v>
      </c>
      <c r="GH44">
        <v>436</v>
      </c>
      <c r="GI44">
        <v>386</v>
      </c>
      <c r="GJ44">
        <v>27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178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08" x14ac:dyDescent="0.25">
      <c r="A45" s="9">
        <v>4000083</v>
      </c>
      <c r="B45" s="9">
        <v>4000047</v>
      </c>
      <c r="C45" s="9" t="s">
        <v>387</v>
      </c>
      <c r="D45">
        <v>50</v>
      </c>
      <c r="E45">
        <v>60</v>
      </c>
      <c r="F45">
        <v>30</v>
      </c>
      <c r="G45">
        <v>40</v>
      </c>
      <c r="H45">
        <v>90</v>
      </c>
      <c r="I45">
        <v>98</v>
      </c>
      <c r="J45">
        <v>15</v>
      </c>
      <c r="K45">
        <v>5</v>
      </c>
      <c r="L45">
        <v>50</v>
      </c>
      <c r="M45">
        <v>5</v>
      </c>
      <c r="N45">
        <v>20</v>
      </c>
      <c r="O45">
        <v>65</v>
      </c>
      <c r="P45">
        <v>90</v>
      </c>
      <c r="Q45">
        <v>135</v>
      </c>
      <c r="R45">
        <v>90</v>
      </c>
      <c r="S45">
        <v>125</v>
      </c>
      <c r="T45">
        <v>145</v>
      </c>
      <c r="U45">
        <v>285</v>
      </c>
      <c r="V45">
        <v>275</v>
      </c>
      <c r="W45">
        <v>105</v>
      </c>
      <c r="X45">
        <v>239</v>
      </c>
      <c r="Y45">
        <v>145</v>
      </c>
      <c r="Z45">
        <v>60</v>
      </c>
      <c r="AA45">
        <v>245</v>
      </c>
      <c r="AB45">
        <v>194</v>
      </c>
      <c r="AC45">
        <v>123</v>
      </c>
      <c r="AD45">
        <v>125</v>
      </c>
      <c r="AE45">
        <v>191</v>
      </c>
      <c r="AF45">
        <v>312</v>
      </c>
      <c r="AG45">
        <v>199</v>
      </c>
      <c r="AH45">
        <v>177</v>
      </c>
      <c r="AI45">
        <v>332</v>
      </c>
      <c r="AJ45">
        <v>414</v>
      </c>
      <c r="AK45">
        <v>-17</v>
      </c>
      <c r="AL45">
        <v>0</v>
      </c>
      <c r="AM45">
        <v>250</v>
      </c>
      <c r="AN45">
        <v>140</v>
      </c>
      <c r="AO45">
        <v>661</v>
      </c>
      <c r="AP45">
        <v>304</v>
      </c>
      <c r="AQ45">
        <v>130</v>
      </c>
      <c r="AR45">
        <v>325</v>
      </c>
      <c r="AS45">
        <v>168</v>
      </c>
      <c r="AT45">
        <v>430</v>
      </c>
      <c r="AU45">
        <v>269</v>
      </c>
      <c r="AV45">
        <v>70</v>
      </c>
      <c r="AW45">
        <v>45</v>
      </c>
      <c r="AX45">
        <v>100</v>
      </c>
      <c r="AY45">
        <v>175</v>
      </c>
      <c r="AZ45">
        <v>30</v>
      </c>
      <c r="BA45">
        <v>0</v>
      </c>
      <c r="BB45">
        <v>0</v>
      </c>
      <c r="BC45">
        <v>4</v>
      </c>
      <c r="BD45">
        <v>0</v>
      </c>
      <c r="BE45">
        <v>10</v>
      </c>
      <c r="BF45">
        <v>60</v>
      </c>
      <c r="BG45">
        <v>15</v>
      </c>
      <c r="BH45">
        <v>20</v>
      </c>
      <c r="BI45">
        <v>20</v>
      </c>
      <c r="BJ45">
        <v>30</v>
      </c>
      <c r="BK45">
        <v>25</v>
      </c>
      <c r="BL45">
        <v>90</v>
      </c>
      <c r="BM45">
        <v>0</v>
      </c>
      <c r="BN45">
        <v>40</v>
      </c>
      <c r="BO45">
        <v>90</v>
      </c>
      <c r="BP45">
        <v>107</v>
      </c>
      <c r="BQ45">
        <v>47</v>
      </c>
      <c r="BR45">
        <v>203</v>
      </c>
      <c r="BS45">
        <v>144</v>
      </c>
      <c r="BT45">
        <v>481</v>
      </c>
      <c r="BU45">
        <v>99</v>
      </c>
      <c r="BV45">
        <v>130</v>
      </c>
      <c r="BW45">
        <v>683</v>
      </c>
      <c r="BX45">
        <v>318</v>
      </c>
      <c r="BY45">
        <v>101</v>
      </c>
      <c r="BZ45">
        <v>60</v>
      </c>
      <c r="CA45">
        <v>162</v>
      </c>
      <c r="CB45">
        <v>271</v>
      </c>
      <c r="CC45">
        <v>172</v>
      </c>
      <c r="CD45">
        <v>222</v>
      </c>
      <c r="CE45">
        <v>374</v>
      </c>
      <c r="CF45">
        <v>509</v>
      </c>
      <c r="CG45">
        <v>295</v>
      </c>
      <c r="CH45">
        <v>330</v>
      </c>
      <c r="CI45">
        <v>155</v>
      </c>
      <c r="CJ45">
        <v>660</v>
      </c>
      <c r="CK45">
        <v>668</v>
      </c>
      <c r="CL45">
        <v>221</v>
      </c>
      <c r="CM45">
        <v>412</v>
      </c>
      <c r="CN45">
        <v>32</v>
      </c>
      <c r="CO45">
        <v>250</v>
      </c>
      <c r="CP45">
        <v>251</v>
      </c>
      <c r="CQ45">
        <v>494</v>
      </c>
      <c r="CR45">
        <v>245</v>
      </c>
      <c r="CS45">
        <v>98</v>
      </c>
      <c r="CT45">
        <v>417</v>
      </c>
      <c r="CU45">
        <v>487</v>
      </c>
      <c r="CV45">
        <v>9</v>
      </c>
      <c r="CW45">
        <v>304</v>
      </c>
      <c r="CX45">
        <v>58</v>
      </c>
      <c r="CY45">
        <v>0</v>
      </c>
      <c r="CZ45">
        <v>182</v>
      </c>
      <c r="DA45">
        <v>3</v>
      </c>
      <c r="DB45">
        <v>135</v>
      </c>
      <c r="DC45">
        <v>0</v>
      </c>
      <c r="DD45">
        <v>0</v>
      </c>
      <c r="DE45">
        <v>295</v>
      </c>
      <c r="DF45">
        <v>2</v>
      </c>
      <c r="DG45">
        <v>0</v>
      </c>
      <c r="DH45">
        <v>0</v>
      </c>
      <c r="DI45">
        <v>10</v>
      </c>
      <c r="DJ45">
        <v>0</v>
      </c>
      <c r="DK45">
        <v>7</v>
      </c>
      <c r="DL45">
        <v>3</v>
      </c>
      <c r="DM45">
        <v>37</v>
      </c>
      <c r="DN45">
        <v>49</v>
      </c>
      <c r="DO45">
        <v>151</v>
      </c>
      <c r="DP45">
        <v>71</v>
      </c>
      <c r="DQ45">
        <v>177</v>
      </c>
      <c r="DR45">
        <v>169</v>
      </c>
      <c r="DS45">
        <v>116</v>
      </c>
      <c r="DT45">
        <v>211</v>
      </c>
      <c r="DU45">
        <v>440</v>
      </c>
      <c r="DV45">
        <v>151</v>
      </c>
      <c r="DW45">
        <v>39</v>
      </c>
      <c r="DX45">
        <v>243</v>
      </c>
      <c r="DY45">
        <v>373</v>
      </c>
      <c r="DZ45">
        <v>100</v>
      </c>
      <c r="EA45">
        <v>227</v>
      </c>
      <c r="EB45">
        <v>361</v>
      </c>
      <c r="EC45">
        <v>374</v>
      </c>
      <c r="ED45">
        <v>511</v>
      </c>
      <c r="EE45">
        <v>199</v>
      </c>
      <c r="EF45">
        <v>409</v>
      </c>
      <c r="EG45">
        <v>380</v>
      </c>
      <c r="EH45">
        <v>367</v>
      </c>
      <c r="EI45">
        <v>312</v>
      </c>
      <c r="EJ45">
        <v>294</v>
      </c>
      <c r="EK45">
        <v>792</v>
      </c>
      <c r="EL45">
        <v>259</v>
      </c>
      <c r="EM45">
        <v>192</v>
      </c>
      <c r="EN45">
        <v>199</v>
      </c>
      <c r="EO45">
        <v>450</v>
      </c>
      <c r="EP45">
        <v>320</v>
      </c>
      <c r="EQ45">
        <v>207</v>
      </c>
      <c r="ER45">
        <v>466</v>
      </c>
      <c r="ES45">
        <v>273</v>
      </c>
      <c r="ET45">
        <v>209</v>
      </c>
      <c r="EU45">
        <v>150</v>
      </c>
      <c r="EV45">
        <v>271</v>
      </c>
      <c r="EW45">
        <v>167</v>
      </c>
      <c r="EX45">
        <v>0</v>
      </c>
      <c r="EY45">
        <v>5</v>
      </c>
      <c r="EZ45">
        <v>338</v>
      </c>
      <c r="FA45">
        <v>300</v>
      </c>
      <c r="FB45">
        <v>106</v>
      </c>
      <c r="FC45">
        <v>177</v>
      </c>
      <c r="FD45">
        <v>24</v>
      </c>
      <c r="FE45">
        <v>176</v>
      </c>
      <c r="FF45">
        <v>33</v>
      </c>
      <c r="FG45">
        <v>18</v>
      </c>
      <c r="FH45">
        <v>36</v>
      </c>
      <c r="FI45">
        <v>54</v>
      </c>
      <c r="FJ45">
        <v>19</v>
      </c>
      <c r="FK45">
        <v>12</v>
      </c>
      <c r="FL45">
        <v>23</v>
      </c>
      <c r="FM45">
        <v>49</v>
      </c>
      <c r="FN45">
        <v>14</v>
      </c>
      <c r="FO45">
        <v>100</v>
      </c>
      <c r="FP45">
        <v>37</v>
      </c>
      <c r="FQ45">
        <v>144</v>
      </c>
      <c r="FR45">
        <v>293</v>
      </c>
      <c r="FS45">
        <v>275</v>
      </c>
      <c r="FT45">
        <v>220</v>
      </c>
      <c r="FU45">
        <v>156</v>
      </c>
      <c r="FV45">
        <v>402</v>
      </c>
      <c r="FW45">
        <v>225</v>
      </c>
      <c r="FX45">
        <v>248</v>
      </c>
      <c r="FY45">
        <v>590</v>
      </c>
      <c r="FZ45">
        <v>432</v>
      </c>
      <c r="GA45">
        <v>168</v>
      </c>
      <c r="GB45">
        <v>211</v>
      </c>
      <c r="GC45">
        <v>144</v>
      </c>
      <c r="GD45">
        <v>134</v>
      </c>
      <c r="GE45">
        <v>269</v>
      </c>
      <c r="GF45">
        <v>247</v>
      </c>
      <c r="GG45">
        <v>491</v>
      </c>
      <c r="GH45">
        <v>461</v>
      </c>
      <c r="GI45">
        <v>26</v>
      </c>
      <c r="GJ45">
        <v>23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08" x14ac:dyDescent="0.25">
      <c r="A46" s="9">
        <v>4000084</v>
      </c>
      <c r="B46" s="9">
        <v>4000048</v>
      </c>
      <c r="C46" s="9" t="s">
        <v>615</v>
      </c>
      <c r="D46">
        <v>50</v>
      </c>
      <c r="E46">
        <v>70</v>
      </c>
      <c r="F46">
        <v>20</v>
      </c>
      <c r="G46">
        <v>40</v>
      </c>
      <c r="H46">
        <v>100</v>
      </c>
      <c r="I46">
        <v>110</v>
      </c>
      <c r="J46">
        <v>20</v>
      </c>
      <c r="K46">
        <v>0</v>
      </c>
      <c r="L46">
        <v>45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445</v>
      </c>
      <c r="T46">
        <v>255</v>
      </c>
      <c r="U46">
        <v>450</v>
      </c>
      <c r="V46">
        <v>150</v>
      </c>
      <c r="W46">
        <v>320</v>
      </c>
      <c r="X46">
        <v>295</v>
      </c>
      <c r="Y46">
        <v>110</v>
      </c>
      <c r="Z46">
        <v>110</v>
      </c>
      <c r="AA46">
        <v>245</v>
      </c>
      <c r="AB46">
        <v>249</v>
      </c>
      <c r="AC46">
        <v>185</v>
      </c>
      <c r="AD46">
        <v>290</v>
      </c>
      <c r="AE46">
        <v>325</v>
      </c>
      <c r="AF46">
        <v>355</v>
      </c>
      <c r="AG46">
        <v>243</v>
      </c>
      <c r="AH46">
        <v>405</v>
      </c>
      <c r="AI46">
        <v>378</v>
      </c>
      <c r="AJ46">
        <v>635</v>
      </c>
      <c r="AK46">
        <v>390</v>
      </c>
      <c r="AL46">
        <v>375</v>
      </c>
      <c r="AM46">
        <v>445</v>
      </c>
      <c r="AN46">
        <v>90</v>
      </c>
      <c r="AO46">
        <v>1070</v>
      </c>
      <c r="AP46">
        <v>539</v>
      </c>
      <c r="AQ46">
        <v>165</v>
      </c>
      <c r="AR46">
        <v>255</v>
      </c>
      <c r="AS46">
        <v>440</v>
      </c>
      <c r="AT46">
        <v>420</v>
      </c>
      <c r="AU46">
        <v>185</v>
      </c>
      <c r="AV46">
        <v>215</v>
      </c>
      <c r="AW46">
        <v>6</v>
      </c>
      <c r="AX46">
        <v>95</v>
      </c>
      <c r="AY46">
        <v>175</v>
      </c>
      <c r="AZ46">
        <v>30</v>
      </c>
      <c r="BA46">
        <v>0</v>
      </c>
      <c r="BB46">
        <v>0</v>
      </c>
      <c r="BC46">
        <v>14</v>
      </c>
      <c r="BD46">
        <v>10</v>
      </c>
      <c r="BE46">
        <v>15</v>
      </c>
      <c r="BF46">
        <v>105</v>
      </c>
      <c r="BG46">
        <v>10</v>
      </c>
      <c r="BH46">
        <v>30</v>
      </c>
      <c r="BI46">
        <v>15</v>
      </c>
      <c r="BJ46">
        <v>50</v>
      </c>
      <c r="BK46">
        <v>25</v>
      </c>
      <c r="BL46">
        <v>125</v>
      </c>
      <c r="BM46">
        <v>0</v>
      </c>
      <c r="BN46">
        <v>85</v>
      </c>
      <c r="BO46">
        <v>90</v>
      </c>
      <c r="BP46">
        <v>162</v>
      </c>
      <c r="BQ46">
        <v>79</v>
      </c>
      <c r="BR46">
        <v>299</v>
      </c>
      <c r="BS46">
        <v>51</v>
      </c>
      <c r="BT46">
        <v>557</v>
      </c>
      <c r="BU46">
        <v>334</v>
      </c>
      <c r="BV46">
        <v>250</v>
      </c>
      <c r="BW46">
        <v>791</v>
      </c>
      <c r="BX46">
        <v>382</v>
      </c>
      <c r="BY46">
        <v>145</v>
      </c>
      <c r="BZ46">
        <v>140</v>
      </c>
      <c r="CA46">
        <v>414</v>
      </c>
      <c r="CB46">
        <v>436</v>
      </c>
      <c r="CC46">
        <v>324</v>
      </c>
      <c r="CD46">
        <v>316</v>
      </c>
      <c r="CE46">
        <v>493</v>
      </c>
      <c r="CF46">
        <v>603</v>
      </c>
      <c r="CG46">
        <v>296</v>
      </c>
      <c r="CH46">
        <v>344</v>
      </c>
      <c r="CI46">
        <v>558</v>
      </c>
      <c r="CJ46">
        <v>674</v>
      </c>
      <c r="CK46">
        <v>629</v>
      </c>
      <c r="CL46">
        <v>550</v>
      </c>
      <c r="CM46">
        <v>326</v>
      </c>
      <c r="CN46">
        <v>589</v>
      </c>
      <c r="CO46">
        <v>455</v>
      </c>
      <c r="CP46">
        <v>570</v>
      </c>
      <c r="CQ46">
        <v>336</v>
      </c>
      <c r="CR46">
        <v>356</v>
      </c>
      <c r="CS46">
        <v>322</v>
      </c>
      <c r="CT46">
        <v>430</v>
      </c>
      <c r="CU46">
        <v>483</v>
      </c>
      <c r="CV46">
        <v>72</v>
      </c>
      <c r="CW46">
        <v>287</v>
      </c>
      <c r="CX46">
        <v>193</v>
      </c>
      <c r="CY46">
        <v>0</v>
      </c>
      <c r="CZ46">
        <v>187</v>
      </c>
      <c r="DA46">
        <v>3</v>
      </c>
      <c r="DB46">
        <v>30</v>
      </c>
      <c r="DC46">
        <v>2</v>
      </c>
      <c r="DD46">
        <v>125</v>
      </c>
      <c r="DE46">
        <v>270</v>
      </c>
      <c r="DF46">
        <v>2</v>
      </c>
      <c r="DG46">
        <v>3</v>
      </c>
      <c r="DH46">
        <v>125</v>
      </c>
      <c r="DI46">
        <v>30</v>
      </c>
      <c r="DJ46">
        <v>0</v>
      </c>
      <c r="DK46">
        <v>14</v>
      </c>
      <c r="DL46">
        <v>53</v>
      </c>
      <c r="DM46">
        <v>92</v>
      </c>
      <c r="DN46">
        <v>28</v>
      </c>
      <c r="DO46">
        <v>30</v>
      </c>
      <c r="DP46">
        <v>211</v>
      </c>
      <c r="DQ46">
        <v>223</v>
      </c>
      <c r="DR46">
        <v>201</v>
      </c>
      <c r="DS46">
        <v>166</v>
      </c>
      <c r="DT46">
        <v>300</v>
      </c>
      <c r="DU46">
        <v>508</v>
      </c>
      <c r="DV46">
        <v>193</v>
      </c>
      <c r="DW46">
        <v>181</v>
      </c>
      <c r="DX46">
        <v>256</v>
      </c>
      <c r="DY46">
        <v>568</v>
      </c>
      <c r="DZ46">
        <v>363</v>
      </c>
      <c r="EA46">
        <v>553</v>
      </c>
      <c r="EB46">
        <v>253</v>
      </c>
      <c r="EC46">
        <v>487</v>
      </c>
      <c r="ED46">
        <v>388</v>
      </c>
      <c r="EE46">
        <v>377</v>
      </c>
      <c r="EF46">
        <v>649</v>
      </c>
      <c r="EG46">
        <v>444</v>
      </c>
      <c r="EH46">
        <v>617</v>
      </c>
      <c r="EI46">
        <v>425</v>
      </c>
      <c r="EJ46">
        <v>443</v>
      </c>
      <c r="EK46">
        <v>825</v>
      </c>
      <c r="EL46">
        <v>303</v>
      </c>
      <c r="EM46">
        <v>411</v>
      </c>
      <c r="EN46">
        <v>302</v>
      </c>
      <c r="EO46">
        <v>516</v>
      </c>
      <c r="EP46">
        <v>466</v>
      </c>
      <c r="EQ46">
        <v>438</v>
      </c>
      <c r="ER46">
        <v>315</v>
      </c>
      <c r="ES46">
        <v>450</v>
      </c>
      <c r="ET46">
        <v>400</v>
      </c>
      <c r="EU46">
        <v>193</v>
      </c>
      <c r="EV46">
        <v>238</v>
      </c>
      <c r="EW46">
        <v>488</v>
      </c>
      <c r="EX46">
        <v>90</v>
      </c>
      <c r="EY46">
        <v>321</v>
      </c>
      <c r="EZ46">
        <v>29</v>
      </c>
      <c r="FA46">
        <v>70</v>
      </c>
      <c r="FB46">
        <v>169</v>
      </c>
      <c r="FC46">
        <v>331</v>
      </c>
      <c r="FD46">
        <v>69</v>
      </c>
      <c r="FE46">
        <v>82</v>
      </c>
      <c r="FF46">
        <v>94</v>
      </c>
      <c r="FG46">
        <v>107</v>
      </c>
      <c r="FH46">
        <v>62</v>
      </c>
      <c r="FI46">
        <v>50</v>
      </c>
      <c r="FJ46">
        <v>26</v>
      </c>
      <c r="FK46">
        <v>15</v>
      </c>
      <c r="FL46">
        <v>30</v>
      </c>
      <c r="FM46">
        <v>83</v>
      </c>
      <c r="FN46">
        <v>12</v>
      </c>
      <c r="FO46">
        <v>116</v>
      </c>
      <c r="FP46">
        <v>56</v>
      </c>
      <c r="FQ46">
        <v>123</v>
      </c>
      <c r="FR46">
        <v>301</v>
      </c>
      <c r="FS46">
        <v>295</v>
      </c>
      <c r="FT46">
        <v>252</v>
      </c>
      <c r="FU46">
        <v>238</v>
      </c>
      <c r="FV46">
        <v>419</v>
      </c>
      <c r="FW46">
        <v>344</v>
      </c>
      <c r="FX46">
        <v>483</v>
      </c>
      <c r="FY46">
        <v>674</v>
      </c>
      <c r="FZ46">
        <v>440</v>
      </c>
      <c r="GA46">
        <v>508</v>
      </c>
      <c r="GB46">
        <v>274</v>
      </c>
      <c r="GC46">
        <v>374</v>
      </c>
      <c r="GD46">
        <v>158</v>
      </c>
      <c r="GE46">
        <v>320</v>
      </c>
      <c r="GF46">
        <v>370</v>
      </c>
      <c r="GG46">
        <v>599</v>
      </c>
      <c r="GH46">
        <v>455</v>
      </c>
      <c r="GI46">
        <v>100</v>
      </c>
      <c r="GJ46">
        <v>293</v>
      </c>
      <c r="GK46">
        <v>148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1:208" x14ac:dyDescent="0.25">
      <c r="A47" s="9">
        <v>4000085</v>
      </c>
      <c r="B47" s="9">
        <v>4000070</v>
      </c>
      <c r="C47" s="9" t="s">
        <v>616</v>
      </c>
      <c r="D47">
        <v>50</v>
      </c>
      <c r="E47">
        <v>80</v>
      </c>
      <c r="F47">
        <v>25</v>
      </c>
      <c r="G47">
        <v>30</v>
      </c>
      <c r="H47">
        <v>65</v>
      </c>
      <c r="I47">
        <v>65</v>
      </c>
      <c r="J47">
        <v>15</v>
      </c>
      <c r="K47">
        <v>10</v>
      </c>
      <c r="L47">
        <v>50</v>
      </c>
      <c r="M47">
        <v>15</v>
      </c>
      <c r="N47">
        <v>60</v>
      </c>
      <c r="O47">
        <v>80</v>
      </c>
      <c r="P47">
        <v>130</v>
      </c>
      <c r="Q47">
        <v>100</v>
      </c>
      <c r="R47">
        <v>349</v>
      </c>
      <c r="S47">
        <v>0</v>
      </c>
      <c r="T47">
        <v>110</v>
      </c>
      <c r="U47">
        <v>250</v>
      </c>
      <c r="V47">
        <v>155</v>
      </c>
      <c r="W47">
        <v>125</v>
      </c>
      <c r="X47">
        <v>45</v>
      </c>
      <c r="Y47">
        <v>225</v>
      </c>
      <c r="Z47">
        <v>55</v>
      </c>
      <c r="AA47">
        <v>110</v>
      </c>
      <c r="AB47">
        <v>133</v>
      </c>
      <c r="AC47">
        <v>175</v>
      </c>
      <c r="AD47">
        <v>90</v>
      </c>
      <c r="AE47">
        <v>115</v>
      </c>
      <c r="AF47">
        <v>271</v>
      </c>
      <c r="AG47">
        <v>185</v>
      </c>
      <c r="AH47">
        <v>243</v>
      </c>
      <c r="AI47">
        <v>370</v>
      </c>
      <c r="AJ47">
        <v>335</v>
      </c>
      <c r="AK47">
        <v>100</v>
      </c>
      <c r="AL47">
        <v>240</v>
      </c>
      <c r="AM47">
        <v>410</v>
      </c>
      <c r="AN47">
        <v>70</v>
      </c>
      <c r="AO47">
        <v>370</v>
      </c>
      <c r="AP47">
        <v>559</v>
      </c>
      <c r="AQ47">
        <v>75</v>
      </c>
      <c r="AR47">
        <v>305</v>
      </c>
      <c r="AS47">
        <v>125</v>
      </c>
      <c r="AT47">
        <v>330</v>
      </c>
      <c r="AU47">
        <v>225</v>
      </c>
      <c r="AV47">
        <v>90</v>
      </c>
      <c r="AW47">
        <v>5</v>
      </c>
      <c r="AX47">
        <v>175</v>
      </c>
      <c r="AY47">
        <v>25</v>
      </c>
      <c r="AZ47">
        <v>0</v>
      </c>
      <c r="BA47">
        <v>0</v>
      </c>
      <c r="BB47">
        <v>0</v>
      </c>
      <c r="BC47">
        <v>-2</v>
      </c>
      <c r="BD47">
        <v>10</v>
      </c>
      <c r="BE47">
        <v>10</v>
      </c>
      <c r="BF47">
        <v>65</v>
      </c>
      <c r="BG47">
        <v>20</v>
      </c>
      <c r="BH47">
        <v>30</v>
      </c>
      <c r="BI47">
        <v>25</v>
      </c>
      <c r="BJ47">
        <v>40</v>
      </c>
      <c r="BK47">
        <v>20</v>
      </c>
      <c r="BL47">
        <v>115</v>
      </c>
      <c r="BM47">
        <v>0</v>
      </c>
      <c r="BN47">
        <v>85</v>
      </c>
      <c r="BO47">
        <v>80</v>
      </c>
      <c r="BP47">
        <v>102</v>
      </c>
      <c r="BQ47">
        <v>65</v>
      </c>
      <c r="BR47">
        <v>201</v>
      </c>
      <c r="BS47">
        <v>244</v>
      </c>
      <c r="BT47">
        <v>426</v>
      </c>
      <c r="BU47">
        <v>106</v>
      </c>
      <c r="BV47">
        <v>85</v>
      </c>
      <c r="BW47">
        <v>678</v>
      </c>
      <c r="BX47">
        <v>282</v>
      </c>
      <c r="BY47">
        <v>91</v>
      </c>
      <c r="BZ47">
        <v>137</v>
      </c>
      <c r="CA47">
        <v>88</v>
      </c>
      <c r="CB47">
        <v>222</v>
      </c>
      <c r="CC47">
        <v>69</v>
      </c>
      <c r="CD47">
        <v>328</v>
      </c>
      <c r="CE47">
        <v>427</v>
      </c>
      <c r="CF47">
        <v>312</v>
      </c>
      <c r="CG47">
        <v>203</v>
      </c>
      <c r="CH47">
        <v>243</v>
      </c>
      <c r="CI47">
        <v>334</v>
      </c>
      <c r="CJ47">
        <v>296</v>
      </c>
      <c r="CK47">
        <v>678</v>
      </c>
      <c r="CL47">
        <v>499</v>
      </c>
      <c r="CM47">
        <v>73</v>
      </c>
      <c r="CN47">
        <v>220</v>
      </c>
      <c r="CO47">
        <v>412</v>
      </c>
      <c r="CP47">
        <v>132</v>
      </c>
      <c r="CQ47">
        <v>494</v>
      </c>
      <c r="CR47">
        <v>11</v>
      </c>
      <c r="CS47">
        <v>185</v>
      </c>
      <c r="CT47">
        <v>438</v>
      </c>
      <c r="CU47">
        <v>383</v>
      </c>
      <c r="CV47">
        <v>52</v>
      </c>
      <c r="CW47">
        <v>31</v>
      </c>
      <c r="CX47">
        <v>169</v>
      </c>
      <c r="CY47">
        <v>25</v>
      </c>
      <c r="CZ47">
        <v>100</v>
      </c>
      <c r="DA47">
        <v>7</v>
      </c>
      <c r="DB47">
        <v>165</v>
      </c>
      <c r="DC47">
        <v>22</v>
      </c>
      <c r="DD47">
        <v>0</v>
      </c>
      <c r="DE47">
        <v>321</v>
      </c>
      <c r="DF47">
        <v>4</v>
      </c>
      <c r="DG47">
        <v>3</v>
      </c>
      <c r="DH47">
        <v>0</v>
      </c>
      <c r="DI47">
        <v>30</v>
      </c>
      <c r="DJ47">
        <v>20</v>
      </c>
      <c r="DK47">
        <v>131</v>
      </c>
      <c r="DL47">
        <v>25</v>
      </c>
      <c r="DM47">
        <v>158</v>
      </c>
      <c r="DN47">
        <v>11</v>
      </c>
      <c r="DO47">
        <v>31</v>
      </c>
      <c r="DP47">
        <v>76</v>
      </c>
      <c r="DQ47">
        <v>210</v>
      </c>
      <c r="DR47">
        <v>124</v>
      </c>
      <c r="DS47">
        <v>131</v>
      </c>
      <c r="DT47">
        <v>260</v>
      </c>
      <c r="DU47">
        <v>217</v>
      </c>
      <c r="DV47">
        <v>161</v>
      </c>
      <c r="DW47">
        <v>60</v>
      </c>
      <c r="DX47">
        <v>269</v>
      </c>
      <c r="DY47">
        <v>243</v>
      </c>
      <c r="DZ47">
        <v>267</v>
      </c>
      <c r="EA47">
        <v>363</v>
      </c>
      <c r="EB47">
        <v>298</v>
      </c>
      <c r="EC47">
        <v>137</v>
      </c>
      <c r="ED47">
        <v>385</v>
      </c>
      <c r="EE47">
        <v>388</v>
      </c>
      <c r="EF47">
        <v>357</v>
      </c>
      <c r="EG47">
        <v>333</v>
      </c>
      <c r="EH47">
        <v>65</v>
      </c>
      <c r="EI47">
        <v>476</v>
      </c>
      <c r="EJ47">
        <v>344</v>
      </c>
      <c r="EK47">
        <v>400</v>
      </c>
      <c r="EL47">
        <v>339</v>
      </c>
      <c r="EM47">
        <v>322</v>
      </c>
      <c r="EN47">
        <v>183</v>
      </c>
      <c r="EO47">
        <v>329</v>
      </c>
      <c r="EP47">
        <v>324</v>
      </c>
      <c r="EQ47">
        <v>430</v>
      </c>
      <c r="ER47">
        <v>231</v>
      </c>
      <c r="ES47">
        <v>372</v>
      </c>
      <c r="ET47">
        <v>273</v>
      </c>
      <c r="EU47">
        <v>154</v>
      </c>
      <c r="EV47">
        <v>233</v>
      </c>
      <c r="EW47">
        <v>219</v>
      </c>
      <c r="EX47">
        <v>169</v>
      </c>
      <c r="EY47">
        <v>17</v>
      </c>
      <c r="EZ47">
        <v>-4</v>
      </c>
      <c r="FA47">
        <v>315</v>
      </c>
      <c r="FB47">
        <v>105</v>
      </c>
      <c r="FC47">
        <v>207</v>
      </c>
      <c r="FD47">
        <v>93</v>
      </c>
      <c r="FE47">
        <v>29</v>
      </c>
      <c r="FF47">
        <v>54</v>
      </c>
      <c r="FG47">
        <v>78</v>
      </c>
      <c r="FH47">
        <v>47</v>
      </c>
      <c r="FI47">
        <v>51</v>
      </c>
      <c r="FJ47">
        <v>25</v>
      </c>
      <c r="FK47">
        <v>19</v>
      </c>
      <c r="FL47">
        <v>7</v>
      </c>
      <c r="FM47">
        <v>112</v>
      </c>
      <c r="FN47">
        <v>17</v>
      </c>
      <c r="FO47">
        <v>119</v>
      </c>
      <c r="FP47">
        <v>17</v>
      </c>
      <c r="FQ47">
        <v>261</v>
      </c>
      <c r="FR47">
        <v>199</v>
      </c>
      <c r="FS47">
        <v>310</v>
      </c>
      <c r="FT47">
        <v>225</v>
      </c>
      <c r="FU47">
        <v>240</v>
      </c>
      <c r="FV47">
        <v>204</v>
      </c>
      <c r="FW47">
        <v>246</v>
      </c>
      <c r="FX47">
        <v>229</v>
      </c>
      <c r="FY47">
        <v>193</v>
      </c>
      <c r="FZ47">
        <v>332</v>
      </c>
      <c r="GA47">
        <v>413</v>
      </c>
      <c r="GB47">
        <v>125</v>
      </c>
      <c r="GC47">
        <v>133</v>
      </c>
      <c r="GD47">
        <v>63</v>
      </c>
      <c r="GE47">
        <v>230</v>
      </c>
      <c r="GF47">
        <v>235</v>
      </c>
      <c r="GG47">
        <v>214</v>
      </c>
      <c r="GH47">
        <v>64</v>
      </c>
      <c r="GI47">
        <v>0</v>
      </c>
      <c r="GJ47">
        <v>279</v>
      </c>
      <c r="GK47">
        <v>446</v>
      </c>
      <c r="GL47">
        <v>-15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1:208" x14ac:dyDescent="0.25">
      <c r="A48" s="9">
        <v>4000086</v>
      </c>
      <c r="B48" s="9">
        <v>4000055</v>
      </c>
      <c r="C48" s="9" t="s">
        <v>388</v>
      </c>
      <c r="D48">
        <v>50</v>
      </c>
      <c r="E48">
        <v>55</v>
      </c>
      <c r="F48">
        <v>15</v>
      </c>
      <c r="G48">
        <v>20</v>
      </c>
      <c r="H48">
        <v>110</v>
      </c>
      <c r="I48">
        <v>20</v>
      </c>
      <c r="J48">
        <v>20</v>
      </c>
      <c r="K48">
        <v>18</v>
      </c>
      <c r="L48">
        <v>50</v>
      </c>
      <c r="M48">
        <v>20</v>
      </c>
      <c r="N48">
        <v>10</v>
      </c>
      <c r="O48">
        <v>70</v>
      </c>
      <c r="P48">
        <v>95</v>
      </c>
      <c r="Q48">
        <v>80</v>
      </c>
      <c r="R48">
        <v>345</v>
      </c>
      <c r="S48">
        <v>30</v>
      </c>
      <c r="T48">
        <v>105</v>
      </c>
      <c r="U48">
        <v>261</v>
      </c>
      <c r="V48">
        <v>55</v>
      </c>
      <c r="W48">
        <v>80</v>
      </c>
      <c r="X48">
        <v>75</v>
      </c>
      <c r="Y48">
        <v>265</v>
      </c>
      <c r="Z48">
        <v>80</v>
      </c>
      <c r="AA48">
        <v>100</v>
      </c>
      <c r="AB48">
        <v>99</v>
      </c>
      <c r="AC48">
        <v>145</v>
      </c>
      <c r="AD48">
        <v>30</v>
      </c>
      <c r="AE48">
        <v>170</v>
      </c>
      <c r="AF48">
        <v>210</v>
      </c>
      <c r="AG48">
        <v>239</v>
      </c>
      <c r="AH48">
        <v>190</v>
      </c>
      <c r="AI48">
        <v>224</v>
      </c>
      <c r="AJ48">
        <v>343</v>
      </c>
      <c r="AK48">
        <v>50</v>
      </c>
      <c r="AL48">
        <v>315</v>
      </c>
      <c r="AM48">
        <v>179</v>
      </c>
      <c r="AN48">
        <v>50</v>
      </c>
      <c r="AO48">
        <v>435</v>
      </c>
      <c r="AP48">
        <v>354</v>
      </c>
      <c r="AQ48">
        <v>30</v>
      </c>
      <c r="AR48">
        <v>325</v>
      </c>
      <c r="AS48">
        <v>141</v>
      </c>
      <c r="AT48">
        <v>270</v>
      </c>
      <c r="AU48">
        <v>220</v>
      </c>
      <c r="AV48">
        <v>60</v>
      </c>
      <c r="AW48">
        <v>10</v>
      </c>
      <c r="AX48">
        <v>180</v>
      </c>
      <c r="AY48">
        <v>25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15</v>
      </c>
      <c r="BF48">
        <v>40</v>
      </c>
      <c r="BG48">
        <v>15</v>
      </c>
      <c r="BH48">
        <v>30</v>
      </c>
      <c r="BI48">
        <v>20</v>
      </c>
      <c r="BJ48">
        <v>30</v>
      </c>
      <c r="BK48">
        <v>15</v>
      </c>
      <c r="BL48">
        <v>115</v>
      </c>
      <c r="BM48">
        <v>0</v>
      </c>
      <c r="BN48">
        <v>75</v>
      </c>
      <c r="BO48">
        <v>71</v>
      </c>
      <c r="BP48">
        <v>107</v>
      </c>
      <c r="BQ48">
        <v>50</v>
      </c>
      <c r="BR48">
        <v>168</v>
      </c>
      <c r="BS48">
        <v>224</v>
      </c>
      <c r="BT48">
        <v>296</v>
      </c>
      <c r="BU48">
        <v>181</v>
      </c>
      <c r="BV48">
        <v>100</v>
      </c>
      <c r="BW48">
        <v>562</v>
      </c>
      <c r="BX48">
        <v>121</v>
      </c>
      <c r="BY48">
        <v>115</v>
      </c>
      <c r="BZ48">
        <v>118</v>
      </c>
      <c r="CA48">
        <v>56</v>
      </c>
      <c r="CB48">
        <v>164</v>
      </c>
      <c r="CC48">
        <v>186</v>
      </c>
      <c r="CD48">
        <v>93</v>
      </c>
      <c r="CE48">
        <v>350</v>
      </c>
      <c r="CF48">
        <v>237</v>
      </c>
      <c r="CG48">
        <v>276</v>
      </c>
      <c r="CH48">
        <v>224</v>
      </c>
      <c r="CI48">
        <v>291</v>
      </c>
      <c r="CJ48">
        <v>246</v>
      </c>
      <c r="CK48">
        <v>415</v>
      </c>
      <c r="CL48">
        <v>183</v>
      </c>
      <c r="CM48">
        <v>188</v>
      </c>
      <c r="CN48">
        <v>447</v>
      </c>
      <c r="CO48">
        <v>284</v>
      </c>
      <c r="CP48">
        <v>380</v>
      </c>
      <c r="CQ48">
        <v>221</v>
      </c>
      <c r="CR48">
        <v>8</v>
      </c>
      <c r="CS48">
        <v>169</v>
      </c>
      <c r="CT48">
        <v>112</v>
      </c>
      <c r="CU48">
        <v>319</v>
      </c>
      <c r="CV48">
        <v>52</v>
      </c>
      <c r="CW48">
        <v>234</v>
      </c>
      <c r="CX48">
        <v>93</v>
      </c>
      <c r="CY48">
        <v>0</v>
      </c>
      <c r="CZ48">
        <v>60</v>
      </c>
      <c r="DA48">
        <v>1</v>
      </c>
      <c r="DB48">
        <v>145</v>
      </c>
      <c r="DC48">
        <v>1</v>
      </c>
      <c r="DD48">
        <v>0</v>
      </c>
      <c r="DE48">
        <v>80</v>
      </c>
      <c r="DF48">
        <v>3</v>
      </c>
      <c r="DG48">
        <v>3</v>
      </c>
      <c r="DH48">
        <v>125</v>
      </c>
      <c r="DI48">
        <v>10</v>
      </c>
      <c r="DJ48">
        <v>10</v>
      </c>
      <c r="DK48">
        <v>3</v>
      </c>
      <c r="DL48">
        <v>4</v>
      </c>
      <c r="DM48">
        <v>60</v>
      </c>
      <c r="DN48">
        <v>34</v>
      </c>
      <c r="DO48">
        <v>26</v>
      </c>
      <c r="DP48">
        <v>65</v>
      </c>
      <c r="DQ48">
        <v>154</v>
      </c>
      <c r="DR48">
        <v>149</v>
      </c>
      <c r="DS48">
        <v>94</v>
      </c>
      <c r="DT48">
        <v>190</v>
      </c>
      <c r="DU48">
        <v>316</v>
      </c>
      <c r="DV48">
        <v>102</v>
      </c>
      <c r="DW48">
        <v>35</v>
      </c>
      <c r="DX48">
        <v>171</v>
      </c>
      <c r="DY48">
        <v>192</v>
      </c>
      <c r="DZ48">
        <v>113</v>
      </c>
      <c r="EA48">
        <v>244</v>
      </c>
      <c r="EB48">
        <v>215</v>
      </c>
      <c r="EC48">
        <v>225</v>
      </c>
      <c r="ED48">
        <v>183</v>
      </c>
      <c r="EE48">
        <v>332</v>
      </c>
      <c r="EF48">
        <v>191</v>
      </c>
      <c r="EG48">
        <v>292</v>
      </c>
      <c r="EH48">
        <v>320</v>
      </c>
      <c r="EI48">
        <v>236</v>
      </c>
      <c r="EJ48">
        <v>178</v>
      </c>
      <c r="EK48">
        <v>332</v>
      </c>
      <c r="EL48">
        <v>91</v>
      </c>
      <c r="EM48">
        <v>348</v>
      </c>
      <c r="EN48">
        <v>123</v>
      </c>
      <c r="EO48">
        <v>201</v>
      </c>
      <c r="EP48">
        <v>209</v>
      </c>
      <c r="EQ48">
        <v>180</v>
      </c>
      <c r="ER48">
        <v>149</v>
      </c>
      <c r="ES48">
        <v>189</v>
      </c>
      <c r="ET48">
        <v>173</v>
      </c>
      <c r="EU48">
        <v>204</v>
      </c>
      <c r="EV48">
        <v>175</v>
      </c>
      <c r="EW48">
        <v>149</v>
      </c>
      <c r="EX48">
        <v>155</v>
      </c>
      <c r="EY48">
        <v>174</v>
      </c>
      <c r="EZ48">
        <v>86</v>
      </c>
      <c r="FA48">
        <v>170</v>
      </c>
      <c r="FB48">
        <v>63</v>
      </c>
      <c r="FC48">
        <v>106</v>
      </c>
      <c r="FD48">
        <v>14</v>
      </c>
      <c r="FE48">
        <v>87</v>
      </c>
      <c r="FF48">
        <v>23</v>
      </c>
      <c r="FG48">
        <v>25</v>
      </c>
      <c r="FH48">
        <v>19</v>
      </c>
      <c r="FI48">
        <v>32</v>
      </c>
      <c r="FJ48">
        <v>15</v>
      </c>
      <c r="FK48">
        <v>16</v>
      </c>
      <c r="FL48">
        <v>27</v>
      </c>
      <c r="FM48">
        <v>75</v>
      </c>
      <c r="FN48">
        <v>6</v>
      </c>
      <c r="FO48">
        <v>45</v>
      </c>
      <c r="FP48">
        <v>12</v>
      </c>
      <c r="FQ48">
        <v>78</v>
      </c>
      <c r="FR48">
        <v>144</v>
      </c>
      <c r="FS48">
        <v>259</v>
      </c>
      <c r="FT48">
        <v>203</v>
      </c>
      <c r="FU48">
        <v>192</v>
      </c>
      <c r="FV48">
        <v>167</v>
      </c>
      <c r="FW48">
        <v>149</v>
      </c>
      <c r="FX48">
        <v>170</v>
      </c>
      <c r="FY48">
        <v>214</v>
      </c>
      <c r="FZ48">
        <v>67</v>
      </c>
      <c r="GA48">
        <v>416</v>
      </c>
      <c r="GB48">
        <v>100</v>
      </c>
      <c r="GC48">
        <v>73</v>
      </c>
      <c r="GD48">
        <v>88</v>
      </c>
      <c r="GE48">
        <v>185</v>
      </c>
      <c r="GF48">
        <v>162</v>
      </c>
      <c r="GG48">
        <v>90</v>
      </c>
      <c r="GH48">
        <v>218</v>
      </c>
      <c r="GI48">
        <v>33</v>
      </c>
      <c r="GJ48">
        <v>198</v>
      </c>
      <c r="GK48">
        <v>340</v>
      </c>
      <c r="GL48">
        <v>-5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44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1:208" x14ac:dyDescent="0.25">
      <c r="A49" s="9">
        <v>4000087</v>
      </c>
      <c r="B49" s="9">
        <v>4000071</v>
      </c>
      <c r="C49" s="9" t="s">
        <v>617</v>
      </c>
      <c r="D49">
        <v>30</v>
      </c>
      <c r="E49">
        <v>30</v>
      </c>
      <c r="F49">
        <v>15</v>
      </c>
      <c r="G49">
        <v>10</v>
      </c>
      <c r="H49">
        <v>55</v>
      </c>
      <c r="I49">
        <v>15</v>
      </c>
      <c r="J49">
        <v>10</v>
      </c>
      <c r="K49">
        <v>5</v>
      </c>
      <c r="L49">
        <v>5</v>
      </c>
      <c r="M49">
        <v>10</v>
      </c>
      <c r="N49">
        <v>10</v>
      </c>
      <c r="O49">
        <v>35</v>
      </c>
      <c r="P49">
        <v>45</v>
      </c>
      <c r="Q49">
        <v>45</v>
      </c>
      <c r="R49">
        <v>217</v>
      </c>
      <c r="S49">
        <v>0</v>
      </c>
      <c r="T49">
        <v>45</v>
      </c>
      <c r="U49">
        <v>135</v>
      </c>
      <c r="V49">
        <v>20</v>
      </c>
      <c r="W49">
        <v>20</v>
      </c>
      <c r="X49">
        <v>15</v>
      </c>
      <c r="Y49">
        <v>0</v>
      </c>
      <c r="Z49">
        <v>10</v>
      </c>
      <c r="AA49">
        <v>155</v>
      </c>
      <c r="AB49">
        <v>27</v>
      </c>
      <c r="AC49">
        <v>30</v>
      </c>
      <c r="AD49">
        <v>0</v>
      </c>
      <c r="AE49">
        <v>90</v>
      </c>
      <c r="AF49">
        <v>170</v>
      </c>
      <c r="AG49">
        <v>23</v>
      </c>
      <c r="AH49">
        <v>54</v>
      </c>
      <c r="AI49">
        <v>190</v>
      </c>
      <c r="AJ49">
        <v>103</v>
      </c>
      <c r="AK49">
        <v>15</v>
      </c>
      <c r="AL49">
        <v>35</v>
      </c>
      <c r="AM49">
        <v>235</v>
      </c>
      <c r="AN49">
        <v>40</v>
      </c>
      <c r="AO49">
        <v>95</v>
      </c>
      <c r="AP49">
        <v>200</v>
      </c>
      <c r="AQ49">
        <v>35</v>
      </c>
      <c r="AR49">
        <v>75</v>
      </c>
      <c r="AS49">
        <v>9</v>
      </c>
      <c r="AT49">
        <v>195</v>
      </c>
      <c r="AU49">
        <v>40</v>
      </c>
      <c r="AV49">
        <v>30</v>
      </c>
      <c r="AW49">
        <v>128</v>
      </c>
      <c r="AX49">
        <v>35</v>
      </c>
      <c r="AY49">
        <v>10</v>
      </c>
      <c r="AZ49">
        <v>0</v>
      </c>
      <c r="BA49">
        <v>0</v>
      </c>
      <c r="BB49">
        <v>0</v>
      </c>
      <c r="BC49">
        <v>-2</v>
      </c>
      <c r="BD49">
        <v>0</v>
      </c>
      <c r="BE49">
        <v>0</v>
      </c>
      <c r="BF49">
        <v>25</v>
      </c>
      <c r="BG49">
        <v>5</v>
      </c>
      <c r="BH49">
        <v>25</v>
      </c>
      <c r="BI49">
        <v>15</v>
      </c>
      <c r="BJ49">
        <v>10</v>
      </c>
      <c r="BK49">
        <v>15</v>
      </c>
      <c r="BL49">
        <v>65</v>
      </c>
      <c r="BM49">
        <v>0</v>
      </c>
      <c r="BN49">
        <v>25</v>
      </c>
      <c r="BO49">
        <v>36</v>
      </c>
      <c r="BP49">
        <v>25</v>
      </c>
      <c r="BQ49">
        <v>30</v>
      </c>
      <c r="BR49">
        <v>15</v>
      </c>
      <c r="BS49">
        <v>0</v>
      </c>
      <c r="BT49">
        <v>50</v>
      </c>
      <c r="BU49">
        <v>-30</v>
      </c>
      <c r="BV49">
        <v>0</v>
      </c>
      <c r="BW49">
        <v>409</v>
      </c>
      <c r="BX49">
        <v>96</v>
      </c>
      <c r="BY49">
        <v>80</v>
      </c>
      <c r="BZ49">
        <v>47</v>
      </c>
      <c r="CA49">
        <v>44</v>
      </c>
      <c r="CB49">
        <v>68</v>
      </c>
      <c r="CC49">
        <v>10</v>
      </c>
      <c r="CD49">
        <v>185</v>
      </c>
      <c r="CE49">
        <v>84</v>
      </c>
      <c r="CF49">
        <v>75</v>
      </c>
      <c r="CG49">
        <v>176</v>
      </c>
      <c r="CH49">
        <v>7</v>
      </c>
      <c r="CI49">
        <v>76</v>
      </c>
      <c r="CJ49">
        <v>158</v>
      </c>
      <c r="CK49">
        <v>163</v>
      </c>
      <c r="CL49">
        <v>40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125</v>
      </c>
      <c r="CS49">
        <v>222</v>
      </c>
      <c r="CT49">
        <v>138</v>
      </c>
      <c r="CU49">
        <v>94</v>
      </c>
      <c r="CV49">
        <v>149</v>
      </c>
      <c r="CW49">
        <v>75</v>
      </c>
      <c r="CX49">
        <v>40</v>
      </c>
      <c r="CY49">
        <v>10</v>
      </c>
      <c r="CZ49">
        <v>18</v>
      </c>
      <c r="DA49">
        <v>0</v>
      </c>
      <c r="DB49">
        <v>0</v>
      </c>
      <c r="DC49">
        <v>1</v>
      </c>
      <c r="DD49">
        <v>125</v>
      </c>
      <c r="DE49">
        <v>2</v>
      </c>
      <c r="DF49">
        <v>0</v>
      </c>
      <c r="DG49">
        <v>0</v>
      </c>
      <c r="DH49">
        <v>0</v>
      </c>
      <c r="DI49">
        <v>12</v>
      </c>
      <c r="DJ49">
        <v>0</v>
      </c>
      <c r="DK49">
        <v>2</v>
      </c>
      <c r="DL49">
        <v>0</v>
      </c>
      <c r="DM49">
        <v>25</v>
      </c>
      <c r="DN49">
        <v>16</v>
      </c>
      <c r="DO49">
        <v>10</v>
      </c>
      <c r="DP49">
        <v>30</v>
      </c>
      <c r="DQ49">
        <v>57</v>
      </c>
      <c r="DR49">
        <v>68</v>
      </c>
      <c r="DS49">
        <v>34</v>
      </c>
      <c r="DT49">
        <v>108</v>
      </c>
      <c r="DU49">
        <v>68</v>
      </c>
      <c r="DV49">
        <v>65</v>
      </c>
      <c r="DW49">
        <v>20</v>
      </c>
      <c r="DX49">
        <v>63</v>
      </c>
      <c r="DY49">
        <v>99</v>
      </c>
      <c r="DZ49">
        <v>33</v>
      </c>
      <c r="EA49">
        <v>132</v>
      </c>
      <c r="EB49">
        <v>2</v>
      </c>
      <c r="EC49">
        <v>177</v>
      </c>
      <c r="ED49">
        <v>78</v>
      </c>
      <c r="EE49">
        <v>5</v>
      </c>
      <c r="EF49">
        <v>87</v>
      </c>
      <c r="EG49">
        <v>172</v>
      </c>
      <c r="EH49">
        <v>171</v>
      </c>
      <c r="EI49">
        <v>67</v>
      </c>
      <c r="EJ49">
        <v>86</v>
      </c>
      <c r="EK49">
        <v>150</v>
      </c>
      <c r="EL49">
        <v>86</v>
      </c>
      <c r="EM49">
        <v>84</v>
      </c>
      <c r="EN49">
        <v>67</v>
      </c>
      <c r="EO49">
        <v>85</v>
      </c>
      <c r="EP49">
        <v>69</v>
      </c>
      <c r="EQ49">
        <v>104</v>
      </c>
      <c r="ER49">
        <v>52</v>
      </c>
      <c r="ES49">
        <v>92</v>
      </c>
      <c r="ET49">
        <v>60</v>
      </c>
      <c r="EU49">
        <v>93</v>
      </c>
      <c r="EV49">
        <v>59</v>
      </c>
      <c r="EW49">
        <v>0</v>
      </c>
      <c r="EX49">
        <v>0</v>
      </c>
      <c r="EY49">
        <v>-3</v>
      </c>
      <c r="EZ49">
        <v>0</v>
      </c>
      <c r="FA49">
        <v>30</v>
      </c>
      <c r="FB49">
        <v>147</v>
      </c>
      <c r="FC49">
        <v>109</v>
      </c>
      <c r="FD49">
        <v>40</v>
      </c>
      <c r="FE49">
        <v>61</v>
      </c>
      <c r="FF49">
        <v>9</v>
      </c>
      <c r="FG49">
        <v>18</v>
      </c>
      <c r="FH49">
        <v>16</v>
      </c>
      <c r="FI49">
        <v>3</v>
      </c>
      <c r="FJ49">
        <v>10</v>
      </c>
      <c r="FK49">
        <v>6</v>
      </c>
      <c r="FL49">
        <v>22</v>
      </c>
      <c r="FM49">
        <v>12</v>
      </c>
      <c r="FN49">
        <v>5</v>
      </c>
      <c r="FO49">
        <v>30</v>
      </c>
      <c r="FP49">
        <v>7</v>
      </c>
      <c r="FQ49">
        <v>49</v>
      </c>
      <c r="FR49">
        <v>66</v>
      </c>
      <c r="FS49">
        <v>83</v>
      </c>
      <c r="FT49">
        <v>66</v>
      </c>
      <c r="FU49">
        <v>82</v>
      </c>
      <c r="FV49">
        <v>79</v>
      </c>
      <c r="FW49">
        <v>71</v>
      </c>
      <c r="FX49">
        <v>78</v>
      </c>
      <c r="FY49">
        <v>132</v>
      </c>
      <c r="FZ49">
        <v>124</v>
      </c>
      <c r="GA49">
        <v>86</v>
      </c>
      <c r="GB49">
        <v>76</v>
      </c>
      <c r="GC49">
        <v>54</v>
      </c>
      <c r="GD49">
        <v>46</v>
      </c>
      <c r="GE49">
        <v>47</v>
      </c>
      <c r="GF49">
        <v>8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1:208" x14ac:dyDescent="0.25">
      <c r="A50" s="9">
        <v>4000088</v>
      </c>
      <c r="B50" s="9">
        <v>4000057</v>
      </c>
      <c r="C50" s="9" t="s">
        <v>618</v>
      </c>
      <c r="D50">
        <v>80</v>
      </c>
      <c r="E50">
        <v>30</v>
      </c>
      <c r="F50">
        <v>25</v>
      </c>
      <c r="G50">
        <v>30</v>
      </c>
      <c r="H50">
        <v>50</v>
      </c>
      <c r="I50">
        <v>65</v>
      </c>
      <c r="J50">
        <v>25</v>
      </c>
      <c r="K50">
        <v>40</v>
      </c>
      <c r="L50">
        <v>45</v>
      </c>
      <c r="M50">
        <v>20</v>
      </c>
      <c r="N50">
        <v>40</v>
      </c>
      <c r="O50">
        <v>55</v>
      </c>
      <c r="P50">
        <v>95</v>
      </c>
      <c r="Q50">
        <v>75</v>
      </c>
      <c r="R50">
        <v>85</v>
      </c>
      <c r="S50">
        <v>250</v>
      </c>
      <c r="T50">
        <v>75</v>
      </c>
      <c r="U50">
        <v>119</v>
      </c>
      <c r="V50">
        <v>40</v>
      </c>
      <c r="W50">
        <v>70</v>
      </c>
      <c r="X50">
        <v>60</v>
      </c>
      <c r="Y50">
        <v>10</v>
      </c>
      <c r="Z50">
        <v>45</v>
      </c>
      <c r="AA50">
        <v>205</v>
      </c>
      <c r="AB50">
        <v>89</v>
      </c>
      <c r="AC50">
        <v>40</v>
      </c>
      <c r="AD50">
        <v>35</v>
      </c>
      <c r="AE50">
        <v>210</v>
      </c>
      <c r="AF50">
        <v>65</v>
      </c>
      <c r="AG50">
        <v>165</v>
      </c>
      <c r="AH50">
        <v>95</v>
      </c>
      <c r="AI50">
        <v>199</v>
      </c>
      <c r="AJ50">
        <v>154</v>
      </c>
      <c r="AK50">
        <v>40</v>
      </c>
      <c r="AL50">
        <v>180</v>
      </c>
      <c r="AM50">
        <v>125</v>
      </c>
      <c r="AN50">
        <v>30</v>
      </c>
      <c r="AO50">
        <v>355</v>
      </c>
      <c r="AP50">
        <v>139</v>
      </c>
      <c r="AQ50">
        <v>165</v>
      </c>
      <c r="AR50">
        <v>70</v>
      </c>
      <c r="AS50">
        <v>42</v>
      </c>
      <c r="AT50">
        <v>190</v>
      </c>
      <c r="AU50">
        <v>65</v>
      </c>
      <c r="AV50">
        <v>10</v>
      </c>
      <c r="AW50">
        <v>25</v>
      </c>
      <c r="AX50">
        <v>45</v>
      </c>
      <c r="AY50">
        <v>35</v>
      </c>
      <c r="AZ50">
        <v>0</v>
      </c>
      <c r="BA50">
        <v>0</v>
      </c>
      <c r="BB50">
        <v>10</v>
      </c>
      <c r="BC50">
        <v>37</v>
      </c>
      <c r="BD50">
        <v>5</v>
      </c>
      <c r="BE50">
        <v>10</v>
      </c>
      <c r="BF50">
        <v>40</v>
      </c>
      <c r="BG50">
        <v>10</v>
      </c>
      <c r="BH50">
        <v>30</v>
      </c>
      <c r="BI50">
        <v>30</v>
      </c>
      <c r="BJ50">
        <v>20</v>
      </c>
      <c r="BK50">
        <v>40</v>
      </c>
      <c r="BL50">
        <v>80</v>
      </c>
      <c r="BM50">
        <v>10</v>
      </c>
      <c r="BN50">
        <v>55</v>
      </c>
      <c r="BO50">
        <v>67</v>
      </c>
      <c r="BP50">
        <v>47</v>
      </c>
      <c r="BQ50">
        <v>48</v>
      </c>
      <c r="BR50">
        <v>133</v>
      </c>
      <c r="BS50">
        <v>75</v>
      </c>
      <c r="BT50">
        <v>211</v>
      </c>
      <c r="BU50">
        <v>189</v>
      </c>
      <c r="BV50">
        <v>35</v>
      </c>
      <c r="BW50">
        <v>510</v>
      </c>
      <c r="BX50">
        <v>71</v>
      </c>
      <c r="BY50">
        <v>45</v>
      </c>
      <c r="BZ50">
        <v>40</v>
      </c>
      <c r="CA50">
        <v>14</v>
      </c>
      <c r="CB50">
        <v>76</v>
      </c>
      <c r="CC50">
        <v>49</v>
      </c>
      <c r="CD50">
        <v>54</v>
      </c>
      <c r="CE50">
        <v>241</v>
      </c>
      <c r="CF50">
        <v>163</v>
      </c>
      <c r="CG50">
        <v>140</v>
      </c>
      <c r="CH50">
        <v>21</v>
      </c>
      <c r="CI50">
        <v>133</v>
      </c>
      <c r="CJ50">
        <v>234</v>
      </c>
      <c r="CK50">
        <v>309</v>
      </c>
      <c r="CL50">
        <v>99</v>
      </c>
      <c r="CM50">
        <v>70</v>
      </c>
      <c r="CN50">
        <v>174</v>
      </c>
      <c r="CO50">
        <v>151</v>
      </c>
      <c r="CP50">
        <v>288</v>
      </c>
      <c r="CQ50">
        <v>49</v>
      </c>
      <c r="CR50">
        <v>81</v>
      </c>
      <c r="CS50">
        <v>162</v>
      </c>
      <c r="CT50">
        <v>79</v>
      </c>
      <c r="CU50">
        <v>223</v>
      </c>
      <c r="CV50">
        <v>19</v>
      </c>
      <c r="CW50">
        <v>200</v>
      </c>
      <c r="CX50">
        <v>85</v>
      </c>
      <c r="CY50">
        <v>15</v>
      </c>
      <c r="CZ50">
        <v>62</v>
      </c>
      <c r="DA50">
        <v>2</v>
      </c>
      <c r="DB50">
        <v>10</v>
      </c>
      <c r="DC50">
        <v>136</v>
      </c>
      <c r="DD50">
        <v>0</v>
      </c>
      <c r="DE50">
        <v>91</v>
      </c>
      <c r="DF50">
        <v>3</v>
      </c>
      <c r="DG50">
        <v>0</v>
      </c>
      <c r="DH50">
        <v>125</v>
      </c>
      <c r="DI50">
        <v>15</v>
      </c>
      <c r="DJ50">
        <v>10</v>
      </c>
      <c r="DK50">
        <v>3</v>
      </c>
      <c r="DL50">
        <v>2</v>
      </c>
      <c r="DM50">
        <v>56</v>
      </c>
      <c r="DN50">
        <v>6</v>
      </c>
      <c r="DO50">
        <v>32</v>
      </c>
      <c r="DP50">
        <v>61</v>
      </c>
      <c r="DQ50">
        <v>84</v>
      </c>
      <c r="DR50">
        <v>74</v>
      </c>
      <c r="DS50">
        <v>102</v>
      </c>
      <c r="DT50">
        <v>123</v>
      </c>
      <c r="DU50">
        <v>164</v>
      </c>
      <c r="DV50">
        <v>208</v>
      </c>
      <c r="DW50">
        <v>56</v>
      </c>
      <c r="DX50">
        <v>144</v>
      </c>
      <c r="DY50">
        <v>143</v>
      </c>
      <c r="DZ50">
        <v>73</v>
      </c>
      <c r="EA50">
        <v>150</v>
      </c>
      <c r="EB50">
        <v>120</v>
      </c>
      <c r="EC50">
        <v>161</v>
      </c>
      <c r="ED50">
        <v>70</v>
      </c>
      <c r="EE50">
        <v>173</v>
      </c>
      <c r="EF50">
        <v>156</v>
      </c>
      <c r="EG50">
        <v>147</v>
      </c>
      <c r="EH50">
        <v>182</v>
      </c>
      <c r="EI50">
        <v>153</v>
      </c>
      <c r="EJ50">
        <v>115</v>
      </c>
      <c r="EK50">
        <v>234</v>
      </c>
      <c r="EL50">
        <v>90</v>
      </c>
      <c r="EM50">
        <v>127</v>
      </c>
      <c r="EN50">
        <v>88</v>
      </c>
      <c r="EO50">
        <v>138</v>
      </c>
      <c r="EP50">
        <v>160</v>
      </c>
      <c r="EQ50">
        <v>149</v>
      </c>
      <c r="ER50">
        <v>147</v>
      </c>
      <c r="ES50">
        <v>152</v>
      </c>
      <c r="ET50">
        <v>131</v>
      </c>
      <c r="EU50">
        <v>94</v>
      </c>
      <c r="EV50">
        <v>122</v>
      </c>
      <c r="EW50">
        <v>136</v>
      </c>
      <c r="EX50">
        <v>51</v>
      </c>
      <c r="EY50">
        <v>4</v>
      </c>
      <c r="EZ50">
        <v>0</v>
      </c>
      <c r="FA50">
        <v>169</v>
      </c>
      <c r="FB50">
        <v>108</v>
      </c>
      <c r="FC50">
        <v>169</v>
      </c>
      <c r="FD50">
        <v>57</v>
      </c>
      <c r="FE50">
        <v>88</v>
      </c>
      <c r="FF50">
        <v>24</v>
      </c>
      <c r="FG50">
        <v>43</v>
      </c>
      <c r="FH50">
        <v>34</v>
      </c>
      <c r="FI50">
        <v>15</v>
      </c>
      <c r="FJ50">
        <v>23</v>
      </c>
      <c r="FK50">
        <v>13</v>
      </c>
      <c r="FL50">
        <v>39</v>
      </c>
      <c r="FM50">
        <v>75</v>
      </c>
      <c r="FN50">
        <v>17</v>
      </c>
      <c r="FO50">
        <v>63</v>
      </c>
      <c r="FP50">
        <v>15</v>
      </c>
      <c r="FQ50">
        <v>80</v>
      </c>
      <c r="FR50">
        <v>152</v>
      </c>
      <c r="FS50">
        <v>156</v>
      </c>
      <c r="FT50">
        <v>55</v>
      </c>
      <c r="FU50">
        <v>114</v>
      </c>
      <c r="FV50">
        <v>126</v>
      </c>
      <c r="FW50">
        <v>140</v>
      </c>
      <c r="FX50">
        <v>147</v>
      </c>
      <c r="FY50">
        <v>274</v>
      </c>
      <c r="FZ50">
        <v>198</v>
      </c>
      <c r="GA50">
        <v>168</v>
      </c>
      <c r="GB50">
        <v>111</v>
      </c>
      <c r="GC50">
        <v>94</v>
      </c>
      <c r="GD50">
        <v>46</v>
      </c>
      <c r="GE50">
        <v>109</v>
      </c>
      <c r="GF50">
        <v>39</v>
      </c>
      <c r="GG50">
        <v>12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4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08" x14ac:dyDescent="0.25">
      <c r="A51" s="9">
        <v>4000089</v>
      </c>
      <c r="B51" s="9">
        <v>4000058</v>
      </c>
      <c r="C51" s="9" t="s">
        <v>619</v>
      </c>
      <c r="D51">
        <v>0</v>
      </c>
      <c r="E51">
        <v>30</v>
      </c>
      <c r="F51">
        <v>5</v>
      </c>
      <c r="G51">
        <v>0</v>
      </c>
      <c r="H51">
        <v>45</v>
      </c>
      <c r="I51">
        <v>15</v>
      </c>
      <c r="J51">
        <v>5</v>
      </c>
      <c r="K51">
        <v>15</v>
      </c>
      <c r="L51">
        <v>0</v>
      </c>
      <c r="M51">
        <v>5</v>
      </c>
      <c r="N51">
        <v>30</v>
      </c>
      <c r="O51">
        <v>35</v>
      </c>
      <c r="P51">
        <v>25</v>
      </c>
      <c r="Q51">
        <v>15</v>
      </c>
      <c r="R51">
        <v>45</v>
      </c>
      <c r="S51">
        <v>155</v>
      </c>
      <c r="T51">
        <v>60</v>
      </c>
      <c r="U51">
        <v>107</v>
      </c>
      <c r="V51">
        <v>0</v>
      </c>
      <c r="W51">
        <v>30</v>
      </c>
      <c r="X51">
        <v>25</v>
      </c>
      <c r="Y51">
        <v>35</v>
      </c>
      <c r="Z51">
        <v>10</v>
      </c>
      <c r="AA51">
        <v>50</v>
      </c>
      <c r="AB51">
        <v>63</v>
      </c>
      <c r="AC51">
        <v>20</v>
      </c>
      <c r="AD51">
        <v>0</v>
      </c>
      <c r="AE51">
        <v>45</v>
      </c>
      <c r="AF51">
        <v>130</v>
      </c>
      <c r="AG51">
        <v>28</v>
      </c>
      <c r="AH51">
        <v>69</v>
      </c>
      <c r="AI51">
        <v>73</v>
      </c>
      <c r="AJ51">
        <v>47</v>
      </c>
      <c r="AK51">
        <v>15</v>
      </c>
      <c r="AL51">
        <v>150</v>
      </c>
      <c r="AM51">
        <v>205</v>
      </c>
      <c r="AN51">
        <v>30</v>
      </c>
      <c r="AO51">
        <v>90</v>
      </c>
      <c r="AP51">
        <v>60</v>
      </c>
      <c r="AQ51">
        <v>10</v>
      </c>
      <c r="AR51">
        <v>10</v>
      </c>
      <c r="AS51">
        <v>5</v>
      </c>
      <c r="AT51">
        <v>145</v>
      </c>
      <c r="AU51">
        <v>35</v>
      </c>
      <c r="AV51">
        <v>10</v>
      </c>
      <c r="AW51">
        <v>125</v>
      </c>
      <c r="AX51">
        <v>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0</v>
      </c>
      <c r="BI51">
        <v>0</v>
      </c>
      <c r="BJ51">
        <v>10</v>
      </c>
      <c r="BK51">
        <v>0</v>
      </c>
      <c r="BL51">
        <v>30</v>
      </c>
      <c r="BM51">
        <v>0</v>
      </c>
      <c r="BN51">
        <v>40</v>
      </c>
      <c r="BO51">
        <v>40</v>
      </c>
      <c r="BP51">
        <v>28</v>
      </c>
      <c r="BQ51">
        <v>17</v>
      </c>
      <c r="BR51">
        <v>64</v>
      </c>
      <c r="BS51">
        <v>70</v>
      </c>
      <c r="BT51">
        <v>140</v>
      </c>
      <c r="BU51">
        <v>38</v>
      </c>
      <c r="BV51">
        <v>20</v>
      </c>
      <c r="BW51">
        <v>162</v>
      </c>
      <c r="BX51">
        <v>125</v>
      </c>
      <c r="BY51">
        <v>19</v>
      </c>
      <c r="BZ51">
        <v>32</v>
      </c>
      <c r="CA51">
        <v>39</v>
      </c>
      <c r="CB51">
        <v>86</v>
      </c>
      <c r="CC51">
        <v>138</v>
      </c>
      <c r="CD51">
        <v>36</v>
      </c>
      <c r="CE51">
        <v>97</v>
      </c>
      <c r="CF51">
        <v>32</v>
      </c>
      <c r="CG51">
        <v>84</v>
      </c>
      <c r="CH51">
        <v>139</v>
      </c>
      <c r="CI51">
        <v>51</v>
      </c>
      <c r="CJ51">
        <v>35</v>
      </c>
      <c r="CK51">
        <v>122</v>
      </c>
      <c r="CL51">
        <v>39</v>
      </c>
      <c r="CM51">
        <v>184</v>
      </c>
      <c r="CN51">
        <v>28</v>
      </c>
      <c r="CO51">
        <v>47</v>
      </c>
      <c r="CP51">
        <v>103</v>
      </c>
      <c r="CQ51">
        <v>168</v>
      </c>
      <c r="CR51">
        <v>38</v>
      </c>
      <c r="CS51">
        <v>22</v>
      </c>
      <c r="CT51">
        <v>44</v>
      </c>
      <c r="CU51">
        <v>179</v>
      </c>
      <c r="CV51">
        <v>15</v>
      </c>
      <c r="CW51">
        <v>51</v>
      </c>
      <c r="CX51">
        <v>51</v>
      </c>
      <c r="CY51">
        <v>10</v>
      </c>
      <c r="CZ51">
        <v>34</v>
      </c>
      <c r="DA51">
        <v>0</v>
      </c>
      <c r="DB51">
        <v>10</v>
      </c>
      <c r="DC51">
        <v>0</v>
      </c>
      <c r="DD51">
        <v>0</v>
      </c>
      <c r="DE51">
        <v>47</v>
      </c>
      <c r="DF51">
        <v>1</v>
      </c>
      <c r="DG51">
        <v>0</v>
      </c>
      <c r="DH51">
        <v>0</v>
      </c>
      <c r="DI51">
        <v>10</v>
      </c>
      <c r="DJ51">
        <v>135</v>
      </c>
      <c r="DK51">
        <v>2</v>
      </c>
      <c r="DL51">
        <v>0</v>
      </c>
      <c r="DM51">
        <v>26</v>
      </c>
      <c r="DN51">
        <v>9</v>
      </c>
      <c r="DO51">
        <v>10</v>
      </c>
      <c r="DP51">
        <v>22</v>
      </c>
      <c r="DQ51">
        <v>58</v>
      </c>
      <c r="DR51">
        <v>51</v>
      </c>
      <c r="DS51">
        <v>29</v>
      </c>
      <c r="DT51">
        <v>74</v>
      </c>
      <c r="DU51">
        <v>50</v>
      </c>
      <c r="DV51">
        <v>61</v>
      </c>
      <c r="DW51">
        <v>17</v>
      </c>
      <c r="DX51">
        <v>87</v>
      </c>
      <c r="DY51">
        <v>66</v>
      </c>
      <c r="DZ51">
        <v>25</v>
      </c>
      <c r="EA51">
        <v>118</v>
      </c>
      <c r="EB51">
        <v>72</v>
      </c>
      <c r="EC51">
        <v>73</v>
      </c>
      <c r="ED51">
        <v>63</v>
      </c>
      <c r="EE51">
        <v>118</v>
      </c>
      <c r="EF51">
        <v>100</v>
      </c>
      <c r="EG51">
        <v>64</v>
      </c>
      <c r="EH51">
        <v>181</v>
      </c>
      <c r="EI51">
        <v>102</v>
      </c>
      <c r="EJ51">
        <v>50</v>
      </c>
      <c r="EK51">
        <v>170</v>
      </c>
      <c r="EL51">
        <v>43</v>
      </c>
      <c r="EM51">
        <v>82</v>
      </c>
      <c r="EN51">
        <v>41</v>
      </c>
      <c r="EO51">
        <v>66</v>
      </c>
      <c r="EP51">
        <v>82</v>
      </c>
      <c r="EQ51">
        <v>61</v>
      </c>
      <c r="ER51">
        <v>50</v>
      </c>
      <c r="ES51">
        <v>101</v>
      </c>
      <c r="ET51">
        <v>64</v>
      </c>
      <c r="EU51">
        <v>53</v>
      </c>
      <c r="EV51">
        <v>59</v>
      </c>
      <c r="EW51">
        <v>61</v>
      </c>
      <c r="EX51">
        <v>54</v>
      </c>
      <c r="EY51">
        <v>111</v>
      </c>
      <c r="EZ51">
        <v>41</v>
      </c>
      <c r="FA51">
        <v>65</v>
      </c>
      <c r="FB51">
        <v>33</v>
      </c>
      <c r="FC51">
        <v>35</v>
      </c>
      <c r="FD51">
        <v>12</v>
      </c>
      <c r="FE51">
        <v>35</v>
      </c>
      <c r="FF51">
        <v>6</v>
      </c>
      <c r="FG51">
        <v>26</v>
      </c>
      <c r="FH51">
        <v>11</v>
      </c>
      <c r="FI51">
        <v>5</v>
      </c>
      <c r="FJ51">
        <v>10</v>
      </c>
      <c r="FK51">
        <v>6</v>
      </c>
      <c r="FL51">
        <v>16</v>
      </c>
      <c r="FM51">
        <v>20</v>
      </c>
      <c r="FN51">
        <v>4</v>
      </c>
      <c r="FO51">
        <v>25</v>
      </c>
      <c r="FP51">
        <v>7</v>
      </c>
      <c r="FQ51">
        <v>44</v>
      </c>
      <c r="FR51">
        <v>95</v>
      </c>
      <c r="FS51">
        <v>90</v>
      </c>
      <c r="FT51">
        <v>8</v>
      </c>
      <c r="FU51">
        <v>0</v>
      </c>
      <c r="FV51">
        <v>91</v>
      </c>
      <c r="FW51">
        <v>96</v>
      </c>
      <c r="FX51">
        <v>78</v>
      </c>
      <c r="FY51">
        <v>185</v>
      </c>
      <c r="FZ51">
        <v>109</v>
      </c>
      <c r="GA51">
        <v>65</v>
      </c>
      <c r="GB51">
        <v>39</v>
      </c>
      <c r="GC51">
        <v>61</v>
      </c>
      <c r="GD51">
        <v>29</v>
      </c>
      <c r="GE51">
        <v>99</v>
      </c>
      <c r="GF51">
        <v>81</v>
      </c>
      <c r="GG51">
        <v>92</v>
      </c>
      <c r="GH51">
        <v>75</v>
      </c>
      <c r="GI51">
        <v>27</v>
      </c>
      <c r="GJ51">
        <v>35</v>
      </c>
      <c r="GK51">
        <v>11</v>
      </c>
      <c r="GL51">
        <v>52</v>
      </c>
      <c r="GM51">
        <v>30</v>
      </c>
      <c r="GN51">
        <v>31</v>
      </c>
      <c r="GO51">
        <v>0</v>
      </c>
      <c r="GP51">
        <v>0</v>
      </c>
      <c r="GQ51">
        <v>0</v>
      </c>
      <c r="GR51">
        <v>38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1:208" x14ac:dyDescent="0.25">
      <c r="A52" s="9">
        <v>4000090</v>
      </c>
      <c r="B52" s="21">
        <v>4000065</v>
      </c>
      <c r="C52" s="9" t="s">
        <v>587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>
        <v>3</v>
      </c>
      <c r="Y52">
        <v>25</v>
      </c>
      <c r="Z52">
        <v>0</v>
      </c>
      <c r="AA52">
        <v>20</v>
      </c>
      <c r="AB52">
        <v>1</v>
      </c>
      <c r="AC52">
        <v>0</v>
      </c>
      <c r="AD52">
        <v>0</v>
      </c>
      <c r="AE52">
        <v>13</v>
      </c>
      <c r="AF52">
        <v>3</v>
      </c>
      <c r="AG52">
        <v>1</v>
      </c>
      <c r="AH52">
        <v>150</v>
      </c>
      <c r="AI52">
        <v>-131</v>
      </c>
      <c r="AJ52">
        <v>18</v>
      </c>
      <c r="AK52">
        <v>0</v>
      </c>
      <c r="AL52">
        <v>0</v>
      </c>
      <c r="AM52">
        <v>25</v>
      </c>
      <c r="AN52">
        <v>5</v>
      </c>
      <c r="AO52">
        <v>10</v>
      </c>
      <c r="AP52">
        <v>-15</v>
      </c>
      <c r="AQ52">
        <v>10</v>
      </c>
      <c r="AR52">
        <v>0</v>
      </c>
      <c r="AS52">
        <v>4</v>
      </c>
      <c r="AT52">
        <v>25</v>
      </c>
      <c r="AU52">
        <v>0</v>
      </c>
      <c r="AV52">
        <v>10</v>
      </c>
      <c r="AW52">
        <v>2</v>
      </c>
      <c r="AX52">
        <v>25</v>
      </c>
      <c r="AY52">
        <v>0</v>
      </c>
      <c r="AZ52">
        <v>0</v>
      </c>
      <c r="BA52">
        <v>0</v>
      </c>
      <c r="BB52">
        <v>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8</v>
      </c>
      <c r="BX52">
        <v>20</v>
      </c>
      <c r="BY52">
        <v>0</v>
      </c>
      <c r="BZ52">
        <v>5</v>
      </c>
      <c r="CA52">
        <v>2</v>
      </c>
      <c r="CB52">
        <v>2</v>
      </c>
      <c r="CC52">
        <v>0</v>
      </c>
      <c r="CD52">
        <v>5</v>
      </c>
      <c r="CE52">
        <v>35</v>
      </c>
      <c r="CF52">
        <v>5</v>
      </c>
      <c r="CG52">
        <v>1</v>
      </c>
      <c r="CH52">
        <v>5</v>
      </c>
      <c r="CI52">
        <v>6</v>
      </c>
      <c r="CJ52">
        <v>7</v>
      </c>
      <c r="CK52">
        <v>6</v>
      </c>
      <c r="CL52">
        <v>12</v>
      </c>
      <c r="CM52">
        <v>3</v>
      </c>
      <c r="CN52">
        <v>0</v>
      </c>
      <c r="CO52">
        <v>10</v>
      </c>
      <c r="CP52">
        <v>0</v>
      </c>
      <c r="CQ52">
        <v>0</v>
      </c>
      <c r="CR52">
        <v>2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1:208" x14ac:dyDescent="0.25">
      <c r="A53" s="9">
        <v>4000091</v>
      </c>
      <c r="B53" s="9">
        <v>4000066</v>
      </c>
      <c r="C53" s="9" t="s">
        <v>620</v>
      </c>
      <c r="D53">
        <v>50</v>
      </c>
      <c r="E53">
        <v>60</v>
      </c>
      <c r="F53">
        <v>15</v>
      </c>
      <c r="G53">
        <v>30</v>
      </c>
      <c r="H53">
        <v>34</v>
      </c>
      <c r="I53">
        <v>50</v>
      </c>
      <c r="J53">
        <v>15</v>
      </c>
      <c r="K53">
        <v>5</v>
      </c>
      <c r="L53">
        <v>25</v>
      </c>
      <c r="M53">
        <v>25</v>
      </c>
      <c r="N53">
        <v>40</v>
      </c>
      <c r="O53">
        <v>50</v>
      </c>
      <c r="P53">
        <v>75</v>
      </c>
      <c r="Q53">
        <v>25</v>
      </c>
      <c r="R53">
        <v>85</v>
      </c>
      <c r="S53">
        <v>20</v>
      </c>
      <c r="T53">
        <v>200</v>
      </c>
      <c r="U53">
        <v>109</v>
      </c>
      <c r="V53">
        <v>20</v>
      </c>
      <c r="W53">
        <v>20</v>
      </c>
      <c r="X53">
        <v>5</v>
      </c>
      <c r="Y53">
        <v>135</v>
      </c>
      <c r="Z53">
        <v>20</v>
      </c>
      <c r="AA53">
        <v>40</v>
      </c>
      <c r="AB53">
        <v>3</v>
      </c>
      <c r="AC53">
        <v>20</v>
      </c>
      <c r="AD53">
        <v>25</v>
      </c>
      <c r="AE53">
        <v>189</v>
      </c>
      <c r="AF53">
        <v>70</v>
      </c>
      <c r="AG53">
        <v>15</v>
      </c>
      <c r="AH53">
        <v>177</v>
      </c>
      <c r="AI53">
        <v>79</v>
      </c>
      <c r="AJ53">
        <v>250</v>
      </c>
      <c r="AK53">
        <v>20</v>
      </c>
      <c r="AL53">
        <v>55</v>
      </c>
      <c r="AM53">
        <v>220</v>
      </c>
      <c r="AN53">
        <v>20</v>
      </c>
      <c r="AO53">
        <v>80</v>
      </c>
      <c r="AP53">
        <v>210</v>
      </c>
      <c r="AQ53">
        <v>10</v>
      </c>
      <c r="AR53">
        <v>30</v>
      </c>
      <c r="AS53">
        <v>60</v>
      </c>
      <c r="AT53">
        <v>183</v>
      </c>
      <c r="AU53">
        <v>25</v>
      </c>
      <c r="AV53">
        <v>150</v>
      </c>
      <c r="AW53">
        <v>10</v>
      </c>
      <c r="AX53">
        <v>45</v>
      </c>
      <c r="AY53">
        <v>125</v>
      </c>
      <c r="AZ53">
        <v>30</v>
      </c>
      <c r="BA53">
        <v>0</v>
      </c>
      <c r="BB53">
        <v>0</v>
      </c>
      <c r="BC53">
        <v>2</v>
      </c>
      <c r="BD53">
        <v>15</v>
      </c>
      <c r="BE53">
        <v>0</v>
      </c>
      <c r="BF53">
        <v>35</v>
      </c>
      <c r="BG53">
        <v>0</v>
      </c>
      <c r="BH53">
        <v>20</v>
      </c>
      <c r="BI53">
        <v>10</v>
      </c>
      <c r="BJ53">
        <v>20</v>
      </c>
      <c r="BK53">
        <v>10</v>
      </c>
      <c r="BL53">
        <v>70</v>
      </c>
      <c r="BM53">
        <v>10</v>
      </c>
      <c r="BN53">
        <v>50</v>
      </c>
      <c r="BO53">
        <v>33</v>
      </c>
      <c r="BP53">
        <v>26</v>
      </c>
      <c r="BQ53">
        <v>0</v>
      </c>
      <c r="BR53">
        <v>97</v>
      </c>
      <c r="BS53">
        <v>27</v>
      </c>
      <c r="BT53">
        <v>173</v>
      </c>
      <c r="BU53">
        <v>81</v>
      </c>
      <c r="BV53">
        <v>65</v>
      </c>
      <c r="BW53">
        <v>342</v>
      </c>
      <c r="BX53">
        <v>73</v>
      </c>
      <c r="BY53">
        <v>35</v>
      </c>
      <c r="BZ53">
        <v>30</v>
      </c>
      <c r="CA53">
        <v>49</v>
      </c>
      <c r="CB53">
        <v>76</v>
      </c>
      <c r="CC53">
        <v>10</v>
      </c>
      <c r="CD53">
        <v>202</v>
      </c>
      <c r="CE53">
        <v>100</v>
      </c>
      <c r="CF53">
        <v>91</v>
      </c>
      <c r="CG53">
        <v>162</v>
      </c>
      <c r="CH53">
        <v>41</v>
      </c>
      <c r="CI53">
        <v>216</v>
      </c>
      <c r="CJ53">
        <v>100</v>
      </c>
      <c r="CK53">
        <v>256</v>
      </c>
      <c r="CL53">
        <v>66</v>
      </c>
      <c r="CM53">
        <v>163</v>
      </c>
      <c r="CN53">
        <v>48</v>
      </c>
      <c r="CO53">
        <v>270</v>
      </c>
      <c r="CP53">
        <v>68</v>
      </c>
      <c r="CQ53">
        <v>100</v>
      </c>
      <c r="CR53">
        <v>150</v>
      </c>
      <c r="CS53">
        <v>65</v>
      </c>
      <c r="CT53">
        <v>49</v>
      </c>
      <c r="CU53">
        <v>171</v>
      </c>
      <c r="CV53">
        <v>24</v>
      </c>
      <c r="CW53">
        <v>155</v>
      </c>
      <c r="CX53">
        <v>45</v>
      </c>
      <c r="CY53">
        <v>0</v>
      </c>
      <c r="CZ53">
        <v>10</v>
      </c>
      <c r="DA53">
        <v>1</v>
      </c>
      <c r="DB53">
        <v>160</v>
      </c>
      <c r="DC53">
        <v>22</v>
      </c>
      <c r="DD53">
        <v>0</v>
      </c>
      <c r="DE53">
        <v>95</v>
      </c>
      <c r="DF53">
        <v>1</v>
      </c>
      <c r="DG53">
        <v>125</v>
      </c>
      <c r="DH53">
        <v>0</v>
      </c>
      <c r="DI53">
        <v>10</v>
      </c>
      <c r="DJ53">
        <v>10</v>
      </c>
      <c r="DK53">
        <v>3</v>
      </c>
      <c r="DL53">
        <v>0</v>
      </c>
      <c r="DM53">
        <v>32</v>
      </c>
      <c r="DN53">
        <v>26</v>
      </c>
      <c r="DO53">
        <v>19</v>
      </c>
      <c r="DP53">
        <v>2</v>
      </c>
      <c r="DQ53">
        <v>73</v>
      </c>
      <c r="DR53">
        <v>102</v>
      </c>
      <c r="DS53">
        <v>57</v>
      </c>
      <c r="DT53">
        <v>102</v>
      </c>
      <c r="DU53">
        <v>88</v>
      </c>
      <c r="DV53">
        <v>56</v>
      </c>
      <c r="DW53">
        <v>25</v>
      </c>
      <c r="DX53">
        <v>86</v>
      </c>
      <c r="DY53">
        <v>97</v>
      </c>
      <c r="DZ53">
        <v>40</v>
      </c>
      <c r="EA53">
        <v>184</v>
      </c>
      <c r="EB53">
        <v>107</v>
      </c>
      <c r="EC53">
        <v>113</v>
      </c>
      <c r="ED53">
        <v>88</v>
      </c>
      <c r="EE53">
        <v>143</v>
      </c>
      <c r="EF53">
        <v>144</v>
      </c>
      <c r="EG53">
        <v>119</v>
      </c>
      <c r="EH53">
        <v>184</v>
      </c>
      <c r="EI53">
        <v>153</v>
      </c>
      <c r="EJ53">
        <v>110</v>
      </c>
      <c r="EK53">
        <v>202</v>
      </c>
      <c r="EL53">
        <v>79</v>
      </c>
      <c r="EM53">
        <v>127</v>
      </c>
      <c r="EN53">
        <v>87</v>
      </c>
      <c r="EO53">
        <v>142</v>
      </c>
      <c r="EP53">
        <v>100</v>
      </c>
      <c r="EQ53">
        <v>105</v>
      </c>
      <c r="ER53">
        <v>137</v>
      </c>
      <c r="ES53">
        <v>125</v>
      </c>
      <c r="ET53">
        <v>131</v>
      </c>
      <c r="EU53">
        <v>93</v>
      </c>
      <c r="EV53">
        <v>114</v>
      </c>
      <c r="EW53">
        <v>78</v>
      </c>
      <c r="EX53">
        <v>7</v>
      </c>
      <c r="EY53">
        <v>102</v>
      </c>
      <c r="EZ53">
        <v>0</v>
      </c>
      <c r="FA53">
        <v>60</v>
      </c>
      <c r="FB53">
        <v>116</v>
      </c>
      <c r="FC53">
        <v>103</v>
      </c>
      <c r="FD53">
        <v>25</v>
      </c>
      <c r="FE53">
        <v>91</v>
      </c>
      <c r="FF53">
        <v>25</v>
      </c>
      <c r="FG53">
        <v>19</v>
      </c>
      <c r="FH53">
        <v>15</v>
      </c>
      <c r="FI53">
        <v>10</v>
      </c>
      <c r="FJ53">
        <v>16</v>
      </c>
      <c r="FK53">
        <v>15</v>
      </c>
      <c r="FL53">
        <v>17</v>
      </c>
      <c r="FM53">
        <v>47</v>
      </c>
      <c r="FN53">
        <v>15</v>
      </c>
      <c r="FO53">
        <v>47</v>
      </c>
      <c r="FP53">
        <v>12</v>
      </c>
      <c r="FQ53">
        <v>44</v>
      </c>
      <c r="FR53">
        <v>109</v>
      </c>
      <c r="FS53">
        <v>124</v>
      </c>
      <c r="FT53">
        <v>51</v>
      </c>
      <c r="FU53">
        <v>94</v>
      </c>
      <c r="FV53">
        <v>88</v>
      </c>
      <c r="FW53">
        <v>104</v>
      </c>
      <c r="FX53">
        <v>33</v>
      </c>
      <c r="FY53">
        <v>180</v>
      </c>
      <c r="FZ53">
        <v>91</v>
      </c>
      <c r="GA53">
        <v>122</v>
      </c>
      <c r="GB53">
        <v>65</v>
      </c>
      <c r="GC53">
        <v>58</v>
      </c>
      <c r="GD53">
        <v>46</v>
      </c>
      <c r="GE53">
        <v>94</v>
      </c>
      <c r="GF53">
        <v>79</v>
      </c>
      <c r="GG53">
        <v>86</v>
      </c>
      <c r="GH53">
        <v>131</v>
      </c>
      <c r="GI53">
        <v>26</v>
      </c>
      <c r="GJ53">
        <v>11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3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1:208" x14ac:dyDescent="0.25">
      <c r="A54" s="9">
        <v>4000092</v>
      </c>
      <c r="B54" s="9">
        <v>4000067</v>
      </c>
      <c r="C54" s="9" t="s">
        <v>389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206</v>
      </c>
      <c r="AF54">
        <v>67</v>
      </c>
      <c r="AG54">
        <v>180</v>
      </c>
      <c r="AH54">
        <v>29</v>
      </c>
      <c r="AI54">
        <v>65</v>
      </c>
      <c r="AJ54">
        <v>195</v>
      </c>
      <c r="AK54">
        <v>20</v>
      </c>
      <c r="AL54">
        <v>20</v>
      </c>
      <c r="AM54">
        <v>280</v>
      </c>
      <c r="AN54">
        <v>110</v>
      </c>
      <c r="AO54">
        <v>345</v>
      </c>
      <c r="AP54">
        <v>270</v>
      </c>
      <c r="AQ54">
        <v>30</v>
      </c>
      <c r="AR54">
        <v>40</v>
      </c>
      <c r="AS54">
        <v>18</v>
      </c>
      <c r="AT54">
        <v>190</v>
      </c>
      <c r="AU54">
        <v>70</v>
      </c>
      <c r="AV54">
        <v>125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10</v>
      </c>
      <c r="BC54">
        <v>20</v>
      </c>
      <c r="BD54">
        <v>5</v>
      </c>
      <c r="BE54">
        <v>15</v>
      </c>
      <c r="BF54">
        <v>10</v>
      </c>
      <c r="BG54">
        <v>10</v>
      </c>
      <c r="BH54">
        <v>30</v>
      </c>
      <c r="BI54">
        <v>30</v>
      </c>
      <c r="BJ54">
        <v>30</v>
      </c>
      <c r="BK54">
        <v>20</v>
      </c>
      <c r="BL54">
        <v>50</v>
      </c>
      <c r="BM54">
        <v>0</v>
      </c>
      <c r="BN54">
        <v>60</v>
      </c>
      <c r="BO54">
        <v>60</v>
      </c>
      <c r="BP54">
        <v>40</v>
      </c>
      <c r="BQ54">
        <v>32</v>
      </c>
      <c r="BR54">
        <v>99</v>
      </c>
      <c r="BS54">
        <v>50</v>
      </c>
      <c r="BT54">
        <v>210</v>
      </c>
      <c r="BU54">
        <v>50</v>
      </c>
      <c r="BV54">
        <v>30</v>
      </c>
      <c r="BW54">
        <v>312</v>
      </c>
      <c r="BX54">
        <v>67</v>
      </c>
      <c r="BY54">
        <v>24</v>
      </c>
      <c r="BZ54">
        <v>40</v>
      </c>
      <c r="CA54">
        <v>71</v>
      </c>
      <c r="CB54">
        <v>71</v>
      </c>
      <c r="CC54">
        <v>27</v>
      </c>
      <c r="CD54">
        <v>170</v>
      </c>
      <c r="CE54">
        <v>91</v>
      </c>
      <c r="CF54">
        <v>62</v>
      </c>
      <c r="CG54">
        <v>41</v>
      </c>
      <c r="CH54">
        <v>157</v>
      </c>
      <c r="CI54">
        <v>120</v>
      </c>
      <c r="CJ54">
        <v>41</v>
      </c>
      <c r="CK54">
        <v>232</v>
      </c>
      <c r="CL54">
        <v>55</v>
      </c>
      <c r="CM54">
        <v>56</v>
      </c>
      <c r="CN54">
        <v>154</v>
      </c>
      <c r="CO54">
        <v>247</v>
      </c>
      <c r="CP54">
        <v>183</v>
      </c>
      <c r="CQ54">
        <v>94</v>
      </c>
      <c r="CR54">
        <v>45</v>
      </c>
      <c r="CS54">
        <v>1</v>
      </c>
      <c r="CT54">
        <v>176</v>
      </c>
      <c r="CU54">
        <v>62</v>
      </c>
      <c r="CV54">
        <v>6</v>
      </c>
      <c r="CW54">
        <v>158</v>
      </c>
      <c r="CX54">
        <v>45</v>
      </c>
      <c r="CY54">
        <v>0</v>
      </c>
      <c r="CZ54">
        <v>62</v>
      </c>
      <c r="DA54">
        <v>2</v>
      </c>
      <c r="DB54">
        <v>20</v>
      </c>
      <c r="DC54">
        <v>127</v>
      </c>
      <c r="DD54">
        <v>0</v>
      </c>
      <c r="DE54">
        <v>138</v>
      </c>
      <c r="DF54">
        <v>0</v>
      </c>
      <c r="DG54">
        <v>0</v>
      </c>
      <c r="DH54">
        <v>0</v>
      </c>
      <c r="DI54">
        <v>10</v>
      </c>
      <c r="DJ54">
        <v>125</v>
      </c>
      <c r="DK54">
        <v>3</v>
      </c>
      <c r="DL54">
        <v>0</v>
      </c>
      <c r="DM54">
        <v>42</v>
      </c>
      <c r="DN54">
        <v>0</v>
      </c>
      <c r="DO54">
        <v>0</v>
      </c>
      <c r="DP54">
        <v>65</v>
      </c>
      <c r="DQ54">
        <v>63</v>
      </c>
      <c r="DR54">
        <v>103</v>
      </c>
      <c r="DS54">
        <v>73</v>
      </c>
      <c r="DT54">
        <v>90</v>
      </c>
      <c r="DU54">
        <v>128</v>
      </c>
      <c r="DV54">
        <v>79</v>
      </c>
      <c r="DW54">
        <v>30</v>
      </c>
      <c r="DX54">
        <v>84</v>
      </c>
      <c r="DY54">
        <v>104</v>
      </c>
      <c r="DZ54">
        <v>72</v>
      </c>
      <c r="EA54">
        <v>148</v>
      </c>
      <c r="EB54">
        <v>76</v>
      </c>
      <c r="EC54">
        <v>105</v>
      </c>
      <c r="ED54">
        <v>141</v>
      </c>
      <c r="EE54">
        <v>129</v>
      </c>
      <c r="EF54">
        <v>108</v>
      </c>
      <c r="EG54">
        <v>36</v>
      </c>
      <c r="EH54">
        <v>190</v>
      </c>
      <c r="EI54">
        <v>157</v>
      </c>
      <c r="EJ54">
        <v>115</v>
      </c>
      <c r="EK54">
        <v>227</v>
      </c>
      <c r="EL54">
        <v>104</v>
      </c>
      <c r="EM54">
        <v>115</v>
      </c>
      <c r="EN54">
        <v>96</v>
      </c>
      <c r="EO54">
        <v>165</v>
      </c>
      <c r="EP54">
        <v>145</v>
      </c>
      <c r="EQ54">
        <v>152</v>
      </c>
      <c r="ER54">
        <v>93</v>
      </c>
      <c r="ES54">
        <v>107</v>
      </c>
      <c r="ET54">
        <v>110</v>
      </c>
      <c r="EU54">
        <v>60</v>
      </c>
      <c r="EV54">
        <v>60</v>
      </c>
      <c r="EW54">
        <v>0</v>
      </c>
      <c r="EX54">
        <v>0</v>
      </c>
      <c r="EY54">
        <v>-4</v>
      </c>
      <c r="EZ54">
        <v>0</v>
      </c>
      <c r="FA54">
        <v>125</v>
      </c>
      <c r="FB54">
        <v>111</v>
      </c>
      <c r="FC54">
        <v>135</v>
      </c>
      <c r="FD54">
        <v>34</v>
      </c>
      <c r="FE54">
        <v>142</v>
      </c>
      <c r="FF54">
        <v>19</v>
      </c>
      <c r="FG54">
        <v>28</v>
      </c>
      <c r="FH54">
        <v>23</v>
      </c>
      <c r="FI54">
        <v>3</v>
      </c>
      <c r="FJ54">
        <v>13</v>
      </c>
      <c r="FK54">
        <v>12</v>
      </c>
      <c r="FL54">
        <v>20</v>
      </c>
      <c r="FM54">
        <v>39</v>
      </c>
      <c r="FN54">
        <v>11</v>
      </c>
      <c r="FO54">
        <v>34</v>
      </c>
      <c r="FP54">
        <v>11</v>
      </c>
      <c r="FQ54">
        <v>89</v>
      </c>
      <c r="FR54">
        <v>121</v>
      </c>
      <c r="FS54">
        <v>127</v>
      </c>
      <c r="FT54">
        <v>42</v>
      </c>
      <c r="FU54">
        <v>80</v>
      </c>
      <c r="FV54">
        <v>96</v>
      </c>
      <c r="FW54">
        <v>104</v>
      </c>
      <c r="FX54">
        <v>37</v>
      </c>
      <c r="FY54">
        <v>283</v>
      </c>
      <c r="FZ54">
        <v>199</v>
      </c>
      <c r="GA54">
        <v>8</v>
      </c>
      <c r="GB54">
        <v>98</v>
      </c>
      <c r="GC54">
        <v>89</v>
      </c>
      <c r="GD54">
        <v>43</v>
      </c>
      <c r="GE54">
        <v>126</v>
      </c>
      <c r="GF54">
        <v>129</v>
      </c>
      <c r="GG54">
        <v>6</v>
      </c>
      <c r="GH54">
        <v>0</v>
      </c>
      <c r="GI54">
        <v>0</v>
      </c>
      <c r="GJ54">
        <v>0</v>
      </c>
      <c r="GK54">
        <v>-1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08" x14ac:dyDescent="0.25">
      <c r="A55" s="9">
        <v>4000093</v>
      </c>
      <c r="B55" s="9">
        <v>4000049</v>
      </c>
      <c r="C55" s="9" t="s">
        <v>390</v>
      </c>
      <c r="D55">
        <v>25</v>
      </c>
      <c r="E55">
        <v>5</v>
      </c>
      <c r="F55">
        <v>5</v>
      </c>
      <c r="G55">
        <v>10</v>
      </c>
      <c r="H55">
        <v>40</v>
      </c>
      <c r="I55">
        <v>-1</v>
      </c>
      <c r="J55">
        <v>10</v>
      </c>
      <c r="K55">
        <v>5</v>
      </c>
      <c r="L55">
        <v>20</v>
      </c>
      <c r="M55">
        <v>10</v>
      </c>
      <c r="N55">
        <v>10</v>
      </c>
      <c r="O55">
        <v>35</v>
      </c>
      <c r="P55">
        <v>25</v>
      </c>
      <c r="Q55">
        <v>20</v>
      </c>
      <c r="R55">
        <v>160</v>
      </c>
      <c r="S55">
        <v>45</v>
      </c>
      <c r="T55">
        <v>45</v>
      </c>
      <c r="U55">
        <v>56</v>
      </c>
      <c r="V55">
        <v>0</v>
      </c>
      <c r="W55">
        <v>0</v>
      </c>
      <c r="X55">
        <v>45</v>
      </c>
      <c r="Y55">
        <v>10</v>
      </c>
      <c r="Z55">
        <v>10</v>
      </c>
      <c r="AA55">
        <v>155</v>
      </c>
      <c r="AB55">
        <v>18</v>
      </c>
      <c r="AC55">
        <v>15</v>
      </c>
      <c r="AD55">
        <v>25</v>
      </c>
      <c r="AE55">
        <v>32</v>
      </c>
      <c r="AF55">
        <v>139</v>
      </c>
      <c r="AG55">
        <v>55</v>
      </c>
      <c r="AH55">
        <v>29</v>
      </c>
      <c r="AI55">
        <v>49</v>
      </c>
      <c r="AJ55">
        <v>200</v>
      </c>
      <c r="AK55">
        <v>15</v>
      </c>
      <c r="AL55">
        <v>35</v>
      </c>
      <c r="AM55">
        <v>60</v>
      </c>
      <c r="AN55">
        <v>10</v>
      </c>
      <c r="AO55">
        <v>205</v>
      </c>
      <c r="AP55">
        <v>46</v>
      </c>
      <c r="AQ55">
        <v>0</v>
      </c>
      <c r="AR55">
        <v>156</v>
      </c>
      <c r="AS55">
        <v>150</v>
      </c>
      <c r="AT55">
        <v>75</v>
      </c>
      <c r="AU55">
        <v>20</v>
      </c>
      <c r="AV55">
        <v>20</v>
      </c>
      <c r="AW55">
        <v>13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50</v>
      </c>
      <c r="BG55">
        <v>5</v>
      </c>
      <c r="BH55">
        <v>20</v>
      </c>
      <c r="BI55">
        <v>5</v>
      </c>
      <c r="BJ55">
        <v>0</v>
      </c>
      <c r="BK55">
        <v>10</v>
      </c>
      <c r="BL55">
        <v>30</v>
      </c>
      <c r="BM55">
        <v>0</v>
      </c>
      <c r="BN55">
        <v>25</v>
      </c>
      <c r="BO55">
        <v>20</v>
      </c>
      <c r="BP55">
        <v>24</v>
      </c>
      <c r="BQ55">
        <v>22</v>
      </c>
      <c r="BR55">
        <v>65</v>
      </c>
      <c r="BS55">
        <v>35</v>
      </c>
      <c r="BT55">
        <v>110</v>
      </c>
      <c r="BU55">
        <v>44</v>
      </c>
      <c r="BV55">
        <v>45</v>
      </c>
      <c r="BW55">
        <v>165</v>
      </c>
      <c r="BX55">
        <v>77</v>
      </c>
      <c r="BY55">
        <v>52</v>
      </c>
      <c r="BZ55">
        <v>7</v>
      </c>
      <c r="CA55">
        <v>146</v>
      </c>
      <c r="CB55">
        <v>19</v>
      </c>
      <c r="CC55">
        <v>31</v>
      </c>
      <c r="CD55">
        <v>59</v>
      </c>
      <c r="CE55">
        <v>227</v>
      </c>
      <c r="CF55">
        <v>51</v>
      </c>
      <c r="CG55">
        <v>27</v>
      </c>
      <c r="CH55">
        <v>133</v>
      </c>
      <c r="CI55">
        <v>38</v>
      </c>
      <c r="CJ55">
        <v>75</v>
      </c>
      <c r="CK55">
        <v>202</v>
      </c>
      <c r="CL55">
        <v>41</v>
      </c>
      <c r="CM55">
        <v>139</v>
      </c>
      <c r="CN55">
        <v>45</v>
      </c>
      <c r="CO55">
        <v>99</v>
      </c>
      <c r="CP55">
        <v>157</v>
      </c>
      <c r="CQ55">
        <v>19</v>
      </c>
      <c r="CR55">
        <v>58</v>
      </c>
      <c r="CS55">
        <v>10</v>
      </c>
      <c r="CT55">
        <v>155</v>
      </c>
      <c r="CU55">
        <v>71</v>
      </c>
      <c r="CV55">
        <v>47</v>
      </c>
      <c r="CW55">
        <v>127</v>
      </c>
      <c r="CX55">
        <v>31</v>
      </c>
      <c r="CY55">
        <v>15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39</v>
      </c>
      <c r="DF55">
        <v>126</v>
      </c>
      <c r="DG55">
        <v>0</v>
      </c>
      <c r="DH55">
        <v>0</v>
      </c>
      <c r="DI55">
        <v>5</v>
      </c>
      <c r="DJ55">
        <v>10</v>
      </c>
      <c r="DK55">
        <v>7</v>
      </c>
      <c r="DL55">
        <v>10</v>
      </c>
      <c r="DM55">
        <v>19</v>
      </c>
      <c r="DN55">
        <v>14</v>
      </c>
      <c r="DO55">
        <v>14</v>
      </c>
      <c r="DP55">
        <v>20</v>
      </c>
      <c r="DQ55">
        <v>23</v>
      </c>
      <c r="DR55">
        <v>66</v>
      </c>
      <c r="DS55">
        <v>45</v>
      </c>
      <c r="DT55">
        <v>89</v>
      </c>
      <c r="DU55">
        <v>97</v>
      </c>
      <c r="DV55">
        <v>43</v>
      </c>
      <c r="DW55">
        <v>26</v>
      </c>
      <c r="DX55">
        <v>74</v>
      </c>
      <c r="DY55">
        <v>65</v>
      </c>
      <c r="DZ55">
        <v>57</v>
      </c>
      <c r="EA55">
        <v>84</v>
      </c>
      <c r="EB55">
        <v>95</v>
      </c>
      <c r="EC55">
        <v>92</v>
      </c>
      <c r="ED55">
        <v>73</v>
      </c>
      <c r="EE55">
        <v>123</v>
      </c>
      <c r="EF55">
        <v>79</v>
      </c>
      <c r="EG55">
        <v>38</v>
      </c>
      <c r="EH55">
        <v>158</v>
      </c>
      <c r="EI55">
        <v>169</v>
      </c>
      <c r="EJ55">
        <v>103</v>
      </c>
      <c r="EK55">
        <v>137</v>
      </c>
      <c r="EL55">
        <v>73</v>
      </c>
      <c r="EM55">
        <v>106</v>
      </c>
      <c r="EN55">
        <v>100</v>
      </c>
      <c r="EO55">
        <v>140</v>
      </c>
      <c r="EP55">
        <v>106</v>
      </c>
      <c r="EQ55">
        <v>114</v>
      </c>
      <c r="ER55">
        <v>76</v>
      </c>
      <c r="ES55">
        <v>79</v>
      </c>
      <c r="ET55">
        <v>120</v>
      </c>
      <c r="EU55">
        <v>59</v>
      </c>
      <c r="EV55">
        <v>69</v>
      </c>
      <c r="EW55">
        <v>115</v>
      </c>
      <c r="EX55">
        <v>26</v>
      </c>
      <c r="EY55">
        <v>-2</v>
      </c>
      <c r="EZ55">
        <v>1</v>
      </c>
      <c r="FA55">
        <v>148</v>
      </c>
      <c r="FB55">
        <v>38</v>
      </c>
      <c r="FC55">
        <v>62</v>
      </c>
      <c r="FD55">
        <v>26</v>
      </c>
      <c r="FE55">
        <v>50</v>
      </c>
      <c r="FF55">
        <v>13</v>
      </c>
      <c r="FG55">
        <v>21</v>
      </c>
      <c r="FH55">
        <v>22</v>
      </c>
      <c r="FI55">
        <v>3</v>
      </c>
      <c r="FJ55">
        <v>14</v>
      </c>
      <c r="FK55">
        <v>7</v>
      </c>
      <c r="FL55">
        <v>18</v>
      </c>
      <c r="FM55">
        <v>33</v>
      </c>
      <c r="FN55">
        <v>6</v>
      </c>
      <c r="FO55">
        <v>34</v>
      </c>
      <c r="FP55">
        <v>11</v>
      </c>
      <c r="FQ55">
        <v>28</v>
      </c>
      <c r="FR55">
        <v>79</v>
      </c>
      <c r="FS55">
        <v>73</v>
      </c>
      <c r="FT55">
        <v>63</v>
      </c>
      <c r="FU55">
        <v>70</v>
      </c>
      <c r="FV55">
        <v>70</v>
      </c>
      <c r="FW55">
        <v>96</v>
      </c>
      <c r="FX55">
        <v>82</v>
      </c>
      <c r="FY55">
        <v>131</v>
      </c>
      <c r="FZ55">
        <v>128</v>
      </c>
      <c r="GA55">
        <v>128</v>
      </c>
      <c r="GB55">
        <v>61</v>
      </c>
      <c r="GC55">
        <v>39</v>
      </c>
      <c r="GD55">
        <v>45</v>
      </c>
      <c r="GE55">
        <v>105</v>
      </c>
      <c r="GF55">
        <v>66</v>
      </c>
      <c r="GG55">
        <v>86</v>
      </c>
      <c r="GH55">
        <v>116</v>
      </c>
      <c r="GI55">
        <v>20</v>
      </c>
      <c r="GJ55">
        <v>71</v>
      </c>
      <c r="GK55">
        <v>80</v>
      </c>
      <c r="GL55">
        <v>-1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08" x14ac:dyDescent="0.25">
      <c r="A56" s="9">
        <v>4000094</v>
      </c>
      <c r="B56" s="9">
        <v>4000056</v>
      </c>
      <c r="C56" s="9" t="s">
        <v>621</v>
      </c>
      <c r="D56">
        <v>0</v>
      </c>
      <c r="E56">
        <v>0</v>
      </c>
      <c r="F56">
        <v>5</v>
      </c>
      <c r="G56">
        <v>5</v>
      </c>
      <c r="H56">
        <v>30</v>
      </c>
      <c r="I56">
        <v>35</v>
      </c>
      <c r="J56">
        <v>10</v>
      </c>
      <c r="K56">
        <v>0</v>
      </c>
      <c r="L56">
        <v>5</v>
      </c>
      <c r="M56">
        <v>10</v>
      </c>
      <c r="N56">
        <v>5</v>
      </c>
      <c r="O56">
        <v>35</v>
      </c>
      <c r="P56">
        <v>25</v>
      </c>
      <c r="Q56">
        <v>20</v>
      </c>
      <c r="R56">
        <v>170</v>
      </c>
      <c r="S56">
        <v>10</v>
      </c>
      <c r="T56">
        <v>45</v>
      </c>
      <c r="U56">
        <v>60</v>
      </c>
      <c r="V56">
        <v>10</v>
      </c>
      <c r="W56">
        <v>10</v>
      </c>
      <c r="X56">
        <v>25</v>
      </c>
      <c r="Y56">
        <v>15</v>
      </c>
      <c r="Z56">
        <v>25</v>
      </c>
      <c r="AA56">
        <v>8</v>
      </c>
      <c r="AB56">
        <v>0</v>
      </c>
      <c r="AC56">
        <v>0</v>
      </c>
      <c r="AD56">
        <v>25</v>
      </c>
      <c r="AE56">
        <v>179</v>
      </c>
      <c r="AF56">
        <v>13</v>
      </c>
      <c r="AG56">
        <v>10</v>
      </c>
      <c r="AH56">
        <v>28</v>
      </c>
      <c r="AI56">
        <v>165</v>
      </c>
      <c r="AJ56">
        <v>38</v>
      </c>
      <c r="AK56">
        <v>0</v>
      </c>
      <c r="AL56">
        <v>45</v>
      </c>
      <c r="AM56">
        <v>210</v>
      </c>
      <c r="AN56">
        <v>10</v>
      </c>
      <c r="AO56">
        <v>85</v>
      </c>
      <c r="AP56">
        <v>71</v>
      </c>
      <c r="AQ56">
        <v>0</v>
      </c>
      <c r="AR56">
        <v>160</v>
      </c>
      <c r="AS56">
        <v>0</v>
      </c>
      <c r="AT56">
        <v>82</v>
      </c>
      <c r="AU56">
        <v>20</v>
      </c>
      <c r="AV56">
        <v>145</v>
      </c>
      <c r="AW56">
        <v>5</v>
      </c>
      <c r="AX56">
        <v>45</v>
      </c>
      <c r="AY56">
        <v>0</v>
      </c>
      <c r="AZ56">
        <v>0</v>
      </c>
      <c r="BA56">
        <v>0</v>
      </c>
      <c r="BB56">
        <v>0</v>
      </c>
      <c r="BC56">
        <v>-3</v>
      </c>
      <c r="BD56">
        <v>0</v>
      </c>
      <c r="BE56">
        <v>0</v>
      </c>
      <c r="BF56">
        <v>40</v>
      </c>
      <c r="BG56">
        <v>0</v>
      </c>
      <c r="BH56">
        <v>10</v>
      </c>
      <c r="BI56">
        <v>5</v>
      </c>
      <c r="BJ56">
        <v>0</v>
      </c>
      <c r="BK56">
        <v>5</v>
      </c>
      <c r="BL56">
        <v>10</v>
      </c>
      <c r="BM56">
        <v>0</v>
      </c>
      <c r="BN56">
        <v>35</v>
      </c>
      <c r="BO56">
        <v>30</v>
      </c>
      <c r="BP56">
        <v>20</v>
      </c>
      <c r="BQ56">
        <v>15</v>
      </c>
      <c r="BR56">
        <v>60</v>
      </c>
      <c r="BS56">
        <v>0</v>
      </c>
      <c r="BT56">
        <v>3</v>
      </c>
      <c r="BU56">
        <v>0</v>
      </c>
      <c r="BV56">
        <v>15</v>
      </c>
      <c r="BW56">
        <v>242</v>
      </c>
      <c r="BX56">
        <v>0</v>
      </c>
      <c r="BY56">
        <v>66</v>
      </c>
      <c r="BZ56">
        <v>16</v>
      </c>
      <c r="CA56">
        <v>50</v>
      </c>
      <c r="CB56">
        <v>3</v>
      </c>
      <c r="CC56">
        <v>160</v>
      </c>
      <c r="CD56">
        <v>70</v>
      </c>
      <c r="CE56">
        <v>71</v>
      </c>
      <c r="CF56">
        <v>26</v>
      </c>
      <c r="CG56">
        <v>46</v>
      </c>
      <c r="CH56">
        <v>137</v>
      </c>
      <c r="CI56">
        <v>42</v>
      </c>
      <c r="CJ56">
        <v>41</v>
      </c>
      <c r="CK56">
        <v>200</v>
      </c>
      <c r="CL56">
        <v>53</v>
      </c>
      <c r="CM56">
        <v>29</v>
      </c>
      <c r="CN56">
        <v>48</v>
      </c>
      <c r="CO56">
        <v>102</v>
      </c>
      <c r="CP56">
        <v>162</v>
      </c>
      <c r="CQ56">
        <v>62</v>
      </c>
      <c r="CR56">
        <v>25</v>
      </c>
      <c r="CS56">
        <v>145</v>
      </c>
      <c r="CT56">
        <v>58</v>
      </c>
      <c r="CU56">
        <v>69</v>
      </c>
      <c r="CV56">
        <v>2</v>
      </c>
      <c r="CW56">
        <v>153</v>
      </c>
      <c r="CX56">
        <v>13</v>
      </c>
      <c r="CY56">
        <v>0</v>
      </c>
      <c r="CZ56">
        <v>0</v>
      </c>
      <c r="DA56">
        <v>1</v>
      </c>
      <c r="DB56">
        <v>10</v>
      </c>
      <c r="DC56">
        <v>21</v>
      </c>
      <c r="DD56">
        <v>0</v>
      </c>
      <c r="DE56">
        <v>114</v>
      </c>
      <c r="DF56">
        <v>0</v>
      </c>
      <c r="DG56">
        <v>0</v>
      </c>
      <c r="DH56">
        <v>0</v>
      </c>
      <c r="DI56">
        <v>0</v>
      </c>
      <c r="DJ56">
        <v>113</v>
      </c>
      <c r="DK56">
        <v>-18</v>
      </c>
      <c r="DL56">
        <v>0</v>
      </c>
      <c r="DM56">
        <v>14</v>
      </c>
      <c r="DN56">
        <v>-3</v>
      </c>
      <c r="DO56">
        <v>0</v>
      </c>
      <c r="DP56">
        <v>0</v>
      </c>
      <c r="DQ56">
        <v>79</v>
      </c>
      <c r="DR56">
        <v>43</v>
      </c>
      <c r="DS56">
        <v>29</v>
      </c>
      <c r="DT56">
        <v>72</v>
      </c>
      <c r="DU56">
        <v>69</v>
      </c>
      <c r="DV56">
        <v>54</v>
      </c>
      <c r="DW56">
        <v>22</v>
      </c>
      <c r="DX56">
        <v>54</v>
      </c>
      <c r="DY56">
        <v>59</v>
      </c>
      <c r="DZ56">
        <v>46</v>
      </c>
      <c r="EA56">
        <v>75</v>
      </c>
      <c r="EB56">
        <v>48</v>
      </c>
      <c r="EC56">
        <v>0</v>
      </c>
      <c r="ED56">
        <v>121</v>
      </c>
      <c r="EE56">
        <v>102</v>
      </c>
      <c r="EF56">
        <v>0</v>
      </c>
      <c r="EG56">
        <v>13</v>
      </c>
      <c r="EH56">
        <v>189</v>
      </c>
      <c r="EI56">
        <v>108</v>
      </c>
      <c r="EJ56">
        <v>67</v>
      </c>
      <c r="EK56">
        <v>157</v>
      </c>
      <c r="EL56">
        <v>67</v>
      </c>
      <c r="EM56">
        <v>84</v>
      </c>
      <c r="EN56">
        <v>63</v>
      </c>
      <c r="EO56">
        <v>102</v>
      </c>
      <c r="EP56">
        <v>82</v>
      </c>
      <c r="EQ56">
        <v>60</v>
      </c>
      <c r="ER56">
        <v>54</v>
      </c>
      <c r="ES56">
        <v>101</v>
      </c>
      <c r="ET56">
        <v>66</v>
      </c>
      <c r="EU56">
        <v>56</v>
      </c>
      <c r="EV56">
        <v>16</v>
      </c>
      <c r="EW56">
        <v>0</v>
      </c>
      <c r="EX56">
        <v>3</v>
      </c>
      <c r="EY56">
        <v>2</v>
      </c>
      <c r="EZ56">
        <v>0</v>
      </c>
      <c r="FA56">
        <v>12</v>
      </c>
      <c r="FB56">
        <v>110</v>
      </c>
      <c r="FC56">
        <v>95</v>
      </c>
      <c r="FD56">
        <v>26</v>
      </c>
      <c r="FE56">
        <v>21</v>
      </c>
      <c r="FF56">
        <v>10</v>
      </c>
      <c r="FG56">
        <v>17</v>
      </c>
      <c r="FH56">
        <v>22</v>
      </c>
      <c r="FI56">
        <v>17</v>
      </c>
      <c r="FJ56">
        <v>8</v>
      </c>
      <c r="FK56">
        <v>11</v>
      </c>
      <c r="FL56">
        <v>14</v>
      </c>
      <c r="FM56">
        <v>35</v>
      </c>
      <c r="FN56">
        <v>2</v>
      </c>
      <c r="FO56">
        <v>18</v>
      </c>
      <c r="FP56">
        <v>7</v>
      </c>
      <c r="FQ56">
        <v>33</v>
      </c>
      <c r="FR56">
        <v>31</v>
      </c>
      <c r="FS56">
        <v>52</v>
      </c>
      <c r="FT56">
        <v>57</v>
      </c>
      <c r="FU56">
        <v>93</v>
      </c>
      <c r="FV56">
        <v>62</v>
      </c>
      <c r="FW56">
        <v>51</v>
      </c>
      <c r="FX56">
        <v>78</v>
      </c>
      <c r="FY56">
        <v>66</v>
      </c>
      <c r="FZ56">
        <v>102</v>
      </c>
      <c r="GA56">
        <v>109</v>
      </c>
      <c r="GB56">
        <v>34</v>
      </c>
      <c r="GC56">
        <v>35</v>
      </c>
      <c r="GD56">
        <v>26</v>
      </c>
      <c r="GE56">
        <v>55</v>
      </c>
      <c r="GF56">
        <v>59</v>
      </c>
      <c r="GG56">
        <v>56</v>
      </c>
      <c r="GH56">
        <v>89</v>
      </c>
      <c r="GI56">
        <v>30</v>
      </c>
      <c r="GJ56">
        <v>51</v>
      </c>
      <c r="GK56">
        <v>133</v>
      </c>
      <c r="GL56">
        <v>59</v>
      </c>
      <c r="GM56">
        <v>47</v>
      </c>
      <c r="GN56">
        <v>49</v>
      </c>
      <c r="GO56">
        <v>14</v>
      </c>
      <c r="GP56">
        <v>31</v>
      </c>
      <c r="GQ56">
        <v>63</v>
      </c>
      <c r="GR56">
        <v>38</v>
      </c>
      <c r="GS56">
        <v>93</v>
      </c>
      <c r="GT56">
        <v>80</v>
      </c>
      <c r="GU56">
        <v>72</v>
      </c>
      <c r="GV56">
        <v>31</v>
      </c>
      <c r="GW56">
        <v>35</v>
      </c>
      <c r="GX56">
        <v>12</v>
      </c>
      <c r="GY56">
        <v>13</v>
      </c>
      <c r="GZ56">
        <v>30</v>
      </c>
    </row>
    <row r="57" spans="1:208" x14ac:dyDescent="0.25">
      <c r="A57" s="9">
        <v>4000095</v>
      </c>
      <c r="B57" s="9">
        <v>4000051</v>
      </c>
      <c r="C57" s="9" t="s">
        <v>622</v>
      </c>
      <c r="D57">
        <v>3</v>
      </c>
      <c r="E57">
        <v>50</v>
      </c>
      <c r="F57">
        <v>10</v>
      </c>
      <c r="G57">
        <v>20</v>
      </c>
      <c r="H57">
        <v>35</v>
      </c>
      <c r="I57">
        <v>30</v>
      </c>
      <c r="J57">
        <v>5</v>
      </c>
      <c r="K57">
        <v>10</v>
      </c>
      <c r="L57">
        <v>0</v>
      </c>
      <c r="M57">
        <v>15</v>
      </c>
      <c r="N57">
        <v>0</v>
      </c>
      <c r="O57">
        <v>35</v>
      </c>
      <c r="P57">
        <v>75</v>
      </c>
      <c r="Q57">
        <v>10</v>
      </c>
      <c r="R57">
        <v>150</v>
      </c>
      <c r="S57">
        <v>10</v>
      </c>
      <c r="T57">
        <v>65</v>
      </c>
      <c r="U57">
        <v>110</v>
      </c>
      <c r="V57">
        <v>15</v>
      </c>
      <c r="W57">
        <v>30</v>
      </c>
      <c r="X57">
        <v>30</v>
      </c>
      <c r="Y57">
        <v>30</v>
      </c>
      <c r="Z57">
        <v>10</v>
      </c>
      <c r="AA57">
        <v>50</v>
      </c>
      <c r="AB57">
        <v>22</v>
      </c>
      <c r="AC57">
        <v>160</v>
      </c>
      <c r="AD57">
        <v>20</v>
      </c>
      <c r="AE57">
        <v>33</v>
      </c>
      <c r="AF57">
        <v>40</v>
      </c>
      <c r="AG57">
        <v>38</v>
      </c>
      <c r="AH57">
        <v>152</v>
      </c>
      <c r="AI57">
        <v>68</v>
      </c>
      <c r="AJ57">
        <v>103</v>
      </c>
      <c r="AK57">
        <v>10</v>
      </c>
      <c r="AL57">
        <v>55</v>
      </c>
      <c r="AM57">
        <v>180</v>
      </c>
      <c r="AN57">
        <v>20</v>
      </c>
      <c r="AO57">
        <v>85</v>
      </c>
      <c r="AP57">
        <v>114</v>
      </c>
      <c r="AQ57">
        <v>10</v>
      </c>
      <c r="AR57">
        <v>35</v>
      </c>
      <c r="AS57">
        <v>50</v>
      </c>
      <c r="AT57">
        <v>60</v>
      </c>
      <c r="AU57">
        <v>60</v>
      </c>
      <c r="AV57">
        <v>10</v>
      </c>
      <c r="AW57">
        <v>0</v>
      </c>
      <c r="AX57">
        <v>180</v>
      </c>
      <c r="AY57">
        <v>125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35</v>
      </c>
      <c r="BO57">
        <v>40</v>
      </c>
      <c r="BP57">
        <v>30</v>
      </c>
      <c r="BQ57">
        <v>20</v>
      </c>
      <c r="BR57">
        <v>75</v>
      </c>
      <c r="BS57">
        <v>24</v>
      </c>
      <c r="BT57">
        <v>25</v>
      </c>
      <c r="BU57">
        <v>10</v>
      </c>
      <c r="BV57">
        <v>55</v>
      </c>
      <c r="BW57">
        <v>203</v>
      </c>
      <c r="BX57">
        <v>119</v>
      </c>
      <c r="BY57">
        <v>16</v>
      </c>
      <c r="BZ57">
        <v>40</v>
      </c>
      <c r="CA57">
        <v>37</v>
      </c>
      <c r="CB57">
        <v>42</v>
      </c>
      <c r="CC57">
        <v>173</v>
      </c>
      <c r="CD57">
        <v>49</v>
      </c>
      <c r="CE57">
        <v>84</v>
      </c>
      <c r="CF57">
        <v>74</v>
      </c>
      <c r="CG57">
        <v>10</v>
      </c>
      <c r="CH57">
        <v>137</v>
      </c>
      <c r="CI57">
        <v>68</v>
      </c>
      <c r="CJ57">
        <v>31</v>
      </c>
      <c r="CK57">
        <v>88</v>
      </c>
      <c r="CL57">
        <v>93</v>
      </c>
      <c r="CM57">
        <v>129</v>
      </c>
      <c r="CN57">
        <v>31</v>
      </c>
      <c r="CO57">
        <v>122</v>
      </c>
      <c r="CP57">
        <v>48</v>
      </c>
      <c r="CQ57">
        <v>42</v>
      </c>
      <c r="CR57">
        <v>173</v>
      </c>
      <c r="CS57">
        <v>12</v>
      </c>
      <c r="CT57">
        <v>79</v>
      </c>
      <c r="CU57">
        <v>86</v>
      </c>
      <c r="CV57">
        <v>-6</v>
      </c>
      <c r="CW57">
        <v>152</v>
      </c>
      <c r="CX57">
        <v>40</v>
      </c>
      <c r="CY57">
        <v>0</v>
      </c>
      <c r="CZ57">
        <v>31</v>
      </c>
      <c r="DA57">
        <v>0</v>
      </c>
      <c r="DB57">
        <v>10</v>
      </c>
      <c r="DC57">
        <v>0</v>
      </c>
      <c r="DD57">
        <v>0</v>
      </c>
      <c r="DE57">
        <v>46</v>
      </c>
      <c r="DF57">
        <v>0</v>
      </c>
      <c r="DG57">
        <v>0</v>
      </c>
      <c r="DH57">
        <v>0</v>
      </c>
      <c r="DI57">
        <v>10</v>
      </c>
      <c r="DJ57">
        <v>0</v>
      </c>
      <c r="DK57">
        <v>2</v>
      </c>
      <c r="DL57">
        <v>0</v>
      </c>
      <c r="DM57">
        <v>20</v>
      </c>
      <c r="DN57">
        <v>6</v>
      </c>
      <c r="DO57">
        <v>10</v>
      </c>
      <c r="DP57">
        <v>13</v>
      </c>
      <c r="DQ57">
        <v>60</v>
      </c>
      <c r="DR57">
        <v>55</v>
      </c>
      <c r="DS57">
        <v>36</v>
      </c>
      <c r="DT57">
        <v>57</v>
      </c>
      <c r="DU57">
        <v>62</v>
      </c>
      <c r="DV57">
        <v>47</v>
      </c>
      <c r="DW57">
        <v>18</v>
      </c>
      <c r="DX57">
        <v>44</v>
      </c>
      <c r="DY57">
        <v>89</v>
      </c>
      <c r="DZ57">
        <v>19</v>
      </c>
      <c r="EA57">
        <v>140</v>
      </c>
      <c r="EB57">
        <v>72</v>
      </c>
      <c r="EC57">
        <v>42</v>
      </c>
      <c r="ED57">
        <v>122</v>
      </c>
      <c r="EE57">
        <v>90</v>
      </c>
      <c r="EF57">
        <v>111</v>
      </c>
      <c r="EG57">
        <v>82</v>
      </c>
      <c r="EH57">
        <v>132</v>
      </c>
      <c r="EI57">
        <v>57</v>
      </c>
      <c r="EJ57">
        <v>48</v>
      </c>
      <c r="EK57">
        <v>108</v>
      </c>
      <c r="EL57">
        <v>58</v>
      </c>
      <c r="EM57">
        <v>68</v>
      </c>
      <c r="EN57">
        <v>39</v>
      </c>
      <c r="EO57">
        <v>65</v>
      </c>
      <c r="EP57">
        <v>76</v>
      </c>
      <c r="EQ57">
        <v>55</v>
      </c>
      <c r="ER57">
        <v>49</v>
      </c>
      <c r="ES57">
        <v>105</v>
      </c>
      <c r="ET57">
        <v>69</v>
      </c>
      <c r="EU57">
        <v>53</v>
      </c>
      <c r="EV57">
        <v>41</v>
      </c>
      <c r="EW57">
        <v>59</v>
      </c>
      <c r="EX57">
        <v>55</v>
      </c>
      <c r="EY57">
        <v>67</v>
      </c>
      <c r="EZ57">
        <v>34</v>
      </c>
      <c r="FA57">
        <v>69</v>
      </c>
      <c r="FB57">
        <v>28</v>
      </c>
      <c r="FC57">
        <v>24</v>
      </c>
      <c r="FD57">
        <v>8</v>
      </c>
      <c r="FE57">
        <v>42</v>
      </c>
      <c r="FF57">
        <v>8</v>
      </c>
      <c r="FG57">
        <v>5</v>
      </c>
      <c r="FH57">
        <v>11</v>
      </c>
      <c r="FI57">
        <v>4</v>
      </c>
      <c r="FJ57">
        <v>7</v>
      </c>
      <c r="FK57">
        <v>6</v>
      </c>
      <c r="FL57">
        <v>3</v>
      </c>
      <c r="FM57">
        <v>25</v>
      </c>
      <c r="FN57">
        <v>2</v>
      </c>
      <c r="FO57">
        <v>15</v>
      </c>
      <c r="FP57">
        <v>3</v>
      </c>
      <c r="FQ57">
        <v>25</v>
      </c>
      <c r="FR57">
        <v>61</v>
      </c>
      <c r="FS57">
        <v>63</v>
      </c>
      <c r="FT57">
        <v>34</v>
      </c>
      <c r="FU57">
        <v>74</v>
      </c>
      <c r="FV57">
        <v>52</v>
      </c>
      <c r="FW57">
        <v>72</v>
      </c>
      <c r="FX57">
        <v>89</v>
      </c>
      <c r="FY57">
        <v>130</v>
      </c>
      <c r="FZ57">
        <v>86</v>
      </c>
      <c r="GA57">
        <v>80</v>
      </c>
      <c r="GB57">
        <v>31</v>
      </c>
      <c r="GC57">
        <v>26</v>
      </c>
      <c r="GD57">
        <v>27</v>
      </c>
      <c r="GE57">
        <v>65</v>
      </c>
      <c r="GF57">
        <v>64</v>
      </c>
      <c r="GG57">
        <v>53</v>
      </c>
      <c r="GH57">
        <v>72</v>
      </c>
      <c r="GI57">
        <v>5</v>
      </c>
      <c r="GJ57">
        <v>36</v>
      </c>
      <c r="GK57">
        <v>147</v>
      </c>
      <c r="GL57">
        <v>62</v>
      </c>
      <c r="GM57">
        <v>55</v>
      </c>
      <c r="GN57">
        <v>8</v>
      </c>
      <c r="GO57">
        <v>0</v>
      </c>
      <c r="GP57">
        <v>0</v>
      </c>
      <c r="GQ57">
        <v>0</v>
      </c>
      <c r="GR57">
        <v>29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08" x14ac:dyDescent="0.25">
      <c r="A58" s="9">
        <v>4000096</v>
      </c>
      <c r="B58" s="9">
        <v>4000069</v>
      </c>
      <c r="C58" s="9" t="s">
        <v>391</v>
      </c>
      <c r="D58">
        <v>20</v>
      </c>
      <c r="E58">
        <v>20</v>
      </c>
      <c r="F58">
        <v>10</v>
      </c>
      <c r="G58">
        <v>10</v>
      </c>
      <c r="H58">
        <v>40</v>
      </c>
      <c r="I58">
        <v>40</v>
      </c>
      <c r="J58">
        <v>10</v>
      </c>
      <c r="K58">
        <v>0</v>
      </c>
      <c r="L58">
        <v>0</v>
      </c>
      <c r="M58">
        <v>5</v>
      </c>
      <c r="N58">
        <v>10</v>
      </c>
      <c r="O58">
        <v>40</v>
      </c>
      <c r="P58">
        <v>35</v>
      </c>
      <c r="Q58">
        <v>45</v>
      </c>
      <c r="R58">
        <v>165</v>
      </c>
      <c r="S58">
        <v>0</v>
      </c>
      <c r="T58">
        <v>35</v>
      </c>
      <c r="U58">
        <v>130</v>
      </c>
      <c r="V58">
        <v>15</v>
      </c>
      <c r="W58">
        <v>50</v>
      </c>
      <c r="X58">
        <v>25</v>
      </c>
      <c r="Y58">
        <v>0</v>
      </c>
      <c r="Z58">
        <v>0</v>
      </c>
      <c r="AA58">
        <v>40</v>
      </c>
      <c r="AB58">
        <v>22</v>
      </c>
      <c r="AC58">
        <v>145</v>
      </c>
      <c r="AD58">
        <v>35</v>
      </c>
      <c r="AE58">
        <v>64</v>
      </c>
      <c r="AF58">
        <v>25</v>
      </c>
      <c r="AG58">
        <v>3</v>
      </c>
      <c r="AH58">
        <v>153</v>
      </c>
      <c r="AI58">
        <v>69</v>
      </c>
      <c r="AJ58">
        <v>100</v>
      </c>
      <c r="AK58">
        <v>0</v>
      </c>
      <c r="AL58">
        <v>20</v>
      </c>
      <c r="AM58">
        <v>245</v>
      </c>
      <c r="AN58">
        <v>20</v>
      </c>
      <c r="AO58">
        <v>50</v>
      </c>
      <c r="AP58">
        <v>33</v>
      </c>
      <c r="AQ58">
        <v>20</v>
      </c>
      <c r="AR58">
        <v>0</v>
      </c>
      <c r="AS58">
        <v>35</v>
      </c>
      <c r="AT58">
        <v>110</v>
      </c>
      <c r="AU58">
        <v>10</v>
      </c>
      <c r="AV58">
        <v>30</v>
      </c>
      <c r="AW58">
        <v>125</v>
      </c>
      <c r="AX58">
        <v>60</v>
      </c>
      <c r="AY58">
        <v>125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v>20</v>
      </c>
      <c r="BJ58">
        <v>20</v>
      </c>
      <c r="BK58">
        <v>10</v>
      </c>
      <c r="BL58">
        <v>70</v>
      </c>
      <c r="BM58">
        <v>0</v>
      </c>
      <c r="BN58">
        <v>40</v>
      </c>
      <c r="BO58">
        <v>45</v>
      </c>
      <c r="BP58">
        <v>45</v>
      </c>
      <c r="BQ58">
        <v>15</v>
      </c>
      <c r="BR58">
        <v>85</v>
      </c>
      <c r="BS58">
        <v>49</v>
      </c>
      <c r="BT58">
        <v>148</v>
      </c>
      <c r="BU58">
        <v>18</v>
      </c>
      <c r="BV58">
        <v>25</v>
      </c>
      <c r="BW58">
        <v>205</v>
      </c>
      <c r="BX58">
        <v>110</v>
      </c>
      <c r="BY58">
        <v>15</v>
      </c>
      <c r="BZ58">
        <v>42</v>
      </c>
      <c r="CA58">
        <v>5</v>
      </c>
      <c r="CB58">
        <v>73</v>
      </c>
      <c r="CC58">
        <v>137</v>
      </c>
      <c r="CD58">
        <v>24</v>
      </c>
      <c r="CE58">
        <v>116</v>
      </c>
      <c r="CF58">
        <v>55</v>
      </c>
      <c r="CG58">
        <v>128</v>
      </c>
      <c r="CH58">
        <v>12</v>
      </c>
      <c r="CI58">
        <v>61</v>
      </c>
      <c r="CJ58">
        <v>37</v>
      </c>
      <c r="CK58">
        <v>207</v>
      </c>
      <c r="CL58">
        <v>79</v>
      </c>
      <c r="CM58">
        <v>34</v>
      </c>
      <c r="CN58">
        <v>2</v>
      </c>
      <c r="CO58">
        <v>109</v>
      </c>
      <c r="CP58">
        <v>196</v>
      </c>
      <c r="CQ58">
        <v>22</v>
      </c>
      <c r="CR58">
        <v>37</v>
      </c>
      <c r="CS58">
        <v>45</v>
      </c>
      <c r="CT58">
        <v>164</v>
      </c>
      <c r="CU58">
        <v>27</v>
      </c>
      <c r="CV58">
        <v>26</v>
      </c>
      <c r="CW58">
        <v>26</v>
      </c>
      <c r="CX58">
        <v>52</v>
      </c>
      <c r="CY58">
        <v>130</v>
      </c>
      <c r="CZ58">
        <v>60</v>
      </c>
      <c r="DA58">
        <v>0</v>
      </c>
      <c r="DB58">
        <v>0</v>
      </c>
      <c r="DC58">
        <v>1</v>
      </c>
      <c r="DD58">
        <v>0</v>
      </c>
      <c r="DE58">
        <v>5</v>
      </c>
      <c r="DF58">
        <v>1</v>
      </c>
      <c r="DG58">
        <v>0</v>
      </c>
      <c r="DH58">
        <v>0</v>
      </c>
      <c r="DI58">
        <v>0</v>
      </c>
      <c r="DJ58">
        <v>130</v>
      </c>
      <c r="DK58">
        <v>5</v>
      </c>
      <c r="DL58">
        <v>1</v>
      </c>
      <c r="DM58">
        <v>48</v>
      </c>
      <c r="DN58">
        <v>8</v>
      </c>
      <c r="DO58">
        <v>16</v>
      </c>
      <c r="DP58">
        <v>22</v>
      </c>
      <c r="DQ58">
        <v>79</v>
      </c>
      <c r="DR58">
        <v>57</v>
      </c>
      <c r="DS58">
        <v>44</v>
      </c>
      <c r="DT58">
        <v>77</v>
      </c>
      <c r="DU58">
        <v>59</v>
      </c>
      <c r="DV58">
        <v>81</v>
      </c>
      <c r="DW58">
        <v>17</v>
      </c>
      <c r="DX58">
        <v>58</v>
      </c>
      <c r="DY58">
        <v>68</v>
      </c>
      <c r="DZ58">
        <v>19</v>
      </c>
      <c r="EA58">
        <v>92</v>
      </c>
      <c r="EB58">
        <v>57</v>
      </c>
      <c r="EC58">
        <v>63</v>
      </c>
      <c r="ED58">
        <v>71</v>
      </c>
      <c r="EE58">
        <v>82</v>
      </c>
      <c r="EF58">
        <v>118</v>
      </c>
      <c r="EG58">
        <v>57</v>
      </c>
      <c r="EH58">
        <v>101</v>
      </c>
      <c r="EI58">
        <v>63</v>
      </c>
      <c r="EJ58">
        <v>56</v>
      </c>
      <c r="EK58">
        <v>87</v>
      </c>
      <c r="EL58">
        <v>30</v>
      </c>
      <c r="EM58">
        <v>65</v>
      </c>
      <c r="EN58">
        <v>44</v>
      </c>
      <c r="EO58">
        <v>59</v>
      </c>
      <c r="EP58">
        <v>69</v>
      </c>
      <c r="EQ58">
        <v>50</v>
      </c>
      <c r="ER58">
        <v>53</v>
      </c>
      <c r="ES58">
        <v>82</v>
      </c>
      <c r="ET58">
        <v>80</v>
      </c>
      <c r="EU58">
        <v>49</v>
      </c>
      <c r="EV58">
        <v>61</v>
      </c>
      <c r="EW58">
        <v>73</v>
      </c>
      <c r="EX58">
        <v>58</v>
      </c>
      <c r="EY58">
        <v>61</v>
      </c>
      <c r="EZ58">
        <v>56</v>
      </c>
      <c r="FA58">
        <v>74</v>
      </c>
      <c r="FB58">
        <v>26</v>
      </c>
      <c r="FC58">
        <v>30</v>
      </c>
      <c r="FD58">
        <v>9</v>
      </c>
      <c r="FE58">
        <v>41</v>
      </c>
      <c r="FF58">
        <v>8</v>
      </c>
      <c r="FG58">
        <v>8</v>
      </c>
      <c r="FH58">
        <v>10</v>
      </c>
      <c r="FI58">
        <v>6</v>
      </c>
      <c r="FJ58">
        <v>5</v>
      </c>
      <c r="FK58">
        <v>8</v>
      </c>
      <c r="FL58">
        <v>13</v>
      </c>
      <c r="FM58">
        <v>22</v>
      </c>
      <c r="FN58">
        <v>4</v>
      </c>
      <c r="FO58">
        <v>15</v>
      </c>
      <c r="FP58">
        <v>7</v>
      </c>
      <c r="FQ58">
        <v>24</v>
      </c>
      <c r="FR58">
        <v>72</v>
      </c>
      <c r="FS58">
        <v>78</v>
      </c>
      <c r="FT58">
        <v>80</v>
      </c>
      <c r="FU58">
        <v>69</v>
      </c>
      <c r="FV58">
        <v>50</v>
      </c>
      <c r="FW58">
        <v>75</v>
      </c>
      <c r="FX58">
        <v>86</v>
      </c>
      <c r="FY58">
        <v>117</v>
      </c>
      <c r="FZ58">
        <v>74</v>
      </c>
      <c r="GA58">
        <v>83</v>
      </c>
      <c r="GB58">
        <v>25</v>
      </c>
      <c r="GC58">
        <v>36</v>
      </c>
      <c r="GD58">
        <v>35</v>
      </c>
      <c r="GE58">
        <v>44</v>
      </c>
      <c r="GF58">
        <v>50</v>
      </c>
      <c r="GG58">
        <v>49</v>
      </c>
      <c r="GH58">
        <v>30</v>
      </c>
      <c r="GI58">
        <v>10</v>
      </c>
      <c r="GJ58">
        <v>57</v>
      </c>
      <c r="GK58">
        <v>103</v>
      </c>
      <c r="GL58">
        <v>58</v>
      </c>
      <c r="GM58">
        <v>22</v>
      </c>
      <c r="GN58">
        <v>49</v>
      </c>
      <c r="GO58">
        <v>7</v>
      </c>
      <c r="GP58">
        <v>0</v>
      </c>
      <c r="GQ58">
        <v>0</v>
      </c>
      <c r="GR58">
        <v>8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08" x14ac:dyDescent="0.25">
      <c r="A59" s="9">
        <v>4000194</v>
      </c>
      <c r="B59" s="23">
        <f>+A59</f>
        <v>4000194</v>
      </c>
      <c r="C59" s="24" t="s">
        <v>378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53</v>
      </c>
      <c r="GP59">
        <v>126</v>
      </c>
      <c r="GQ59">
        <v>87</v>
      </c>
      <c r="GR59">
        <v>44</v>
      </c>
      <c r="GS59">
        <v>134</v>
      </c>
      <c r="GT59">
        <v>79</v>
      </c>
      <c r="GU59">
        <v>67</v>
      </c>
      <c r="GV59">
        <v>7</v>
      </c>
      <c r="GW59">
        <v>42</v>
      </c>
      <c r="GX59">
        <v>-5</v>
      </c>
      <c r="GY59">
        <v>8</v>
      </c>
      <c r="GZ59">
        <v>5</v>
      </c>
    </row>
    <row r="60" spans="1:208" x14ac:dyDescent="0.25">
      <c r="A60" s="9">
        <v>4000195</v>
      </c>
      <c r="B60" s="23">
        <f>+A60</f>
        <v>4000195</v>
      </c>
      <c r="C60" s="24" t="s">
        <v>295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</row>
    <row r="61" spans="1:208" x14ac:dyDescent="0.25">
      <c r="A61" s="9">
        <v>4000196</v>
      </c>
      <c r="B61" s="9">
        <v>4000064</v>
      </c>
      <c r="C61" s="9" t="s">
        <v>623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106</v>
      </c>
      <c r="EA61">
        <v>98</v>
      </c>
      <c r="EB61">
        <v>101</v>
      </c>
      <c r="EC61">
        <v>64</v>
      </c>
      <c r="ED61">
        <v>98</v>
      </c>
      <c r="EE61">
        <v>58</v>
      </c>
      <c r="EF61">
        <v>238</v>
      </c>
      <c r="EG61">
        <v>87</v>
      </c>
      <c r="EH61">
        <v>216</v>
      </c>
      <c r="EI61">
        <v>57</v>
      </c>
      <c r="EJ61">
        <v>58</v>
      </c>
      <c r="EK61">
        <v>72</v>
      </c>
      <c r="EL61">
        <v>0</v>
      </c>
      <c r="EM61">
        <v>25</v>
      </c>
      <c r="EN61">
        <v>72</v>
      </c>
      <c r="EO61">
        <v>144</v>
      </c>
      <c r="EP61">
        <v>140</v>
      </c>
      <c r="EQ61">
        <v>78</v>
      </c>
      <c r="ER61">
        <v>47</v>
      </c>
      <c r="ES61">
        <v>97</v>
      </c>
      <c r="ET61">
        <v>62</v>
      </c>
      <c r="EU61">
        <v>39</v>
      </c>
      <c r="EV61">
        <v>74</v>
      </c>
      <c r="EW61">
        <v>70</v>
      </c>
      <c r="EX61">
        <v>75</v>
      </c>
      <c r="EY61">
        <v>65</v>
      </c>
      <c r="EZ61">
        <v>44</v>
      </c>
      <c r="FA61">
        <v>45</v>
      </c>
      <c r="FB61">
        <v>27</v>
      </c>
      <c r="FC61">
        <v>23</v>
      </c>
      <c r="FD61">
        <v>10</v>
      </c>
      <c r="FE61">
        <v>34</v>
      </c>
      <c r="FF61">
        <v>5</v>
      </c>
      <c r="FG61">
        <v>5</v>
      </c>
      <c r="FH61">
        <v>9</v>
      </c>
      <c r="FI61">
        <v>17</v>
      </c>
      <c r="FJ61">
        <v>9</v>
      </c>
      <c r="FK61">
        <v>6</v>
      </c>
      <c r="FL61">
        <v>11</v>
      </c>
      <c r="FM61">
        <v>33</v>
      </c>
      <c r="FN61">
        <v>10</v>
      </c>
      <c r="FO61">
        <v>37</v>
      </c>
      <c r="FP61">
        <v>7</v>
      </c>
      <c r="FQ61">
        <v>75</v>
      </c>
      <c r="FR61">
        <v>86</v>
      </c>
      <c r="FS61">
        <v>40</v>
      </c>
      <c r="FT61">
        <v>53</v>
      </c>
      <c r="FU61">
        <v>64</v>
      </c>
      <c r="FV61">
        <v>67</v>
      </c>
      <c r="FW61">
        <v>83</v>
      </c>
      <c r="FX61">
        <v>143</v>
      </c>
      <c r="FY61">
        <v>151</v>
      </c>
      <c r="FZ61">
        <v>122</v>
      </c>
      <c r="GA61">
        <v>134</v>
      </c>
      <c r="GB61">
        <v>57</v>
      </c>
      <c r="GC61">
        <v>44</v>
      </c>
      <c r="GD61">
        <v>47</v>
      </c>
      <c r="GE61">
        <v>46</v>
      </c>
      <c r="GF61">
        <v>59</v>
      </c>
      <c r="GG61">
        <v>20</v>
      </c>
      <c r="GH61">
        <v>0</v>
      </c>
      <c r="GI61">
        <v>37</v>
      </c>
      <c r="GJ61">
        <v>88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</row>
    <row r="62" spans="1:208" x14ac:dyDescent="0.25">
      <c r="A62" s="9">
        <v>4000197</v>
      </c>
      <c r="B62" s="9">
        <v>4000054</v>
      </c>
      <c r="C62" s="9" t="s">
        <v>571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149</v>
      </c>
      <c r="EA62">
        <v>296</v>
      </c>
      <c r="EB62">
        <v>23</v>
      </c>
      <c r="EC62">
        <v>0</v>
      </c>
      <c r="ED62">
        <v>6</v>
      </c>
      <c r="EE62">
        <v>178</v>
      </c>
      <c r="EF62">
        <v>626</v>
      </c>
      <c r="EG62">
        <v>223</v>
      </c>
      <c r="EH62">
        <v>46</v>
      </c>
      <c r="EI62">
        <v>65</v>
      </c>
      <c r="EJ62">
        <v>0</v>
      </c>
      <c r="EK62">
        <v>294</v>
      </c>
      <c r="EL62">
        <v>419</v>
      </c>
      <c r="EM62">
        <v>250</v>
      </c>
      <c r="EN62">
        <v>34</v>
      </c>
      <c r="EO62">
        <v>-6</v>
      </c>
      <c r="EP62">
        <v>0</v>
      </c>
      <c r="EQ62">
        <v>474</v>
      </c>
      <c r="ER62">
        <v>144</v>
      </c>
      <c r="ES62">
        <v>150</v>
      </c>
      <c r="ET62">
        <v>-66</v>
      </c>
      <c r="EU62">
        <v>-7</v>
      </c>
      <c r="EV62">
        <v>-15</v>
      </c>
      <c r="EW62">
        <v>0</v>
      </c>
      <c r="EX62">
        <v>3</v>
      </c>
      <c r="EY62">
        <v>0</v>
      </c>
      <c r="EZ62">
        <v>0</v>
      </c>
      <c r="FA62">
        <v>125</v>
      </c>
      <c r="FB62">
        <v>365</v>
      </c>
      <c r="FC62">
        <v>342</v>
      </c>
      <c r="FD62">
        <v>0</v>
      </c>
      <c r="FE62">
        <v>135</v>
      </c>
      <c r="FF62">
        <v>52</v>
      </c>
      <c r="FG62">
        <v>31</v>
      </c>
      <c r="FH62">
        <v>59</v>
      </c>
      <c r="FI62">
        <v>51</v>
      </c>
      <c r="FJ62">
        <v>20</v>
      </c>
      <c r="FK62">
        <v>36</v>
      </c>
      <c r="FL62">
        <v>76</v>
      </c>
      <c r="FM62">
        <v>47</v>
      </c>
      <c r="FN62">
        <v>19</v>
      </c>
      <c r="FO62">
        <v>59</v>
      </c>
      <c r="FP62">
        <v>18</v>
      </c>
      <c r="FQ62">
        <v>296</v>
      </c>
      <c r="FR62">
        <v>238</v>
      </c>
      <c r="FS62">
        <v>267</v>
      </c>
      <c r="FT62">
        <v>65</v>
      </c>
      <c r="FU62">
        <v>170</v>
      </c>
      <c r="FV62">
        <v>177</v>
      </c>
      <c r="FW62">
        <v>137</v>
      </c>
      <c r="FX62">
        <v>33</v>
      </c>
      <c r="FY62">
        <v>0</v>
      </c>
      <c r="FZ62">
        <v>12</v>
      </c>
      <c r="GA62">
        <v>465</v>
      </c>
      <c r="GB62">
        <v>31</v>
      </c>
      <c r="GC62">
        <v>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08" x14ac:dyDescent="0.25">
      <c r="A63" s="9">
        <v>4000198</v>
      </c>
      <c r="B63" s="23" t="s">
        <v>1061</v>
      </c>
      <c r="C63" s="24" t="s">
        <v>624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-5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-2</v>
      </c>
      <c r="EZ63">
        <v>-10</v>
      </c>
      <c r="FA63">
        <v>-3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</row>
    <row r="64" spans="1:208" x14ac:dyDescent="0.25">
      <c r="A64" s="9">
        <v>4000199</v>
      </c>
      <c r="B64" s="23" t="s">
        <v>1061</v>
      </c>
      <c r="C64" s="24" t="s">
        <v>569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205</v>
      </c>
      <c r="EA64">
        <v>118</v>
      </c>
      <c r="EB64">
        <v>91</v>
      </c>
      <c r="EC64">
        <v>-52</v>
      </c>
      <c r="ED64">
        <v>130</v>
      </c>
      <c r="EE64">
        <v>225</v>
      </c>
      <c r="EF64">
        <v>113</v>
      </c>
      <c r="EG64">
        <v>43</v>
      </c>
      <c r="EH64">
        <v>3</v>
      </c>
      <c r="EI64">
        <v>2</v>
      </c>
      <c r="EJ64">
        <v>-2</v>
      </c>
      <c r="EK64">
        <v>-17</v>
      </c>
      <c r="EL64">
        <v>2</v>
      </c>
      <c r="EM64">
        <v>-2</v>
      </c>
      <c r="EN64">
        <v>8</v>
      </c>
      <c r="EO64">
        <v>-2</v>
      </c>
      <c r="EP64">
        <v>3</v>
      </c>
      <c r="EQ64">
        <v>8</v>
      </c>
      <c r="ER64">
        <v>-2</v>
      </c>
      <c r="ES64">
        <v>0</v>
      </c>
      <c r="ET64">
        <v>0</v>
      </c>
      <c r="EU64">
        <v>-5</v>
      </c>
      <c r="EV64">
        <v>7</v>
      </c>
      <c r="EW64">
        <v>4</v>
      </c>
      <c r="EX64">
        <v>0</v>
      </c>
      <c r="EY64">
        <v>-4</v>
      </c>
      <c r="EZ64">
        <v>0</v>
      </c>
      <c r="FA64">
        <v>0</v>
      </c>
      <c r="FB64">
        <v>0</v>
      </c>
      <c r="FC64">
        <v>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</row>
    <row r="65" spans="1:208" x14ac:dyDescent="0.25">
      <c r="A65" s="9">
        <v>4000200</v>
      </c>
      <c r="B65" s="23" t="s">
        <v>1061</v>
      </c>
      <c r="C65" s="24" t="s">
        <v>626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-1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25">
      <c r="A66" s="9">
        <v>4000201</v>
      </c>
      <c r="B66" s="9">
        <v>4000059</v>
      </c>
      <c r="C66" s="9" t="s">
        <v>593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63</v>
      </c>
      <c r="EA66">
        <v>139</v>
      </c>
      <c r="EB66">
        <v>48</v>
      </c>
      <c r="EC66">
        <v>0</v>
      </c>
      <c r="ED66">
        <v>-4</v>
      </c>
      <c r="EE66">
        <v>19</v>
      </c>
      <c r="EF66">
        <v>5</v>
      </c>
      <c r="EG66">
        <v>86</v>
      </c>
      <c r="EH66">
        <v>164</v>
      </c>
      <c r="EI66">
        <v>71</v>
      </c>
      <c r="EJ66">
        <v>179</v>
      </c>
      <c r="EK66">
        <v>6</v>
      </c>
      <c r="EL66">
        <v>54</v>
      </c>
      <c r="EM66">
        <v>198</v>
      </c>
      <c r="EN66">
        <v>40</v>
      </c>
      <c r="EO66">
        <v>114</v>
      </c>
      <c r="EP66">
        <v>74</v>
      </c>
      <c r="EQ66">
        <v>111</v>
      </c>
      <c r="ER66">
        <v>84</v>
      </c>
      <c r="ES66">
        <v>0</v>
      </c>
      <c r="ET66">
        <v>1</v>
      </c>
      <c r="EU66">
        <v>57</v>
      </c>
      <c r="EV66">
        <v>93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156</v>
      </c>
      <c r="FC66">
        <v>189</v>
      </c>
      <c r="FD66">
        <v>-1</v>
      </c>
      <c r="FE66">
        <v>34</v>
      </c>
      <c r="FF66">
        <v>24</v>
      </c>
      <c r="FG66">
        <v>25</v>
      </c>
      <c r="FH66">
        <v>27</v>
      </c>
      <c r="FI66">
        <v>12</v>
      </c>
      <c r="FJ66">
        <v>9</v>
      </c>
      <c r="FK66">
        <v>7</v>
      </c>
      <c r="FL66">
        <v>21</v>
      </c>
      <c r="FM66">
        <v>61</v>
      </c>
      <c r="FN66">
        <v>3</v>
      </c>
      <c r="FO66">
        <v>33</v>
      </c>
      <c r="FP66">
        <v>7</v>
      </c>
      <c r="FQ66">
        <v>58</v>
      </c>
      <c r="FR66">
        <v>106</v>
      </c>
      <c r="FS66">
        <v>93</v>
      </c>
      <c r="FT66">
        <v>43</v>
      </c>
      <c r="FU66">
        <v>108</v>
      </c>
      <c r="FV66">
        <v>86</v>
      </c>
      <c r="FW66">
        <v>98</v>
      </c>
      <c r="FX66">
        <v>105</v>
      </c>
      <c r="FY66">
        <v>177</v>
      </c>
      <c r="FZ66">
        <v>160</v>
      </c>
      <c r="GA66">
        <v>102</v>
      </c>
      <c r="GB66">
        <v>35</v>
      </c>
      <c r="GC66">
        <v>53</v>
      </c>
      <c r="GD66">
        <v>44</v>
      </c>
      <c r="GE66">
        <v>89</v>
      </c>
      <c r="GF66">
        <v>77</v>
      </c>
      <c r="GG66">
        <v>61</v>
      </c>
      <c r="GH66">
        <v>96</v>
      </c>
      <c r="GI66">
        <v>16</v>
      </c>
      <c r="GJ66">
        <v>17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25">
      <c r="A67" s="24" t="s">
        <v>676</v>
      </c>
      <c r="B67" s="23" t="s">
        <v>1061</v>
      </c>
      <c r="C67" s="24" t="s">
        <v>601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25">
      <c r="A68" s="24" t="s">
        <v>676</v>
      </c>
      <c r="B68" s="23" t="s">
        <v>1061</v>
      </c>
      <c r="C68" s="24" t="s">
        <v>151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</row>
    <row r="69" spans="1:208" x14ac:dyDescent="0.25">
      <c r="A69" s="24" t="s">
        <v>676</v>
      </c>
      <c r="B69" s="23" t="s">
        <v>1061</v>
      </c>
      <c r="C69" s="24" t="s">
        <v>569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498</v>
      </c>
      <c r="CP69">
        <v>0</v>
      </c>
      <c r="CQ69">
        <v>172</v>
      </c>
      <c r="CR69">
        <v>202</v>
      </c>
      <c r="CS69">
        <v>118</v>
      </c>
      <c r="CT69">
        <v>250</v>
      </c>
      <c r="CU69">
        <v>247</v>
      </c>
      <c r="CV69">
        <v>45</v>
      </c>
      <c r="CW69">
        <v>100</v>
      </c>
      <c r="CX69">
        <v>93</v>
      </c>
      <c r="CY69">
        <v>0</v>
      </c>
      <c r="CZ69">
        <v>101</v>
      </c>
      <c r="DA69">
        <v>4</v>
      </c>
      <c r="DB69">
        <v>0</v>
      </c>
      <c r="DC69">
        <v>0</v>
      </c>
      <c r="DD69">
        <v>0</v>
      </c>
      <c r="DE69">
        <v>8</v>
      </c>
      <c r="DF69">
        <v>126</v>
      </c>
      <c r="DG69">
        <v>0</v>
      </c>
      <c r="DH69">
        <v>0</v>
      </c>
      <c r="DI69">
        <v>10</v>
      </c>
      <c r="DJ69">
        <v>10</v>
      </c>
      <c r="DK69">
        <v>1</v>
      </c>
      <c r="DL69">
        <v>0</v>
      </c>
      <c r="DM69">
        <v>28</v>
      </c>
      <c r="DN69">
        <v>5</v>
      </c>
      <c r="DO69">
        <v>34</v>
      </c>
      <c r="DP69">
        <v>52</v>
      </c>
      <c r="DQ69">
        <v>31</v>
      </c>
      <c r="DR69">
        <v>56</v>
      </c>
      <c r="DS69">
        <v>43</v>
      </c>
      <c r="DT69">
        <v>94</v>
      </c>
      <c r="DU69">
        <v>80</v>
      </c>
      <c r="DV69">
        <v>53</v>
      </c>
      <c r="DW69">
        <v>44</v>
      </c>
      <c r="DX69">
        <v>79</v>
      </c>
      <c r="DY69">
        <v>87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25">
      <c r="A70" s="24" t="s">
        <v>676</v>
      </c>
      <c r="B70" s="23" t="s">
        <v>1061</v>
      </c>
      <c r="C70" s="24" t="s">
        <v>593</v>
      </c>
      <c r="D70">
        <v>10</v>
      </c>
      <c r="E70">
        <v>50</v>
      </c>
      <c r="F70">
        <v>10</v>
      </c>
      <c r="G70">
        <v>10</v>
      </c>
      <c r="H70">
        <v>30</v>
      </c>
      <c r="I70">
        <v>34</v>
      </c>
      <c r="J70">
        <v>5</v>
      </c>
      <c r="K70">
        <v>15</v>
      </c>
      <c r="L70">
        <v>20</v>
      </c>
      <c r="M70">
        <v>5</v>
      </c>
      <c r="N70">
        <v>5</v>
      </c>
      <c r="O70">
        <v>60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214</v>
      </c>
      <c r="CN70">
        <v>32</v>
      </c>
      <c r="CO70">
        <v>343</v>
      </c>
      <c r="CP70">
        <v>155</v>
      </c>
      <c r="CQ70">
        <v>122</v>
      </c>
      <c r="CR70">
        <v>211</v>
      </c>
      <c r="CS70">
        <v>29</v>
      </c>
      <c r="CT70">
        <v>96</v>
      </c>
      <c r="CU70">
        <v>203</v>
      </c>
      <c r="CV70">
        <v>2</v>
      </c>
      <c r="CW70">
        <v>63</v>
      </c>
      <c r="CX70">
        <v>81</v>
      </c>
      <c r="CY70">
        <v>15</v>
      </c>
      <c r="CZ70">
        <v>183</v>
      </c>
      <c r="DA70">
        <v>2</v>
      </c>
      <c r="DB70">
        <v>10</v>
      </c>
      <c r="DC70">
        <v>0</v>
      </c>
      <c r="DD70">
        <v>0</v>
      </c>
      <c r="DE70">
        <v>138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2</v>
      </c>
      <c r="DM70">
        <v>39</v>
      </c>
      <c r="DN70">
        <v>19</v>
      </c>
      <c r="DO70">
        <v>23</v>
      </c>
      <c r="DP70">
        <v>53</v>
      </c>
      <c r="DQ70">
        <v>32</v>
      </c>
      <c r="DR70">
        <v>75</v>
      </c>
      <c r="DS70">
        <v>39</v>
      </c>
      <c r="DT70">
        <v>80</v>
      </c>
      <c r="DU70">
        <v>93</v>
      </c>
      <c r="DV70">
        <v>62</v>
      </c>
      <c r="DW70">
        <v>28</v>
      </c>
      <c r="DX70">
        <v>98</v>
      </c>
      <c r="DY70">
        <v>95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25">
      <c r="A71" s="24" t="s">
        <v>676</v>
      </c>
      <c r="B71" s="23" t="s">
        <v>1061</v>
      </c>
      <c r="C71" s="24" t="s">
        <v>579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25">
      <c r="A72" s="24" t="s">
        <v>676</v>
      </c>
      <c r="B72" s="23" t="s">
        <v>1061</v>
      </c>
      <c r="C72" s="24" t="s">
        <v>595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-125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25">
      <c r="A73" s="24" t="s">
        <v>676</v>
      </c>
      <c r="B73" s="23" t="s">
        <v>1061</v>
      </c>
      <c r="C73" s="24" t="s">
        <v>561</v>
      </c>
      <c r="D73">
        <v>0</v>
      </c>
      <c r="E73">
        <v>30</v>
      </c>
      <c r="F73">
        <v>20</v>
      </c>
      <c r="G73">
        <v>0</v>
      </c>
      <c r="H73">
        <v>70</v>
      </c>
      <c r="I73">
        <v>60</v>
      </c>
      <c r="J73">
        <v>0</v>
      </c>
      <c r="K73">
        <v>5</v>
      </c>
      <c r="L73">
        <v>40</v>
      </c>
      <c r="M73">
        <v>5</v>
      </c>
      <c r="N73">
        <v>0</v>
      </c>
      <c r="O73">
        <v>60</v>
      </c>
      <c r="P73">
        <v>10</v>
      </c>
      <c r="Q73">
        <v>20</v>
      </c>
      <c r="R73">
        <v>155</v>
      </c>
      <c r="S73">
        <v>5</v>
      </c>
      <c r="T73">
        <v>35</v>
      </c>
      <c r="U73">
        <v>125</v>
      </c>
      <c r="V73">
        <v>45</v>
      </c>
      <c r="W73">
        <v>20</v>
      </c>
      <c r="X73">
        <v>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25">
      <c r="A74" s="24" t="s">
        <v>676</v>
      </c>
      <c r="B74" s="23" t="s">
        <v>1061</v>
      </c>
      <c r="C74" s="24" t="s">
        <v>553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25">
      <c r="A75" s="24" t="s">
        <v>676</v>
      </c>
      <c r="B75" s="23" t="s">
        <v>1061</v>
      </c>
      <c r="C75" s="24" t="s">
        <v>219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25">
      <c r="A76" s="24" t="s">
        <v>676</v>
      </c>
      <c r="B76" s="23" t="s">
        <v>1061</v>
      </c>
      <c r="C76" s="24" t="s">
        <v>583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</row>
    <row r="77" spans="1:208" x14ac:dyDescent="0.25">
      <c r="A77" s="24" t="s">
        <v>676</v>
      </c>
      <c r="B77" s="23" t="s">
        <v>1061</v>
      </c>
      <c r="C77" s="24" t="s">
        <v>565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181</v>
      </c>
      <c r="DT77">
        <v>270</v>
      </c>
      <c r="DU77">
        <v>54</v>
      </c>
      <c r="DV77">
        <v>120</v>
      </c>
      <c r="DW77">
        <v>42</v>
      </c>
      <c r="DX77">
        <v>151</v>
      </c>
      <c r="DY77">
        <v>143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25">
      <c r="A78" s="24" t="s">
        <v>676</v>
      </c>
      <c r="B78" s="23" t="s">
        <v>1061</v>
      </c>
      <c r="C78" s="24" t="s">
        <v>533</v>
      </c>
      <c r="D78">
        <v>0</v>
      </c>
      <c r="E78">
        <v>20</v>
      </c>
      <c r="F78">
        <v>0</v>
      </c>
      <c r="G78">
        <v>0</v>
      </c>
      <c r="H78">
        <v>35</v>
      </c>
      <c r="I78">
        <v>25</v>
      </c>
      <c r="J78">
        <v>0</v>
      </c>
      <c r="K78">
        <v>-20</v>
      </c>
      <c r="L78">
        <v>0</v>
      </c>
      <c r="M78">
        <v>0</v>
      </c>
      <c r="N78">
        <v>0</v>
      </c>
      <c r="O78">
        <v>5</v>
      </c>
      <c r="P78">
        <v>10</v>
      </c>
      <c r="Q78">
        <v>0</v>
      </c>
      <c r="R78">
        <v>20</v>
      </c>
      <c r="S78">
        <v>5</v>
      </c>
      <c r="T78">
        <v>0</v>
      </c>
      <c r="U78">
        <v>45</v>
      </c>
      <c r="V78">
        <v>30</v>
      </c>
      <c r="W78">
        <v>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</row>
    <row r="79" spans="1:208" x14ac:dyDescent="0.25">
      <c r="A79" s="24" t="s">
        <v>676</v>
      </c>
      <c r="B79" s="23" t="s">
        <v>1061</v>
      </c>
      <c r="C79" s="24" t="s">
        <v>567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30</v>
      </c>
      <c r="P79">
        <v>5</v>
      </c>
      <c r="Q79">
        <v>20</v>
      </c>
      <c r="R79">
        <v>140</v>
      </c>
      <c r="S79">
        <v>0</v>
      </c>
      <c r="T79">
        <v>15</v>
      </c>
      <c r="U79">
        <v>70</v>
      </c>
      <c r="V79">
        <v>0</v>
      </c>
      <c r="W79">
        <v>20</v>
      </c>
      <c r="X79">
        <v>23</v>
      </c>
      <c r="Y79">
        <v>20</v>
      </c>
      <c r="Z79">
        <v>20</v>
      </c>
      <c r="AA79">
        <v>60</v>
      </c>
      <c r="AB79">
        <v>15</v>
      </c>
      <c r="AC79">
        <v>20</v>
      </c>
      <c r="AD79">
        <v>0</v>
      </c>
      <c r="AE79">
        <v>13</v>
      </c>
      <c r="AF79">
        <v>35</v>
      </c>
      <c r="AG79">
        <v>2</v>
      </c>
      <c r="AH79">
        <v>128</v>
      </c>
      <c r="AI79">
        <v>4</v>
      </c>
      <c r="AJ79">
        <v>167</v>
      </c>
      <c r="AK79">
        <v>0</v>
      </c>
      <c r="AL79">
        <v>10</v>
      </c>
      <c r="AM79">
        <v>45</v>
      </c>
      <c r="AN79">
        <v>40</v>
      </c>
      <c r="AO79">
        <v>45</v>
      </c>
      <c r="AP79">
        <v>49</v>
      </c>
      <c r="AQ79">
        <v>20</v>
      </c>
      <c r="AR79">
        <v>0</v>
      </c>
      <c r="AS79">
        <v>0</v>
      </c>
      <c r="AT79">
        <v>51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25">
      <c r="A80" s="24" t="s">
        <v>676</v>
      </c>
      <c r="B80" s="23" t="s">
        <v>1061</v>
      </c>
      <c r="C80" s="24" t="s">
        <v>571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205</v>
      </c>
      <c r="DT80">
        <v>318</v>
      </c>
      <c r="DU80">
        <v>144</v>
      </c>
      <c r="DV80">
        <v>124</v>
      </c>
      <c r="DW80">
        <v>74</v>
      </c>
      <c r="DX80">
        <v>189</v>
      </c>
      <c r="DY80">
        <v>162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25">
      <c r="A81" s="24" t="s">
        <v>676</v>
      </c>
      <c r="B81" s="23" t="s">
        <v>1061</v>
      </c>
      <c r="C81" s="24" t="s">
        <v>207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4" spans="1:208" x14ac:dyDescent="0.25">
      <c r="D84">
        <f t="shared" ref="D84:BO84" si="4">SUM(D2:D83)</f>
        <v>928</v>
      </c>
      <c r="E84">
        <f t="shared" si="4"/>
        <v>1130</v>
      </c>
      <c r="F84">
        <f t="shared" si="4"/>
        <v>405</v>
      </c>
      <c r="G84">
        <f t="shared" si="4"/>
        <v>670</v>
      </c>
      <c r="H84">
        <f t="shared" si="4"/>
        <v>1720</v>
      </c>
      <c r="I84">
        <f t="shared" si="4"/>
        <v>1472</v>
      </c>
      <c r="J84">
        <f t="shared" si="4"/>
        <v>335</v>
      </c>
      <c r="K84">
        <f t="shared" si="4"/>
        <v>286</v>
      </c>
      <c r="L84">
        <f t="shared" si="4"/>
        <v>685</v>
      </c>
      <c r="M84">
        <f t="shared" si="4"/>
        <v>315</v>
      </c>
      <c r="N84">
        <f t="shared" si="4"/>
        <v>550</v>
      </c>
      <c r="O84">
        <f t="shared" si="4"/>
        <v>1615</v>
      </c>
      <c r="P84">
        <f t="shared" si="4"/>
        <v>1993</v>
      </c>
      <c r="Q84">
        <f t="shared" si="4"/>
        <v>1974</v>
      </c>
      <c r="R84">
        <f t="shared" si="4"/>
        <v>5245</v>
      </c>
      <c r="S84">
        <f t="shared" si="4"/>
        <v>1295</v>
      </c>
      <c r="T84">
        <f t="shared" si="4"/>
        <v>2810</v>
      </c>
      <c r="U84">
        <f t="shared" si="4"/>
        <v>5264</v>
      </c>
      <c r="V84">
        <f t="shared" si="4"/>
        <v>2670</v>
      </c>
      <c r="W84">
        <f t="shared" si="4"/>
        <v>3034</v>
      </c>
      <c r="X84">
        <f t="shared" si="4"/>
        <v>2579</v>
      </c>
      <c r="Y84">
        <f t="shared" si="4"/>
        <v>3265</v>
      </c>
      <c r="Z84">
        <f t="shared" si="4"/>
        <v>1672</v>
      </c>
      <c r="AA84">
        <f t="shared" si="4"/>
        <v>3889</v>
      </c>
      <c r="AB84">
        <f t="shared" si="4"/>
        <v>3005</v>
      </c>
      <c r="AC84">
        <f t="shared" si="4"/>
        <v>2408</v>
      </c>
      <c r="AD84">
        <f t="shared" si="4"/>
        <v>2175</v>
      </c>
      <c r="AE84">
        <f t="shared" si="4"/>
        <v>4454</v>
      </c>
      <c r="AF84">
        <f t="shared" si="4"/>
        <v>5544</v>
      </c>
      <c r="AG84">
        <f t="shared" si="4"/>
        <v>4381</v>
      </c>
      <c r="AH84">
        <f t="shared" si="4"/>
        <v>5490</v>
      </c>
      <c r="AI84">
        <f t="shared" si="4"/>
        <v>5729</v>
      </c>
      <c r="AJ84">
        <f t="shared" si="4"/>
        <v>7849</v>
      </c>
      <c r="AK84">
        <f t="shared" si="4"/>
        <v>4337</v>
      </c>
      <c r="AL84">
        <f t="shared" si="4"/>
        <v>3989</v>
      </c>
      <c r="AM84">
        <f t="shared" si="4"/>
        <v>6691</v>
      </c>
      <c r="AN84">
        <f t="shared" si="4"/>
        <v>1645</v>
      </c>
      <c r="AO84">
        <f t="shared" si="4"/>
        <v>10576</v>
      </c>
      <c r="AP84">
        <f t="shared" si="4"/>
        <v>8055</v>
      </c>
      <c r="AQ84">
        <f t="shared" si="4"/>
        <v>2380</v>
      </c>
      <c r="AR84">
        <f t="shared" si="4"/>
        <v>4491</v>
      </c>
      <c r="AS84">
        <f t="shared" si="4"/>
        <v>3999</v>
      </c>
      <c r="AT84">
        <f t="shared" si="4"/>
        <v>7469</v>
      </c>
      <c r="AU84">
        <f t="shared" si="4"/>
        <v>2738</v>
      </c>
      <c r="AV84">
        <f t="shared" si="4"/>
        <v>2025</v>
      </c>
      <c r="AW84">
        <f t="shared" si="4"/>
        <v>1316</v>
      </c>
      <c r="AX84">
        <f t="shared" si="4"/>
        <v>2300</v>
      </c>
      <c r="AY84">
        <f t="shared" si="4"/>
        <v>2260</v>
      </c>
      <c r="AZ84">
        <f t="shared" si="4"/>
        <v>450</v>
      </c>
      <c r="BA84">
        <f t="shared" si="4"/>
        <v>0</v>
      </c>
      <c r="BB84">
        <f t="shared" si="4"/>
        <v>-23</v>
      </c>
      <c r="BC84">
        <f t="shared" si="4"/>
        <v>139</v>
      </c>
      <c r="BD84">
        <f t="shared" si="4"/>
        <v>206</v>
      </c>
      <c r="BE84">
        <f t="shared" si="4"/>
        <v>160</v>
      </c>
      <c r="BF84">
        <f t="shared" si="4"/>
        <v>1430</v>
      </c>
      <c r="BG84">
        <f t="shared" si="4"/>
        <v>220</v>
      </c>
      <c r="BH84">
        <f t="shared" si="4"/>
        <v>550</v>
      </c>
      <c r="BI84">
        <f t="shared" si="4"/>
        <v>390</v>
      </c>
      <c r="BJ84">
        <f t="shared" si="4"/>
        <v>645</v>
      </c>
      <c r="BK84">
        <f t="shared" si="4"/>
        <v>455</v>
      </c>
      <c r="BL84">
        <f t="shared" si="4"/>
        <v>1860</v>
      </c>
      <c r="BM84">
        <f t="shared" si="4"/>
        <v>105</v>
      </c>
      <c r="BN84">
        <f t="shared" si="4"/>
        <v>1355</v>
      </c>
      <c r="BO84">
        <f t="shared" si="4"/>
        <v>1577</v>
      </c>
      <c r="BP84">
        <f t="shared" ref="BP84:EA84" si="5">SUM(BP2:BP83)</f>
        <v>1912</v>
      </c>
      <c r="BQ84">
        <f t="shared" si="5"/>
        <v>1302</v>
      </c>
      <c r="BR84">
        <f t="shared" si="5"/>
        <v>3573</v>
      </c>
      <c r="BS84">
        <f t="shared" si="5"/>
        <v>3150</v>
      </c>
      <c r="BT84">
        <f t="shared" si="5"/>
        <v>8886</v>
      </c>
      <c r="BU84">
        <f t="shared" si="5"/>
        <v>1693</v>
      </c>
      <c r="BV84">
        <f t="shared" si="5"/>
        <v>2197</v>
      </c>
      <c r="BW84">
        <f t="shared" si="5"/>
        <v>11772</v>
      </c>
      <c r="BX84">
        <f t="shared" si="5"/>
        <v>4732</v>
      </c>
      <c r="BY84">
        <f t="shared" si="5"/>
        <v>2329</v>
      </c>
      <c r="BZ84">
        <f t="shared" si="5"/>
        <v>2904</v>
      </c>
      <c r="CA84">
        <f t="shared" si="5"/>
        <v>3840</v>
      </c>
      <c r="CB84">
        <f t="shared" si="5"/>
        <v>4862</v>
      </c>
      <c r="CC84">
        <f t="shared" si="5"/>
        <v>3114</v>
      </c>
      <c r="CD84">
        <f t="shared" si="5"/>
        <v>5122</v>
      </c>
      <c r="CE84">
        <f t="shared" si="5"/>
        <v>7990</v>
      </c>
      <c r="CF84">
        <f t="shared" si="5"/>
        <v>6271</v>
      </c>
      <c r="CG84">
        <f t="shared" si="5"/>
        <v>5088</v>
      </c>
      <c r="CH84">
        <f t="shared" si="5"/>
        <v>4992</v>
      </c>
      <c r="CI84">
        <f t="shared" si="5"/>
        <v>4810</v>
      </c>
      <c r="CJ84">
        <f t="shared" si="5"/>
        <v>9195</v>
      </c>
      <c r="CK84">
        <f t="shared" si="5"/>
        <v>9886</v>
      </c>
      <c r="CL84">
        <f t="shared" si="5"/>
        <v>6163</v>
      </c>
      <c r="CM84">
        <f t="shared" si="5"/>
        <v>4631</v>
      </c>
      <c r="CN84">
        <f t="shared" si="5"/>
        <v>5372</v>
      </c>
      <c r="CO84">
        <f t="shared" si="5"/>
        <v>8319</v>
      </c>
      <c r="CP84">
        <f t="shared" si="5"/>
        <v>6733</v>
      </c>
      <c r="CQ84">
        <f t="shared" si="5"/>
        <v>5657</v>
      </c>
      <c r="CR84">
        <f t="shared" si="5"/>
        <v>4132</v>
      </c>
      <c r="CS84">
        <f t="shared" si="5"/>
        <v>3600</v>
      </c>
      <c r="CT84">
        <f t="shared" si="5"/>
        <v>6688</v>
      </c>
      <c r="CU84">
        <f t="shared" si="5"/>
        <v>7041</v>
      </c>
      <c r="CV84">
        <f t="shared" si="5"/>
        <v>1657</v>
      </c>
      <c r="CW84">
        <f t="shared" si="5"/>
        <v>3726</v>
      </c>
      <c r="CX84">
        <f t="shared" si="5"/>
        <v>3057</v>
      </c>
      <c r="CY84">
        <f t="shared" si="5"/>
        <v>605</v>
      </c>
      <c r="CZ84">
        <f t="shared" si="5"/>
        <v>3052</v>
      </c>
      <c r="DA84">
        <f t="shared" si="5"/>
        <v>193</v>
      </c>
      <c r="DB84">
        <f t="shared" si="5"/>
        <v>1365</v>
      </c>
      <c r="DC84">
        <f t="shared" si="5"/>
        <v>687</v>
      </c>
      <c r="DD84">
        <f t="shared" si="5"/>
        <v>1000</v>
      </c>
      <c r="DE84">
        <f t="shared" si="5"/>
        <v>3475</v>
      </c>
      <c r="DF84">
        <f t="shared" si="5"/>
        <v>440</v>
      </c>
      <c r="DG84">
        <f t="shared" si="5"/>
        <v>409</v>
      </c>
      <c r="DH84">
        <f t="shared" si="5"/>
        <v>500</v>
      </c>
      <c r="DI84">
        <f t="shared" si="5"/>
        <v>352</v>
      </c>
      <c r="DJ84">
        <f t="shared" si="5"/>
        <v>1260</v>
      </c>
      <c r="DK84">
        <f t="shared" si="5"/>
        <v>372</v>
      </c>
      <c r="DL84">
        <f t="shared" si="5"/>
        <v>791</v>
      </c>
      <c r="DM84">
        <f t="shared" si="5"/>
        <v>1447</v>
      </c>
      <c r="DN84">
        <f t="shared" si="5"/>
        <v>720</v>
      </c>
      <c r="DO84">
        <f t="shared" si="5"/>
        <v>968</v>
      </c>
      <c r="DP84">
        <f t="shared" si="5"/>
        <v>2190</v>
      </c>
      <c r="DQ84">
        <f t="shared" si="5"/>
        <v>2985</v>
      </c>
      <c r="DR84">
        <f t="shared" si="5"/>
        <v>3345</v>
      </c>
      <c r="DS84">
        <f t="shared" si="5"/>
        <v>2589</v>
      </c>
      <c r="DT84">
        <f t="shared" si="5"/>
        <v>5456</v>
      </c>
      <c r="DU84">
        <f t="shared" si="5"/>
        <v>5601</v>
      </c>
      <c r="DV84">
        <f t="shared" si="5"/>
        <v>4178</v>
      </c>
      <c r="DW84">
        <f t="shared" si="5"/>
        <v>2049</v>
      </c>
      <c r="DX84">
        <f t="shared" si="5"/>
        <v>4919</v>
      </c>
      <c r="DY84">
        <f t="shared" si="5"/>
        <v>6040</v>
      </c>
      <c r="DZ84">
        <f t="shared" si="5"/>
        <v>4435</v>
      </c>
      <c r="EA84">
        <f t="shared" si="5"/>
        <v>7714</v>
      </c>
      <c r="EB84">
        <f t="shared" ref="EB84:GM84" si="6">SUM(EB2:EB83)</f>
        <v>5016</v>
      </c>
      <c r="EC84">
        <f t="shared" si="6"/>
        <v>4889</v>
      </c>
      <c r="ED84">
        <f t="shared" si="6"/>
        <v>6209</v>
      </c>
      <c r="EE84">
        <f t="shared" si="6"/>
        <v>6691</v>
      </c>
      <c r="EF84">
        <f t="shared" si="6"/>
        <v>8131</v>
      </c>
      <c r="EG84">
        <f t="shared" si="6"/>
        <v>6478</v>
      </c>
      <c r="EH84">
        <f t="shared" si="6"/>
        <v>8413</v>
      </c>
      <c r="EI84">
        <f t="shared" si="6"/>
        <v>6314</v>
      </c>
      <c r="EJ84">
        <f t="shared" si="6"/>
        <v>6206</v>
      </c>
      <c r="EK84">
        <f t="shared" si="6"/>
        <v>11447</v>
      </c>
      <c r="EL84">
        <f t="shared" si="6"/>
        <v>4999</v>
      </c>
      <c r="EM84">
        <f t="shared" si="6"/>
        <v>6032</v>
      </c>
      <c r="EN84">
        <f t="shared" si="6"/>
        <v>3742</v>
      </c>
      <c r="EO84">
        <f t="shared" si="6"/>
        <v>6853</v>
      </c>
      <c r="EP84">
        <f t="shared" si="6"/>
        <v>6226</v>
      </c>
      <c r="EQ84">
        <f t="shared" si="6"/>
        <v>5775</v>
      </c>
      <c r="ER84">
        <f t="shared" si="6"/>
        <v>5022</v>
      </c>
      <c r="ES84">
        <f t="shared" si="6"/>
        <v>6205</v>
      </c>
      <c r="ET84">
        <f t="shared" si="6"/>
        <v>5232</v>
      </c>
      <c r="EU84">
        <f t="shared" si="6"/>
        <v>3471</v>
      </c>
      <c r="EV84">
        <f t="shared" si="6"/>
        <v>4128</v>
      </c>
      <c r="EW84">
        <f t="shared" si="6"/>
        <v>3885</v>
      </c>
      <c r="EX84">
        <f t="shared" si="6"/>
        <v>2447</v>
      </c>
      <c r="EY84">
        <f t="shared" si="6"/>
        <v>3031</v>
      </c>
      <c r="EZ84">
        <f t="shared" si="6"/>
        <v>1586</v>
      </c>
      <c r="FA84">
        <f t="shared" si="6"/>
        <v>4139</v>
      </c>
      <c r="FB84">
        <f t="shared" si="6"/>
        <v>2294</v>
      </c>
      <c r="FC84">
        <f t="shared" si="6"/>
        <v>4128</v>
      </c>
      <c r="FD84">
        <f t="shared" si="6"/>
        <v>1163</v>
      </c>
      <c r="FE84">
        <f t="shared" si="6"/>
        <v>2183</v>
      </c>
      <c r="FF84">
        <f t="shared" si="6"/>
        <v>838</v>
      </c>
      <c r="FG84">
        <f t="shared" si="6"/>
        <v>1277</v>
      </c>
      <c r="FH84">
        <f t="shared" si="6"/>
        <v>733</v>
      </c>
      <c r="FI84">
        <f t="shared" si="6"/>
        <v>831</v>
      </c>
      <c r="FJ84">
        <f t="shared" si="6"/>
        <v>412</v>
      </c>
      <c r="FK84">
        <f t="shared" si="6"/>
        <v>444</v>
      </c>
      <c r="FL84">
        <f t="shared" si="6"/>
        <v>900</v>
      </c>
      <c r="FM84">
        <f t="shared" si="6"/>
        <v>1490</v>
      </c>
      <c r="FN84">
        <f t="shared" si="6"/>
        <v>278</v>
      </c>
      <c r="FO84">
        <f t="shared" si="6"/>
        <v>1568</v>
      </c>
      <c r="FP84">
        <f t="shared" si="6"/>
        <v>543</v>
      </c>
      <c r="FQ84">
        <f t="shared" si="6"/>
        <v>2665</v>
      </c>
      <c r="FR84">
        <f t="shared" si="6"/>
        <v>4540</v>
      </c>
      <c r="FS84">
        <f t="shared" si="6"/>
        <v>4859</v>
      </c>
      <c r="FT84">
        <f t="shared" si="6"/>
        <v>3522</v>
      </c>
      <c r="FU84">
        <f t="shared" si="6"/>
        <v>4258</v>
      </c>
      <c r="FV84">
        <f t="shared" si="6"/>
        <v>4524</v>
      </c>
      <c r="FW84">
        <f t="shared" si="6"/>
        <v>4995</v>
      </c>
      <c r="FX84">
        <f t="shared" si="6"/>
        <v>5696</v>
      </c>
      <c r="FY84">
        <f t="shared" si="6"/>
        <v>7332</v>
      </c>
      <c r="FZ84">
        <f t="shared" si="6"/>
        <v>7398</v>
      </c>
      <c r="GA84">
        <f t="shared" si="6"/>
        <v>7297</v>
      </c>
      <c r="GB84">
        <f t="shared" si="6"/>
        <v>3701</v>
      </c>
      <c r="GC84">
        <f t="shared" si="6"/>
        <v>3191</v>
      </c>
      <c r="GD84">
        <f t="shared" si="6"/>
        <v>2500</v>
      </c>
      <c r="GE84">
        <f t="shared" si="6"/>
        <v>4320</v>
      </c>
      <c r="GF84">
        <f t="shared" si="6"/>
        <v>5321</v>
      </c>
      <c r="GG84">
        <f t="shared" si="6"/>
        <v>5705</v>
      </c>
      <c r="GH84">
        <f t="shared" si="6"/>
        <v>5738</v>
      </c>
      <c r="GI84">
        <f t="shared" si="6"/>
        <v>2055</v>
      </c>
      <c r="GJ84">
        <f t="shared" si="6"/>
        <v>4530</v>
      </c>
      <c r="GK84">
        <f t="shared" si="6"/>
        <v>8972</v>
      </c>
      <c r="GL84">
        <f t="shared" si="6"/>
        <v>5686</v>
      </c>
      <c r="GM84">
        <f t="shared" si="6"/>
        <v>3853</v>
      </c>
      <c r="GN84">
        <f t="shared" ref="GN84:GZ84" si="7">SUM(GN2:GN83)</f>
        <v>2655</v>
      </c>
      <c r="GO84">
        <f t="shared" si="7"/>
        <v>1707</v>
      </c>
      <c r="GP84">
        <f t="shared" si="7"/>
        <v>3524</v>
      </c>
      <c r="GQ84">
        <f t="shared" si="7"/>
        <v>5158</v>
      </c>
      <c r="GR84">
        <f t="shared" si="7"/>
        <v>3964</v>
      </c>
      <c r="GS84">
        <f t="shared" si="7"/>
        <v>5124</v>
      </c>
      <c r="GT84">
        <f t="shared" si="7"/>
        <v>4440</v>
      </c>
      <c r="GU84">
        <f t="shared" si="7"/>
        <v>4849</v>
      </c>
      <c r="GV84">
        <f t="shared" si="7"/>
        <v>1142</v>
      </c>
      <c r="GW84">
        <f t="shared" si="7"/>
        <v>1947</v>
      </c>
      <c r="GX84">
        <f t="shared" si="7"/>
        <v>1887</v>
      </c>
      <c r="GY84">
        <f t="shared" si="7"/>
        <v>1110</v>
      </c>
      <c r="GZ84">
        <f t="shared" si="7"/>
        <v>1887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Budget</vt:lpstr>
      <vt:lpstr>External Data</vt:lpstr>
      <vt:lpstr>venta bruto</vt:lpstr>
      <vt:lpstr>actualizacion</vt:lpstr>
      <vt:lpstr>tabla dinamica conversion via b</vt:lpstr>
      <vt:lpstr>conversion via bana</vt:lpstr>
      <vt:lpstr>'External Data'!_FilterDatabase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</cp:revision>
  <dcterms:created xsi:type="dcterms:W3CDTF">2019-04-09T18:54:16Z</dcterms:created>
  <dcterms:modified xsi:type="dcterms:W3CDTF">2022-05-20T14:23:16Z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