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vixconsultoria-my.sharepoint.com/personal/ctrogliero_novix_com/Documents/01 - FORECAST/00. Templates Base/"/>
    </mc:Choice>
  </mc:AlternateContent>
  <xr:revisionPtr revIDLastSave="7" documentId="13_ncr:1_{9C84E4EA-D505-4DAF-9188-46F428C923A7}" xr6:coauthVersionLast="45" xr6:coauthVersionMax="45" xr10:uidLastSave="{6E6F7BC3-26DB-4305-B4B0-B027AB3005ED}"/>
  <bookViews>
    <workbookView xWindow="-120" yWindow="-120" windowWidth="20730" windowHeight="11160" tabRatio="500" xr2:uid="{00000000-000D-0000-FFFF-FFFF00000000}"/>
  </bookViews>
  <sheets>
    <sheet name="Exogenous Variables" sheetId="1" r:id="rId1"/>
    <sheet name="venta bruto" sheetId="2" state="hidden" r:id="rId2"/>
    <sheet name="actualizacion" sheetId="3" state="hidden" r:id="rId3"/>
    <sheet name="tabla dinamica conversion via b" sheetId="4" state="hidden" r:id="rId4"/>
    <sheet name="conversion via bana" sheetId="5" state="hidden" r:id="rId5"/>
  </sheets>
  <definedNames>
    <definedName name="_xlnm._FilterDatabase" localSheetId="2" hidden="1">actualizacion!$A$2:$J$1173</definedName>
    <definedName name="_xlnm._FilterDatabase" localSheetId="0">'Exogenous Variables'!$A$1:$L$1</definedName>
    <definedName name="_xlnm._FilterDatabase" localSheetId="3" hidden="1">'tabla dinamica conversion via b'!$A$1:$GX$35</definedName>
  </definedNames>
  <calcPr calcId="191029" iterateDelta="1E-4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Z84" i="5" l="1"/>
  <c r="GY84" i="5"/>
  <c r="GX84" i="5"/>
  <c r="GW84" i="5"/>
  <c r="GV84" i="5"/>
  <c r="GU84" i="5"/>
  <c r="GT84" i="5"/>
  <c r="GS84" i="5"/>
  <c r="GR84" i="5"/>
  <c r="GQ84" i="5"/>
  <c r="GP84" i="5"/>
  <c r="GO84" i="5"/>
  <c r="GN84" i="5"/>
  <c r="GM84" i="5"/>
  <c r="GL84" i="5"/>
  <c r="GK84" i="5"/>
  <c r="GJ84" i="5"/>
  <c r="GI84" i="5"/>
  <c r="GH84" i="5"/>
  <c r="GG84" i="5"/>
  <c r="GF84" i="5"/>
  <c r="GE84" i="5"/>
  <c r="GD84" i="5"/>
  <c r="GC84" i="5"/>
  <c r="GB84" i="5"/>
  <c r="GA84" i="5"/>
  <c r="FZ84" i="5"/>
  <c r="FY84" i="5"/>
  <c r="FX84" i="5"/>
  <c r="FW84" i="5"/>
  <c r="FV84" i="5"/>
  <c r="FU84" i="5"/>
  <c r="FT84" i="5"/>
  <c r="FS84" i="5"/>
  <c r="FR84" i="5"/>
  <c r="FQ84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B60" i="5"/>
  <c r="B59" i="5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X38" i="4"/>
  <c r="GW38" i="4"/>
  <c r="GV38" i="4"/>
  <c r="GU38" i="4"/>
  <c r="GT38" i="4"/>
  <c r="GS38" i="4"/>
  <c r="GR38" i="4"/>
  <c r="GQ38" i="4"/>
  <c r="GP38" i="4"/>
  <c r="GO38" i="4"/>
  <c r="GN38" i="4"/>
  <c r="GM38" i="4"/>
  <c r="GL38" i="4"/>
  <c r="GK38" i="4"/>
  <c r="GJ38" i="4"/>
  <c r="GI38" i="4"/>
  <c r="GH38" i="4"/>
  <c r="GG38" i="4"/>
  <c r="GF38" i="4"/>
  <c r="GE38" i="4"/>
  <c r="GD38" i="4"/>
  <c r="GC38" i="4"/>
  <c r="GB38" i="4"/>
  <c r="GA38" i="4"/>
  <c r="FZ38" i="4"/>
  <c r="FY38" i="4"/>
  <c r="FX38" i="4"/>
  <c r="FW38" i="4"/>
  <c r="FV38" i="4"/>
  <c r="FU38" i="4"/>
  <c r="FT3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GX37" i="4"/>
  <c r="GW37" i="4"/>
  <c r="GV37" i="4"/>
  <c r="GU37" i="4"/>
  <c r="GT37" i="4"/>
  <c r="GS37" i="4"/>
  <c r="GR37" i="4"/>
  <c r="GQ37" i="4"/>
  <c r="GP37" i="4"/>
  <c r="GO37" i="4"/>
  <c r="GN37" i="4"/>
  <c r="GM37" i="4"/>
  <c r="GL37" i="4"/>
  <c r="GK37" i="4"/>
  <c r="GJ37" i="4"/>
  <c r="GI37" i="4"/>
  <c r="GH37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GK1" i="4" s="1"/>
  <c r="GL1" i="4" s="1"/>
  <c r="GM1" i="4" s="1"/>
  <c r="GN1" i="4" s="1"/>
  <c r="GO1" i="4" s="1"/>
  <c r="GP1" i="4" s="1"/>
  <c r="GQ1" i="4" s="1"/>
  <c r="GR1" i="4" s="1"/>
  <c r="GS1" i="4" s="1"/>
  <c r="GT1" i="4" s="1"/>
  <c r="GU1" i="4" s="1"/>
  <c r="GV1" i="4" s="1"/>
  <c r="GW1" i="4" s="1"/>
  <c r="C1" i="4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J1" i="3"/>
  <c r="I1" i="3"/>
  <c r="S738" i="2"/>
  <c r="R738" i="2"/>
  <c r="Q738" i="2"/>
  <c r="P738" i="2"/>
  <c r="O738" i="2"/>
  <c r="N738" i="2"/>
  <c r="M738" i="2"/>
  <c r="L738" i="2"/>
  <c r="K738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<sst xmlns="http://schemas.openxmlformats.org/spreadsheetml/2006/main" count="14007" uniqueCount="1064">
  <si>
    <t>Variable</t>
  </si>
  <si>
    <t>Family</t>
  </si>
  <si>
    <t>Region</t>
  </si>
  <si>
    <t>Salesman</t>
  </si>
  <si>
    <t>Client</t>
  </si>
  <si>
    <t>Category</t>
  </si>
  <si>
    <t>Subcategory</t>
  </si>
  <si>
    <t>Concatenar</t>
  </si>
  <si>
    <t>Marca</t>
  </si>
  <si>
    <t>Zona</t>
  </si>
  <si>
    <t>Categoria</t>
  </si>
  <si>
    <t>Familia</t>
  </si>
  <si>
    <t>Linea</t>
  </si>
  <si>
    <t>Marca_Producto</t>
  </si>
  <si>
    <t>Codigo</t>
  </si>
  <si>
    <t>Linea Producción</t>
  </si>
  <si>
    <t>Producto</t>
  </si>
  <si>
    <t>2019-09-02</t>
  </si>
  <si>
    <t>2019-09-09</t>
  </si>
  <si>
    <t>2019-09-16</t>
  </si>
  <si>
    <t>2019-09-23</t>
  </si>
  <si>
    <t>2019-09-30</t>
  </si>
  <si>
    <t>2019-10-07</t>
  </si>
  <si>
    <t>2019-10-14</t>
  </si>
  <si>
    <t>2019-10-21</t>
  </si>
  <si>
    <t>2019-10-28</t>
  </si>
  <si>
    <t>Grido</t>
  </si>
  <si>
    <t>ALTAS CUMBRES</t>
  </si>
  <si>
    <t>Helado</t>
  </si>
  <si>
    <t>Granel</t>
  </si>
  <si>
    <t>Helado X Kilo</t>
  </si>
  <si>
    <t>Exportación</t>
  </si>
  <si>
    <t>LIMON AL AGUA 12 Lts / 7,800 Kg - EXPO</t>
  </si>
  <si>
    <t>MARACUYÁ AL AGUA 12 Lts / 7,800 Kg EXPO</t>
  </si>
  <si>
    <t>NARANJA AL AGUA 12 Lts / 7,800 Kg - EXPO</t>
  </si>
  <si>
    <t>GRANIZADO 12 Lts / 7,800 Kg - EXPO</t>
  </si>
  <si>
    <t>DULCE DE LECHE 12 Lts / 7,800 Kg - EXPO</t>
  </si>
  <si>
    <t>FRUTILLA CREMA 12 Lts / 7,800 Kg - EXPO</t>
  </si>
  <si>
    <t>CHOCOLATE 12 Lts / 7,800 Kg - EXPO</t>
  </si>
  <si>
    <t>VAINILLA 12 Lts / 7,800 Kg - EXPO</t>
  </si>
  <si>
    <t>CREMA AMERICANA 12 Lts / 7,800 Kg - EXPO</t>
  </si>
  <si>
    <t>DULCE DE LECHE GRANIZ 12Lts 7,800Kg EXPO</t>
  </si>
  <si>
    <t>FLAN 12 Lts / 7,800 Kg - EXPO</t>
  </si>
  <si>
    <t>BANANA C/DULCE LECHE 12Lts 7,800Kg EXPO</t>
  </si>
  <si>
    <t>MENTA GRANIZADA 12 Lts / 7,800 Kg - EXPO</t>
  </si>
  <si>
    <t>ANANA A LA CREMA X12 LITROS 7,800KG EXPO</t>
  </si>
  <si>
    <t>CREMA COOKIE 12 Lts / 7,800 Kg - EXPO</t>
  </si>
  <si>
    <t>SUPER GRIDITO 12 Lts / 7,800 Kg - EXPO</t>
  </si>
  <si>
    <t>MARROC GRIDO 12 Lts / 7,800 Kg - EXPO</t>
  </si>
  <si>
    <t>TRAMONTANA 12 LTS/7,800 KG GRIDO EXPO</t>
  </si>
  <si>
    <t>KINOTOS WHISKY 12 LTS7,800KG GRIDO EXPO</t>
  </si>
  <si>
    <t>TIRAMISU 12 LTS/7,800 KG GRIDO EXPO</t>
  </si>
  <si>
    <t>CHOCOLATE SUIZO 12LTS 7,800KG GRIDO EXPO</t>
  </si>
  <si>
    <t>MASC C/FRUTO BOSQ12LTS7,800KG GRIDO EXPO</t>
  </si>
  <si>
    <t>CHOCO. BLANCO 12LTS 7,800 KG GRIDO EXPO</t>
  </si>
  <si>
    <t>CHOCOMANI CRUNCHX12LTS7,800KG GRIDO EXPO</t>
  </si>
  <si>
    <t>SUPER DULCE LECHE 12LTS7,800KG GRIDOEXPO</t>
  </si>
  <si>
    <t>SAMBAYON 12 LTS/7,800 KG - GRIDO EXPO</t>
  </si>
  <si>
    <t>CREMA RUSA 12 LTS/7,800 KG - EXPO</t>
  </si>
  <si>
    <t>CHOCO.C/ALMEN 12 LTS 7,800KG GRIDO EXPO</t>
  </si>
  <si>
    <t>DULCE LECHE NUEZ 12LTS7,800KG GRIDO EXPO</t>
  </si>
  <si>
    <t>DULCE LECHEC/BROW12LTS7,800KG GRIDO EXPO</t>
  </si>
  <si>
    <t>CEREZA 12 LTS/7,800 KG - GRIDO EXPO</t>
  </si>
  <si>
    <t>FRUTILLA AL AGUA 12 Lts /7,800 Kg - EXPO</t>
  </si>
  <si>
    <t>CREME BRULEE 12 LTS / 7,800 KG - EXPO</t>
  </si>
  <si>
    <t>CHOCOLATE DARK 12 LTS / 7,800 KG -EXPO</t>
  </si>
  <si>
    <t>DURAZNO A LA CREMA 12 LTS /7,800 KG-EXPO</t>
  </si>
  <si>
    <t>Impulsivos</t>
  </si>
  <si>
    <t>Bombones</t>
  </si>
  <si>
    <t>PACK6 CAJ BOMBON CROCANTE X8 GRIDO EXPO</t>
  </si>
  <si>
    <t>PACK 6 CAJAS BOMBON SUIZO X8  GRIDO EXPO</t>
  </si>
  <si>
    <t>PACK6 CAJAS BOMBON ESCOCES X8 GRIDO EXPO</t>
  </si>
  <si>
    <t>PACKX6 BOMBON VAINILA SPLITX8 GRIDO EXPO</t>
  </si>
  <si>
    <t>Familiar</t>
  </si>
  <si>
    <t>PACKX6 GRIDO FAMILIAR X3LTS N1 EXPO</t>
  </si>
  <si>
    <t>PACK X6 GRIDO FAMILIAR X 3LTS N3 EXPO</t>
  </si>
  <si>
    <t>PACK X6 GRIDO FAMILIAR X3LTS  N2 EXPO</t>
  </si>
  <si>
    <t>PACK X6 GRIDO FAMILIAR X3 LTS N4 EXPO</t>
  </si>
  <si>
    <t>Palitos</t>
  </si>
  <si>
    <t>PACK4 CAJ GRIDO CREM CREMA AMER X20 EXPO</t>
  </si>
  <si>
    <t>PACK 4 CAJ GRIDO CREM FRUTILLA X20 EXPO</t>
  </si>
  <si>
    <t>PACK 4 CAJ GRIDO FRUT FRUTILLA X20 EXPO</t>
  </si>
  <si>
    <t>PACK 4 CAJAS GRIDO FRUTAL LIMON X20 EXPO</t>
  </si>
  <si>
    <t>PACK 4 CAJ PALITO BOMBON X20 GRIDO EXPO</t>
  </si>
  <si>
    <t>PACK 4 CAJAS GRIDO FRUTAL NARANJAX20EXPO</t>
  </si>
  <si>
    <t>Postres</t>
  </si>
  <si>
    <t>PACK 6 CAJAS CASSATA  X 8 - GRIDO EXPO</t>
  </si>
  <si>
    <t>PACK 6 CAJAS ALMENDRADO x 8 -GRIDO  EXPO</t>
  </si>
  <si>
    <t>PACK 4 U. POSTRE CROCANTINO - EXPO</t>
  </si>
  <si>
    <t>Tentación</t>
  </si>
  <si>
    <t>PACK X 6 POTE X 1LT GRANIZADO GRIDO EXPO</t>
  </si>
  <si>
    <t>PACKX6 POTEX1LT D.LECHE GRANI GRIDO EXPO</t>
  </si>
  <si>
    <t>PACK X 6 POTE X 1 LT MASCARP GRIDO EXPO</t>
  </si>
  <si>
    <t>PACKX6 POTE X1LT CHOC C/ALMEN GRIDO EXPO</t>
  </si>
  <si>
    <t>PACKX6 POTE X1LT CREMA COOKIE GRIDO EXPO</t>
  </si>
  <si>
    <t>PACK X 6 POTE X 1LT CHOCOLATE GRIDO EXPO</t>
  </si>
  <si>
    <t>PACK X 6 POTE X 1 LT  DDL GRIDO EXPO</t>
  </si>
  <si>
    <t>PACKX6 POTE X 1 LT FRUTILLA GRIDO EXPO</t>
  </si>
  <si>
    <t>PACK X6 POTE X1 LT VAINILLA GRIDO (EXPO)</t>
  </si>
  <si>
    <t>PACKX6 POTEX1 LT CREMA AMERIC GRIDO EXPO</t>
  </si>
  <si>
    <t>PACK X 6 POTE X 1 LT  LIMON GRIDO EXPO</t>
  </si>
  <si>
    <t>PACK x 6 POTE x 1lt TODDY CHISPAS G.EXPO</t>
  </si>
  <si>
    <t>PACK x 6 POTE x 1lt TODDY CHOCOL. G.EXPO</t>
  </si>
  <si>
    <t>PACK 6 POTES X 1 LT CADBURY ALMEN-GD EXP</t>
  </si>
  <si>
    <t>PACK 6 POTES X 1 LT CADBURY YOG. GR EXPO</t>
  </si>
  <si>
    <t>Tortas</t>
  </si>
  <si>
    <t>PACK 4 U. TORTA GRIDO - GRIDO EXPO</t>
  </si>
  <si>
    <t>PACK 4 U. TORTA PRIMAVERA GRIDO EXPO</t>
  </si>
  <si>
    <t>PACK 4 U. TORTA SELVA HELADA GRIDO EXPO</t>
  </si>
  <si>
    <t>ARGENTINA</t>
  </si>
  <si>
    <t>Alimento Congelado</t>
  </si>
  <si>
    <t>Frizzio</t>
  </si>
  <si>
    <t>Bastoncitos</t>
  </si>
  <si>
    <t>0</t>
  </si>
  <si>
    <t>01.01.02.845</t>
  </si>
  <si>
    <t>PACK 16 BASTONCITOS DE MOZZARELLA FRIZZIO 380 grs</t>
  </si>
  <si>
    <t>Congelados</t>
  </si>
  <si>
    <t>PACK 16 UN. BASTONCITOS FRIZZIO 380 grs</t>
  </si>
  <si>
    <t>Empanadas</t>
  </si>
  <si>
    <t>PACK 72 EMPANADAS DE CARNE DE 70 g.</t>
  </si>
  <si>
    <t>PACK 72 EMPANADAS DE JyQ DE 70 g.</t>
  </si>
  <si>
    <t>Frizzio Tops</t>
  </si>
  <si>
    <t>PACK 48 Ud. TOPS FRIZZIO 4 COLORES 150 g</t>
  </si>
  <si>
    <t>PACK 48 Ud. TOPS FRIZZIO MIX VEGETAL 150</t>
  </si>
  <si>
    <t>Pechuguitas</t>
  </si>
  <si>
    <t>01.01.02.846</t>
  </si>
  <si>
    <t>PACK 16 PECHUGUITA FRIZZIO 380 grs</t>
  </si>
  <si>
    <t>Pizzas</t>
  </si>
  <si>
    <t>01.01.02.692</t>
  </si>
  <si>
    <t>PACK 5 CAJAS PIZA FRIZZIO DE MUZZARELLA 610 GRS</t>
  </si>
  <si>
    <t>01.01.02.724</t>
  </si>
  <si>
    <t>PACK 10 CAJAS PIZA FRIZZIO DE MUZZARELLA 610 GRS</t>
  </si>
  <si>
    <t>01.01.02.790</t>
  </si>
  <si>
    <t>PACK 12 CAJA PIZZA FRIZZIO DE MUZZARELLA 625 GRS.</t>
  </si>
  <si>
    <t>01.01.02.822</t>
  </si>
  <si>
    <t>PACK 20 UN. MINI PIZZA FRIZZIO MUZZARELLA X 200 GRS</t>
  </si>
  <si>
    <t>01.09.13.003</t>
  </si>
  <si>
    <t>PACK 12 CAJAS PIZZA FRIZZIO DE MUZZARELLA 625 GRS</t>
  </si>
  <si>
    <t>01.09.13.004</t>
  </si>
  <si>
    <t>PACK 12 CAJAS PIZZA FRIZZIO 625 GRS.</t>
  </si>
  <si>
    <t>PACK 20 UN. MINI PIZZA FRIZZIO X 200GRS</t>
  </si>
  <si>
    <t>PACK 12 PIZZAS INTEGRAL FRIZZIO 530 GRS.</t>
  </si>
  <si>
    <t>PACK 11 PIZZAS DE CEBOLLA FRIZZIO 540 GR</t>
  </si>
  <si>
    <t>PACK 11 PIZZAS DE JAMON FRIZZIO 535 GRS.</t>
  </si>
  <si>
    <t>PACK X 8 PIZZA FRIZZIO T. CASERA 665 grs</t>
  </si>
  <si>
    <t>01.06.15.001</t>
  </si>
  <si>
    <t>LIMON AL AGUA 12 Lts/7,800 Kg - GRIDO</t>
  </si>
  <si>
    <t>01.06.15.002</t>
  </si>
  <si>
    <t>DURAZNO 12 Lts/7,800 Kg - GRIDO</t>
  </si>
  <si>
    <t>01.06.15.003</t>
  </si>
  <si>
    <t>ANANA 12 Lts - GRIDO</t>
  </si>
  <si>
    <t>01.06.15.004</t>
  </si>
  <si>
    <t>FRUTILLA AL AGUA  12 Lts/7,800 Kg - GRIDO</t>
  </si>
  <si>
    <t>01.06.15.008</t>
  </si>
  <si>
    <t>MARACUYA AL AGUA 12 Lts/7,800 Kg - GRIDO</t>
  </si>
  <si>
    <t>01.06.15.009</t>
  </si>
  <si>
    <t>NARANJA AL AGUA 12 Lts/7,800 Kg - GRIDO</t>
  </si>
  <si>
    <t>01.06.16.001</t>
  </si>
  <si>
    <t>GRANIZADO 12 Lts - GRIDO</t>
  </si>
  <si>
    <t>01.06.16.002</t>
  </si>
  <si>
    <t>DULCE DE LECHE 12 Lts - GRIDO</t>
  </si>
  <si>
    <t>01.06.16.003</t>
  </si>
  <si>
    <t>FRUTILLA A LA CREMA 12 Lts - GRIDO</t>
  </si>
  <si>
    <t>01.06.16.004</t>
  </si>
  <si>
    <t>CHOCOLATE 12 Lts - GRIDO</t>
  </si>
  <si>
    <t>01.06.16.005</t>
  </si>
  <si>
    <t>VAINILLA 12 Lts - GRIDO</t>
  </si>
  <si>
    <t>01.06.16.006</t>
  </si>
  <si>
    <t>CREMA AMERICANA 12 Lts - GRIDO</t>
  </si>
  <si>
    <t>01.06.16.009</t>
  </si>
  <si>
    <t>DULCE DE LECHE GRANIZADO 12 Lts - GRIDO</t>
  </si>
  <si>
    <t>01.06.16.011</t>
  </si>
  <si>
    <t>FLAN 12 Lts - GRIDO</t>
  </si>
  <si>
    <t>01.06.16.013</t>
  </si>
  <si>
    <t>BANANA C/DULCE DE LECHE 12 Lts - GRIDO</t>
  </si>
  <si>
    <t>01.06.16.014</t>
  </si>
  <si>
    <t>MENTA GRANIZADA 12 Lts - GRIDO</t>
  </si>
  <si>
    <t>01.06.16.015</t>
  </si>
  <si>
    <t>SUPER GRIDITO 12 Lts - GRIDO</t>
  </si>
  <si>
    <t>01.06.16.016</t>
  </si>
  <si>
    <t>COCO C/DULCE DE LECHE 12 Lts - GRIDO</t>
  </si>
  <si>
    <t>01.06.16.020</t>
  </si>
  <si>
    <t>ANANA A LA CREMA X 12 LITROS - GRIDO (NO USAR)</t>
  </si>
  <si>
    <t>01.06.16.021</t>
  </si>
  <si>
    <t>YOGURT CON FRUTILLA 12 Lts - GRIDO</t>
  </si>
  <si>
    <t>01.06.16.022</t>
  </si>
  <si>
    <t>MANJAR DE COCO 12 Lts - GRIDO (NO USAR)</t>
  </si>
  <si>
    <t>01.06.16.023</t>
  </si>
  <si>
    <t>CREMA COOKIE X 12 LITROS - GRIDO</t>
  </si>
  <si>
    <t>01.06.16.024</t>
  </si>
  <si>
    <t>BANANITA GRIDO 12 Lts - GRIDO</t>
  </si>
  <si>
    <t>01.06.17.001</t>
  </si>
  <si>
    <t>CEREZA 12 Lts - GRIDO (NO USAR)</t>
  </si>
  <si>
    <t>01.06.17.002</t>
  </si>
  <si>
    <t>TRAMONTANA 12 Lts - GRIDO</t>
  </si>
  <si>
    <t>01.06.17.003</t>
  </si>
  <si>
    <t>KINOTOS AL WHISKY 12 Lts - GRIDO</t>
  </si>
  <si>
    <t>01.06.17.004</t>
  </si>
  <si>
    <t>TIRAMISU 12 Lts - GRIDO (NO USAR)</t>
  </si>
  <si>
    <t>01.06.17.008</t>
  </si>
  <si>
    <t>CHOCOLATE NEVADO 12 Lts - GRIDO</t>
  </si>
  <si>
    <t>01.06.17.010</t>
  </si>
  <si>
    <t>DULCE DE LECHE ESPECIAL 12 Lts - GRIDO</t>
  </si>
  <si>
    <t>01.06.17.014</t>
  </si>
  <si>
    <t>CHOCOLATE SUIZO 12 Lts - GRIDO</t>
  </si>
  <si>
    <t>01.06.17.015</t>
  </si>
  <si>
    <t>MASCARPONE CON FRUTOS DEL BOSQUE 12 Lts - GRIDO.</t>
  </si>
  <si>
    <t>01.06.17.016</t>
  </si>
  <si>
    <t>CHOCOLATE BLANCO 12 Lts - GRIDO.</t>
  </si>
  <si>
    <t>01.06.17.017</t>
  </si>
  <si>
    <t>ARANDANO 12 LTS - GRIDO</t>
  </si>
  <si>
    <t>01.06.17.019</t>
  </si>
  <si>
    <t>CHOCOLATE MANI CRUNCH x 12 Lts - GRIDO</t>
  </si>
  <si>
    <t>01.06.17.020</t>
  </si>
  <si>
    <t>ANANA A LA CREMA X 12 LITROS - GRIDO</t>
  </si>
  <si>
    <t>01.06.18.001</t>
  </si>
  <si>
    <t>SAMBAYON 12 Lts - GRIDO</t>
  </si>
  <si>
    <t>01.06.18.002</t>
  </si>
  <si>
    <t>CREMA RUSA 12 Lts - GRIDO</t>
  </si>
  <si>
    <t>01.06.18.004</t>
  </si>
  <si>
    <t>CHOCOLATE C/ALMENDRAS 12 Lts - GRIDO</t>
  </si>
  <si>
    <t>01.06.18.005</t>
  </si>
  <si>
    <t>AMARENA 12 Lts - GRIDO</t>
  </si>
  <si>
    <t>01.06.18.007</t>
  </si>
  <si>
    <t>CHOCOLATE BARILOCHE 12 Lts - GRIDO</t>
  </si>
  <si>
    <t>01.06.18.008</t>
  </si>
  <si>
    <t>DULCE DE LECHE C/NUEZ 12 Lts - GRIDO</t>
  </si>
  <si>
    <t>01.06.18.013</t>
  </si>
  <si>
    <t>DULCE DE LECHE C/BROWNIE 12 Lts - GRIDO</t>
  </si>
  <si>
    <t>01.06.18.014</t>
  </si>
  <si>
    <t>FRUTOS TROPICALES 12 LTS - GRIDO</t>
  </si>
  <si>
    <t>01.06.18.015</t>
  </si>
  <si>
    <t>CEREZA 12 Lts - GRIDO</t>
  </si>
  <si>
    <t>01.06.18.016</t>
  </si>
  <si>
    <t>MANJAR DE COCO 12 Lts - GRIDO</t>
  </si>
  <si>
    <t>01.06.18.017</t>
  </si>
  <si>
    <t>TIRAMISU 12 Lts - GRIDO</t>
  </si>
  <si>
    <t>01.06.36.001</t>
  </si>
  <si>
    <t>GRANIZADO 12 Lts/7,800 Kg - GRIDO</t>
  </si>
  <si>
    <t>01.06.36.002</t>
  </si>
  <si>
    <t>DULCE DE LECHE 12 Lts/7,800 Kg - GRIDO</t>
  </si>
  <si>
    <t>01.06.36.003</t>
  </si>
  <si>
    <t>FRUTILLA A LA CREMA 12 Lts/7,800 Kg - GRIDO</t>
  </si>
  <si>
    <t>01.06.36.004</t>
  </si>
  <si>
    <t>CHOCOLATE 12 Lts/7,800 Kg - GRIDO</t>
  </si>
  <si>
    <t>01.06.36.005</t>
  </si>
  <si>
    <t>VAINILLA 12 Lts/7,800 Kg - GRIDO</t>
  </si>
  <si>
    <t>01.06.36.006</t>
  </si>
  <si>
    <t>CREMA AMERICANA 12 Lts/7,800 Kg - GRIDO</t>
  </si>
  <si>
    <t>01.06.36.009</t>
  </si>
  <si>
    <t>DULCE DE LECHE GRANIZADO 12 Lts/7,800 Kg - GRIDO</t>
  </si>
  <si>
    <t>01.06.36.011</t>
  </si>
  <si>
    <t>FLAN 12 Lts/7,800 Kg - GRIDO</t>
  </si>
  <si>
    <t>01.06.36.013</t>
  </si>
  <si>
    <t>BANANA C/DULCE DE LECHE 12 Lts/7,800 Kg - GRIDO</t>
  </si>
  <si>
    <t>01.06.36.014</t>
  </si>
  <si>
    <t>MENTA GRANIZADA 12 Lts/7,800 Kg - GRIDO</t>
  </si>
  <si>
    <t>01.06.36.015</t>
  </si>
  <si>
    <t>SUPER GRIDITO 12 Lts/7,800 Kg - GRIDO</t>
  </si>
  <si>
    <t>01.06.36.023</t>
  </si>
  <si>
    <t>CREMA COOKIE X 12 Lts/7,800 Kg - GRIDO</t>
  </si>
  <si>
    <t>01.06.36.024</t>
  </si>
  <si>
    <t>BANANITA GRIDO 12 Lts/7,800 Kg - GRIDO</t>
  </si>
  <si>
    <t>01.06.36.025</t>
  </si>
  <si>
    <t>ALFAJOR BLANCO ARGENTINO 12 Lts/7,800 Kg - GRIDO</t>
  </si>
  <si>
    <t>01.06.36.026</t>
  </si>
  <si>
    <t>MARROC GRIDO 12 Lts/7,800 Kg - GRIDO</t>
  </si>
  <si>
    <t>01.06.36.027</t>
  </si>
  <si>
    <t>CAPPUCCINO GRANIZADO 12 Lts/7,800 Kg - GRIDO</t>
  </si>
  <si>
    <t>01.06.37.002</t>
  </si>
  <si>
    <t>TRAMONTANA 12 Lts/7,800 Kg - GRIDO</t>
  </si>
  <si>
    <t>01.06.37.003</t>
  </si>
  <si>
    <t>KINOTOS AL WHISKY 12 Lts/7,800 Kg - GRIDO</t>
  </si>
  <si>
    <t>01.06.37.008</t>
  </si>
  <si>
    <t>CHOCOLATE NEVADO 12 Lts/7,800 Kg - GRIDO</t>
  </si>
  <si>
    <t>01.06.37.010</t>
  </si>
  <si>
    <t>DULCE DE LECHE ESPECIAL 12 Lts/7,800 Kg - GRIDO</t>
  </si>
  <si>
    <t>01.06.37.014</t>
  </si>
  <si>
    <t>CHOCOLATE SUIZO 12 Lts/7,800 Kg - GRIDO</t>
  </si>
  <si>
    <t>01.06.37.015</t>
  </si>
  <si>
    <t>MASCARPONE CON FRUTOS DEL BOSQUE 12 Lts/7,800 Kg - GRIDO.</t>
  </si>
  <si>
    <t>01.06.37.016</t>
  </si>
  <si>
    <t>CHOCOLATE BLANCO 12 Lts/7,800 Kg - GRIDO.</t>
  </si>
  <si>
    <t>01.06.37.017</t>
  </si>
  <si>
    <t>ARANDANO 12 Lts/7,800 Kg - GRIDO</t>
  </si>
  <si>
    <t>01.06.37.019</t>
  </si>
  <si>
    <t>CHOCOLATE MANI CRUNCH x 12 Lts/7,800 Kg - GRIDO</t>
  </si>
  <si>
    <t>01.06.37.020</t>
  </si>
  <si>
    <t>ANANA A LA CREMA X 12 Lts/7,800 Kg - GRIDO</t>
  </si>
  <si>
    <t>01.06.37.021</t>
  </si>
  <si>
    <t>COOKIE FRAMBUESA 12 Lts/7,800 Kg - GRIDO</t>
  </si>
  <si>
    <t>01.06.37.022</t>
  </si>
  <si>
    <t>SUPER DULCE DE LECHE GRIDO 12 Lts/7,800 Kg - GRIDO</t>
  </si>
  <si>
    <t>01.06.37.023</t>
  </si>
  <si>
    <t>LEMON PIE 12 Lts/7,800 Kg - GRIDO</t>
  </si>
  <si>
    <t>01.06.38.001</t>
  </si>
  <si>
    <t>SAMBAYON 12 Lts/7,800 Kg - GRIDO</t>
  </si>
  <si>
    <t>01.06.38.002</t>
  </si>
  <si>
    <t>CREMA RUSA 12 Lts/7,800 Kg - GRIDO</t>
  </si>
  <si>
    <t>01.06.38.003</t>
  </si>
  <si>
    <t>ALMENDRADO 12 Lts/7,800 Kg - GRIDO</t>
  </si>
  <si>
    <t>01.06.38.004</t>
  </si>
  <si>
    <t>CHOCOLATE C/ALMENDRAS 12 Lts/7,800 Kg - GRIDO</t>
  </si>
  <si>
    <t>01.06.38.008</t>
  </si>
  <si>
    <t>DULCE DE LECHE C/NUEZ 12 Lts/7,800 Kg - GRIDO</t>
  </si>
  <si>
    <t>01.06.38.013</t>
  </si>
  <si>
    <t>DULCE DE LECHE C/BROWNIE 12 Lts/7,800 Kg - GRIDO</t>
  </si>
  <si>
    <t>01.06.38.014</t>
  </si>
  <si>
    <t>FRUTOS TROPICALES 12 Lts/7,800 Kg - GRIDO</t>
  </si>
  <si>
    <t>01.06.38.015</t>
  </si>
  <si>
    <t>CEREZA 12 Lts/7,800 Kg - GRIDO</t>
  </si>
  <si>
    <t>01.06.38.016</t>
  </si>
  <si>
    <t>MANJAR DE COCO 12 Lts/7,800 Kg - GRIDO</t>
  </si>
  <si>
    <t>01.06.38.017</t>
  </si>
  <si>
    <t>TIRAMISU 12 Lts/7,800 Kg - GRIDO</t>
  </si>
  <si>
    <t>01.06.42.001</t>
  </si>
  <si>
    <t>01.06.42.009</t>
  </si>
  <si>
    <t>01.06.44.001</t>
  </si>
  <si>
    <t>01.06.44.002</t>
  </si>
  <si>
    <t>01.06.44.003</t>
  </si>
  <si>
    <t>01.06.44.004</t>
  </si>
  <si>
    <t>01.06.44.005</t>
  </si>
  <si>
    <t>01.06.44.006</t>
  </si>
  <si>
    <t>01.06.44.009</t>
  </si>
  <si>
    <t>01.06.44.011</t>
  </si>
  <si>
    <t>01.06.44.013</t>
  </si>
  <si>
    <t>01.06.44.014</t>
  </si>
  <si>
    <t>01.06.44.015</t>
  </si>
  <si>
    <t>01.06.44.026</t>
  </si>
  <si>
    <t>01.06.46.002</t>
  </si>
  <si>
    <t>01.06.46.014</t>
  </si>
  <si>
    <t>01.06.46.015</t>
  </si>
  <si>
    <t>MASCARPONE CON FRUTOS DEL BOSQUE 12 Lts/7,800 Kg - GRIDO</t>
  </si>
  <si>
    <t>01.06.46.016</t>
  </si>
  <si>
    <t>CHOCOLATE BLANCO 12 Lts/7,800 Kg - GRIDO</t>
  </si>
  <si>
    <t>01.06.46.020</t>
  </si>
  <si>
    <t>01.06.46.022</t>
  </si>
  <si>
    <t>01.06.48.004</t>
  </si>
  <si>
    <t>01.06.48.008</t>
  </si>
  <si>
    <t>01.06.48.013</t>
  </si>
  <si>
    <t>01.06.48.015</t>
  </si>
  <si>
    <t>LIMON AL AGUA 12 LTS/7,800 KG - GRIDO</t>
  </si>
  <si>
    <t>DURAZNO 12 LTS/7,800 KG - GRIDO</t>
  </si>
  <si>
    <t>MARACUYA AL AGUA 12 LTS/7,800 KG GRIDO</t>
  </si>
  <si>
    <t>NARANJA AL AGUA 12 LTS/7,800 KG - GRIDO</t>
  </si>
  <si>
    <t>GRANIZADO 12 LTS/7,800 KG - GRIDO</t>
  </si>
  <si>
    <t>DULCE DE LECHE 12 LTS/7,800 KG - GRIDO</t>
  </si>
  <si>
    <t>FRUTILLA A LA CREMA 12LTS 7,800KG GRIDO</t>
  </si>
  <si>
    <t>CHOCOLATE 12 LTS/7,800 KG - GRIDO</t>
  </si>
  <si>
    <t>VAINILLA 12 LTS/7,800 KG - GRIDO</t>
  </si>
  <si>
    <t>CREMA AMERICANA 12 LTS/7,800 KG - GRIDO</t>
  </si>
  <si>
    <t>DULCE LECHE GRANIZ.12LTS 7,800 KG GRIDO</t>
  </si>
  <si>
    <t>FLAN 12 LTS/7,800 KG - GRIDO</t>
  </si>
  <si>
    <t>BANANA C/DULC LECHE 12LTS7,800 KG GRIDO</t>
  </si>
  <si>
    <t>MENTA GRANIZADA 12 LTS/7,800 KG - GRIDO</t>
  </si>
  <si>
    <t>SUPER GRIDITO 12 LTS/7,800 KG - GRIDO</t>
  </si>
  <si>
    <t>CREMA COOKIE X 12 LTS/7,800 KG - GRIDO</t>
  </si>
  <si>
    <t>BANANITA GRIDO 12 LTS/7,800 KG - GRIDO</t>
  </si>
  <si>
    <t>ALFAJOR BLANCO ARG 12LTS 7,800 KG GRIDO</t>
  </si>
  <si>
    <t>MARROC GRIDO 12 LTS/7,800 KG - GRIDO</t>
  </si>
  <si>
    <t>TRAMONTANA 12 LTS/7,800 KG - GRIDO</t>
  </si>
  <si>
    <t>KINOTOS AL WHISKY 12LTS 7,800 KG GRIDO</t>
  </si>
  <si>
    <t>CHOCOLATE SUIZO 12 LTS/7,800 KG - GRIDO</t>
  </si>
  <si>
    <t>MASCAR.C/FRUTOS BOSQ 12LTS7,800KG GRIDO</t>
  </si>
  <si>
    <t>CHOCOLATE BLANCO 12LTS 7,800 KG GRIDO.</t>
  </si>
  <si>
    <t>CHOCO MANI CRUNCHX12 LTS 7,800 KG GRIDO</t>
  </si>
  <si>
    <t>ANANA A LA CREMA X 12 LTS7,800 KG GRIDO</t>
  </si>
  <si>
    <t>COOKIE FRAMBUESA 12 LTS/7,800 KG GRIDO</t>
  </si>
  <si>
    <t>SUPER DULCE LECHE 12LTS 7,800 KG GRIDO</t>
  </si>
  <si>
    <t>SAMBAYON 12 LTS/7,800 KG - GRIDO</t>
  </si>
  <si>
    <t>CREMA RUSA 12 LTS/7,800 KG - GRIDO</t>
  </si>
  <si>
    <t>CHOCOLATE C/ALMEN 12 LTS/7,800 KG GRIDO</t>
  </si>
  <si>
    <t>DULCE LECHE C/NUEZ 12LTS 7,800KG GRIDO</t>
  </si>
  <si>
    <t>DULCE LECHE C/BROW 12LTS7,800 KG GRIDO</t>
  </si>
  <si>
    <t>CEREZA 12 LTS/7,800 KG - GRIDO</t>
  </si>
  <si>
    <t>TIRAMISU 12 LTS/7,800 KG - GRIDO</t>
  </si>
  <si>
    <t>CAPPUCCINO GRANIZ. 12Lts/7,800 Kg -GRIDO</t>
  </si>
  <si>
    <t>FRUTILLA AL AGUA  12 Lts/7,800 Kg -GRIDO</t>
  </si>
  <si>
    <t>DULCE DE LECHE GRANIZ 12 LTS/8,300 KG GR</t>
  </si>
  <si>
    <t>DULCE DE LECHE C/NUEZ 12 LTS/8,300 KG</t>
  </si>
  <si>
    <t>DURAZNO A LA CREMA 12 LTS/7,800 KG-GRIDO</t>
  </si>
  <si>
    <t>CREME BRULEE 12 LTS/7,800 KG - GRIDO</t>
  </si>
  <si>
    <t>CHOCOLATE DARK 12 LTS/7,800 KG - GRIDO</t>
  </si>
  <si>
    <t>Via Bana</t>
  </si>
  <si>
    <t>GRANIZADO 12 LTS - VIA BANA</t>
  </si>
  <si>
    <t>ANANA A LA CREMA 12 LTS - VIA BANA</t>
  </si>
  <si>
    <t>FLAN 12 LTS - VIA BANA</t>
  </si>
  <si>
    <t>TRAMONTANA 12 LTS - VIA BANA</t>
  </si>
  <si>
    <t>CHOCOLATE CON ALMENDRAS 12 LTS VIA BANA</t>
  </si>
  <si>
    <t>MENTA GRANIZADA 12 LTS - VIA BANA</t>
  </si>
  <si>
    <t>DULCE DE LECHE C/BROWNIE 12LTS VIA BANA</t>
  </si>
  <si>
    <t>01.06.18.012</t>
  </si>
  <si>
    <t>CREMA COOKIE X 12 LITROS - GRIDO (NO USAR)</t>
  </si>
  <si>
    <t>01.09.01.083</t>
  </si>
  <si>
    <t>PACK 6 CAJAS BOMBON CROCANTE X8 - GRIDO</t>
  </si>
  <si>
    <t>01.09.01.086</t>
  </si>
  <si>
    <t>PACK 6 CAJAS BOMBON SUIZO X8 - GRIDO</t>
  </si>
  <si>
    <t>01.09.01.108</t>
  </si>
  <si>
    <t>PACK 6 CAJAS BOMBON ESCOCES X8 - GRIDO</t>
  </si>
  <si>
    <t>01.09.01.110</t>
  </si>
  <si>
    <t>PACK 6 CAJAS BOMBON VAINILLA SPLIT X 8 - GRIDO</t>
  </si>
  <si>
    <t>01.09.04.005</t>
  </si>
  <si>
    <t>PACK 6 CAJAS VIA BOM X8 - VIA BANA</t>
  </si>
  <si>
    <t>01.09.04.006</t>
  </si>
  <si>
    <t>PACK 6 CAJAS BOMBON SUIZO X8 - VIA BANA</t>
  </si>
  <si>
    <t>01.09.04.022</t>
  </si>
  <si>
    <t>PACK 6 CAJAS BOMBON ESCOCES X8 - VIA BANA</t>
  </si>
  <si>
    <t>PACK 6 CAJAS BOMBON VAINILLA SPLIT X 8</t>
  </si>
  <si>
    <t>01.09.02.124</t>
  </si>
  <si>
    <t>PACK X 6 GRIDO FAMILIAR X 3 LTS NRO 1 - GRIDO</t>
  </si>
  <si>
    <t>01.09.02.125</t>
  </si>
  <si>
    <t>PACK X 6 GRIDO FAMILIAR X 3 LTS NRO 2 - GRIDO</t>
  </si>
  <si>
    <t>01.09.02.126</t>
  </si>
  <si>
    <t>PACK X 6 GRIDO FAMILIAR X 3 LTS NRO 3 - GRIDO</t>
  </si>
  <si>
    <t>01.09.02.127</t>
  </si>
  <si>
    <t>PACK X 6 GRIDO FAMILIAR X 3 LTS NRO 4 - GRIDO</t>
  </si>
  <si>
    <t>01.09.02.133</t>
  </si>
  <si>
    <t>PACK X 6 GRIDO FAMILIAR X 3 LTS NRO 2 "NUEVO" - GRIDO</t>
  </si>
  <si>
    <t>01.09.05.012</t>
  </si>
  <si>
    <t>PACK X 6 POTE X 3 LTS NRO 1 - VIA BANA</t>
  </si>
  <si>
    <t>01.09.05.013</t>
  </si>
  <si>
    <t>PACK X 6 POTE X 3 LTS NRO 2 - VIA BANA</t>
  </si>
  <si>
    <t>01.09.05.014</t>
  </si>
  <si>
    <t>PACK X 6 POTE X 3 LTS NRO 3 - VIA BANA</t>
  </si>
  <si>
    <t>01.09.05.015</t>
  </si>
  <si>
    <t>PACK X 6 POTE X 3 LTS NRO 4 - VIA BANA</t>
  </si>
  <si>
    <t>PACK X6 GRIDO FAMILIAR X3LTS NRO 1 GRIDO</t>
  </si>
  <si>
    <t>PACK X 6 GRIDO FAMILIAR X3 LTS N2 GRIDO</t>
  </si>
  <si>
    <t>PACK X6 GRIDO FAMILIAR X 3LTS NRO3 GRIDO</t>
  </si>
  <si>
    <t>PACKX 6 GRIDO FAMILIAR X3 LTS N4  GRIDO</t>
  </si>
  <si>
    <t>01.09.01.098</t>
  </si>
  <si>
    <t>PACK 4 CAJAS GRIDO CREMOSO DE CREMA AMERICANA</t>
  </si>
  <si>
    <t>01.09.01.099</t>
  </si>
  <si>
    <t>PACK 4 CAJAS GRIDO CREMOSO DE FRUTILLA</t>
  </si>
  <si>
    <t>01.09.01.101</t>
  </si>
  <si>
    <t>PACK 4 CAJAS GRIDO FRUTAL FRUTILLA X20</t>
  </si>
  <si>
    <t>01.09.01.102</t>
  </si>
  <si>
    <t>PACK 4 CAJAS GRIDO FRUTAL LIMON X20</t>
  </si>
  <si>
    <t>01.09.01.103</t>
  </si>
  <si>
    <t>PACK 4 CAJAS PALITO BOMBON X20 - GRIDO</t>
  </si>
  <si>
    <t>01.09.01.111</t>
  </si>
  <si>
    <t>PACK 4 CAJAS GRIDO FRUTAL NARANJA X20</t>
  </si>
  <si>
    <t>01.09.04.013</t>
  </si>
  <si>
    <t>PACK 4 CAJAS PALITO BOMBON X20 - VIA BANA</t>
  </si>
  <si>
    <t>PACK 4 CAJGRIDO CREM DE CREMA AMERICANA</t>
  </si>
  <si>
    <t>PALITO AGUA PICO DULCE/GR CAJA x 80 UN</t>
  </si>
  <si>
    <t>PACK 4 CAJAS PALITO BOMBON X20  VIA BANA</t>
  </si>
  <si>
    <t>PACK 4 CAJ PALITO CREMA AMERICANA X20 VB</t>
  </si>
  <si>
    <t>PACK 4 CAJAS PALITO AGUA FRUTILLA X20 VB</t>
  </si>
  <si>
    <t>PACK 4 CAJAS PALITO AGUA NARANJA x 20 VB</t>
  </si>
  <si>
    <t>PACK 4 CAJ PAL.CREMA SAB.FRUTILLA X20 VB</t>
  </si>
  <si>
    <t>01.06.18.003</t>
  </si>
  <si>
    <t>ALMENDRADO 12 Lts - GRIDO</t>
  </si>
  <si>
    <t>01.09.01.106</t>
  </si>
  <si>
    <t>PACK 6 CAJAS CASSATA (PORCION) X 8 - GRIDO</t>
  </si>
  <si>
    <t>01.09.01.107</t>
  </si>
  <si>
    <t>PACK 6 CAJAS ALMENDRADO (PORCION) X 8 - GRIDO</t>
  </si>
  <si>
    <t>01.09.03.127</t>
  </si>
  <si>
    <t>PACK 4 U. POSTRE CROCANTINO - GRIDO</t>
  </si>
  <si>
    <t>01.09.04.020</t>
  </si>
  <si>
    <t>PACK 6 CAJAS CASSATA (PORCION) X 8 - VIA BANA</t>
  </si>
  <si>
    <t>01.09.04.021</t>
  </si>
  <si>
    <t>PACK 6 CAJAS ALMENDRADO (PORCION) X 8 - VIA BANA</t>
  </si>
  <si>
    <t>01.09.06.010</t>
  </si>
  <si>
    <t>PACK 4 U. POSTRE DELICIA DE DULCE DE LECHE - VIA BANA</t>
  </si>
  <si>
    <t>PACK 6 CAJAS CASSATA X 8  GRIDO</t>
  </si>
  <si>
    <t>PACK 6 CAJAS ALMENDRADO X 8 - GRIDO</t>
  </si>
  <si>
    <t>PACK 6 CAJAS CASSATA X 8 - VB</t>
  </si>
  <si>
    <t>PACK 6 CAJAS ALMENDRADOX 8 - VIA BANA</t>
  </si>
  <si>
    <t>PACK 4U POSTRE DELICIA DULCE DE LECHE VB</t>
  </si>
  <si>
    <t>01.09.02.117</t>
  </si>
  <si>
    <t>PACK X 6 POTE X 1 LT NRO 1 GRANIZADO - GRIDO</t>
  </si>
  <si>
    <t>01.09.02.118</t>
  </si>
  <si>
    <t>PACK X 6 POTE X 1 LT NRO 2 D.LECHE GRANIZ. - GRIDO</t>
  </si>
  <si>
    <t>01.09.02.119</t>
  </si>
  <si>
    <t>PACK X 6 POTE X 1 LT NRO 3 MASCARPONE - GRIDO</t>
  </si>
  <si>
    <t>01.09.02.120</t>
  </si>
  <si>
    <t>PACK X 6 POTE X 1 LT NRO 4 CEREZA - GRIDO</t>
  </si>
  <si>
    <t>01.09.02.121</t>
  </si>
  <si>
    <t>PACK X 6 POTE X 1 LT NRO 5 CHOC. C/ALMENDRAS - GRIDO</t>
  </si>
  <si>
    <t>01.09.02.122</t>
  </si>
  <si>
    <t>PACK X 6 POTE X 1 LT NRO 6 LIMON - GRIDO</t>
  </si>
  <si>
    <t>01.09.02.123</t>
  </si>
  <si>
    <t>PACK X 6 POTE X 1 LT NRO 7 CREMA COOKIE - GRIDO</t>
  </si>
  <si>
    <t>01.09.02.128</t>
  </si>
  <si>
    <t>PACK X 6 POTE X 1 LT NRO 8 CHOCOLATE - GRIDO</t>
  </si>
  <si>
    <t>01.09.02.129</t>
  </si>
  <si>
    <t>PACK X 6 POTE X 1 LT NRO 9 DDL - GRIDO</t>
  </si>
  <si>
    <t>01.09.02.130</t>
  </si>
  <si>
    <t>PACK X 6 POTE X 1 LT NRO 10 FRUTILLA - GRIDO</t>
  </si>
  <si>
    <t>01.09.02.131</t>
  </si>
  <si>
    <t>PACK X 6 POTE X 1 LT NRO 11 VAINILLA - GRIDO</t>
  </si>
  <si>
    <t>01.09.02.132</t>
  </si>
  <si>
    <t>PACK X 6 POTE X 1 LT NRO 12 CREMA AMERICANA - GRIDO</t>
  </si>
  <si>
    <t>PACK X 6 POTE X 1LT GRANIZADO GRIDO</t>
  </si>
  <si>
    <t>PACKX6 POTE X 1LT D.LECHE GRANIZ GRIDO</t>
  </si>
  <si>
    <t>PACK X 6 POTE X 1 LT  MASCARPONE - GRIDO</t>
  </si>
  <si>
    <t>PACKX 6 POTE X1LT CHOC C/ALMENDRAS GRIDO</t>
  </si>
  <si>
    <t>PACK X 6 POTE X 1LT CREMA COOKIE - GRIDO</t>
  </si>
  <si>
    <t>PACK X 6 POTE X 1 LT CHOCOLATE GRIDO</t>
  </si>
  <si>
    <t>PACK X 6 POTE X 1 LT FRUTILLA - GRIDO</t>
  </si>
  <si>
    <t>PACK X 6 POTE X 1 LT  VAINILLA - GRIDO</t>
  </si>
  <si>
    <t>PACK X6 POTE X 1LT CREMA AMERICANA GRIDO</t>
  </si>
  <si>
    <t>PACK 6 POTES X 1 LT CHOCOLATADA TODDY G.</t>
  </si>
  <si>
    <t>PACK 6 POTES X 1 LT GALLETITA TODDY -GRI</t>
  </si>
  <si>
    <t>PACK 6 POTES X 1 LT CADBURY ALMEN. GRIDO</t>
  </si>
  <si>
    <t>PACK 6 POTES X 1 LT CADBURY YOGHURT – GR</t>
  </si>
  <si>
    <t>IMAGEN PRODUCTO- TENTACIÓN CADBURY</t>
  </si>
  <si>
    <t>PACK X 6 POTE X 1 LT  D.LECHE GRANIZ VB</t>
  </si>
  <si>
    <t>PACK X 6 POTE X 1 LT  GRANIZADO  VB</t>
  </si>
  <si>
    <t>PACK X 6 POTE X 1 LT NRO 6 MASCAR VB</t>
  </si>
  <si>
    <t>01.09.03.141</t>
  </si>
  <si>
    <t>PACK 4 U. TORTA GRIDO - GRIDO</t>
  </si>
  <si>
    <t>01.09.03.143</t>
  </si>
  <si>
    <t>PACK 4 U. TORTA PRIMAVERA - GRIDO</t>
  </si>
  <si>
    <t>01.09.03.144</t>
  </si>
  <si>
    <t>PACK 4 U. TORTA SELVA HELADA - GRIDO</t>
  </si>
  <si>
    <t>01.09.06.007</t>
  </si>
  <si>
    <t>PACK 4 U TORTA BANA - VIA BANA</t>
  </si>
  <si>
    <t>01.09.06.009</t>
  </si>
  <si>
    <t>PACK 4 U TORTA DE CHOCOLATE - VIA BANA</t>
  </si>
  <si>
    <t>PACK x 6 TORTA HELADA C/GALLETITAS MILKA</t>
  </si>
  <si>
    <t>PACK x 6 TORTA GRIDO C/RELLENO</t>
  </si>
  <si>
    <t>PACK x 6 TORTA HELADA C/GALLETITAS OREO</t>
  </si>
  <si>
    <t>Mix</t>
  </si>
  <si>
    <t>GRIDO MIX GASTRONOMICO (120 BULTOS)</t>
  </si>
  <si>
    <t>GRIDO MIX NRO 1-2 LITORAL (120 BULTOS)</t>
  </si>
  <si>
    <t>ASANOVA</t>
  </si>
  <si>
    <t>HELACOR PARAGUAY</t>
  </si>
  <si>
    <t>01.06.20.001</t>
  </si>
  <si>
    <t>LIMON 12 Lts - VIA BANA</t>
  </si>
  <si>
    <t>01.06.20.002</t>
  </si>
  <si>
    <t>DURAZNO 12 Lts - VIA BANA</t>
  </si>
  <si>
    <t>01.06.20.003</t>
  </si>
  <si>
    <t>ANANA 12 Lts - VIA BANA</t>
  </si>
  <si>
    <t>01.06.20.006</t>
  </si>
  <si>
    <t>NARANJA 12 Lts - VIA BANA</t>
  </si>
  <si>
    <t>01.06.20.007</t>
  </si>
  <si>
    <t>MARACUYA 12 Lts - VIA BANA</t>
  </si>
  <si>
    <t>01.06.21.001</t>
  </si>
  <si>
    <t>GRANIZADO 12 Lts - VIA BANA</t>
  </si>
  <si>
    <t>01.06.21.002</t>
  </si>
  <si>
    <t>DULCE DE LECHE 12 Lts - VIA BANA</t>
  </si>
  <si>
    <t>01.06.21.003</t>
  </si>
  <si>
    <t>FRUTILLA A LA CREMA 12 Lts - VIA BANA</t>
  </si>
  <si>
    <t>01.06.21.004</t>
  </si>
  <si>
    <t>CHOCOLATE 12 Lts - VIA BANA</t>
  </si>
  <si>
    <t>01.06.21.005</t>
  </si>
  <si>
    <t>VAINILLA 12 Lts - VIA BANA</t>
  </si>
  <si>
    <t>01.06.21.006</t>
  </si>
  <si>
    <t>AMERICANA 12 Lts - VIA BANA</t>
  </si>
  <si>
    <t>01.06.21.008</t>
  </si>
  <si>
    <t>CREMA DEL CIELO 12 Lts - VIA BANA</t>
  </si>
  <si>
    <t>01.06.21.009</t>
  </si>
  <si>
    <t>ANANA A LA CREMA 12 Lts - VIA BANA</t>
  </si>
  <si>
    <t>01.06.21.010</t>
  </si>
  <si>
    <t>DULCE DE LECHE GRANIZ 12 Lts - VIA BANA</t>
  </si>
  <si>
    <t>01.06.21.012</t>
  </si>
  <si>
    <t>FLAN 12 Lts - VIA BANA</t>
  </si>
  <si>
    <t>01.06.21.013</t>
  </si>
  <si>
    <t>CREMA BANA 12 Lts - VIA BANA</t>
  </si>
  <si>
    <t>01.06.21.014</t>
  </si>
  <si>
    <t>BANANA C/DULCE DE LECHE 12 Lts - VIA BANA</t>
  </si>
  <si>
    <t>01.06.21.016</t>
  </si>
  <si>
    <t>DULCE DE LECHE SENSACION 12 Lts - VIA BANA</t>
  </si>
  <si>
    <t>01.06.21.018</t>
  </si>
  <si>
    <t>MANJAR DE COCO 12 Lts - VIA BANA</t>
  </si>
  <si>
    <t>01.06.21.019</t>
  </si>
  <si>
    <t>BANANITA BANA 12 Lts - VIA BANA</t>
  </si>
  <si>
    <t>01.06.21.020</t>
  </si>
  <si>
    <t>MARROC 12 Lts - VIA BANA</t>
  </si>
  <si>
    <t>01.06.22.001</t>
  </si>
  <si>
    <t>CEREZA 12 Lts - VIA BANA</t>
  </si>
  <si>
    <t>01.06.22.002</t>
  </si>
  <si>
    <t>TRAMONTANA 12 Lts - VIA BANA</t>
  </si>
  <si>
    <t>01.06.22.004</t>
  </si>
  <si>
    <t>TIRAMISU 12 Lts - VIA BANA</t>
  </si>
  <si>
    <t>01.06.22.007</t>
  </si>
  <si>
    <t>CHOCOLATE NEVADO 12 Lts - VIA BANA</t>
  </si>
  <si>
    <t>01.06.22.009</t>
  </si>
  <si>
    <t>CHOCOLATE TOFFEE 12 Lts - VIA BANA</t>
  </si>
  <si>
    <t>01.06.22.010</t>
  </si>
  <si>
    <t>DULCE DE LECHE CROCANTE 12 Lts - VIA BANA</t>
  </si>
  <si>
    <t>01.06.22.011</t>
  </si>
  <si>
    <t>MASCARPONE PATAGONICO 12 Lts - VIA BANA</t>
  </si>
  <si>
    <t>01.06.23.001</t>
  </si>
  <si>
    <t>SAMBAYON 12 Lts - VIA BANA</t>
  </si>
  <si>
    <t>01.06.23.002</t>
  </si>
  <si>
    <t>RUSA 12 Lts - VIA BANA</t>
  </si>
  <si>
    <t>01.06.23.004</t>
  </si>
  <si>
    <t>CHOCOLATE CON ALMENDRAS 12 Lts - VIA BANA</t>
  </si>
  <si>
    <t>01.06.23.005</t>
  </si>
  <si>
    <t>CHOCOLATE BLANCO 12 Lts - VIA BANA</t>
  </si>
  <si>
    <t>01.06.23.006</t>
  </si>
  <si>
    <t>COCO C/DULCE DE LECHE 12 Lts - VIA BANA</t>
  </si>
  <si>
    <t>01.06.23.007</t>
  </si>
  <si>
    <t>MENTA GRANIZADA 12 Lts - VIA BANA</t>
  </si>
  <si>
    <t>01.06.23.008</t>
  </si>
  <si>
    <t>KINOTOS AL WHISKY 12 Lts - VIA BANA</t>
  </si>
  <si>
    <t>01.06.23.009</t>
  </si>
  <si>
    <t>AMARENA 12 Lts - VIA BANA</t>
  </si>
  <si>
    <t>01.06.23.010</t>
  </si>
  <si>
    <t>COOKIE BANA 12 Lts - VIA BANA</t>
  </si>
  <si>
    <t>01.06.23.011</t>
  </si>
  <si>
    <t>DULCE DE LECHE C/BROWNIE 12  Lts - VIA BANA</t>
  </si>
  <si>
    <t>LIMON 12 LTS - VIA BANA</t>
  </si>
  <si>
    <t>NARANJA 12 LTS - VIA BANA</t>
  </si>
  <si>
    <t>MARACUYA 12 LTS - VIA BANA</t>
  </si>
  <si>
    <t>DULCE DE LECHE 12 LTS - VIA BANA</t>
  </si>
  <si>
    <t>FRUTILLA A LA CREMA 12 LTS - VIA BANA</t>
  </si>
  <si>
    <t>CHOCOLATE 12 LTS - VIA BANA</t>
  </si>
  <si>
    <t>VAINILLA 12 LTS - VIA BANA</t>
  </si>
  <si>
    <t>AMERICANA 12 LTS - VIA BANA</t>
  </si>
  <si>
    <t>DULCE DE LECHE GRANIZ 12 LTS - VIA BANA</t>
  </si>
  <si>
    <t>BANANA C/DULCE DE LECHE 12 LTS VIA BANA</t>
  </si>
  <si>
    <t>CEREZA 12 LTS - VIA BANA</t>
  </si>
  <si>
    <t>TIRAMISU 12 LTS - VIA BANA</t>
  </si>
  <si>
    <t>CHOCOLATE TOFFEE 12 LTS - VIA BANA</t>
  </si>
  <si>
    <t>MASCARPONE PATAGONICO 12 LTS - VIA BANA</t>
  </si>
  <si>
    <t>RUSA 12 LTS - VIA BANA</t>
  </si>
  <si>
    <t>KINOTOS AL WHISKY 12 LTS - VIA BANA</t>
  </si>
  <si>
    <t>COOKIE BANA 12 LTS - VIA BANA</t>
  </si>
  <si>
    <t>DULCE DE LECHE SENSACION 12 L VIA BANA</t>
  </si>
  <si>
    <t>ANANA 12 LTS - VIA BANA</t>
  </si>
  <si>
    <t>BANANITA BANA 12 LTS - VIA BANA</t>
  </si>
  <si>
    <t>DULCE DE LECHE CROCANTE 12 LTS - VB</t>
  </si>
  <si>
    <t>CHOCOLATE BLANCO 12 LTS - VIA BANA</t>
  </si>
  <si>
    <t>PACK 6 CAJAS BOMBON ESCOCES X8  VB</t>
  </si>
  <si>
    <t>01.09.05.016</t>
  </si>
  <si>
    <t>PACK X 6 POTE X 3 LTS LIMON - VIA BANA</t>
  </si>
  <si>
    <t>01.09.04.014</t>
  </si>
  <si>
    <t>PACK 4 CAJAS PALITO CREMA AMERICANA X20 - VIA BANA</t>
  </si>
  <si>
    <t>01.09.04.018</t>
  </si>
  <si>
    <t>PACK 4 CAJAS PALITO AGUA ECONOMICO FRUTILLA X20 - VIA BANA</t>
  </si>
  <si>
    <t>01.09.04.019</t>
  </si>
  <si>
    <t>PACK 4 CAJAS PALITO AGUA ECONOMICO LIMON X20 - VIA BANA</t>
  </si>
  <si>
    <t>01.09.04.023</t>
  </si>
  <si>
    <t>PACK 1 CAJAS PALITO AGUA ECONOMICO FRUTILLA X80 - VIA BANA</t>
  </si>
  <si>
    <t>01.09.04.024</t>
  </si>
  <si>
    <t>PACK 1 CAJAS PALITO AGUA ECONOMICO LIMON X80 - VIA BANA</t>
  </si>
  <si>
    <t>PACK 4 CAJ PALITO AGUA LIMON X20 VB</t>
  </si>
  <si>
    <t>PALITO CREMA AMERICANA VB CAJA x 80 UN</t>
  </si>
  <si>
    <t>PALITO CREMA SABOR FRUTILLA VB C. x 80UN</t>
  </si>
  <si>
    <t>PALITO BOMBON VB CAJA x 80 UN</t>
  </si>
  <si>
    <t>PALITO AGUA SABOR FRUTILLA VB C. x 80UN</t>
  </si>
  <si>
    <t>PALITO AGUA SABOR NARANJA VB CAJA x 80UN</t>
  </si>
  <si>
    <t>PALITO AGUA SABOR LIMON VB CAJA x 80 UN</t>
  </si>
  <si>
    <t>01.09.05.017</t>
  </si>
  <si>
    <t>PACK X 6 POTE X 1 LT NRO 1 CHOCOLATE - VIA BANA</t>
  </si>
  <si>
    <t>01.09.05.018</t>
  </si>
  <si>
    <t>PACK X 6 POTE X 1 LT NRO 2 D.LECHE GRANIZ. - VIA BANA</t>
  </si>
  <si>
    <t>01.09.05.019</t>
  </si>
  <si>
    <t>PACK X 6 POTE X 1 LT NRO 3 LIMON - VIA BANA</t>
  </si>
  <si>
    <t>01.09.05.020</t>
  </si>
  <si>
    <t>PACK X 6 POTE X 1 LT NRO 4 FRUTILLA - VIA BANA</t>
  </si>
  <si>
    <t>01.09.05.021</t>
  </si>
  <si>
    <t>PACK X 6 POTE X 1 LT NRO 5 GRANIZADO - VIA BANA</t>
  </si>
  <si>
    <t>PACK X 6 POTE X 1 LT CHOCOLATE VB</t>
  </si>
  <si>
    <t>PACK X 6 POTE X 1 LT LIMON VB</t>
  </si>
  <si>
    <t>PACK X 6 POTE X 1 LT FRUTILLA VB</t>
  </si>
  <si>
    <t>PACK X 6 POTE X 1 LT NRO 7 CREM AMER VB</t>
  </si>
  <si>
    <t>- todo -</t>
  </si>
  <si>
    <t>caracterizacion</t>
  </si>
  <si>
    <t>Codigo_Homologado</t>
  </si>
  <si>
    <t>Descripcion_Homologada</t>
  </si>
  <si>
    <t>2019-04-01</t>
  </si>
  <si>
    <t>2019-04-08</t>
  </si>
  <si>
    <t>LITORAL</t>
  </si>
  <si>
    <t>4000049</t>
  </si>
  <si>
    <t>4000078</t>
  </si>
  <si>
    <t>Suma de 2019-04-01</t>
  </si>
  <si>
    <t>CUYO</t>
  </si>
  <si>
    <t>4000194</t>
  </si>
  <si>
    <t>3000065Grido</t>
  </si>
  <si>
    <t>BUENOS AIRES Y CABA</t>
  </si>
  <si>
    <t>D</t>
  </si>
  <si>
    <t>3000093Via Bana</t>
  </si>
  <si>
    <t>4000096</t>
  </si>
  <si>
    <t>4000036Grido</t>
  </si>
  <si>
    <t>4000138</t>
  </si>
  <si>
    <t>4000036Via Bana</t>
  </si>
  <si>
    <t>4000069</t>
  </si>
  <si>
    <t>4000037Grido</t>
  </si>
  <si>
    <t>CENTRO</t>
  </si>
  <si>
    <t>4000073</t>
  </si>
  <si>
    <t>4000037Via Bana</t>
  </si>
  <si>
    <t>4000159</t>
  </si>
  <si>
    <t>4000038Grido</t>
  </si>
  <si>
    <t>PATAGONIA Y SUR DE BS AS</t>
  </si>
  <si>
    <t>4000196</t>
  </si>
  <si>
    <t>4000038Via Bana</t>
  </si>
  <si>
    <t>4000046</t>
  </si>
  <si>
    <t>4000039Grido</t>
  </si>
  <si>
    <t>4000039Via Bana</t>
  </si>
  <si>
    <t>4000039</t>
  </si>
  <si>
    <t>4000040Grido</t>
  </si>
  <si>
    <t>4000284</t>
  </si>
  <si>
    <t>4000040Via Bana</t>
  </si>
  <si>
    <t>4000071</t>
  </si>
  <si>
    <t>4000041Grido</t>
  </si>
  <si>
    <t>4000041Via Bana</t>
  </si>
  <si>
    <t>4000162</t>
  </si>
  <si>
    <t>4000042Grido</t>
  </si>
  <si>
    <t>4000041</t>
  </si>
  <si>
    <t>4000042Via Bana</t>
  </si>
  <si>
    <t>4000038</t>
  </si>
  <si>
    <t>4000043Grido</t>
  </si>
  <si>
    <t>4000057</t>
  </si>
  <si>
    <t>4000043Via Bana</t>
  </si>
  <si>
    <t>4000156</t>
  </si>
  <si>
    <t>4000044Grido</t>
  </si>
  <si>
    <t>4000178</t>
  </si>
  <si>
    <t>4000044Via Bana</t>
  </si>
  <si>
    <t>4000045Grido</t>
  </si>
  <si>
    <t>4000067</t>
  </si>
  <si>
    <t>4000045Via Bana</t>
  </si>
  <si>
    <t>4000161</t>
  </si>
  <si>
    <t>4000046Grido</t>
  </si>
  <si>
    <t>NORTE</t>
  </si>
  <si>
    <t>4000175</t>
  </si>
  <si>
    <t>4000046Via Bana</t>
  </si>
  <si>
    <t>4000047Grido</t>
  </si>
  <si>
    <t>6000338</t>
  </si>
  <si>
    <t>4000047Via Bana</t>
  </si>
  <si>
    <t>4000048Grido</t>
  </si>
  <si>
    <t>4000048Via Bana</t>
  </si>
  <si>
    <t>4000140</t>
  </si>
  <si>
    <t>4000049Grido</t>
  </si>
  <si>
    <t>4000053</t>
  </si>
  <si>
    <t>4000049Via Bana</t>
  </si>
  <si>
    <t>4000054</t>
  </si>
  <si>
    <t>4000050Grido</t>
  </si>
  <si>
    <t>4000163</t>
  </si>
  <si>
    <t>4000050Via Bana</t>
  </si>
  <si>
    <t>4000052</t>
  </si>
  <si>
    <t>4000051Grido</t>
  </si>
  <si>
    <t>4000152</t>
  </si>
  <si>
    <t>4000051Via Bana</t>
  </si>
  <si>
    <t>4000052Grido</t>
  </si>
  <si>
    <t>4000168</t>
  </si>
  <si>
    <t>4000053Grido</t>
  </si>
  <si>
    <t>4000053Via Bana</t>
  </si>
  <si>
    <t>4000054Grido</t>
  </si>
  <si>
    <t>4000054Via Bana</t>
  </si>
  <si>
    <t>4000171</t>
  </si>
  <si>
    <t>4000055Grido</t>
  </si>
  <si>
    <t>6000668</t>
  </si>
  <si>
    <t>4000055Via Bana</t>
  </si>
  <si>
    <t>4000056Grido</t>
  </si>
  <si>
    <t>4000056Via Bana</t>
  </si>
  <si>
    <t>4000043</t>
  </si>
  <si>
    <t>4000057Grido</t>
  </si>
  <si>
    <t>4000079</t>
  </si>
  <si>
    <t>4000057Via Bana</t>
  </si>
  <si>
    <t>4000095</t>
  </si>
  <si>
    <t>4000058Grido</t>
  </si>
  <si>
    <t>4000058Via Bana</t>
  </si>
  <si>
    <t>4000059Grido</t>
  </si>
  <si>
    <t>4000059Via Bana</t>
  </si>
  <si>
    <t>4000066</t>
  </si>
  <si>
    <t>4000060Grido</t>
  </si>
  <si>
    <t>4000061Grido</t>
  </si>
  <si>
    <t>4000139</t>
  </si>
  <si>
    <t>4000062Grido</t>
  </si>
  <si>
    <t>6000739</t>
  </si>
  <si>
    <t>4000062Via Bana</t>
  </si>
  <si>
    <t>4000063Grido</t>
  </si>
  <si>
    <t>4000064Grido</t>
  </si>
  <si>
    <t>4000064Via Bana</t>
  </si>
  <si>
    <t>6000672</t>
  </si>
  <si>
    <t>4000065Grido</t>
  </si>
  <si>
    <t>4000143</t>
  </si>
  <si>
    <t>4000066Grido</t>
  </si>
  <si>
    <t>4000066Via Bana</t>
  </si>
  <si>
    <t>4000177</t>
  </si>
  <si>
    <t>4000067Grido</t>
  </si>
  <si>
    <t>4000055</t>
  </si>
  <si>
    <t>4000067Via Bana</t>
  </si>
  <si>
    <t>4000086</t>
  </si>
  <si>
    <t>4000068Grido</t>
  </si>
  <si>
    <t>4000069Grido</t>
  </si>
  <si>
    <t>4000069Via Bana</t>
  </si>
  <si>
    <t>4000164</t>
  </si>
  <si>
    <t>4000070Grido</t>
  </si>
  <si>
    <t>4000136</t>
  </si>
  <si>
    <t>4000070Via Bana</t>
  </si>
  <si>
    <t>4000071Grido</t>
  </si>
  <si>
    <t>4000071Via Bana</t>
  </si>
  <si>
    <t>4000179</t>
  </si>
  <si>
    <t>4000072Via Bana</t>
  </si>
  <si>
    <t>4000165</t>
  </si>
  <si>
    <t>4000073Via Bana</t>
  </si>
  <si>
    <t>4000148</t>
  </si>
  <si>
    <t>4000074Via Bana</t>
  </si>
  <si>
    <t>4000158</t>
  </si>
  <si>
    <t>4000075Grido</t>
  </si>
  <si>
    <t>4000187</t>
  </si>
  <si>
    <t>4000075Via Bana</t>
  </si>
  <si>
    <t>4000075</t>
  </si>
  <si>
    <t>4000076Via Bana</t>
  </si>
  <si>
    <t>4000153</t>
  </si>
  <si>
    <t>4000077Via Bana</t>
  </si>
  <si>
    <t>4000142</t>
  </si>
  <si>
    <t>4000078Via Bana</t>
  </si>
  <si>
    <t>4000079Via Bana</t>
  </si>
  <si>
    <t>4000285</t>
  </si>
  <si>
    <t>4000080Via Bana</t>
  </si>
  <si>
    <t>4000081Grido</t>
  </si>
  <si>
    <t>4000181</t>
  </si>
  <si>
    <t>4000081Via Bana</t>
  </si>
  <si>
    <t>4000182</t>
  </si>
  <si>
    <t>4000082Via Bana</t>
  </si>
  <si>
    <t>4000047</t>
  </si>
  <si>
    <t>4000083Grido</t>
  </si>
  <si>
    <t>4000040</t>
  </si>
  <si>
    <t>4000083Via Bana</t>
  </si>
  <si>
    <t>4000084Via Bana</t>
  </si>
  <si>
    <t>4000085Via Bana</t>
  </si>
  <si>
    <t>4000086Grido</t>
  </si>
  <si>
    <t>4000318</t>
  </si>
  <si>
    <t>4000086Via Bana</t>
  </si>
  <si>
    <t>4000180</t>
  </si>
  <si>
    <t>4000087Via Bana</t>
  </si>
  <si>
    <t>6000667</t>
  </si>
  <si>
    <t>4000088Via Bana</t>
  </si>
  <si>
    <t>4000089Via Bana</t>
  </si>
  <si>
    <t>4000090Via Bana</t>
  </si>
  <si>
    <t>4000091Via Bana</t>
  </si>
  <si>
    <t>4000176</t>
  </si>
  <si>
    <t>4000092Grido</t>
  </si>
  <si>
    <t>4000092Via Bana</t>
  </si>
  <si>
    <t>4000042</t>
  </si>
  <si>
    <t>4000093Grido</t>
  </si>
  <si>
    <t>4000093Via Bana</t>
  </si>
  <si>
    <t>6000673</t>
  </si>
  <si>
    <t>4000094Via Bana</t>
  </si>
  <si>
    <t>4000044</t>
  </si>
  <si>
    <t>4000095Via Bana</t>
  </si>
  <si>
    <t>4000330</t>
  </si>
  <si>
    <t>4000096Grido</t>
  </si>
  <si>
    <t>4000096Via Bana</t>
  </si>
  <si>
    <t>4000136Grido</t>
  </si>
  <si>
    <t>4000166</t>
  </si>
  <si>
    <t>4000136Via Bana</t>
  </si>
  <si>
    <t>4000045</t>
  </si>
  <si>
    <t>4000137Grido</t>
  </si>
  <si>
    <t>4000137Via Bana</t>
  </si>
  <si>
    <t>4000138Grido</t>
  </si>
  <si>
    <t>4000083</t>
  </si>
  <si>
    <t>4000138Via Bana</t>
  </si>
  <si>
    <t>4000139Grido</t>
  </si>
  <si>
    <t>4000058</t>
  </si>
  <si>
    <t>4000139Via Bana</t>
  </si>
  <si>
    <t>4000173</t>
  </si>
  <si>
    <t>4000140Grido</t>
  </si>
  <si>
    <t>4000090</t>
  </si>
  <si>
    <t>4000140Via Bana</t>
  </si>
  <si>
    <t>4000091</t>
  </si>
  <si>
    <t>4000141Grido</t>
  </si>
  <si>
    <t>4000141Via Bana</t>
  </si>
  <si>
    <t>4000142Grido</t>
  </si>
  <si>
    <t>4000142Via Bana</t>
  </si>
  <si>
    <t>4000036</t>
  </si>
  <si>
    <t>4000143Grido</t>
  </si>
  <si>
    <t>4000143Via Bana</t>
  </si>
  <si>
    <t>4000195</t>
  </si>
  <si>
    <t>4000144Grido</t>
  </si>
  <si>
    <t>4000145Grido</t>
  </si>
  <si>
    <t>4000145Via Bana</t>
  </si>
  <si>
    <t>4000146Grido</t>
  </si>
  <si>
    <t>4000146Via Bana</t>
  </si>
  <si>
    <t>4000147Grido</t>
  </si>
  <si>
    <t>4000147Via Bana</t>
  </si>
  <si>
    <t>4000148Grido</t>
  </si>
  <si>
    <t>4000149Grido</t>
  </si>
  <si>
    <t>4000150Grido</t>
  </si>
  <si>
    <t>4000146</t>
  </si>
  <si>
    <t>4000151Grido</t>
  </si>
  <si>
    <t>6000666</t>
  </si>
  <si>
    <t>4000152Grido</t>
  </si>
  <si>
    <t>4000170</t>
  </si>
  <si>
    <t>4000152Via Bana</t>
  </si>
  <si>
    <t>4000153Grido</t>
  </si>
  <si>
    <t>4000153Via Bana</t>
  </si>
  <si>
    <t>4000339</t>
  </si>
  <si>
    <t>4000154Grido</t>
  </si>
  <si>
    <t>4000155Grido</t>
  </si>
  <si>
    <t>4000156Grido</t>
  </si>
  <si>
    <t>4000156Via Bana</t>
  </si>
  <si>
    <t>4000157Grido</t>
  </si>
  <si>
    <t>4000343</t>
  </si>
  <si>
    <t>4000158Grido</t>
  </si>
  <si>
    <t>4000159Grido</t>
  </si>
  <si>
    <t>4000051</t>
  </si>
  <si>
    <t>4000159Via Bana</t>
  </si>
  <si>
    <t>4000160Grido</t>
  </si>
  <si>
    <t>4000161Grido</t>
  </si>
  <si>
    <t>4000227</t>
  </si>
  <si>
    <t>4000162Grido</t>
  </si>
  <si>
    <t>4000162Via Bana</t>
  </si>
  <si>
    <t>4000163Grido</t>
  </si>
  <si>
    <t>4000163Via Bana</t>
  </si>
  <si>
    <t>4000164Grido</t>
  </si>
  <si>
    <t>4000165Grido</t>
  </si>
  <si>
    <t>4000166Grido</t>
  </si>
  <si>
    <t>4000167Grido</t>
  </si>
  <si>
    <t>4000167Via Bana</t>
  </si>
  <si>
    <t>4000168Grido</t>
  </si>
  <si>
    <t>4000316</t>
  </si>
  <si>
    <t>4000168Via Bana</t>
  </si>
  <si>
    <t>4000169Grido</t>
  </si>
  <si>
    <t>4000082</t>
  </si>
  <si>
    <t>4000169Via Bana</t>
  </si>
  <si>
    <t>4000170Via Bana</t>
  </si>
  <si>
    <t>4000171Grido</t>
  </si>
  <si>
    <t>4000171Via Bana</t>
  </si>
  <si>
    <t>4000172Grido</t>
  </si>
  <si>
    <t>4000186</t>
  </si>
  <si>
    <t>4000172Via Bana</t>
  </si>
  <si>
    <t>4000173Grido</t>
  </si>
  <si>
    <t>4000173Via Bana</t>
  </si>
  <si>
    <t>4000174Grido</t>
  </si>
  <si>
    <t>4000349</t>
  </si>
  <si>
    <t>4000174Via Bana</t>
  </si>
  <si>
    <t>4000341</t>
  </si>
  <si>
    <t>4000175Grido</t>
  </si>
  <si>
    <t>4000147</t>
  </si>
  <si>
    <t>4000175Via Bana</t>
  </si>
  <si>
    <t>4000141</t>
  </si>
  <si>
    <t>4000176Grido</t>
  </si>
  <si>
    <t>4000176Via Bana</t>
  </si>
  <si>
    <t>4000177Grido</t>
  </si>
  <si>
    <t>4000177Via Bana</t>
  </si>
  <si>
    <t>4000178Grido</t>
  </si>
  <si>
    <t>4000080</t>
  </si>
  <si>
    <t>4000178Via Bana</t>
  </si>
  <si>
    <t>4000179Via Bana</t>
  </si>
  <si>
    <t>4000180Grido</t>
  </si>
  <si>
    <t>4000076</t>
  </si>
  <si>
    <t>4000180Via Bana</t>
  </si>
  <si>
    <t>4000181Via Bana</t>
  </si>
  <si>
    <t>4000185</t>
  </si>
  <si>
    <t>4000182Via Bana</t>
  </si>
  <si>
    <t>4000183Grido</t>
  </si>
  <si>
    <t>4000319</t>
  </si>
  <si>
    <t>4000183Via Bana</t>
  </si>
  <si>
    <t>4000184Grido</t>
  </si>
  <si>
    <t>6000340</t>
  </si>
  <si>
    <t>4000184Via Bana</t>
  </si>
  <si>
    <t>4000185Grido</t>
  </si>
  <si>
    <t>4000077</t>
  </si>
  <si>
    <t>4000185Via Bana</t>
  </si>
  <si>
    <t>4000186Grido</t>
  </si>
  <si>
    <t>4000186Via Bana</t>
  </si>
  <si>
    <t>4000187Grido</t>
  </si>
  <si>
    <t>4000064</t>
  </si>
  <si>
    <t>4000187Via Bana</t>
  </si>
  <si>
    <t>4000193Grido</t>
  </si>
  <si>
    <t>4000194Grido</t>
  </si>
  <si>
    <t>4000050</t>
  </si>
  <si>
    <t>4000194Via Bana</t>
  </si>
  <si>
    <t>4000195Grido</t>
  </si>
  <si>
    <t>4000195Via Bana</t>
  </si>
  <si>
    <t>4000196Via Bana</t>
  </si>
  <si>
    <t>4000197Via Bana</t>
  </si>
  <si>
    <t>4000062</t>
  </si>
  <si>
    <t>4000198Via Bana</t>
  </si>
  <si>
    <t>4000199Via Bana</t>
  </si>
  <si>
    <t>6000337</t>
  </si>
  <si>
    <t>4000200Via Bana</t>
  </si>
  <si>
    <t>6000339</t>
  </si>
  <si>
    <t>4000201Via Bana</t>
  </si>
  <si>
    <t>4000227Grido</t>
  </si>
  <si>
    <t>4000248Grido</t>
  </si>
  <si>
    <t>4000284Grido</t>
  </si>
  <si>
    <t>4000284Via Bana</t>
  </si>
  <si>
    <t>4000285Via Bana</t>
  </si>
  <si>
    <t>4000061</t>
  </si>
  <si>
    <t>4000316Grido</t>
  </si>
  <si>
    <t>4000318Grido</t>
  </si>
  <si>
    <t>4000319Grido</t>
  </si>
  <si>
    <t>4000330Grido</t>
  </si>
  <si>
    <t>4000330Via Bana</t>
  </si>
  <si>
    <t>4000145</t>
  </si>
  <si>
    <t>4000339Grido</t>
  </si>
  <si>
    <t>4000184</t>
  </si>
  <si>
    <t>4000341Grido</t>
  </si>
  <si>
    <t>4000343Grido</t>
  </si>
  <si>
    <t>4000349Grido</t>
  </si>
  <si>
    <t>4000349Via Bana</t>
  </si>
  <si>
    <t>4000431Grido</t>
  </si>
  <si>
    <t>6000337Grido</t>
  </si>
  <si>
    <t>4000197</t>
  </si>
  <si>
    <t>6000337Via Bana</t>
  </si>
  <si>
    <t>4000048</t>
  </si>
  <si>
    <t>6000338Grido</t>
  </si>
  <si>
    <t>6000338Via Bana</t>
  </si>
  <si>
    <t>6000339Grido</t>
  </si>
  <si>
    <t>6000339Via Bana</t>
  </si>
  <si>
    <t>6000340Grido</t>
  </si>
  <si>
    <t>6000340Via Bana</t>
  </si>
  <si>
    <t>6000666Grido</t>
  </si>
  <si>
    <t>6000667Grido</t>
  </si>
  <si>
    <t>4000193</t>
  </si>
  <si>
    <t>6000667Via Bana</t>
  </si>
  <si>
    <t>6000668Grido</t>
  </si>
  <si>
    <t>6000668Via Bana</t>
  </si>
  <si>
    <t>6000672Grido</t>
  </si>
  <si>
    <t>6000672Via Bana</t>
  </si>
  <si>
    <t>6000673Grido</t>
  </si>
  <si>
    <t>4000094</t>
  </si>
  <si>
    <t>6000673Via Bana</t>
  </si>
  <si>
    <t>6000739Grido</t>
  </si>
  <si>
    <t>4000068</t>
  </si>
  <si>
    <t>6000739Via Bana</t>
  </si>
  <si>
    <t>6000740Grido</t>
  </si>
  <si>
    <t>6000740Via Bana</t>
  </si>
  <si>
    <t>4000160</t>
  </si>
  <si>
    <t>DGrido</t>
  </si>
  <si>
    <t>DVia Bana</t>
  </si>
  <si>
    <t>6000740</t>
  </si>
  <si>
    <t>Total Resultado</t>
  </si>
  <si>
    <t>4000144</t>
  </si>
  <si>
    <t>4000151</t>
  </si>
  <si>
    <t>4000167</t>
  </si>
  <si>
    <t>4000072</t>
  </si>
  <si>
    <t>4000198</t>
  </si>
  <si>
    <t>4000060</t>
  </si>
  <si>
    <t>4000137</t>
  </si>
  <si>
    <t>4000431</t>
  </si>
  <si>
    <t>4000183</t>
  </si>
  <si>
    <t>4000093</t>
  </si>
  <si>
    <t>4000056</t>
  </si>
  <si>
    <t>4000157</t>
  </si>
  <si>
    <t>4000063</t>
  </si>
  <si>
    <t>4000084</t>
  </si>
  <si>
    <t>4000092</t>
  </si>
  <si>
    <t>4000155</t>
  </si>
  <si>
    <t>4000154</t>
  </si>
  <si>
    <t>4000172</t>
  </si>
  <si>
    <t>4000065</t>
  </si>
  <si>
    <t>4000059</t>
  </si>
  <si>
    <t>4000089</t>
  </si>
  <si>
    <t>4000201</t>
  </si>
  <si>
    <t>4000081</t>
  </si>
  <si>
    <t>4000037</t>
  </si>
  <si>
    <t>4000085</t>
  </si>
  <si>
    <t>4000088</t>
  </si>
  <si>
    <t>4000174</t>
  </si>
  <si>
    <t>4000150</t>
  </si>
  <si>
    <t>4000199</t>
  </si>
  <si>
    <t>4000070</t>
  </si>
  <si>
    <t>4000074</t>
  </si>
  <si>
    <t>4000169</t>
  </si>
  <si>
    <t>4000087</t>
  </si>
  <si>
    <t>4000149</t>
  </si>
  <si>
    <t>4000200</t>
  </si>
  <si>
    <t>3000093</t>
  </si>
  <si>
    <t>4000248</t>
  </si>
  <si>
    <t>3000065</t>
  </si>
  <si>
    <t>d</t>
  </si>
  <si>
    <t>codigo unico</t>
  </si>
  <si>
    <t>SAMBAYON 12 Lts / 7,800 Kg - GRIDO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</si>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</sst>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_ * #,##0.00_ ;_ * \-#,##0.00_ ;_ * \-??_ ;_ @_ 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8"/>
      <color rgb="FF0000FF"/>
      <name val="Tahoma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165" fontId="5" fillId="0" borderId="0" applyBorder="0" applyProtection="0"/>
    <xf numFmtId="0" fontId="5" fillId="0" borderId="0" applyBorder="0" applyProtection="0"/>
    <xf numFmtId="0" fontId="5" fillId="0" borderId="0" applyBorder="0" applyProtection="0">
      <alignment horizontal="left"/>
    </xf>
    <xf numFmtId="0" fontId="5" fillId="0" borderId="0" applyBorder="0" applyProtection="0"/>
    <xf numFmtId="0" fontId="1" fillId="0" borderId="0"/>
    <xf numFmtId="0" fontId="5" fillId="0" borderId="0" applyBorder="0"/>
    <xf numFmtId="0" fontId="2" fillId="0" borderId="0" applyBorder="0" applyProtection="0"/>
    <xf numFmtId="0" fontId="2" fillId="0" borderId="0" applyBorder="0" applyProtection="0">
      <alignment horizontal="left"/>
    </xf>
    <xf numFmtId="0" fontId="5" fillId="0" borderId="0" applyBorder="0" applyProtection="0"/>
  </cellStyleXfs>
  <cellXfs count="29">
    <xf numFmtId="0" fontId="0" fillId="0" borderId="0" xfId="0"/>
    <xf numFmtId="0" fontId="0" fillId="0" borderId="0" xfId="0" applyFont="1"/>
    <xf numFmtId="165" fontId="5" fillId="0" borderId="0" xfId="1" applyBorder="1" applyProtection="1"/>
    <xf numFmtId="0" fontId="3" fillId="2" borderId="1" xfId="0" applyFont="1" applyFill="1" applyBorder="1"/>
    <xf numFmtId="0" fontId="0" fillId="3" borderId="2" xfId="0" applyFill="1" applyBorder="1"/>
    <xf numFmtId="164" fontId="0" fillId="0" borderId="0" xfId="0" applyNumberFormat="1"/>
    <xf numFmtId="0" fontId="0" fillId="0" borderId="0" xfId="0" applyAlignment="1" applyProtection="1"/>
    <xf numFmtId="0" fontId="0" fillId="0" borderId="0" xfId="2" applyFont="1"/>
    <xf numFmtId="0" fontId="0" fillId="0" borderId="2" xfId="0" applyFont="1" applyBorder="1"/>
    <xf numFmtId="0" fontId="0" fillId="0" borderId="0" xfId="0" applyFont="1" applyAlignment="1" applyProtection="1"/>
    <xf numFmtId="0" fontId="0" fillId="3" borderId="0" xfId="0" applyFill="1"/>
    <xf numFmtId="0" fontId="0" fillId="0" borderId="3" xfId="2" applyFont="1" applyBorder="1"/>
    <xf numFmtId="0" fontId="0" fillId="0" borderId="4" xfId="4" applyFont="1" applyBorder="1"/>
    <xf numFmtId="0" fontId="0" fillId="0" borderId="5" xfId="3" applyFont="1" applyBorder="1">
      <alignment horizontal="left"/>
    </xf>
    <xf numFmtId="0" fontId="5" fillId="0" borderId="6" xfId="9" applyBorder="1"/>
    <xf numFmtId="0" fontId="0" fillId="0" borderId="7" xfId="3" applyFont="1" applyBorder="1">
      <alignment horizontal="left"/>
    </xf>
    <xf numFmtId="0" fontId="5" fillId="0" borderId="8" xfId="9" applyBorder="1"/>
    <xf numFmtId="0" fontId="5" fillId="0" borderId="9" xfId="9" applyBorder="1"/>
    <xf numFmtId="0" fontId="2" fillId="0" borderId="10" xfId="8" applyFont="1" applyBorder="1">
      <alignment horizontal="left"/>
    </xf>
    <xf numFmtId="0" fontId="2" fillId="0" borderId="11" xfId="7" applyBorder="1"/>
    <xf numFmtId="0" fontId="0" fillId="4" borderId="0" xfId="0" applyFill="1"/>
    <xf numFmtId="0" fontId="0" fillId="4" borderId="0" xfId="0" applyFont="1" applyFill="1"/>
    <xf numFmtId="0" fontId="4" fillId="5" borderId="12" xfId="5" applyFont="1" applyFill="1" applyBorder="1" applyAlignment="1">
      <alignment horizontal="center" vertical="center"/>
    </xf>
    <xf numFmtId="0" fontId="4" fillId="5" borderId="12" xfId="5" applyFont="1" applyFill="1" applyBorder="1" applyAlignment="1">
      <alignment horizontal="left" vertical="center"/>
    </xf>
    <xf numFmtId="0" fontId="0" fillId="5" borderId="0" xfId="0" applyFill="1"/>
    <xf numFmtId="0" fontId="0" fillId="5" borderId="0" xfId="0" applyFont="1" applyFill="1"/>
    <xf numFmtId="0" fontId="7" fillId="6" borderId="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</cellXfs>
  <cellStyles count="10">
    <cellStyle name="Campo de la tabla dinámica" xfId="2" xr:uid="{00000000-0005-0000-0000-000006000000}"/>
    <cellStyle name="Categoría de la tabla dinámica" xfId="3" xr:uid="{00000000-0005-0000-0000-000007000000}"/>
    <cellStyle name="Esquina de la tabla dinámica" xfId="4" xr:uid="{00000000-0005-0000-0000-000008000000}"/>
    <cellStyle name="Millares" xfId="1" builtinId="3"/>
    <cellStyle name="Normal" xfId="0" builtinId="0"/>
    <cellStyle name="Normal 2" xfId="5" xr:uid="{00000000-0005-0000-0000-000009000000}"/>
    <cellStyle name="Normal 3" xfId="6" xr:uid="{00000000-0005-0000-0000-00000A000000}"/>
    <cellStyle name="Resultado de la tabla dinámica" xfId="7" xr:uid="{00000000-0005-0000-0000-00000B000000}"/>
    <cellStyle name="Título de la tabla dinámica" xfId="8" xr:uid="{00000000-0005-0000-0000-00000C000000}"/>
    <cellStyle name="Valor de la tabla dinámica" xfId="9" xr:uid="{00000000-0005-0000-0000-00000D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1171" xr:uid="{00000000-000A-0000-FFFF-FFFF01000000}">
  <cacheSource type="worksheet">
    <worksheetSource ref="A2:I1173" sheet="actualizacion"/>
  </cacheSource>
  <cacheFields count="9">
    <cacheField name="caracterizacion" numFmtId="0">
      <sharedItems count="236">
        <s v="3000065Grido"/>
        <s v="3000093Via Bana"/>
        <s v="4000036Grido"/>
        <s v="4000036Via Bana"/>
        <s v="4000037Grido"/>
        <s v="4000037Via Bana"/>
        <s v="4000038Grido"/>
        <s v="4000038Via Bana"/>
        <s v="4000039Grido"/>
        <s v="4000039Via Bana"/>
        <s v="4000040Grido"/>
        <s v="4000040Via Bana"/>
        <s v="4000041Grido"/>
        <s v="4000041Via Bana"/>
        <s v="4000042Grido"/>
        <s v="4000042Via Bana"/>
        <s v="4000043Grido"/>
        <s v="4000043Via Bana"/>
        <s v="4000044Grido"/>
        <s v="4000044Via Bana"/>
        <s v="4000045Grido"/>
        <s v="4000045Via Bana"/>
        <s v="4000046Grido"/>
        <s v="4000046Via Bana"/>
        <s v="4000047Grido"/>
        <s v="4000047Via Bana"/>
        <s v="4000048Grido"/>
        <s v="4000048Via Bana"/>
        <s v="4000049Grido"/>
        <s v="4000049Via Bana"/>
        <s v="4000050Grido"/>
        <s v="4000050Via Bana"/>
        <s v="4000051Grido"/>
        <s v="4000051Via Bana"/>
        <s v="4000052Grido"/>
        <s v="4000053Grido"/>
        <s v="4000053Via Bana"/>
        <s v="4000054Grido"/>
        <s v="4000054Via Bana"/>
        <s v="4000055Grido"/>
        <s v="4000055Via Bana"/>
        <s v="4000056Grido"/>
        <s v="4000056Via Bana"/>
        <s v="4000057Grido"/>
        <s v="4000057Via Bana"/>
        <s v="4000058Grido"/>
        <s v="4000058Via Bana"/>
        <s v="4000059Grido"/>
        <s v="4000059Via Bana"/>
        <s v="4000060Grido"/>
        <s v="4000061Grido"/>
        <s v="4000062Grido"/>
        <s v="4000062Via Bana"/>
        <s v="4000063Grido"/>
        <s v="4000064Grido"/>
        <s v="4000064Via Bana"/>
        <s v="4000065Grido"/>
        <s v="4000066Grido"/>
        <s v="4000066Via Bana"/>
        <s v="4000067Grido"/>
        <s v="4000067Via Bana"/>
        <s v="4000068Grido"/>
        <s v="4000069Grido"/>
        <s v="4000069Via Bana"/>
        <s v="4000070Grido"/>
        <s v="4000070Via Bana"/>
        <s v="4000071Grido"/>
        <s v="4000071Via Bana"/>
        <s v="4000072Via Bana"/>
        <s v="4000073Via Bana"/>
        <s v="4000074Via Bana"/>
        <s v="4000075Grido"/>
        <s v="4000075Via Bana"/>
        <s v="4000076Via Bana"/>
        <s v="4000077Via Bana"/>
        <s v="4000078Via Bana"/>
        <s v="4000079Via Bana"/>
        <s v="4000080Via Bana"/>
        <s v="4000081Grido"/>
        <s v="4000081Via Bana"/>
        <s v="4000082Via Bana"/>
        <s v="4000083Grido"/>
        <s v="4000083Via Bana"/>
        <s v="4000084Via Bana"/>
        <s v="4000085Via Bana"/>
        <s v="4000086Grido"/>
        <s v="4000086Via Bana"/>
        <s v="4000087Via Bana"/>
        <s v="4000088Via Bana"/>
        <s v="4000089Via Bana"/>
        <s v="4000090Via Bana"/>
        <s v="4000091Via Bana"/>
        <s v="4000092Grido"/>
        <s v="4000092Via Bana"/>
        <s v="4000093Grido"/>
        <s v="4000093Via Bana"/>
        <s v="4000094Via Bana"/>
        <s v="4000095Via Bana"/>
        <s v="4000096Grido"/>
        <s v="4000096Via Bana"/>
        <s v="4000136Grido"/>
        <s v="4000136Via Bana"/>
        <s v="4000137Grido"/>
        <s v="4000137Via Bana"/>
        <s v="4000138Grido"/>
        <s v="4000138Via Bana"/>
        <s v="4000139Grido"/>
        <s v="4000139Via Bana"/>
        <s v="4000140Grido"/>
        <s v="4000140Via Bana"/>
        <s v="4000141Grido"/>
        <s v="4000141Via Bana"/>
        <s v="4000142Grido"/>
        <s v="4000142Via Bana"/>
        <s v="4000143Grido"/>
        <s v="4000143Via Bana"/>
        <s v="4000144Grido"/>
        <s v="4000145Grido"/>
        <s v="4000145Via Bana"/>
        <s v="4000146Grido"/>
        <s v="4000146Via Bana"/>
        <s v="4000147Grido"/>
        <s v="4000147Via Bana"/>
        <s v="4000148Grido"/>
        <s v="4000149Grido"/>
        <s v="4000150Grido"/>
        <s v="4000151Grido"/>
        <s v="4000152Grido"/>
        <s v="4000152Via Bana"/>
        <s v="4000153Grido"/>
        <s v="4000153Via Bana"/>
        <s v="4000154Grido"/>
        <s v="4000155Grido"/>
        <s v="4000156Grido"/>
        <s v="4000156Via Bana"/>
        <s v="4000157Grido"/>
        <s v="4000158Grido"/>
        <s v="4000159Grido"/>
        <s v="4000159Via Bana"/>
        <s v="4000160Grido"/>
        <s v="4000161Grido"/>
        <s v="4000162Grido"/>
        <s v="4000162Via Bana"/>
        <s v="4000163Grido"/>
        <s v="4000163Via Bana"/>
        <s v="4000164Grido"/>
        <s v="4000165Grido"/>
        <s v="4000166Grido"/>
        <s v="4000167Grido"/>
        <s v="4000167Via Bana"/>
        <s v="4000168Grido"/>
        <s v="4000168Via Bana"/>
        <s v="4000169Grido"/>
        <s v="4000169Via Bana"/>
        <s v="4000170Via Bana"/>
        <s v="4000171Grido"/>
        <s v="4000171Via Bana"/>
        <s v="4000172Grido"/>
        <s v="4000172Via Bana"/>
        <s v="4000173Grido"/>
        <s v="4000173Via Bana"/>
        <s v="4000174Grido"/>
        <s v="4000174Via Bana"/>
        <s v="4000175Grido"/>
        <s v="4000175Via Bana"/>
        <s v="4000176Grido"/>
        <s v="4000176Via Bana"/>
        <s v="4000177Grido"/>
        <s v="4000177Via Bana"/>
        <s v="4000178Grido"/>
        <s v="4000178Via Bana"/>
        <s v="4000179Via Bana"/>
        <s v="4000180Grido"/>
        <s v="4000180Via Bana"/>
        <s v="4000181Via Bana"/>
        <s v="4000182Via Bana"/>
        <s v="4000183Grido"/>
        <s v="4000183Via Bana"/>
        <s v="4000184Grido"/>
        <s v="4000184Via Bana"/>
        <s v="4000185Grido"/>
        <s v="4000185Via Bana"/>
        <s v="4000186Grido"/>
        <s v="4000186Via Bana"/>
        <s v="4000187Grido"/>
        <s v="4000187Via Bana"/>
        <s v="4000193Grido"/>
        <s v="4000194Grido"/>
        <s v="4000194Via Bana"/>
        <s v="4000195Grido"/>
        <s v="4000195Via Bana"/>
        <s v="4000196Via Bana"/>
        <s v="4000197Via Bana"/>
        <s v="4000198Via Bana"/>
        <s v="4000199Via Bana"/>
        <s v="4000200Via Bana"/>
        <s v="4000201Via Bana"/>
        <s v="4000227Grido"/>
        <s v="4000248Grido"/>
        <s v="4000284Grido"/>
        <s v="4000284Via Bana"/>
        <s v="4000285Via Bana"/>
        <s v="4000316Grido"/>
        <s v="4000318Grido"/>
        <s v="4000319Grido"/>
        <s v="4000330Grido"/>
        <s v="4000330Via Bana"/>
        <s v="4000339Grido"/>
        <s v="4000341Grido"/>
        <s v="4000343Grido"/>
        <s v="4000349Grido"/>
        <s v="4000349Via Bana"/>
        <s v="4000431Grido"/>
        <s v="6000337Grido"/>
        <s v="6000337Via Bana"/>
        <s v="6000338Grido"/>
        <s v="6000338Via Bana"/>
        <s v="6000339Grido"/>
        <s v="6000339Via Bana"/>
        <s v="6000340Grido"/>
        <s v="6000340Via Bana"/>
        <s v="6000666Grido"/>
        <s v="6000667Grido"/>
        <s v="6000667Via Bana"/>
        <s v="6000668Grido"/>
        <s v="6000668Via Bana"/>
        <s v="6000672Grido"/>
        <s v="6000672Via Bana"/>
        <s v="6000673Grido"/>
        <s v="6000673Via Bana"/>
        <s v="6000739Grido"/>
        <s v="6000739Via Bana"/>
        <s v="6000740Grido"/>
        <s v="6000740Via Bana"/>
        <s v="DGrido"/>
        <s v="DVia Bana"/>
      </sharedItems>
    </cacheField>
    <cacheField name="Marca" numFmtId="0">
      <sharedItems count="2">
        <s v="Grido"/>
        <s v="Via Bana"/>
      </sharedItems>
    </cacheField>
    <cacheField name="Zona" numFmtId="0">
      <sharedItems count="6">
        <s v="BUENOS AIRES Y CABA"/>
        <s v="CENTRO"/>
        <s v="CUYO"/>
        <s v="LITORAL"/>
        <s v="NORTE"/>
        <s v="PATAGONIA Y SUR DE BS AS"/>
      </sharedItems>
    </cacheField>
    <cacheField name="Categoria" numFmtId="0">
      <sharedItems count="2">
        <s v="Alimento Congelado"/>
        <s v="Helado"/>
      </sharedItems>
    </cacheField>
    <cacheField name="Familia" numFmtId="0">
      <sharedItems count="4">
        <s v="Frizzio"/>
        <s v="Granel"/>
        <s v="Impulsivos"/>
        <s v="Mix"/>
      </sharedItems>
    </cacheField>
    <cacheField name="Linea" numFmtId="0">
      <sharedItems count="13">
        <s v="Bastoncitos"/>
        <s v="Bombones"/>
        <s v="Empanadas"/>
        <s v="Familiar"/>
        <s v="Frizzio Tops"/>
        <s v="Helado X Kilo"/>
        <s v="Mix"/>
        <s v="Palitos"/>
        <s v="Pechuguitas"/>
        <s v="Pizzas"/>
        <s v="Postres"/>
        <s v="Tentación"/>
        <s v="Tortas"/>
      </sharedItems>
    </cacheField>
    <cacheField name="Codigo_Homologado" numFmtId="0">
      <sharedItems count="149">
        <s v="3000065"/>
        <s v="3000093"/>
        <s v="4000036"/>
        <s v="4000037"/>
        <s v="4000038"/>
        <s v="4000039"/>
        <s v="4000040"/>
        <s v="4000041"/>
        <s v="4000042"/>
        <s v="4000043"/>
        <s v="4000044"/>
        <s v="4000045"/>
        <s v="4000046"/>
        <s v="4000047"/>
        <s v="4000048"/>
        <s v="4000049"/>
        <s v="4000050"/>
        <s v="4000051"/>
        <s v="4000052"/>
        <s v="4000053"/>
        <s v="4000054"/>
        <s v="4000055"/>
        <s v="4000056"/>
        <s v="4000057"/>
        <s v="4000058"/>
        <s v="4000059"/>
        <s v="4000060"/>
        <s v="4000061"/>
        <s v="4000062"/>
        <s v="4000063"/>
        <s v="4000064"/>
        <s v="4000065"/>
        <s v="4000066"/>
        <s v="4000067"/>
        <s v="4000068"/>
        <s v="4000069"/>
        <s v="4000070"/>
        <s v="4000071"/>
        <s v="4000072"/>
        <s v="4000073"/>
        <s v="4000074"/>
        <s v="4000075"/>
        <s v="4000076"/>
        <s v="4000077"/>
        <s v="4000078"/>
        <s v="4000079"/>
        <s v="4000080"/>
        <s v="4000081"/>
        <s v="4000082"/>
        <s v="4000083"/>
        <s v="4000084"/>
        <s v="4000085"/>
        <s v="4000086"/>
        <s v="4000087"/>
        <s v="4000088"/>
        <s v="4000089"/>
        <s v="4000090"/>
        <s v="4000091"/>
        <s v="4000092"/>
        <s v="4000093"/>
        <s v="4000094"/>
        <s v="4000095"/>
        <s v="4000096"/>
        <s v="4000136"/>
        <s v="4000137"/>
        <s v="4000138"/>
        <s v="4000139"/>
        <s v="4000140"/>
        <s v="4000141"/>
        <s v="4000142"/>
        <s v="4000143"/>
        <s v="4000144"/>
        <s v="4000145"/>
        <s v="4000146"/>
        <s v="4000147"/>
        <s v="4000148"/>
        <s v="4000149"/>
        <s v="4000150"/>
        <s v="4000151"/>
        <s v="4000152"/>
        <s v="4000153"/>
        <s v="4000154"/>
        <s v="4000155"/>
        <s v="4000156"/>
        <s v="4000157"/>
        <s v="4000158"/>
        <s v="4000159"/>
        <s v="4000160"/>
        <s v="4000161"/>
        <s v="4000162"/>
        <s v="4000163"/>
        <s v="4000164"/>
        <s v="4000165"/>
        <s v="4000166"/>
        <s v="4000167"/>
        <s v="4000168"/>
        <s v="4000169"/>
        <s v="4000170"/>
        <s v="4000171"/>
        <s v="4000172"/>
        <s v="4000173"/>
        <s v="4000174"/>
        <s v="4000175"/>
        <s v="4000176"/>
        <s v="4000177"/>
        <s v="4000178"/>
        <s v="4000179"/>
        <s v="4000180"/>
        <s v="4000181"/>
        <s v="4000182"/>
        <s v="4000183"/>
        <s v="4000184"/>
        <s v="4000185"/>
        <s v="4000186"/>
        <s v="4000187"/>
        <s v="4000193"/>
        <s v="4000194"/>
        <s v="4000195"/>
        <s v="4000196"/>
        <s v="4000197"/>
        <s v="4000198"/>
        <s v="4000199"/>
        <s v="4000200"/>
        <s v="4000201"/>
        <s v="4000227"/>
        <s v="4000248"/>
        <s v="4000284"/>
        <s v="4000285"/>
        <s v="4000316"/>
        <s v="4000318"/>
        <s v="4000319"/>
        <s v="4000330"/>
        <s v="4000339"/>
        <s v="4000341"/>
        <s v="4000343"/>
        <s v="4000349"/>
        <s v="4000431"/>
        <s v="6000337"/>
        <s v="6000338"/>
        <s v="6000339"/>
        <s v="6000340"/>
        <s v="6000666"/>
        <s v="6000667"/>
        <s v="6000668"/>
        <s v="6000672"/>
        <s v="6000673"/>
        <s v="6000739"/>
        <s v="6000740"/>
        <s v="D"/>
      </sharedItems>
    </cacheField>
    <cacheField name="Descripcion_Homologada" numFmtId="0">
      <sharedItems count="183">
        <s v="ALFAJOR BLANCO ARG 12LTS 7,800 KG GRIDO"/>
        <s v="ALMENDRADO 12 Lts - GRIDO"/>
        <s v="ALMENDRADO 12 Lts/7,800 Kg - GRIDO"/>
        <s v="AMARENA 12 Lts - GRIDO"/>
        <s v="AMARENA 12 Lts - VIA BANA"/>
        <s v="AMERICANA 12 LTS - VIA BANA"/>
        <s v="ANANA 12 Lts - GRIDO"/>
        <s v="ANANA 12 LTS - VIA BANA"/>
        <s v="ANANA A LA CREMA 12 LTS - VIA BANA"/>
        <s v="ANANA A LA CREMA X 12 LTS7,800 KG GRIDO"/>
        <s v="ARANDANO 12 LTS - GRIDO"/>
        <s v="ARANDANO 12 Lts/7,800 Kg - GRIDO"/>
        <s v="BANANA C/DULC LECHE 12LTS7,800 KG GRIDO"/>
        <s v="BANANA C/DULCE DE LECHE 12 LTS VIA BANA"/>
        <s v="BANANITA BANA 12 Lts - VIA BANA"/>
        <s v="BANANITA GRIDO 12 Lts - GRIDO"/>
        <s v="BANANITA GRIDO 12 LTS/7,800 KG - GRIDO"/>
        <s v="CAPPUCCINO GRANIZ. 12Lts/7,800 Kg -GRIDO"/>
        <s v="CEREZA 12 LTS - VIA BANA"/>
        <s v="CEREZA 12 LTS/7,800 KG - GRIDO"/>
        <s v="CHOCO MANI CRUNCHX12 LTS 7,800 KG GRIDO"/>
        <s v="CHOCOLATE 12 LTS - VIA BANA"/>
        <s v="CHOCOLATE 12 LTS/7,800 KG - GRIDO"/>
        <s v="CHOCOLATE BARILOCHE 12 Lts - GRIDO"/>
        <s v="CHOCOLATE BLANCO 12 LTS - VIA BANA"/>
        <s v="CHOCOLATE BLANCO 12LTS 7,800 KG GRIDO."/>
        <s v="CHOCOLATE C/ALMEN 12 LTS/7,800 KG GRIDO"/>
        <s v="CHOCOLATE CON ALMENDRAS 12 LTS VIA BANA"/>
        <s v="CHOCOLATE DARK 12 LTS/7,800 KG - GRIDO"/>
        <s v="CHOCOLATE MANI CRUNCH x 12 Lts - GRIDO"/>
        <s v="CHOCOLATE NEVADO 12 Lts - VIA BANA"/>
        <s v="CHOCOLATE NEVADO 12 Lts/7,800 Kg - GRIDO"/>
        <s v="CHOCOLATE SUIZO 12 LTS/7,800 KG - GRIDO"/>
        <s v="CHOCOLATE TOFFEE 12 LTS - VIA BANA"/>
        <s v="COCO C/DULCE DE LECHE 12 Lts - GRIDO"/>
        <s v="COCO C/DULCE DE LECHE 12 Lts - VIA BANA"/>
        <s v="COOKIE BANA 12 LTS - VIA BANA"/>
        <s v="COOKIE FRAMBUESA 12 LTS/7,800 KG GRIDO"/>
        <s v="CREMA AMERICANA 12 LTS/7,800 KG - GRIDO"/>
        <s v="CREMA BANA 12 Lts - VIA BANA"/>
        <s v="CREMA COOKIE X 12 LITROS - GRIDO (NO USAR)"/>
        <s v="CREMA COOKIE X 12 LTS/7,800 KG - GRIDO"/>
        <s v="CREMA DEL CIELO 12 Lts - VIA BANA"/>
        <s v="CREMA RUSA 12 Lts - GRIDO"/>
        <s v="CREMA RUSA 12 LTS/7,800 KG - GRIDO"/>
        <s v="CREME BRULEE 12 LTS/7,800 KG - GRIDO"/>
        <s v="DULCE DE LECHE 12 LTS - VIA BANA"/>
        <s v="DULCE DE LECHE 12 LTS/7,800 KG - GRIDO"/>
        <s v="DULCE DE LECHE C/BROWNIE 12 Lts/7,800 Kg - GRIDO"/>
        <s v="DULCE DE LECHE C/BROWNIE 12LTS VIA BANA"/>
        <s v="DULCE DE LECHE C/NUEZ 12 Lts/7,800 Kg - GRIDO"/>
        <s v="DULCE DE LECHE C/NUEZ 12 LTS/8,300 KG"/>
        <s v="DULCE DE LECHE CROCANTE 12 LTS - VB"/>
        <s v="DULCE DE LECHE CROCANTE 12 Lts - VIA BANA"/>
        <s v="DULCE DE LECHE ESPECIAL 12 Lts - GRIDO"/>
        <s v="DULCE DE LECHE ESPECIAL 12 Lts/7,800 Kg - GRIDO"/>
        <s v="DULCE DE LECHE GRANIZ 12 LTS - VIA BANA"/>
        <s v="DULCE DE LECHE GRANIZ 12 LTS/8,300 KG GR"/>
        <s v="DULCE DE LECHE SENSACION 12 L VIA BANA"/>
        <s v="DULCE DE LECHE SENSACION 12 Lts - VIA BANA"/>
        <s v="DULCE LECHE C/BROW 12LTS7,800 KG GRIDO"/>
        <s v="DULCE LECHE C/NUEZ 12LTS 7,800KG GRIDO"/>
        <s v="DULCE LECHE GRANIZ.12LTS 7,800 KG GRIDO"/>
        <s v="DURAZNO 12 Lts - VIA BANA"/>
        <s v="DURAZNO 12 LTS/7,800 KG - GRIDO"/>
        <s v="DURAZNO A LA CREMA 12 LTS/7,800 KG-GRIDO"/>
        <s v="FLAN 12 LTS - VIA BANA"/>
        <s v="FLAN 12 LTS/7,800 KG - GRIDO"/>
        <s v="FRUTILLA A LA CREMA 12 LTS - VIA BANA"/>
        <s v="FRUTILLA A LA CREMA 12LTS 7,800KG GRIDO"/>
        <s v="FRUTILLA AL AGUA  12 Lts/7,800 Kg -GRIDO"/>
        <s v="FRUTOS TROPICALES 12 Lts/7,800 Kg - GRIDO"/>
        <s v="GRANIZADO 12 LTS - VIA BANA"/>
        <s v="GRANIZADO 12 LTS/7,800 KG - GRIDO"/>
        <s v="GRIDO MIX NRO 1-2 LITORAL (120 BULTOS)"/>
        <s v="KINOTOS AL WHISKY 12 LTS - VIA BANA"/>
        <s v="KINOTOS AL WHISKY 12LTS 7,800 KG GRIDO"/>
        <s v="LEMON PIE 12 Lts/7,800 Kg - GRIDO"/>
        <s v="LIMON 12 LTS - VIA BANA"/>
        <s v="LIMON AL AGUA 12 LTS/7,800 KG - GRIDO"/>
        <s v="MANJAR DE COCO 12 Lts - VIA BANA"/>
        <s v="MANJAR DE COCO 12 Lts/7,800 Kg - GRIDO"/>
        <s v="MARACUYA 12 LTS - VIA BANA"/>
        <s v="MARACUYA AL AGUA 12 LTS/7,800 KG GRIDO"/>
        <s v="MARROC 12 Lts - VIA BANA"/>
        <s v="MARROC GRIDO 12 LTS/7,800 KG - GRIDO"/>
        <s v="MASCAR.C/FRUTOS BOSQ 12LTS7,800KG GRIDO"/>
        <s v="MASCARPONE CON FRUTOS DEL BOSQUE 12 Lts - GRIDO."/>
        <s v="MASCARPONE CON FRUTOS DEL BOSQUE 12 Lts/7,800 Kg - GRIDO"/>
        <s v="MASCARPONE PATAGONICO 12 LTS - VIA BANA"/>
        <s v="MENTA GRANIZADA 12 LTS - VIA BANA"/>
        <s v="MENTA GRANIZADA 12 LTS/7,800 KG - GRIDO"/>
        <s v="NARANJA 12 LTS - VIA BANA"/>
        <s v="NARANJA AL AGUA 12 LTS/7,800 KG - GRIDO"/>
        <s v="PACK 1 CAJAS PALITO AGUA ECONOMICO FRUTILLA X80 - VIA BANA"/>
        <s v="PACK 1 CAJAS PALITO AGUA ECONOMICO LIMON X80 - VIA BANA"/>
        <s v="PACK 11 PIZZAS DE CEBOLLA FRIZZIO 540 GR"/>
        <s v="PACK 11 PIZZAS DE JAMON FRIZZIO 535 GRS."/>
        <s v="PACK 12 CAJAS PIZZA FRIZZIO 625 GRS."/>
        <s v="PACK 12 PIZZAS INTEGRAL FRIZZIO 530 GRS."/>
        <s v="PACK 16 PECHUGUITA FRIZZIO 380 grs"/>
        <s v="PACK 16 UN. BASTONCITOS FRIZZIO 380 grs"/>
        <s v="PACK 20 UN. MINI PIZZA FRIZZIO MUZZARELLA X 200 GRS"/>
        <s v="PACK 20 UN. MINI PIZZA FRIZZIO X 200GRS"/>
        <s v="PACK 4 CAJ PAL.CREMA SAB.FRUTILLA X20 VB"/>
        <s v="PACK 4 CAJ PALITO AGUA LIMON X20 VB"/>
        <s v="PACK 4 CAJ PALITO CREMA AMERICANA X20 VB"/>
        <s v="PACK 4 CAJAS GRIDO CREMOSO DE FRUTILLA"/>
        <s v="PACK 4 CAJAS GRIDO FRUTAL FRUTILLA X20"/>
        <s v="PACK 4 CAJAS GRIDO FRUTAL LIMON X20"/>
        <s v="PACK 4 CAJAS GRIDO FRUTAL NARANJA X20"/>
        <s v="PACK 4 CAJAS PALITO AGUA FRUTILLA X20 VB"/>
        <s v="PACK 4 CAJAS PALITO AGUA NARANJA x 20 VB"/>
        <s v="PACK 4 CAJAS PALITO BOMBON X20  VIA BANA"/>
        <s v="PACK 4 CAJAS PALITO BOMBON X20 - GRIDO"/>
        <s v="PACK 4 CAJGRIDO CREM DE CREMA AMERICANA"/>
        <s v="PACK 4 U TORTA BANA - VIA BANA"/>
        <s v="PACK 4 U TORTA DE CHOCOLATE - VIA BANA"/>
        <s v="PACK 4 U. POSTRE CROCANTINO - GRIDO"/>
        <s v="PACK 4 U. TORTA GRIDO - GRIDO"/>
        <s v="PACK 4 U. TORTA PRIMAVERA - GRIDO"/>
        <s v="PACK 4 U. TORTA SELVA HELADA - GRIDO"/>
        <s v="PACK 48 Ud. TOPS FRIZZIO 4 COLORES 150 g"/>
        <s v="PACK 48 Ud. TOPS FRIZZIO MIX VEGETAL 150"/>
        <s v="PACK 4U POSTRE DELICIA DULCE DE LECHE VB"/>
        <s v="PACK 6 CAJAS ALMENDRADO X 8 - GRIDO"/>
        <s v="PACK 6 CAJAS ALMENDRADOX 8 - VIA BANA"/>
        <s v="PACK 6 CAJAS BOMBON CROCANTE X8 - GRIDO"/>
        <s v="PACK 6 CAJAS BOMBON ESCOCES X8  VB"/>
        <s v="PACK 6 CAJAS BOMBON ESCOCES X8 - GRIDO"/>
        <s v="PACK 6 CAJAS BOMBON SUIZO X8 - GRIDO"/>
        <s v="PACK 6 CAJAS BOMBON SUIZO X8 - VIA BANA"/>
        <s v="PACK 6 CAJAS BOMBON VAINILLA SPLIT X 8"/>
        <s v="PACK 6 CAJAS CASSATA X 8  GRIDO"/>
        <s v="PACK 6 CAJAS CASSATA X 8 - VB"/>
        <s v="PACK 6 CAJAS VIA BOM X8 - VIA BANA"/>
        <s v="PACK 6 POTES X 1 LT CHOCOLATADA TODDY G."/>
        <s v="PACK 6 POTES X 1 LT GALLETITA TODDY -GRI"/>
        <s v="PACK 72 EMPANADAS DE CARNE DE 70 g."/>
        <s v="PACK 72 EMPANADAS DE JyQ DE 70 g."/>
        <s v="PACK X 6 GRIDO FAMILIAR X 3 LTS NRO 2 &quot;NUEVO&quot; - GRIDO"/>
        <s v="PACK X 6 GRIDO FAMILIAR X3 LTS N2 GRIDO"/>
        <s v="PACK X 6 POTE X 1 LT  D.LECHE GRANIZ VB"/>
        <s v="PACK X 6 POTE X 1 LT  GRANIZADO  VB"/>
        <s v="PACK X 6 POTE X 1 LT  MASCARPONE - GRIDO"/>
        <s v="PACK X 6 POTE X 1 LT  VAINILLA - GRIDO"/>
        <s v="PACK X 6 POTE X 1 LT CHOCOLATE GRIDO"/>
        <s v="PACK X 6 POTE X 1 LT CHOCOLATE VB"/>
        <s v="PACK X 6 POTE X 1 LT FRUTILLA - GRIDO"/>
        <s v="PACK X 6 POTE X 1 LT FRUTILLA VB"/>
        <s v="PACK X 6 POTE X 1 LT LIMON VB"/>
        <s v="PACK X 6 POTE X 1 LT NRO 4 CEREZA - GRIDO"/>
        <s v="PACK X 6 POTE X 1 LT NRO 6 LIMON - GRIDO"/>
        <s v="PACK X 6 POTE X 1 LT NRO 6 MASCAR VB"/>
        <s v="PACK X 6 POTE X 1 LT NRO 7 CREM AMER VB"/>
        <s v="PACK X 6 POTE X 1 LT NRO 9 DDL - GRIDO"/>
        <s v="PACK X 6 POTE X 1LT CREMA COOKIE - GRIDO"/>
        <s v="PACK X 6 POTE X 1LT GRANIZADO GRIDO"/>
        <s v="PACK X 6 POTE X 3 LTS LIMON - VIA BANA"/>
        <s v="PACK X 6 POTE X 3 LTS NRO 1 - VIA BANA"/>
        <s v="PACK X 6 POTE X 3 LTS NRO 2 - VIA BANA"/>
        <s v="PACK X 6 POTE X 3 LTS NRO 3 - VIA BANA"/>
        <s v="PACK X 6 POTE X 3 LTS NRO 4 - VIA BANA"/>
        <s v="PACK X6 GRIDO FAMILIAR X 3LTS NRO3 GRIDO"/>
        <s v="PACK X6 GRIDO FAMILIAR X3LTS NRO 1 GRIDO"/>
        <s v="PACK X6 POTE X 1LT CREMA AMERICANA GRIDO"/>
        <s v="PACKX 6 GRIDO FAMILIAR X3 LTS N4  GRIDO"/>
        <s v="PACKX 6 POTE X1LT CHOC C/ALMENDRAS GRIDO"/>
        <s v="PACKX6 POTE X 1LT D.LECHE GRANIZ GRIDO"/>
        <s v="PALITO AGUA PICO DULCE/GR CAJA x 80 UN"/>
        <s v="RUSA 12 LTS - VIA BANA"/>
        <s v="SAMBAYON 12 Lts - GRIDO"/>
        <s v="SAMBAYON 12 Lts - VIA BANA"/>
        <s v="SAMBAYON 12 LTS/7,800 KG - GRIDO"/>
        <s v="SUPER DULCE LECHE 12LTS 7,800 KG GRIDO"/>
        <s v="SUPER GRIDITO 12 LTS/7,800 KG - GRIDO"/>
        <s v="TIRAMISU 12 LTS - VIA BANA"/>
        <s v="TIRAMISU 12 LTS/7,800 KG - GRIDO"/>
        <s v="TRAMONTANA 12 LTS - VIA BANA"/>
        <s v="TRAMONTANA 12 LTS/7,800 KG - GRIDO"/>
        <s v="VAINILLA 12 LTS - VIA BANA"/>
        <s v="VAINILLA 12 LTS/7,800 KG - GRIDO"/>
        <s v="YOGURT CON FRUTILLA 12 Lts - GRIDO"/>
      </sharedItems>
    </cacheField>
    <cacheField name="2019-04-01" numFmtId="0">
      <sharedItems containsSemiMixedTypes="0" containsString="0" containsNumber="1" containsInteger="1" minValue="0" maxValue="5845" count="37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4"/>
        <n v="45"/>
        <n v="47"/>
        <n v="48"/>
        <n v="50"/>
        <n v="51"/>
        <n v="52"/>
        <n v="53"/>
        <n v="54"/>
        <n v="55"/>
        <n v="56"/>
        <n v="57"/>
        <n v="59"/>
        <n v="60"/>
        <n v="62"/>
        <n v="64"/>
        <n v="66"/>
        <n v="67"/>
        <n v="68"/>
        <n v="69"/>
        <n v="70"/>
        <n v="71"/>
        <n v="74"/>
        <n v="76"/>
        <n v="78"/>
        <n v="79"/>
        <n v="81"/>
        <n v="82"/>
        <n v="83"/>
        <n v="84"/>
        <n v="85"/>
        <n v="86"/>
        <n v="87"/>
        <n v="88"/>
        <n v="89"/>
        <n v="91"/>
        <n v="92"/>
        <n v="93"/>
        <n v="94"/>
        <n v="95"/>
        <n v="97"/>
        <n v="98"/>
        <n v="101"/>
        <n v="106"/>
        <n v="107"/>
        <n v="108"/>
        <n v="109"/>
        <n v="110"/>
        <n v="111"/>
        <n v="112"/>
        <n v="113"/>
        <n v="114"/>
        <n v="119"/>
        <n v="120"/>
        <n v="121"/>
        <n v="122"/>
        <n v="123"/>
        <n v="124"/>
        <n v="126"/>
        <n v="127"/>
        <n v="128"/>
        <n v="132"/>
        <n v="133"/>
        <n v="134"/>
        <n v="135"/>
        <n v="137"/>
        <n v="138"/>
        <n v="139"/>
        <n v="141"/>
        <n v="142"/>
        <n v="143"/>
        <n v="145"/>
        <n v="146"/>
        <n v="148"/>
        <n v="153"/>
        <n v="154"/>
        <n v="155"/>
        <n v="156"/>
        <n v="157"/>
        <n v="158"/>
        <n v="160"/>
        <n v="161"/>
        <n v="162"/>
        <n v="163"/>
        <n v="166"/>
        <n v="168"/>
        <n v="172"/>
        <n v="174"/>
        <n v="175"/>
        <n v="176"/>
        <n v="178"/>
        <n v="179"/>
        <n v="180"/>
        <n v="181"/>
        <n v="182"/>
        <n v="183"/>
        <n v="184"/>
        <n v="185"/>
        <n v="186"/>
        <n v="187"/>
        <n v="188"/>
        <n v="191"/>
        <n v="192"/>
        <n v="193"/>
        <n v="195"/>
        <n v="196"/>
        <n v="198"/>
        <n v="199"/>
        <n v="200"/>
        <n v="201"/>
        <n v="202"/>
        <n v="203"/>
        <n v="204"/>
        <n v="205"/>
        <n v="208"/>
        <n v="210"/>
        <n v="212"/>
        <n v="213"/>
        <n v="215"/>
        <n v="216"/>
        <n v="217"/>
        <n v="221"/>
        <n v="223"/>
        <n v="225"/>
        <n v="226"/>
        <n v="227"/>
        <n v="228"/>
        <n v="231"/>
        <n v="234"/>
        <n v="236"/>
        <n v="238"/>
        <n v="239"/>
        <n v="240"/>
        <n v="241"/>
        <n v="242"/>
        <n v="243"/>
        <n v="246"/>
        <n v="248"/>
        <n v="249"/>
        <n v="250"/>
        <n v="251"/>
        <n v="254"/>
        <n v="255"/>
        <n v="257"/>
        <n v="258"/>
        <n v="259"/>
        <n v="260"/>
        <n v="261"/>
        <n v="262"/>
        <n v="267"/>
        <n v="268"/>
        <n v="270"/>
        <n v="274"/>
        <n v="276"/>
        <n v="277"/>
        <n v="279"/>
        <n v="281"/>
        <n v="282"/>
        <n v="283"/>
        <n v="284"/>
        <n v="285"/>
        <n v="286"/>
        <n v="288"/>
        <n v="289"/>
        <n v="290"/>
        <n v="292"/>
        <n v="294"/>
        <n v="300"/>
        <n v="302"/>
        <n v="303"/>
        <n v="308"/>
        <n v="311"/>
        <n v="314"/>
        <n v="318"/>
        <n v="319"/>
        <n v="320"/>
        <n v="322"/>
        <n v="324"/>
        <n v="325"/>
        <n v="326"/>
        <n v="327"/>
        <n v="329"/>
        <n v="333"/>
        <n v="335"/>
        <n v="339"/>
        <n v="341"/>
        <n v="343"/>
        <n v="344"/>
        <n v="345"/>
        <n v="347"/>
        <n v="348"/>
        <n v="349"/>
        <n v="350"/>
        <n v="351"/>
        <n v="352"/>
        <n v="356"/>
        <n v="357"/>
        <n v="361"/>
        <n v="364"/>
        <n v="366"/>
        <n v="368"/>
        <n v="369"/>
        <n v="371"/>
        <n v="372"/>
        <n v="375"/>
        <n v="376"/>
        <n v="382"/>
        <n v="385"/>
        <n v="386"/>
        <n v="397"/>
        <n v="398"/>
        <n v="399"/>
        <n v="400"/>
        <n v="401"/>
        <n v="402"/>
        <n v="407"/>
        <n v="408"/>
        <n v="413"/>
        <n v="414"/>
        <n v="415"/>
        <n v="424"/>
        <n v="426"/>
        <n v="430"/>
        <n v="431"/>
        <n v="434"/>
        <n v="435"/>
        <n v="436"/>
        <n v="445"/>
        <n v="446"/>
        <n v="447"/>
        <n v="448"/>
        <n v="449"/>
        <n v="456"/>
        <n v="463"/>
        <n v="465"/>
        <n v="468"/>
        <n v="470"/>
        <n v="471"/>
        <n v="475"/>
        <n v="478"/>
        <n v="486"/>
        <n v="487"/>
        <n v="488"/>
        <n v="489"/>
        <n v="491"/>
        <n v="494"/>
        <n v="497"/>
        <n v="500"/>
        <n v="504"/>
        <n v="508"/>
        <n v="512"/>
        <n v="514"/>
        <n v="515"/>
        <n v="516"/>
        <n v="526"/>
        <n v="534"/>
        <n v="541"/>
        <n v="548"/>
        <n v="549"/>
        <n v="556"/>
        <n v="558"/>
        <n v="566"/>
        <n v="570"/>
        <n v="577"/>
        <n v="578"/>
        <n v="586"/>
        <n v="592"/>
        <n v="593"/>
        <n v="597"/>
        <n v="604"/>
        <n v="611"/>
        <n v="612"/>
        <n v="619"/>
        <n v="620"/>
        <n v="627"/>
        <n v="632"/>
        <n v="633"/>
        <n v="645"/>
        <n v="646"/>
        <n v="649"/>
        <n v="650"/>
        <n v="659"/>
        <n v="661"/>
        <n v="667"/>
        <n v="668"/>
        <n v="687"/>
        <n v="691"/>
        <n v="695"/>
        <n v="696"/>
        <n v="697"/>
        <n v="698"/>
        <n v="711"/>
        <n v="720"/>
        <n v="726"/>
        <n v="734"/>
        <n v="736"/>
        <n v="739"/>
        <n v="749"/>
        <n v="763"/>
        <n v="782"/>
        <n v="787"/>
        <n v="807"/>
        <n v="819"/>
        <n v="839"/>
        <n v="855"/>
        <n v="880"/>
        <n v="891"/>
        <n v="902"/>
        <n v="911"/>
        <n v="949"/>
        <n v="973"/>
        <n v="975"/>
        <n v="1007"/>
        <n v="1050"/>
        <n v="1091"/>
        <n v="1097"/>
        <n v="1177"/>
        <n v="1213"/>
        <n v="1283"/>
        <n v="1327"/>
        <n v="1397"/>
        <n v="1425"/>
        <n v="1437"/>
        <n v="1519"/>
        <n v="1728"/>
        <n v="1848"/>
        <n v="1902"/>
        <n v="2082"/>
        <n v="2123"/>
        <n v="2317"/>
        <n v="2437"/>
        <n v="2502"/>
        <n v="2700"/>
        <n v="58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1">
  <r>
    <x v="28"/>
    <x v="0"/>
    <x v="3"/>
    <x v="1"/>
    <x v="1"/>
    <x v="5"/>
    <x v="15"/>
    <x v="91"/>
    <x v="197"/>
  </r>
  <r>
    <x v="75"/>
    <x v="1"/>
    <x v="3"/>
    <x v="1"/>
    <x v="1"/>
    <x v="5"/>
    <x v="44"/>
    <x v="21"/>
    <x v="0"/>
  </r>
  <r>
    <x v="188"/>
    <x v="1"/>
    <x v="2"/>
    <x v="1"/>
    <x v="1"/>
    <x v="5"/>
    <x v="116"/>
    <x v="70"/>
    <x v="0"/>
  </r>
  <r>
    <x v="234"/>
    <x v="0"/>
    <x v="0"/>
    <x v="1"/>
    <x v="1"/>
    <x v="5"/>
    <x v="148"/>
    <x v="3"/>
    <x v="0"/>
  </r>
  <r>
    <x v="99"/>
    <x v="1"/>
    <x v="3"/>
    <x v="1"/>
    <x v="1"/>
    <x v="5"/>
    <x v="62"/>
    <x v="49"/>
    <x v="0"/>
  </r>
  <r>
    <x v="104"/>
    <x v="0"/>
    <x v="3"/>
    <x v="1"/>
    <x v="2"/>
    <x v="7"/>
    <x v="65"/>
    <x v="108"/>
    <x v="227"/>
  </r>
  <r>
    <x v="63"/>
    <x v="1"/>
    <x v="2"/>
    <x v="1"/>
    <x v="1"/>
    <x v="5"/>
    <x v="35"/>
    <x v="60"/>
    <x v="13"/>
  </r>
  <r>
    <x v="69"/>
    <x v="1"/>
    <x v="1"/>
    <x v="1"/>
    <x v="1"/>
    <x v="5"/>
    <x v="39"/>
    <x v="92"/>
    <x v="0"/>
  </r>
  <r>
    <x v="138"/>
    <x v="1"/>
    <x v="1"/>
    <x v="1"/>
    <x v="2"/>
    <x v="11"/>
    <x v="86"/>
    <x v="155"/>
    <x v="0"/>
  </r>
  <r>
    <x v="191"/>
    <x v="1"/>
    <x v="5"/>
    <x v="1"/>
    <x v="1"/>
    <x v="5"/>
    <x v="118"/>
    <x v="58"/>
    <x v="0"/>
  </r>
  <r>
    <x v="23"/>
    <x v="1"/>
    <x v="3"/>
    <x v="1"/>
    <x v="1"/>
    <x v="5"/>
    <x v="12"/>
    <x v="62"/>
    <x v="0"/>
  </r>
  <r>
    <x v="234"/>
    <x v="0"/>
    <x v="0"/>
    <x v="1"/>
    <x v="1"/>
    <x v="5"/>
    <x v="148"/>
    <x v="15"/>
    <x v="0"/>
  </r>
  <r>
    <x v="9"/>
    <x v="1"/>
    <x v="5"/>
    <x v="1"/>
    <x v="1"/>
    <x v="5"/>
    <x v="5"/>
    <x v="93"/>
    <x v="0"/>
  </r>
  <r>
    <x v="200"/>
    <x v="1"/>
    <x v="1"/>
    <x v="1"/>
    <x v="2"/>
    <x v="11"/>
    <x v="126"/>
    <x v="153"/>
    <x v="11"/>
  </r>
  <r>
    <x v="66"/>
    <x v="0"/>
    <x v="1"/>
    <x v="1"/>
    <x v="1"/>
    <x v="5"/>
    <x v="37"/>
    <x v="177"/>
    <x v="157"/>
  </r>
  <r>
    <x v="234"/>
    <x v="0"/>
    <x v="5"/>
    <x v="1"/>
    <x v="1"/>
    <x v="5"/>
    <x v="148"/>
    <x v="10"/>
    <x v="0"/>
  </r>
  <r>
    <x v="141"/>
    <x v="0"/>
    <x v="5"/>
    <x v="1"/>
    <x v="2"/>
    <x v="11"/>
    <x v="89"/>
    <x v="165"/>
    <x v="238"/>
  </r>
  <r>
    <x v="13"/>
    <x v="1"/>
    <x v="2"/>
    <x v="1"/>
    <x v="1"/>
    <x v="5"/>
    <x v="7"/>
    <x v="47"/>
    <x v="22"/>
  </r>
  <r>
    <x v="6"/>
    <x v="0"/>
    <x v="1"/>
    <x v="1"/>
    <x v="1"/>
    <x v="5"/>
    <x v="4"/>
    <x v="83"/>
    <x v="90"/>
  </r>
  <r>
    <x v="43"/>
    <x v="0"/>
    <x v="1"/>
    <x v="1"/>
    <x v="1"/>
    <x v="5"/>
    <x v="23"/>
    <x v="32"/>
    <x v="168"/>
  </r>
  <r>
    <x v="133"/>
    <x v="0"/>
    <x v="2"/>
    <x v="1"/>
    <x v="2"/>
    <x v="11"/>
    <x v="83"/>
    <x v="152"/>
    <x v="109"/>
  </r>
  <r>
    <x v="170"/>
    <x v="1"/>
    <x v="3"/>
    <x v="1"/>
    <x v="2"/>
    <x v="12"/>
    <x v="105"/>
    <x v="117"/>
    <x v="0"/>
  </r>
  <r>
    <x v="234"/>
    <x v="0"/>
    <x v="5"/>
    <x v="1"/>
    <x v="1"/>
    <x v="5"/>
    <x v="148"/>
    <x v="87"/>
    <x v="0"/>
  </r>
  <r>
    <x v="59"/>
    <x v="0"/>
    <x v="0"/>
    <x v="1"/>
    <x v="1"/>
    <x v="5"/>
    <x v="33"/>
    <x v="26"/>
    <x v="312"/>
  </r>
  <r>
    <x v="140"/>
    <x v="0"/>
    <x v="3"/>
    <x v="1"/>
    <x v="2"/>
    <x v="11"/>
    <x v="88"/>
    <x v="145"/>
    <x v="115"/>
  </r>
  <r>
    <x v="164"/>
    <x v="1"/>
    <x v="4"/>
    <x v="1"/>
    <x v="2"/>
    <x v="1"/>
    <x v="102"/>
    <x v="131"/>
    <x v="9"/>
  </r>
  <r>
    <x v="235"/>
    <x v="1"/>
    <x v="4"/>
    <x v="1"/>
    <x v="1"/>
    <x v="5"/>
    <x v="148"/>
    <x v="24"/>
    <x v="0"/>
  </r>
  <r>
    <x v="215"/>
    <x v="0"/>
    <x v="1"/>
    <x v="0"/>
    <x v="0"/>
    <x v="0"/>
    <x v="138"/>
    <x v="101"/>
    <x v="56"/>
  </r>
  <r>
    <x v="164"/>
    <x v="1"/>
    <x v="3"/>
    <x v="1"/>
    <x v="2"/>
    <x v="1"/>
    <x v="102"/>
    <x v="131"/>
    <x v="0"/>
  </r>
  <r>
    <x v="234"/>
    <x v="0"/>
    <x v="2"/>
    <x v="1"/>
    <x v="1"/>
    <x v="5"/>
    <x v="148"/>
    <x v="31"/>
    <x v="0"/>
  </r>
  <r>
    <x v="108"/>
    <x v="0"/>
    <x v="0"/>
    <x v="1"/>
    <x v="2"/>
    <x v="7"/>
    <x v="67"/>
    <x v="114"/>
    <x v="368"/>
  </r>
  <r>
    <x v="35"/>
    <x v="0"/>
    <x v="2"/>
    <x v="1"/>
    <x v="1"/>
    <x v="5"/>
    <x v="19"/>
    <x v="0"/>
    <x v="0"/>
  </r>
  <r>
    <x v="37"/>
    <x v="0"/>
    <x v="2"/>
    <x v="1"/>
    <x v="1"/>
    <x v="5"/>
    <x v="20"/>
    <x v="85"/>
    <x v="92"/>
  </r>
  <r>
    <x v="143"/>
    <x v="0"/>
    <x v="0"/>
    <x v="1"/>
    <x v="2"/>
    <x v="3"/>
    <x v="90"/>
    <x v="164"/>
    <x v="338"/>
  </r>
  <r>
    <x v="34"/>
    <x v="0"/>
    <x v="2"/>
    <x v="1"/>
    <x v="1"/>
    <x v="5"/>
    <x v="18"/>
    <x v="16"/>
    <x v="0"/>
  </r>
  <r>
    <x v="127"/>
    <x v="0"/>
    <x v="0"/>
    <x v="1"/>
    <x v="2"/>
    <x v="11"/>
    <x v="79"/>
    <x v="157"/>
    <x v="247"/>
  </r>
  <r>
    <x v="234"/>
    <x v="0"/>
    <x v="0"/>
    <x v="1"/>
    <x v="1"/>
    <x v="5"/>
    <x v="148"/>
    <x v="87"/>
    <x v="0"/>
  </r>
  <r>
    <x v="151"/>
    <x v="1"/>
    <x v="2"/>
    <x v="1"/>
    <x v="2"/>
    <x v="7"/>
    <x v="95"/>
    <x v="106"/>
    <x v="24"/>
  </r>
  <r>
    <x v="60"/>
    <x v="1"/>
    <x v="2"/>
    <x v="1"/>
    <x v="1"/>
    <x v="5"/>
    <x v="33"/>
    <x v="26"/>
    <x v="26"/>
  </r>
  <r>
    <x v="200"/>
    <x v="1"/>
    <x v="2"/>
    <x v="1"/>
    <x v="2"/>
    <x v="11"/>
    <x v="126"/>
    <x v="153"/>
    <x v="8"/>
  </r>
  <r>
    <x v="104"/>
    <x v="0"/>
    <x v="1"/>
    <x v="1"/>
    <x v="2"/>
    <x v="7"/>
    <x v="65"/>
    <x v="108"/>
    <x v="235"/>
  </r>
  <r>
    <x v="155"/>
    <x v="0"/>
    <x v="1"/>
    <x v="1"/>
    <x v="2"/>
    <x v="10"/>
    <x v="98"/>
    <x v="134"/>
    <x v="0"/>
  </r>
  <r>
    <x v="224"/>
    <x v="0"/>
    <x v="5"/>
    <x v="0"/>
    <x v="0"/>
    <x v="4"/>
    <x v="143"/>
    <x v="123"/>
    <x v="1"/>
  </r>
  <r>
    <x v="234"/>
    <x v="0"/>
    <x v="1"/>
    <x v="1"/>
    <x v="2"/>
    <x v="10"/>
    <x v="148"/>
    <x v="1"/>
    <x v="0"/>
  </r>
  <r>
    <x v="234"/>
    <x v="0"/>
    <x v="1"/>
    <x v="1"/>
    <x v="1"/>
    <x v="5"/>
    <x v="148"/>
    <x v="54"/>
    <x v="0"/>
  </r>
  <r>
    <x v="16"/>
    <x v="0"/>
    <x v="5"/>
    <x v="1"/>
    <x v="1"/>
    <x v="5"/>
    <x v="9"/>
    <x v="22"/>
    <x v="266"/>
  </r>
  <r>
    <x v="76"/>
    <x v="1"/>
    <x v="2"/>
    <x v="1"/>
    <x v="1"/>
    <x v="5"/>
    <x v="45"/>
    <x v="180"/>
    <x v="0"/>
  </r>
  <r>
    <x v="97"/>
    <x v="1"/>
    <x v="2"/>
    <x v="1"/>
    <x v="1"/>
    <x v="5"/>
    <x v="61"/>
    <x v="36"/>
    <x v="0"/>
  </r>
  <r>
    <x v="235"/>
    <x v="1"/>
    <x v="4"/>
    <x v="1"/>
    <x v="1"/>
    <x v="5"/>
    <x v="148"/>
    <x v="84"/>
    <x v="0"/>
  </r>
  <r>
    <x v="234"/>
    <x v="0"/>
    <x v="0"/>
    <x v="1"/>
    <x v="1"/>
    <x v="5"/>
    <x v="148"/>
    <x v="55"/>
    <x v="0"/>
  </r>
  <r>
    <x v="59"/>
    <x v="0"/>
    <x v="4"/>
    <x v="1"/>
    <x v="1"/>
    <x v="5"/>
    <x v="33"/>
    <x v="26"/>
    <x v="139"/>
  </r>
  <r>
    <x v="58"/>
    <x v="1"/>
    <x v="4"/>
    <x v="1"/>
    <x v="1"/>
    <x v="5"/>
    <x v="32"/>
    <x v="44"/>
    <x v="6"/>
  </r>
  <r>
    <x v="150"/>
    <x v="0"/>
    <x v="5"/>
    <x v="1"/>
    <x v="2"/>
    <x v="7"/>
    <x v="95"/>
    <x v="106"/>
    <x v="0"/>
  </r>
  <r>
    <x v="106"/>
    <x v="0"/>
    <x v="5"/>
    <x v="1"/>
    <x v="2"/>
    <x v="7"/>
    <x v="66"/>
    <x v="109"/>
    <x v="161"/>
  </r>
  <r>
    <x v="230"/>
    <x v="0"/>
    <x v="4"/>
    <x v="0"/>
    <x v="0"/>
    <x v="9"/>
    <x v="146"/>
    <x v="96"/>
    <x v="2"/>
  </r>
  <r>
    <x v="6"/>
    <x v="0"/>
    <x v="3"/>
    <x v="1"/>
    <x v="1"/>
    <x v="5"/>
    <x v="4"/>
    <x v="83"/>
    <x v="67"/>
  </r>
  <r>
    <x v="234"/>
    <x v="0"/>
    <x v="0"/>
    <x v="1"/>
    <x v="1"/>
    <x v="5"/>
    <x v="148"/>
    <x v="81"/>
    <x v="0"/>
  </r>
  <r>
    <x v="235"/>
    <x v="1"/>
    <x v="4"/>
    <x v="1"/>
    <x v="1"/>
    <x v="5"/>
    <x v="148"/>
    <x v="30"/>
    <x v="0"/>
  </r>
  <r>
    <x v="226"/>
    <x v="0"/>
    <x v="0"/>
    <x v="0"/>
    <x v="0"/>
    <x v="2"/>
    <x v="144"/>
    <x v="138"/>
    <x v="285"/>
  </r>
  <r>
    <x v="114"/>
    <x v="0"/>
    <x v="2"/>
    <x v="1"/>
    <x v="2"/>
    <x v="10"/>
    <x v="70"/>
    <x v="125"/>
    <x v="151"/>
  </r>
  <r>
    <x v="140"/>
    <x v="0"/>
    <x v="4"/>
    <x v="1"/>
    <x v="2"/>
    <x v="11"/>
    <x v="88"/>
    <x v="145"/>
    <x v="128"/>
  </r>
  <r>
    <x v="168"/>
    <x v="1"/>
    <x v="1"/>
    <x v="1"/>
    <x v="2"/>
    <x v="12"/>
    <x v="104"/>
    <x v="116"/>
    <x v="47"/>
  </r>
  <r>
    <x v="40"/>
    <x v="1"/>
    <x v="5"/>
    <x v="1"/>
    <x v="1"/>
    <x v="5"/>
    <x v="21"/>
    <x v="179"/>
    <x v="0"/>
  </r>
  <r>
    <x v="85"/>
    <x v="0"/>
    <x v="5"/>
    <x v="1"/>
    <x v="1"/>
    <x v="5"/>
    <x v="52"/>
    <x v="178"/>
    <x v="0"/>
  </r>
  <r>
    <x v="234"/>
    <x v="0"/>
    <x v="3"/>
    <x v="1"/>
    <x v="1"/>
    <x v="5"/>
    <x v="148"/>
    <x v="54"/>
    <x v="0"/>
  </r>
  <r>
    <x v="224"/>
    <x v="0"/>
    <x v="3"/>
    <x v="0"/>
    <x v="0"/>
    <x v="4"/>
    <x v="143"/>
    <x v="123"/>
    <x v="5"/>
  </r>
  <r>
    <x v="145"/>
    <x v="0"/>
    <x v="3"/>
    <x v="1"/>
    <x v="2"/>
    <x v="3"/>
    <x v="91"/>
    <x v="141"/>
    <x v="335"/>
  </r>
  <r>
    <x v="100"/>
    <x v="0"/>
    <x v="1"/>
    <x v="1"/>
    <x v="2"/>
    <x v="7"/>
    <x v="63"/>
    <x v="115"/>
    <x v="139"/>
  </r>
  <r>
    <x v="59"/>
    <x v="0"/>
    <x v="2"/>
    <x v="1"/>
    <x v="1"/>
    <x v="5"/>
    <x v="33"/>
    <x v="26"/>
    <x v="131"/>
  </r>
  <r>
    <x v="7"/>
    <x v="1"/>
    <x v="1"/>
    <x v="1"/>
    <x v="1"/>
    <x v="5"/>
    <x v="4"/>
    <x v="83"/>
    <x v="16"/>
  </r>
  <r>
    <x v="171"/>
    <x v="1"/>
    <x v="5"/>
    <x v="1"/>
    <x v="2"/>
    <x v="11"/>
    <x v="106"/>
    <x v="147"/>
    <x v="0"/>
  </r>
  <r>
    <x v="146"/>
    <x v="0"/>
    <x v="0"/>
    <x v="1"/>
    <x v="2"/>
    <x v="3"/>
    <x v="92"/>
    <x v="163"/>
    <x v="304"/>
  </r>
  <r>
    <x v="123"/>
    <x v="0"/>
    <x v="1"/>
    <x v="1"/>
    <x v="2"/>
    <x v="1"/>
    <x v="75"/>
    <x v="132"/>
    <x v="330"/>
  </r>
  <r>
    <x v="136"/>
    <x v="0"/>
    <x v="5"/>
    <x v="1"/>
    <x v="2"/>
    <x v="11"/>
    <x v="85"/>
    <x v="146"/>
    <x v="118"/>
  </r>
  <r>
    <x v="185"/>
    <x v="1"/>
    <x v="1"/>
    <x v="1"/>
    <x v="2"/>
    <x v="3"/>
    <x v="114"/>
    <x v="162"/>
    <x v="29"/>
  </r>
  <r>
    <x v="72"/>
    <x v="1"/>
    <x v="2"/>
    <x v="1"/>
    <x v="1"/>
    <x v="5"/>
    <x v="41"/>
    <x v="72"/>
    <x v="0"/>
  </r>
  <r>
    <x v="130"/>
    <x v="1"/>
    <x v="1"/>
    <x v="1"/>
    <x v="2"/>
    <x v="11"/>
    <x v="80"/>
    <x v="168"/>
    <x v="0"/>
  </r>
  <r>
    <x v="112"/>
    <x v="0"/>
    <x v="3"/>
    <x v="1"/>
    <x v="2"/>
    <x v="10"/>
    <x v="69"/>
    <x v="133"/>
    <x v="236"/>
  </r>
  <r>
    <x v="235"/>
    <x v="1"/>
    <x v="4"/>
    <x v="1"/>
    <x v="1"/>
    <x v="5"/>
    <x v="148"/>
    <x v="14"/>
    <x v="0"/>
  </r>
  <r>
    <x v="201"/>
    <x v="1"/>
    <x v="3"/>
    <x v="1"/>
    <x v="2"/>
    <x v="11"/>
    <x v="127"/>
    <x v="154"/>
    <x v="0"/>
  </r>
  <r>
    <x v="234"/>
    <x v="0"/>
    <x v="3"/>
    <x v="1"/>
    <x v="1"/>
    <x v="5"/>
    <x v="148"/>
    <x v="182"/>
    <x v="0"/>
  </r>
  <r>
    <x v="174"/>
    <x v="1"/>
    <x v="5"/>
    <x v="1"/>
    <x v="2"/>
    <x v="11"/>
    <x v="108"/>
    <x v="150"/>
    <x v="0"/>
  </r>
  <r>
    <x v="175"/>
    <x v="1"/>
    <x v="3"/>
    <x v="1"/>
    <x v="2"/>
    <x v="11"/>
    <x v="109"/>
    <x v="149"/>
    <x v="0"/>
  </r>
  <r>
    <x v="25"/>
    <x v="1"/>
    <x v="4"/>
    <x v="1"/>
    <x v="1"/>
    <x v="5"/>
    <x v="13"/>
    <x v="67"/>
    <x v="9"/>
  </r>
  <r>
    <x v="11"/>
    <x v="1"/>
    <x v="2"/>
    <x v="1"/>
    <x v="1"/>
    <x v="5"/>
    <x v="6"/>
    <x v="73"/>
    <x v="30"/>
  </r>
  <r>
    <x v="234"/>
    <x v="0"/>
    <x v="5"/>
    <x v="1"/>
    <x v="1"/>
    <x v="5"/>
    <x v="148"/>
    <x v="55"/>
    <x v="0"/>
  </r>
  <r>
    <x v="235"/>
    <x v="1"/>
    <x v="4"/>
    <x v="1"/>
    <x v="1"/>
    <x v="5"/>
    <x v="148"/>
    <x v="4"/>
    <x v="0"/>
  </r>
  <r>
    <x v="191"/>
    <x v="1"/>
    <x v="4"/>
    <x v="1"/>
    <x v="1"/>
    <x v="5"/>
    <x v="118"/>
    <x v="58"/>
    <x v="0"/>
  </r>
  <r>
    <x v="203"/>
    <x v="0"/>
    <x v="3"/>
    <x v="1"/>
    <x v="1"/>
    <x v="5"/>
    <x v="129"/>
    <x v="45"/>
    <x v="86"/>
  </r>
  <r>
    <x v="172"/>
    <x v="0"/>
    <x v="2"/>
    <x v="1"/>
    <x v="2"/>
    <x v="11"/>
    <x v="107"/>
    <x v="142"/>
    <x v="0"/>
  </r>
  <r>
    <x v="222"/>
    <x v="0"/>
    <x v="5"/>
    <x v="0"/>
    <x v="0"/>
    <x v="4"/>
    <x v="142"/>
    <x v="122"/>
    <x v="2"/>
  </r>
  <r>
    <x v="24"/>
    <x v="0"/>
    <x v="4"/>
    <x v="1"/>
    <x v="1"/>
    <x v="5"/>
    <x v="13"/>
    <x v="67"/>
    <x v="230"/>
  </r>
  <r>
    <x v="235"/>
    <x v="1"/>
    <x v="4"/>
    <x v="1"/>
    <x v="2"/>
    <x v="7"/>
    <x v="148"/>
    <x v="94"/>
    <x v="0"/>
  </r>
  <r>
    <x v="234"/>
    <x v="0"/>
    <x v="1"/>
    <x v="1"/>
    <x v="1"/>
    <x v="5"/>
    <x v="148"/>
    <x v="71"/>
    <x v="0"/>
  </r>
  <r>
    <x v="166"/>
    <x v="1"/>
    <x v="2"/>
    <x v="1"/>
    <x v="2"/>
    <x v="1"/>
    <x v="103"/>
    <x v="128"/>
    <x v="31"/>
  </r>
  <r>
    <x v="134"/>
    <x v="1"/>
    <x v="1"/>
    <x v="1"/>
    <x v="2"/>
    <x v="11"/>
    <x v="83"/>
    <x v="152"/>
    <x v="0"/>
  </r>
  <r>
    <x v="14"/>
    <x v="0"/>
    <x v="3"/>
    <x v="1"/>
    <x v="1"/>
    <x v="5"/>
    <x v="8"/>
    <x v="69"/>
    <x v="351"/>
  </r>
  <r>
    <x v="235"/>
    <x v="1"/>
    <x v="2"/>
    <x v="1"/>
    <x v="1"/>
    <x v="5"/>
    <x v="148"/>
    <x v="59"/>
    <x v="0"/>
  </r>
  <r>
    <x v="228"/>
    <x v="0"/>
    <x v="4"/>
    <x v="0"/>
    <x v="0"/>
    <x v="2"/>
    <x v="145"/>
    <x v="139"/>
    <x v="142"/>
  </r>
  <r>
    <x v="18"/>
    <x v="0"/>
    <x v="5"/>
    <x v="1"/>
    <x v="1"/>
    <x v="5"/>
    <x v="10"/>
    <x v="181"/>
    <x v="221"/>
  </r>
  <r>
    <x v="206"/>
    <x v="1"/>
    <x v="3"/>
    <x v="1"/>
    <x v="2"/>
    <x v="7"/>
    <x v="131"/>
    <x v="112"/>
    <x v="0"/>
  </r>
  <r>
    <x v="145"/>
    <x v="0"/>
    <x v="1"/>
    <x v="1"/>
    <x v="2"/>
    <x v="3"/>
    <x v="91"/>
    <x v="141"/>
    <x v="292"/>
  </r>
  <r>
    <x v="234"/>
    <x v="0"/>
    <x v="5"/>
    <x v="1"/>
    <x v="1"/>
    <x v="5"/>
    <x v="148"/>
    <x v="43"/>
    <x v="0"/>
  </r>
  <r>
    <x v="147"/>
    <x v="0"/>
    <x v="5"/>
    <x v="1"/>
    <x v="2"/>
    <x v="3"/>
    <x v="93"/>
    <x v="166"/>
    <x v="307"/>
  </r>
  <r>
    <x v="20"/>
    <x v="0"/>
    <x v="1"/>
    <x v="1"/>
    <x v="1"/>
    <x v="5"/>
    <x v="11"/>
    <x v="38"/>
    <x v="220"/>
  </r>
  <r>
    <x v="34"/>
    <x v="0"/>
    <x v="3"/>
    <x v="1"/>
    <x v="1"/>
    <x v="5"/>
    <x v="18"/>
    <x v="16"/>
    <x v="0"/>
  </r>
  <r>
    <x v="234"/>
    <x v="0"/>
    <x v="2"/>
    <x v="1"/>
    <x v="1"/>
    <x v="5"/>
    <x v="148"/>
    <x v="81"/>
    <x v="0"/>
  </r>
  <r>
    <x v="82"/>
    <x v="1"/>
    <x v="2"/>
    <x v="1"/>
    <x v="1"/>
    <x v="5"/>
    <x v="49"/>
    <x v="66"/>
    <x v="0"/>
  </r>
  <r>
    <x v="129"/>
    <x v="0"/>
    <x v="4"/>
    <x v="1"/>
    <x v="2"/>
    <x v="11"/>
    <x v="80"/>
    <x v="168"/>
    <x v="267"/>
  </r>
  <r>
    <x v="46"/>
    <x v="1"/>
    <x v="3"/>
    <x v="1"/>
    <x v="1"/>
    <x v="5"/>
    <x v="24"/>
    <x v="86"/>
    <x v="0"/>
  </r>
  <r>
    <x v="159"/>
    <x v="0"/>
    <x v="1"/>
    <x v="1"/>
    <x v="2"/>
    <x v="10"/>
    <x v="100"/>
    <x v="124"/>
    <x v="0"/>
  </r>
  <r>
    <x v="90"/>
    <x v="1"/>
    <x v="5"/>
    <x v="1"/>
    <x v="1"/>
    <x v="5"/>
    <x v="56"/>
    <x v="172"/>
    <x v="0"/>
  </r>
  <r>
    <x v="91"/>
    <x v="1"/>
    <x v="3"/>
    <x v="1"/>
    <x v="1"/>
    <x v="5"/>
    <x v="57"/>
    <x v="170"/>
    <x v="0"/>
  </r>
  <r>
    <x v="44"/>
    <x v="1"/>
    <x v="1"/>
    <x v="1"/>
    <x v="1"/>
    <x v="5"/>
    <x v="23"/>
    <x v="32"/>
    <x v="28"/>
  </r>
  <r>
    <x v="140"/>
    <x v="0"/>
    <x v="1"/>
    <x v="1"/>
    <x v="2"/>
    <x v="11"/>
    <x v="88"/>
    <x v="145"/>
    <x v="86"/>
  </r>
  <r>
    <x v="12"/>
    <x v="0"/>
    <x v="0"/>
    <x v="1"/>
    <x v="1"/>
    <x v="5"/>
    <x v="7"/>
    <x v="47"/>
    <x v="347"/>
  </r>
  <r>
    <x v="3"/>
    <x v="1"/>
    <x v="3"/>
    <x v="1"/>
    <x v="1"/>
    <x v="5"/>
    <x v="2"/>
    <x v="79"/>
    <x v="0"/>
  </r>
  <r>
    <x v="136"/>
    <x v="0"/>
    <x v="1"/>
    <x v="1"/>
    <x v="2"/>
    <x v="11"/>
    <x v="85"/>
    <x v="146"/>
    <x v="70"/>
  </r>
  <r>
    <x v="189"/>
    <x v="0"/>
    <x v="4"/>
    <x v="1"/>
    <x v="1"/>
    <x v="5"/>
    <x v="117"/>
    <x v="77"/>
    <x v="0"/>
  </r>
  <r>
    <x v="71"/>
    <x v="0"/>
    <x v="2"/>
    <x v="1"/>
    <x v="1"/>
    <x v="5"/>
    <x v="41"/>
    <x v="72"/>
    <x v="0"/>
  </r>
  <r>
    <x v="19"/>
    <x v="1"/>
    <x v="4"/>
    <x v="1"/>
    <x v="1"/>
    <x v="5"/>
    <x v="10"/>
    <x v="181"/>
    <x v="21"/>
  </r>
  <r>
    <x v="10"/>
    <x v="0"/>
    <x v="2"/>
    <x v="1"/>
    <x v="1"/>
    <x v="5"/>
    <x v="6"/>
    <x v="73"/>
    <x v="234"/>
  </r>
  <r>
    <x v="8"/>
    <x v="0"/>
    <x v="5"/>
    <x v="1"/>
    <x v="1"/>
    <x v="5"/>
    <x v="5"/>
    <x v="93"/>
    <x v="53"/>
  </r>
  <r>
    <x v="206"/>
    <x v="1"/>
    <x v="5"/>
    <x v="1"/>
    <x v="2"/>
    <x v="7"/>
    <x v="131"/>
    <x v="112"/>
    <x v="0"/>
  </r>
  <r>
    <x v="234"/>
    <x v="0"/>
    <x v="1"/>
    <x v="1"/>
    <x v="1"/>
    <x v="5"/>
    <x v="148"/>
    <x v="23"/>
    <x v="0"/>
  </r>
  <r>
    <x v="12"/>
    <x v="0"/>
    <x v="2"/>
    <x v="1"/>
    <x v="1"/>
    <x v="5"/>
    <x v="7"/>
    <x v="47"/>
    <x v="172"/>
  </r>
  <r>
    <x v="137"/>
    <x v="0"/>
    <x v="4"/>
    <x v="1"/>
    <x v="2"/>
    <x v="11"/>
    <x v="86"/>
    <x v="155"/>
    <x v="146"/>
  </r>
  <r>
    <x v="230"/>
    <x v="0"/>
    <x v="2"/>
    <x v="0"/>
    <x v="0"/>
    <x v="9"/>
    <x v="146"/>
    <x v="96"/>
    <x v="3"/>
  </r>
  <r>
    <x v="119"/>
    <x v="0"/>
    <x v="5"/>
    <x v="1"/>
    <x v="2"/>
    <x v="1"/>
    <x v="73"/>
    <x v="130"/>
    <x v="339"/>
  </r>
  <r>
    <x v="221"/>
    <x v="0"/>
    <x v="3"/>
    <x v="0"/>
    <x v="0"/>
    <x v="9"/>
    <x v="141"/>
    <x v="99"/>
    <x v="55"/>
  </r>
  <r>
    <x v="154"/>
    <x v="1"/>
    <x v="5"/>
    <x v="1"/>
    <x v="2"/>
    <x v="7"/>
    <x v="97"/>
    <x v="105"/>
    <x v="0"/>
  </r>
  <r>
    <x v="235"/>
    <x v="1"/>
    <x v="1"/>
    <x v="1"/>
    <x v="1"/>
    <x v="5"/>
    <x v="148"/>
    <x v="63"/>
    <x v="0"/>
  </r>
  <r>
    <x v="20"/>
    <x v="0"/>
    <x v="2"/>
    <x v="1"/>
    <x v="1"/>
    <x v="5"/>
    <x v="11"/>
    <x v="38"/>
    <x v="93"/>
  </r>
  <r>
    <x v="207"/>
    <x v="0"/>
    <x v="3"/>
    <x v="1"/>
    <x v="2"/>
    <x v="11"/>
    <x v="132"/>
    <x v="136"/>
    <x v="128"/>
  </r>
  <r>
    <x v="234"/>
    <x v="0"/>
    <x v="5"/>
    <x v="1"/>
    <x v="1"/>
    <x v="5"/>
    <x v="148"/>
    <x v="3"/>
    <x v="0"/>
  </r>
  <r>
    <x v="108"/>
    <x v="0"/>
    <x v="2"/>
    <x v="1"/>
    <x v="2"/>
    <x v="7"/>
    <x v="67"/>
    <x v="114"/>
    <x v="294"/>
  </r>
  <r>
    <x v="234"/>
    <x v="0"/>
    <x v="3"/>
    <x v="1"/>
    <x v="1"/>
    <x v="5"/>
    <x v="148"/>
    <x v="29"/>
    <x v="0"/>
  </r>
  <r>
    <x v="228"/>
    <x v="0"/>
    <x v="1"/>
    <x v="0"/>
    <x v="0"/>
    <x v="2"/>
    <x v="145"/>
    <x v="139"/>
    <x v="170"/>
  </r>
  <r>
    <x v="209"/>
    <x v="0"/>
    <x v="3"/>
    <x v="1"/>
    <x v="3"/>
    <x v="6"/>
    <x v="134"/>
    <x v="74"/>
    <x v="0"/>
  </r>
  <r>
    <x v="38"/>
    <x v="1"/>
    <x v="2"/>
    <x v="1"/>
    <x v="1"/>
    <x v="5"/>
    <x v="20"/>
    <x v="85"/>
    <x v="30"/>
  </r>
  <r>
    <x v="32"/>
    <x v="0"/>
    <x v="4"/>
    <x v="1"/>
    <x v="1"/>
    <x v="5"/>
    <x v="17"/>
    <x v="41"/>
    <x v="64"/>
  </r>
  <r>
    <x v="160"/>
    <x v="1"/>
    <x v="3"/>
    <x v="1"/>
    <x v="2"/>
    <x v="10"/>
    <x v="100"/>
    <x v="124"/>
    <x v="0"/>
  </r>
  <r>
    <x v="17"/>
    <x v="1"/>
    <x v="3"/>
    <x v="1"/>
    <x v="1"/>
    <x v="5"/>
    <x v="9"/>
    <x v="22"/>
    <x v="0"/>
  </r>
  <r>
    <x v="197"/>
    <x v="0"/>
    <x v="0"/>
    <x v="1"/>
    <x v="1"/>
    <x v="5"/>
    <x v="124"/>
    <x v="57"/>
    <x v="0"/>
  </r>
  <r>
    <x v="44"/>
    <x v="1"/>
    <x v="3"/>
    <x v="1"/>
    <x v="1"/>
    <x v="5"/>
    <x v="23"/>
    <x v="32"/>
    <x v="0"/>
  </r>
  <r>
    <x v="146"/>
    <x v="0"/>
    <x v="5"/>
    <x v="1"/>
    <x v="2"/>
    <x v="3"/>
    <x v="92"/>
    <x v="163"/>
    <x v="311"/>
  </r>
  <r>
    <x v="3"/>
    <x v="1"/>
    <x v="1"/>
    <x v="1"/>
    <x v="1"/>
    <x v="5"/>
    <x v="2"/>
    <x v="79"/>
    <x v="33"/>
  </r>
  <r>
    <x v="123"/>
    <x v="0"/>
    <x v="0"/>
    <x v="1"/>
    <x v="2"/>
    <x v="1"/>
    <x v="75"/>
    <x v="132"/>
    <x v="372"/>
  </r>
  <r>
    <x v="33"/>
    <x v="1"/>
    <x v="2"/>
    <x v="1"/>
    <x v="1"/>
    <x v="5"/>
    <x v="17"/>
    <x v="41"/>
    <x v="6"/>
  </r>
  <r>
    <x v="12"/>
    <x v="0"/>
    <x v="1"/>
    <x v="1"/>
    <x v="1"/>
    <x v="5"/>
    <x v="7"/>
    <x v="47"/>
    <x v="286"/>
  </r>
  <r>
    <x v="234"/>
    <x v="0"/>
    <x v="2"/>
    <x v="1"/>
    <x v="2"/>
    <x v="1"/>
    <x v="148"/>
    <x v="40"/>
    <x v="0"/>
  </r>
  <r>
    <x v="8"/>
    <x v="0"/>
    <x v="2"/>
    <x v="1"/>
    <x v="1"/>
    <x v="5"/>
    <x v="5"/>
    <x v="93"/>
    <x v="27"/>
  </r>
  <r>
    <x v="234"/>
    <x v="0"/>
    <x v="3"/>
    <x v="1"/>
    <x v="1"/>
    <x v="5"/>
    <x v="148"/>
    <x v="23"/>
    <x v="0"/>
  </r>
  <r>
    <x v="202"/>
    <x v="0"/>
    <x v="2"/>
    <x v="1"/>
    <x v="1"/>
    <x v="5"/>
    <x v="128"/>
    <x v="65"/>
    <x v="112"/>
  </r>
  <r>
    <x v="106"/>
    <x v="0"/>
    <x v="3"/>
    <x v="1"/>
    <x v="2"/>
    <x v="7"/>
    <x v="66"/>
    <x v="109"/>
    <x v="72"/>
  </r>
  <r>
    <x v="80"/>
    <x v="1"/>
    <x v="4"/>
    <x v="1"/>
    <x v="1"/>
    <x v="5"/>
    <x v="48"/>
    <x v="56"/>
    <x v="0"/>
  </r>
  <r>
    <x v="234"/>
    <x v="0"/>
    <x v="2"/>
    <x v="1"/>
    <x v="1"/>
    <x v="5"/>
    <x v="148"/>
    <x v="54"/>
    <x v="0"/>
  </r>
  <r>
    <x v="137"/>
    <x v="0"/>
    <x v="5"/>
    <x v="1"/>
    <x v="2"/>
    <x v="11"/>
    <x v="86"/>
    <x v="155"/>
    <x v="199"/>
  </r>
  <r>
    <x v="160"/>
    <x v="1"/>
    <x v="1"/>
    <x v="1"/>
    <x v="2"/>
    <x v="10"/>
    <x v="100"/>
    <x v="124"/>
    <x v="31"/>
  </r>
  <r>
    <x v="46"/>
    <x v="1"/>
    <x v="1"/>
    <x v="1"/>
    <x v="1"/>
    <x v="5"/>
    <x v="24"/>
    <x v="86"/>
    <x v="0"/>
  </r>
  <r>
    <x v="183"/>
    <x v="1"/>
    <x v="3"/>
    <x v="1"/>
    <x v="2"/>
    <x v="3"/>
    <x v="113"/>
    <x v="161"/>
    <x v="0"/>
  </r>
  <r>
    <x v="234"/>
    <x v="0"/>
    <x v="2"/>
    <x v="1"/>
    <x v="1"/>
    <x v="5"/>
    <x v="148"/>
    <x v="182"/>
    <x v="0"/>
  </r>
  <r>
    <x v="97"/>
    <x v="1"/>
    <x v="3"/>
    <x v="1"/>
    <x v="1"/>
    <x v="5"/>
    <x v="61"/>
    <x v="36"/>
    <x v="0"/>
  </r>
  <r>
    <x v="146"/>
    <x v="0"/>
    <x v="2"/>
    <x v="1"/>
    <x v="2"/>
    <x v="3"/>
    <x v="92"/>
    <x v="163"/>
    <x v="207"/>
  </r>
  <r>
    <x v="211"/>
    <x v="1"/>
    <x v="1"/>
    <x v="1"/>
    <x v="2"/>
    <x v="7"/>
    <x v="135"/>
    <x v="104"/>
    <x v="11"/>
  </r>
  <r>
    <x v="208"/>
    <x v="0"/>
    <x v="2"/>
    <x v="1"/>
    <x v="2"/>
    <x v="11"/>
    <x v="133"/>
    <x v="137"/>
    <x v="146"/>
  </r>
  <r>
    <x v="121"/>
    <x v="0"/>
    <x v="5"/>
    <x v="1"/>
    <x v="2"/>
    <x v="1"/>
    <x v="74"/>
    <x v="129"/>
    <x v="369"/>
  </r>
  <r>
    <x v="110"/>
    <x v="0"/>
    <x v="1"/>
    <x v="1"/>
    <x v="2"/>
    <x v="7"/>
    <x v="68"/>
    <x v="110"/>
    <x v="108"/>
  </r>
  <r>
    <x v="111"/>
    <x v="1"/>
    <x v="1"/>
    <x v="1"/>
    <x v="2"/>
    <x v="7"/>
    <x v="68"/>
    <x v="110"/>
    <x v="0"/>
  </r>
  <r>
    <x v="39"/>
    <x v="0"/>
    <x v="5"/>
    <x v="1"/>
    <x v="1"/>
    <x v="5"/>
    <x v="21"/>
    <x v="179"/>
    <x v="143"/>
  </r>
  <r>
    <x v="141"/>
    <x v="0"/>
    <x v="1"/>
    <x v="1"/>
    <x v="2"/>
    <x v="11"/>
    <x v="89"/>
    <x v="165"/>
    <x v="202"/>
  </r>
  <r>
    <x v="19"/>
    <x v="1"/>
    <x v="2"/>
    <x v="1"/>
    <x v="1"/>
    <x v="5"/>
    <x v="10"/>
    <x v="181"/>
    <x v="22"/>
  </r>
  <r>
    <x v="77"/>
    <x v="1"/>
    <x v="5"/>
    <x v="1"/>
    <x v="1"/>
    <x v="5"/>
    <x v="46"/>
    <x v="5"/>
    <x v="0"/>
  </r>
  <r>
    <x v="63"/>
    <x v="1"/>
    <x v="4"/>
    <x v="1"/>
    <x v="1"/>
    <x v="5"/>
    <x v="35"/>
    <x v="60"/>
    <x v="4"/>
  </r>
  <r>
    <x v="140"/>
    <x v="0"/>
    <x v="2"/>
    <x v="1"/>
    <x v="2"/>
    <x v="11"/>
    <x v="88"/>
    <x v="145"/>
    <x v="43"/>
  </r>
  <r>
    <x v="73"/>
    <x v="1"/>
    <x v="2"/>
    <x v="1"/>
    <x v="1"/>
    <x v="5"/>
    <x v="42"/>
    <x v="46"/>
    <x v="0"/>
  </r>
  <r>
    <x v="189"/>
    <x v="0"/>
    <x v="3"/>
    <x v="1"/>
    <x v="1"/>
    <x v="5"/>
    <x v="117"/>
    <x v="77"/>
    <x v="0"/>
  </r>
  <r>
    <x v="181"/>
    <x v="1"/>
    <x v="2"/>
    <x v="1"/>
    <x v="2"/>
    <x v="3"/>
    <x v="112"/>
    <x v="160"/>
    <x v="35"/>
  </r>
  <r>
    <x v="123"/>
    <x v="0"/>
    <x v="5"/>
    <x v="1"/>
    <x v="2"/>
    <x v="1"/>
    <x v="75"/>
    <x v="132"/>
    <x v="341"/>
  </r>
  <r>
    <x v="204"/>
    <x v="0"/>
    <x v="5"/>
    <x v="1"/>
    <x v="1"/>
    <x v="5"/>
    <x v="130"/>
    <x v="28"/>
    <x v="137"/>
  </r>
  <r>
    <x v="234"/>
    <x v="0"/>
    <x v="5"/>
    <x v="1"/>
    <x v="1"/>
    <x v="5"/>
    <x v="148"/>
    <x v="15"/>
    <x v="0"/>
  </r>
  <r>
    <x v="220"/>
    <x v="1"/>
    <x v="1"/>
    <x v="0"/>
    <x v="0"/>
    <x v="9"/>
    <x v="140"/>
    <x v="103"/>
    <x v="0"/>
  </r>
  <r>
    <x v="3"/>
    <x v="1"/>
    <x v="4"/>
    <x v="1"/>
    <x v="1"/>
    <x v="5"/>
    <x v="2"/>
    <x v="79"/>
    <x v="16"/>
  </r>
  <r>
    <x v="74"/>
    <x v="1"/>
    <x v="3"/>
    <x v="1"/>
    <x v="1"/>
    <x v="5"/>
    <x v="43"/>
    <x v="68"/>
    <x v="0"/>
  </r>
  <r>
    <x v="100"/>
    <x v="0"/>
    <x v="0"/>
    <x v="1"/>
    <x v="2"/>
    <x v="7"/>
    <x v="63"/>
    <x v="115"/>
    <x v="277"/>
  </r>
  <r>
    <x v="127"/>
    <x v="0"/>
    <x v="3"/>
    <x v="1"/>
    <x v="2"/>
    <x v="11"/>
    <x v="79"/>
    <x v="157"/>
    <x v="239"/>
  </r>
  <r>
    <x v="234"/>
    <x v="0"/>
    <x v="3"/>
    <x v="1"/>
    <x v="1"/>
    <x v="5"/>
    <x v="148"/>
    <x v="171"/>
    <x v="0"/>
  </r>
  <r>
    <x v="55"/>
    <x v="1"/>
    <x v="3"/>
    <x v="1"/>
    <x v="1"/>
    <x v="5"/>
    <x v="30"/>
    <x v="174"/>
    <x v="0"/>
  </r>
  <r>
    <x v="229"/>
    <x v="1"/>
    <x v="2"/>
    <x v="0"/>
    <x v="0"/>
    <x v="2"/>
    <x v="145"/>
    <x v="139"/>
    <x v="0"/>
  </r>
  <r>
    <x v="234"/>
    <x v="0"/>
    <x v="1"/>
    <x v="1"/>
    <x v="2"/>
    <x v="1"/>
    <x v="148"/>
    <x v="40"/>
    <x v="0"/>
  </r>
  <r>
    <x v="30"/>
    <x v="0"/>
    <x v="5"/>
    <x v="1"/>
    <x v="1"/>
    <x v="5"/>
    <x v="16"/>
    <x v="175"/>
    <x v="180"/>
  </r>
  <r>
    <x v="10"/>
    <x v="0"/>
    <x v="0"/>
    <x v="1"/>
    <x v="1"/>
    <x v="5"/>
    <x v="6"/>
    <x v="73"/>
    <x v="334"/>
  </r>
  <r>
    <x v="185"/>
    <x v="1"/>
    <x v="4"/>
    <x v="1"/>
    <x v="2"/>
    <x v="3"/>
    <x v="114"/>
    <x v="162"/>
    <x v="2"/>
  </r>
  <r>
    <x v="151"/>
    <x v="1"/>
    <x v="3"/>
    <x v="1"/>
    <x v="2"/>
    <x v="7"/>
    <x v="95"/>
    <x v="106"/>
    <x v="0"/>
  </r>
  <r>
    <x v="7"/>
    <x v="1"/>
    <x v="3"/>
    <x v="1"/>
    <x v="1"/>
    <x v="5"/>
    <x v="4"/>
    <x v="83"/>
    <x v="0"/>
  </r>
  <r>
    <x v="52"/>
    <x v="1"/>
    <x v="5"/>
    <x v="1"/>
    <x v="1"/>
    <x v="5"/>
    <x v="28"/>
    <x v="9"/>
    <x v="2"/>
  </r>
  <r>
    <x v="235"/>
    <x v="1"/>
    <x v="4"/>
    <x v="1"/>
    <x v="1"/>
    <x v="5"/>
    <x v="148"/>
    <x v="80"/>
    <x v="0"/>
  </r>
  <r>
    <x v="213"/>
    <x v="0"/>
    <x v="4"/>
    <x v="0"/>
    <x v="0"/>
    <x v="9"/>
    <x v="137"/>
    <x v="98"/>
    <x v="186"/>
  </r>
  <r>
    <x v="217"/>
    <x v="0"/>
    <x v="0"/>
    <x v="0"/>
    <x v="0"/>
    <x v="8"/>
    <x v="139"/>
    <x v="100"/>
    <x v="32"/>
  </r>
  <r>
    <x v="207"/>
    <x v="0"/>
    <x v="4"/>
    <x v="1"/>
    <x v="2"/>
    <x v="11"/>
    <x v="132"/>
    <x v="136"/>
    <x v="116"/>
  </r>
  <r>
    <x v="224"/>
    <x v="0"/>
    <x v="4"/>
    <x v="0"/>
    <x v="0"/>
    <x v="4"/>
    <x v="143"/>
    <x v="123"/>
    <x v="6"/>
  </r>
  <r>
    <x v="229"/>
    <x v="1"/>
    <x v="1"/>
    <x v="0"/>
    <x v="0"/>
    <x v="2"/>
    <x v="145"/>
    <x v="139"/>
    <x v="0"/>
  </r>
  <r>
    <x v="136"/>
    <x v="0"/>
    <x v="4"/>
    <x v="1"/>
    <x v="2"/>
    <x v="11"/>
    <x v="85"/>
    <x v="146"/>
    <x v="83"/>
  </r>
  <r>
    <x v="234"/>
    <x v="0"/>
    <x v="3"/>
    <x v="1"/>
    <x v="1"/>
    <x v="5"/>
    <x v="148"/>
    <x v="71"/>
    <x v="0"/>
  </r>
  <r>
    <x v="50"/>
    <x v="0"/>
    <x v="3"/>
    <x v="1"/>
    <x v="1"/>
    <x v="5"/>
    <x v="27"/>
    <x v="20"/>
    <x v="69"/>
  </r>
  <r>
    <x v="54"/>
    <x v="0"/>
    <x v="2"/>
    <x v="1"/>
    <x v="1"/>
    <x v="5"/>
    <x v="30"/>
    <x v="174"/>
    <x v="84"/>
  </r>
  <r>
    <x v="28"/>
    <x v="0"/>
    <x v="2"/>
    <x v="1"/>
    <x v="1"/>
    <x v="5"/>
    <x v="15"/>
    <x v="91"/>
    <x v="140"/>
  </r>
  <r>
    <x v="235"/>
    <x v="1"/>
    <x v="1"/>
    <x v="1"/>
    <x v="1"/>
    <x v="5"/>
    <x v="148"/>
    <x v="4"/>
    <x v="0"/>
  </r>
  <r>
    <x v="67"/>
    <x v="1"/>
    <x v="5"/>
    <x v="1"/>
    <x v="1"/>
    <x v="5"/>
    <x v="37"/>
    <x v="177"/>
    <x v="0"/>
  </r>
  <r>
    <x v="117"/>
    <x v="0"/>
    <x v="3"/>
    <x v="1"/>
    <x v="2"/>
    <x v="1"/>
    <x v="72"/>
    <x v="127"/>
    <x v="340"/>
  </r>
  <r>
    <x v="179"/>
    <x v="1"/>
    <x v="4"/>
    <x v="1"/>
    <x v="2"/>
    <x v="3"/>
    <x v="111"/>
    <x v="159"/>
    <x v="2"/>
  </r>
  <r>
    <x v="54"/>
    <x v="0"/>
    <x v="4"/>
    <x v="1"/>
    <x v="1"/>
    <x v="5"/>
    <x v="30"/>
    <x v="174"/>
    <x v="92"/>
  </r>
  <r>
    <x v="106"/>
    <x v="0"/>
    <x v="2"/>
    <x v="1"/>
    <x v="2"/>
    <x v="7"/>
    <x v="66"/>
    <x v="109"/>
    <x v="41"/>
  </r>
  <r>
    <x v="117"/>
    <x v="0"/>
    <x v="0"/>
    <x v="1"/>
    <x v="2"/>
    <x v="1"/>
    <x v="72"/>
    <x v="127"/>
    <x v="373"/>
  </r>
  <r>
    <x v="188"/>
    <x v="1"/>
    <x v="5"/>
    <x v="1"/>
    <x v="1"/>
    <x v="5"/>
    <x v="116"/>
    <x v="70"/>
    <x v="4"/>
  </r>
  <r>
    <x v="156"/>
    <x v="1"/>
    <x v="1"/>
    <x v="1"/>
    <x v="2"/>
    <x v="10"/>
    <x v="98"/>
    <x v="134"/>
    <x v="47"/>
  </r>
  <r>
    <x v="192"/>
    <x v="1"/>
    <x v="4"/>
    <x v="1"/>
    <x v="1"/>
    <x v="5"/>
    <x v="119"/>
    <x v="84"/>
    <x v="0"/>
  </r>
  <r>
    <x v="27"/>
    <x v="1"/>
    <x v="1"/>
    <x v="1"/>
    <x v="1"/>
    <x v="5"/>
    <x v="14"/>
    <x v="12"/>
    <x v="57"/>
  </r>
  <r>
    <x v="23"/>
    <x v="1"/>
    <x v="4"/>
    <x v="1"/>
    <x v="1"/>
    <x v="5"/>
    <x v="12"/>
    <x v="62"/>
    <x v="19"/>
  </r>
  <r>
    <x v="179"/>
    <x v="1"/>
    <x v="2"/>
    <x v="1"/>
    <x v="2"/>
    <x v="3"/>
    <x v="111"/>
    <x v="159"/>
    <x v="8"/>
  </r>
  <r>
    <x v="235"/>
    <x v="1"/>
    <x v="5"/>
    <x v="1"/>
    <x v="1"/>
    <x v="5"/>
    <x v="148"/>
    <x v="24"/>
    <x v="0"/>
  </r>
  <r>
    <x v="40"/>
    <x v="1"/>
    <x v="4"/>
    <x v="1"/>
    <x v="1"/>
    <x v="5"/>
    <x v="21"/>
    <x v="179"/>
    <x v="16"/>
  </r>
  <r>
    <x v="108"/>
    <x v="0"/>
    <x v="5"/>
    <x v="1"/>
    <x v="2"/>
    <x v="7"/>
    <x v="67"/>
    <x v="114"/>
    <x v="329"/>
  </r>
  <r>
    <x v="29"/>
    <x v="1"/>
    <x v="3"/>
    <x v="1"/>
    <x v="1"/>
    <x v="5"/>
    <x v="15"/>
    <x v="91"/>
    <x v="0"/>
  </r>
  <r>
    <x v="234"/>
    <x v="0"/>
    <x v="0"/>
    <x v="1"/>
    <x v="2"/>
    <x v="1"/>
    <x v="148"/>
    <x v="40"/>
    <x v="0"/>
  </r>
  <r>
    <x v="186"/>
    <x v="0"/>
    <x v="0"/>
    <x v="1"/>
    <x v="1"/>
    <x v="5"/>
    <x v="115"/>
    <x v="17"/>
    <x v="159"/>
  </r>
  <r>
    <x v="129"/>
    <x v="0"/>
    <x v="3"/>
    <x v="1"/>
    <x v="2"/>
    <x v="11"/>
    <x v="80"/>
    <x v="168"/>
    <x v="279"/>
  </r>
  <r>
    <x v="10"/>
    <x v="0"/>
    <x v="1"/>
    <x v="1"/>
    <x v="1"/>
    <x v="5"/>
    <x v="6"/>
    <x v="73"/>
    <x v="302"/>
  </r>
  <r>
    <x v="234"/>
    <x v="0"/>
    <x v="5"/>
    <x v="1"/>
    <x v="1"/>
    <x v="5"/>
    <x v="148"/>
    <x v="6"/>
    <x v="0"/>
  </r>
  <r>
    <x v="185"/>
    <x v="1"/>
    <x v="2"/>
    <x v="1"/>
    <x v="2"/>
    <x v="3"/>
    <x v="114"/>
    <x v="162"/>
    <x v="8"/>
  </r>
  <r>
    <x v="75"/>
    <x v="1"/>
    <x v="2"/>
    <x v="1"/>
    <x v="1"/>
    <x v="5"/>
    <x v="44"/>
    <x v="21"/>
    <x v="0"/>
  </r>
  <r>
    <x v="96"/>
    <x v="1"/>
    <x v="2"/>
    <x v="1"/>
    <x v="1"/>
    <x v="5"/>
    <x v="60"/>
    <x v="75"/>
    <x v="14"/>
  </r>
  <r>
    <x v="120"/>
    <x v="1"/>
    <x v="4"/>
    <x v="1"/>
    <x v="2"/>
    <x v="1"/>
    <x v="73"/>
    <x v="130"/>
    <x v="0"/>
  </r>
  <r>
    <x v="61"/>
    <x v="0"/>
    <x v="4"/>
    <x v="1"/>
    <x v="1"/>
    <x v="5"/>
    <x v="34"/>
    <x v="61"/>
    <x v="142"/>
  </r>
  <r>
    <x v="114"/>
    <x v="0"/>
    <x v="3"/>
    <x v="1"/>
    <x v="2"/>
    <x v="10"/>
    <x v="70"/>
    <x v="125"/>
    <x v="181"/>
  </r>
  <r>
    <x v="147"/>
    <x v="0"/>
    <x v="2"/>
    <x v="1"/>
    <x v="2"/>
    <x v="3"/>
    <x v="93"/>
    <x v="166"/>
    <x v="194"/>
  </r>
  <r>
    <x v="139"/>
    <x v="0"/>
    <x v="2"/>
    <x v="1"/>
    <x v="2"/>
    <x v="11"/>
    <x v="87"/>
    <x v="148"/>
    <x v="110"/>
  </r>
  <r>
    <x v="91"/>
    <x v="1"/>
    <x v="5"/>
    <x v="1"/>
    <x v="1"/>
    <x v="5"/>
    <x v="57"/>
    <x v="170"/>
    <x v="0"/>
  </r>
  <r>
    <x v="232"/>
    <x v="0"/>
    <x v="0"/>
    <x v="0"/>
    <x v="0"/>
    <x v="9"/>
    <x v="147"/>
    <x v="97"/>
    <x v="27"/>
  </r>
  <r>
    <x v="21"/>
    <x v="1"/>
    <x v="2"/>
    <x v="1"/>
    <x v="1"/>
    <x v="5"/>
    <x v="11"/>
    <x v="38"/>
    <x v="18"/>
  </r>
  <r>
    <x v="234"/>
    <x v="0"/>
    <x v="5"/>
    <x v="1"/>
    <x v="1"/>
    <x v="5"/>
    <x v="148"/>
    <x v="2"/>
    <x v="0"/>
  </r>
  <r>
    <x v="235"/>
    <x v="1"/>
    <x v="1"/>
    <x v="1"/>
    <x v="1"/>
    <x v="5"/>
    <x v="148"/>
    <x v="84"/>
    <x v="0"/>
  </r>
  <r>
    <x v="208"/>
    <x v="0"/>
    <x v="3"/>
    <x v="1"/>
    <x v="2"/>
    <x v="11"/>
    <x v="133"/>
    <x v="137"/>
    <x v="280"/>
  </r>
  <r>
    <x v="234"/>
    <x v="0"/>
    <x v="3"/>
    <x v="1"/>
    <x v="2"/>
    <x v="1"/>
    <x v="148"/>
    <x v="40"/>
    <x v="0"/>
  </r>
  <r>
    <x v="116"/>
    <x v="0"/>
    <x v="0"/>
    <x v="1"/>
    <x v="2"/>
    <x v="10"/>
    <x v="71"/>
    <x v="118"/>
    <x v="371"/>
  </r>
  <r>
    <x v="35"/>
    <x v="0"/>
    <x v="0"/>
    <x v="1"/>
    <x v="1"/>
    <x v="5"/>
    <x v="19"/>
    <x v="0"/>
    <x v="0"/>
  </r>
  <r>
    <x v="139"/>
    <x v="0"/>
    <x v="4"/>
    <x v="1"/>
    <x v="2"/>
    <x v="11"/>
    <x v="87"/>
    <x v="148"/>
    <x v="274"/>
  </r>
  <r>
    <x v="175"/>
    <x v="1"/>
    <x v="5"/>
    <x v="1"/>
    <x v="2"/>
    <x v="11"/>
    <x v="109"/>
    <x v="149"/>
    <x v="0"/>
  </r>
  <r>
    <x v="28"/>
    <x v="0"/>
    <x v="1"/>
    <x v="1"/>
    <x v="1"/>
    <x v="5"/>
    <x v="15"/>
    <x v="91"/>
    <x v="205"/>
  </r>
  <r>
    <x v="126"/>
    <x v="0"/>
    <x v="4"/>
    <x v="1"/>
    <x v="2"/>
    <x v="12"/>
    <x v="78"/>
    <x v="121"/>
    <x v="215"/>
  </r>
  <r>
    <x v="149"/>
    <x v="1"/>
    <x v="2"/>
    <x v="1"/>
    <x v="2"/>
    <x v="7"/>
    <x v="94"/>
    <x v="113"/>
    <x v="42"/>
  </r>
  <r>
    <x v="50"/>
    <x v="0"/>
    <x v="2"/>
    <x v="1"/>
    <x v="1"/>
    <x v="5"/>
    <x v="27"/>
    <x v="20"/>
    <x v="36"/>
  </r>
  <r>
    <x v="136"/>
    <x v="0"/>
    <x v="3"/>
    <x v="1"/>
    <x v="2"/>
    <x v="11"/>
    <x v="85"/>
    <x v="146"/>
    <x v="99"/>
  </r>
  <r>
    <x v="26"/>
    <x v="0"/>
    <x v="0"/>
    <x v="1"/>
    <x v="1"/>
    <x v="5"/>
    <x v="14"/>
    <x v="12"/>
    <x v="342"/>
  </r>
  <r>
    <x v="50"/>
    <x v="0"/>
    <x v="4"/>
    <x v="1"/>
    <x v="1"/>
    <x v="5"/>
    <x v="27"/>
    <x v="20"/>
    <x v="38"/>
  </r>
  <r>
    <x v="75"/>
    <x v="1"/>
    <x v="1"/>
    <x v="1"/>
    <x v="1"/>
    <x v="5"/>
    <x v="44"/>
    <x v="21"/>
    <x v="0"/>
  </r>
  <r>
    <x v="146"/>
    <x v="0"/>
    <x v="1"/>
    <x v="1"/>
    <x v="2"/>
    <x v="3"/>
    <x v="92"/>
    <x v="163"/>
    <x v="233"/>
  </r>
  <r>
    <x v="68"/>
    <x v="1"/>
    <x v="2"/>
    <x v="1"/>
    <x v="1"/>
    <x v="5"/>
    <x v="38"/>
    <x v="78"/>
    <x v="0"/>
  </r>
  <r>
    <x v="17"/>
    <x v="1"/>
    <x v="5"/>
    <x v="1"/>
    <x v="1"/>
    <x v="5"/>
    <x v="9"/>
    <x v="22"/>
    <x v="20"/>
  </r>
  <r>
    <x v="46"/>
    <x v="1"/>
    <x v="2"/>
    <x v="1"/>
    <x v="1"/>
    <x v="5"/>
    <x v="24"/>
    <x v="86"/>
    <x v="0"/>
  </r>
  <r>
    <x v="117"/>
    <x v="0"/>
    <x v="1"/>
    <x v="1"/>
    <x v="2"/>
    <x v="1"/>
    <x v="72"/>
    <x v="127"/>
    <x v="355"/>
  </r>
  <r>
    <x v="141"/>
    <x v="0"/>
    <x v="3"/>
    <x v="1"/>
    <x v="2"/>
    <x v="11"/>
    <x v="89"/>
    <x v="165"/>
    <x v="187"/>
  </r>
  <r>
    <x v="234"/>
    <x v="0"/>
    <x v="4"/>
    <x v="1"/>
    <x v="1"/>
    <x v="5"/>
    <x v="148"/>
    <x v="3"/>
    <x v="0"/>
  </r>
  <r>
    <x v="121"/>
    <x v="0"/>
    <x v="0"/>
    <x v="1"/>
    <x v="2"/>
    <x v="1"/>
    <x v="74"/>
    <x v="129"/>
    <x v="374"/>
  </r>
  <r>
    <x v="159"/>
    <x v="0"/>
    <x v="4"/>
    <x v="1"/>
    <x v="2"/>
    <x v="10"/>
    <x v="100"/>
    <x v="124"/>
    <x v="0"/>
  </r>
  <r>
    <x v="201"/>
    <x v="1"/>
    <x v="2"/>
    <x v="1"/>
    <x v="2"/>
    <x v="11"/>
    <x v="127"/>
    <x v="154"/>
    <x v="12"/>
  </r>
  <r>
    <x v="206"/>
    <x v="1"/>
    <x v="4"/>
    <x v="1"/>
    <x v="2"/>
    <x v="7"/>
    <x v="131"/>
    <x v="112"/>
    <x v="2"/>
  </r>
  <r>
    <x v="193"/>
    <x v="1"/>
    <x v="4"/>
    <x v="1"/>
    <x v="1"/>
    <x v="5"/>
    <x v="120"/>
    <x v="7"/>
    <x v="0"/>
  </r>
  <r>
    <x v="129"/>
    <x v="0"/>
    <x v="1"/>
    <x v="1"/>
    <x v="2"/>
    <x v="11"/>
    <x v="80"/>
    <x v="168"/>
    <x v="257"/>
  </r>
  <r>
    <x v="21"/>
    <x v="1"/>
    <x v="4"/>
    <x v="1"/>
    <x v="1"/>
    <x v="5"/>
    <x v="11"/>
    <x v="38"/>
    <x v="8"/>
  </r>
  <r>
    <x v="144"/>
    <x v="1"/>
    <x v="1"/>
    <x v="1"/>
    <x v="2"/>
    <x v="3"/>
    <x v="90"/>
    <x v="164"/>
    <x v="0"/>
  </r>
  <r>
    <x v="49"/>
    <x v="0"/>
    <x v="4"/>
    <x v="1"/>
    <x v="1"/>
    <x v="5"/>
    <x v="26"/>
    <x v="11"/>
    <x v="0"/>
  </r>
  <r>
    <x v="54"/>
    <x v="0"/>
    <x v="3"/>
    <x v="1"/>
    <x v="1"/>
    <x v="5"/>
    <x v="30"/>
    <x v="174"/>
    <x v="199"/>
  </r>
  <r>
    <x v="215"/>
    <x v="0"/>
    <x v="2"/>
    <x v="0"/>
    <x v="0"/>
    <x v="0"/>
    <x v="138"/>
    <x v="101"/>
    <x v="25"/>
  </r>
  <r>
    <x v="11"/>
    <x v="1"/>
    <x v="1"/>
    <x v="1"/>
    <x v="1"/>
    <x v="5"/>
    <x v="6"/>
    <x v="73"/>
    <x v="78"/>
  </r>
  <r>
    <x v="103"/>
    <x v="1"/>
    <x v="1"/>
    <x v="1"/>
    <x v="2"/>
    <x v="7"/>
    <x v="64"/>
    <x v="107"/>
    <x v="0"/>
  </r>
  <r>
    <x v="234"/>
    <x v="0"/>
    <x v="4"/>
    <x v="1"/>
    <x v="1"/>
    <x v="5"/>
    <x v="148"/>
    <x v="55"/>
    <x v="0"/>
  </r>
  <r>
    <x v="212"/>
    <x v="0"/>
    <x v="5"/>
    <x v="1"/>
    <x v="2"/>
    <x v="7"/>
    <x v="136"/>
    <x v="169"/>
    <x v="116"/>
  </r>
  <r>
    <x v="129"/>
    <x v="0"/>
    <x v="2"/>
    <x v="1"/>
    <x v="2"/>
    <x v="11"/>
    <x v="80"/>
    <x v="168"/>
    <x v="152"/>
  </r>
  <r>
    <x v="163"/>
    <x v="0"/>
    <x v="1"/>
    <x v="1"/>
    <x v="2"/>
    <x v="1"/>
    <x v="102"/>
    <x v="131"/>
    <x v="0"/>
  </r>
  <r>
    <x v="29"/>
    <x v="1"/>
    <x v="4"/>
    <x v="1"/>
    <x v="1"/>
    <x v="5"/>
    <x v="15"/>
    <x v="91"/>
    <x v="4"/>
  </r>
  <r>
    <x v="177"/>
    <x v="1"/>
    <x v="5"/>
    <x v="1"/>
    <x v="2"/>
    <x v="11"/>
    <x v="110"/>
    <x v="143"/>
    <x v="0"/>
  </r>
  <r>
    <x v="35"/>
    <x v="0"/>
    <x v="3"/>
    <x v="1"/>
    <x v="1"/>
    <x v="5"/>
    <x v="19"/>
    <x v="0"/>
    <x v="0"/>
  </r>
  <r>
    <x v="21"/>
    <x v="1"/>
    <x v="1"/>
    <x v="1"/>
    <x v="1"/>
    <x v="5"/>
    <x v="11"/>
    <x v="38"/>
    <x v="13"/>
  </r>
  <r>
    <x v="193"/>
    <x v="1"/>
    <x v="1"/>
    <x v="1"/>
    <x v="1"/>
    <x v="5"/>
    <x v="120"/>
    <x v="7"/>
    <x v="0"/>
  </r>
  <r>
    <x v="208"/>
    <x v="0"/>
    <x v="5"/>
    <x v="1"/>
    <x v="2"/>
    <x v="11"/>
    <x v="133"/>
    <x v="137"/>
    <x v="278"/>
  </r>
  <r>
    <x v="200"/>
    <x v="1"/>
    <x v="3"/>
    <x v="1"/>
    <x v="2"/>
    <x v="11"/>
    <x v="126"/>
    <x v="153"/>
    <x v="0"/>
  </r>
  <r>
    <x v="114"/>
    <x v="0"/>
    <x v="4"/>
    <x v="1"/>
    <x v="2"/>
    <x v="10"/>
    <x v="70"/>
    <x v="125"/>
    <x v="195"/>
  </r>
  <r>
    <x v="8"/>
    <x v="0"/>
    <x v="3"/>
    <x v="1"/>
    <x v="1"/>
    <x v="5"/>
    <x v="5"/>
    <x v="93"/>
    <x v="87"/>
  </r>
  <r>
    <x v="215"/>
    <x v="0"/>
    <x v="3"/>
    <x v="0"/>
    <x v="0"/>
    <x v="0"/>
    <x v="138"/>
    <x v="101"/>
    <x v="64"/>
  </r>
  <r>
    <x v="73"/>
    <x v="1"/>
    <x v="4"/>
    <x v="1"/>
    <x v="1"/>
    <x v="5"/>
    <x v="42"/>
    <x v="46"/>
    <x v="0"/>
  </r>
  <r>
    <x v="188"/>
    <x v="1"/>
    <x v="3"/>
    <x v="1"/>
    <x v="1"/>
    <x v="5"/>
    <x v="116"/>
    <x v="70"/>
    <x v="0"/>
  </r>
  <r>
    <x v="127"/>
    <x v="0"/>
    <x v="5"/>
    <x v="1"/>
    <x v="2"/>
    <x v="11"/>
    <x v="79"/>
    <x v="157"/>
    <x v="247"/>
  </r>
  <r>
    <x v="66"/>
    <x v="0"/>
    <x v="4"/>
    <x v="1"/>
    <x v="1"/>
    <x v="5"/>
    <x v="37"/>
    <x v="177"/>
    <x v="142"/>
  </r>
  <r>
    <x v="61"/>
    <x v="0"/>
    <x v="3"/>
    <x v="1"/>
    <x v="1"/>
    <x v="5"/>
    <x v="34"/>
    <x v="61"/>
    <x v="129"/>
  </r>
  <r>
    <x v="95"/>
    <x v="1"/>
    <x v="5"/>
    <x v="1"/>
    <x v="1"/>
    <x v="5"/>
    <x v="59"/>
    <x v="90"/>
    <x v="0"/>
  </r>
  <r>
    <x v="202"/>
    <x v="0"/>
    <x v="0"/>
    <x v="1"/>
    <x v="1"/>
    <x v="5"/>
    <x v="128"/>
    <x v="65"/>
    <x v="208"/>
  </r>
  <r>
    <x v="33"/>
    <x v="1"/>
    <x v="5"/>
    <x v="1"/>
    <x v="1"/>
    <x v="5"/>
    <x v="17"/>
    <x v="41"/>
    <x v="1"/>
  </r>
  <r>
    <x v="234"/>
    <x v="0"/>
    <x v="1"/>
    <x v="1"/>
    <x v="1"/>
    <x v="5"/>
    <x v="148"/>
    <x v="171"/>
    <x v="0"/>
  </r>
  <r>
    <x v="76"/>
    <x v="1"/>
    <x v="1"/>
    <x v="1"/>
    <x v="1"/>
    <x v="5"/>
    <x v="45"/>
    <x v="180"/>
    <x v="0"/>
  </r>
  <r>
    <x v="31"/>
    <x v="1"/>
    <x v="1"/>
    <x v="1"/>
    <x v="1"/>
    <x v="5"/>
    <x v="16"/>
    <x v="175"/>
    <x v="0"/>
  </r>
  <r>
    <x v="234"/>
    <x v="0"/>
    <x v="4"/>
    <x v="1"/>
    <x v="1"/>
    <x v="5"/>
    <x v="148"/>
    <x v="31"/>
    <x v="0"/>
  </r>
  <r>
    <x v="49"/>
    <x v="0"/>
    <x v="5"/>
    <x v="1"/>
    <x v="1"/>
    <x v="5"/>
    <x v="26"/>
    <x v="11"/>
    <x v="0"/>
  </r>
  <r>
    <x v="86"/>
    <x v="1"/>
    <x v="3"/>
    <x v="1"/>
    <x v="1"/>
    <x v="5"/>
    <x v="52"/>
    <x v="178"/>
    <x v="0"/>
  </r>
  <r>
    <x v="41"/>
    <x v="0"/>
    <x v="2"/>
    <x v="1"/>
    <x v="1"/>
    <x v="5"/>
    <x v="22"/>
    <x v="76"/>
    <x v="58"/>
  </r>
  <r>
    <x v="30"/>
    <x v="0"/>
    <x v="2"/>
    <x v="1"/>
    <x v="1"/>
    <x v="5"/>
    <x v="16"/>
    <x v="175"/>
    <x v="68"/>
  </r>
  <r>
    <x v="235"/>
    <x v="1"/>
    <x v="1"/>
    <x v="1"/>
    <x v="1"/>
    <x v="5"/>
    <x v="148"/>
    <x v="53"/>
    <x v="0"/>
  </r>
  <r>
    <x v="141"/>
    <x v="0"/>
    <x v="0"/>
    <x v="1"/>
    <x v="2"/>
    <x v="11"/>
    <x v="89"/>
    <x v="165"/>
    <x v="223"/>
  </r>
  <r>
    <x v="135"/>
    <x v="0"/>
    <x v="1"/>
    <x v="1"/>
    <x v="2"/>
    <x v="11"/>
    <x v="84"/>
    <x v="156"/>
    <x v="153"/>
  </r>
  <r>
    <x v="112"/>
    <x v="0"/>
    <x v="0"/>
    <x v="1"/>
    <x v="2"/>
    <x v="10"/>
    <x v="69"/>
    <x v="133"/>
    <x v="364"/>
  </r>
  <r>
    <x v="235"/>
    <x v="1"/>
    <x v="1"/>
    <x v="1"/>
    <x v="2"/>
    <x v="10"/>
    <x v="148"/>
    <x v="1"/>
    <x v="0"/>
  </r>
  <r>
    <x v="174"/>
    <x v="1"/>
    <x v="3"/>
    <x v="1"/>
    <x v="2"/>
    <x v="11"/>
    <x v="108"/>
    <x v="150"/>
    <x v="0"/>
  </r>
  <r>
    <x v="179"/>
    <x v="1"/>
    <x v="3"/>
    <x v="1"/>
    <x v="2"/>
    <x v="3"/>
    <x v="111"/>
    <x v="159"/>
    <x v="0"/>
  </r>
  <r>
    <x v="112"/>
    <x v="0"/>
    <x v="5"/>
    <x v="1"/>
    <x v="2"/>
    <x v="10"/>
    <x v="69"/>
    <x v="133"/>
    <x v="315"/>
  </r>
  <r>
    <x v="221"/>
    <x v="0"/>
    <x v="1"/>
    <x v="0"/>
    <x v="0"/>
    <x v="9"/>
    <x v="141"/>
    <x v="99"/>
    <x v="0"/>
  </r>
  <r>
    <x v="98"/>
    <x v="0"/>
    <x v="5"/>
    <x v="1"/>
    <x v="1"/>
    <x v="5"/>
    <x v="62"/>
    <x v="49"/>
    <x v="0"/>
  </r>
  <r>
    <x v="135"/>
    <x v="0"/>
    <x v="5"/>
    <x v="1"/>
    <x v="2"/>
    <x v="11"/>
    <x v="84"/>
    <x v="156"/>
    <x v="192"/>
  </r>
  <r>
    <x v="202"/>
    <x v="0"/>
    <x v="1"/>
    <x v="1"/>
    <x v="1"/>
    <x v="5"/>
    <x v="128"/>
    <x v="65"/>
    <x v="144"/>
  </r>
  <r>
    <x v="95"/>
    <x v="1"/>
    <x v="3"/>
    <x v="1"/>
    <x v="1"/>
    <x v="5"/>
    <x v="59"/>
    <x v="90"/>
    <x v="0"/>
  </r>
  <r>
    <x v="15"/>
    <x v="1"/>
    <x v="5"/>
    <x v="1"/>
    <x v="1"/>
    <x v="5"/>
    <x v="8"/>
    <x v="69"/>
    <x v="23"/>
  </r>
  <r>
    <x v="25"/>
    <x v="1"/>
    <x v="2"/>
    <x v="1"/>
    <x v="1"/>
    <x v="5"/>
    <x v="13"/>
    <x v="67"/>
    <x v="35"/>
  </r>
  <r>
    <x v="22"/>
    <x v="0"/>
    <x v="1"/>
    <x v="1"/>
    <x v="1"/>
    <x v="5"/>
    <x v="12"/>
    <x v="62"/>
    <x v="320"/>
  </r>
  <r>
    <x v="53"/>
    <x v="0"/>
    <x v="4"/>
    <x v="1"/>
    <x v="1"/>
    <x v="5"/>
    <x v="29"/>
    <x v="37"/>
    <x v="0"/>
  </r>
  <r>
    <x v="199"/>
    <x v="0"/>
    <x v="4"/>
    <x v="1"/>
    <x v="2"/>
    <x v="11"/>
    <x v="126"/>
    <x v="153"/>
    <x v="0"/>
  </r>
  <r>
    <x v="58"/>
    <x v="1"/>
    <x v="3"/>
    <x v="1"/>
    <x v="1"/>
    <x v="5"/>
    <x v="32"/>
    <x v="44"/>
    <x v="0"/>
  </r>
  <r>
    <x v="116"/>
    <x v="0"/>
    <x v="5"/>
    <x v="1"/>
    <x v="2"/>
    <x v="10"/>
    <x v="71"/>
    <x v="118"/>
    <x v="316"/>
  </r>
  <r>
    <x v="83"/>
    <x v="1"/>
    <x v="2"/>
    <x v="1"/>
    <x v="1"/>
    <x v="5"/>
    <x v="50"/>
    <x v="13"/>
    <x v="0"/>
  </r>
  <r>
    <x v="181"/>
    <x v="1"/>
    <x v="5"/>
    <x v="1"/>
    <x v="2"/>
    <x v="3"/>
    <x v="112"/>
    <x v="160"/>
    <x v="0"/>
  </r>
  <r>
    <x v="186"/>
    <x v="0"/>
    <x v="5"/>
    <x v="1"/>
    <x v="1"/>
    <x v="5"/>
    <x v="115"/>
    <x v="17"/>
    <x v="76"/>
  </r>
  <r>
    <x v="60"/>
    <x v="1"/>
    <x v="3"/>
    <x v="1"/>
    <x v="1"/>
    <x v="5"/>
    <x v="33"/>
    <x v="26"/>
    <x v="0"/>
  </r>
  <r>
    <x v="61"/>
    <x v="0"/>
    <x v="5"/>
    <x v="1"/>
    <x v="1"/>
    <x v="5"/>
    <x v="34"/>
    <x v="61"/>
    <x v="140"/>
  </r>
  <r>
    <x v="234"/>
    <x v="0"/>
    <x v="4"/>
    <x v="1"/>
    <x v="1"/>
    <x v="5"/>
    <x v="148"/>
    <x v="81"/>
    <x v="0"/>
  </r>
  <r>
    <x v="226"/>
    <x v="0"/>
    <x v="3"/>
    <x v="0"/>
    <x v="0"/>
    <x v="2"/>
    <x v="144"/>
    <x v="138"/>
    <x v="178"/>
  </r>
  <r>
    <x v="93"/>
    <x v="1"/>
    <x v="3"/>
    <x v="1"/>
    <x v="1"/>
    <x v="5"/>
    <x v="58"/>
    <x v="27"/>
    <x v="0"/>
  </r>
  <r>
    <x v="234"/>
    <x v="0"/>
    <x v="1"/>
    <x v="1"/>
    <x v="1"/>
    <x v="5"/>
    <x v="148"/>
    <x v="43"/>
    <x v="0"/>
  </r>
  <r>
    <x v="43"/>
    <x v="0"/>
    <x v="3"/>
    <x v="1"/>
    <x v="1"/>
    <x v="5"/>
    <x v="23"/>
    <x v="32"/>
    <x v="222"/>
  </r>
  <r>
    <x v="62"/>
    <x v="0"/>
    <x v="0"/>
    <x v="1"/>
    <x v="1"/>
    <x v="5"/>
    <x v="35"/>
    <x v="60"/>
    <x v="202"/>
  </r>
  <r>
    <x v="175"/>
    <x v="1"/>
    <x v="2"/>
    <x v="1"/>
    <x v="2"/>
    <x v="11"/>
    <x v="109"/>
    <x v="149"/>
    <x v="12"/>
  </r>
  <r>
    <x v="132"/>
    <x v="0"/>
    <x v="5"/>
    <x v="1"/>
    <x v="2"/>
    <x v="11"/>
    <x v="82"/>
    <x v="167"/>
    <x v="248"/>
  </r>
  <r>
    <x v="235"/>
    <x v="1"/>
    <x v="2"/>
    <x v="1"/>
    <x v="1"/>
    <x v="5"/>
    <x v="148"/>
    <x v="63"/>
    <x v="0"/>
  </r>
  <r>
    <x v="29"/>
    <x v="1"/>
    <x v="5"/>
    <x v="1"/>
    <x v="1"/>
    <x v="5"/>
    <x v="15"/>
    <x v="91"/>
    <x v="10"/>
  </r>
  <r>
    <x v="183"/>
    <x v="1"/>
    <x v="4"/>
    <x v="1"/>
    <x v="2"/>
    <x v="3"/>
    <x v="113"/>
    <x v="161"/>
    <x v="9"/>
  </r>
  <r>
    <x v="235"/>
    <x v="1"/>
    <x v="4"/>
    <x v="1"/>
    <x v="1"/>
    <x v="5"/>
    <x v="148"/>
    <x v="39"/>
    <x v="0"/>
  </r>
  <r>
    <x v="178"/>
    <x v="0"/>
    <x v="1"/>
    <x v="1"/>
    <x v="2"/>
    <x v="3"/>
    <x v="111"/>
    <x v="159"/>
    <x v="0"/>
  </r>
  <r>
    <x v="69"/>
    <x v="1"/>
    <x v="2"/>
    <x v="1"/>
    <x v="1"/>
    <x v="5"/>
    <x v="39"/>
    <x v="92"/>
    <x v="0"/>
  </r>
  <r>
    <x v="27"/>
    <x v="1"/>
    <x v="5"/>
    <x v="1"/>
    <x v="1"/>
    <x v="5"/>
    <x v="14"/>
    <x v="12"/>
    <x v="0"/>
  </r>
  <r>
    <x v="234"/>
    <x v="0"/>
    <x v="3"/>
    <x v="1"/>
    <x v="1"/>
    <x v="5"/>
    <x v="148"/>
    <x v="6"/>
    <x v="0"/>
  </r>
  <r>
    <x v="119"/>
    <x v="0"/>
    <x v="0"/>
    <x v="1"/>
    <x v="2"/>
    <x v="1"/>
    <x v="73"/>
    <x v="130"/>
    <x v="370"/>
  </r>
  <r>
    <x v="234"/>
    <x v="0"/>
    <x v="4"/>
    <x v="1"/>
    <x v="1"/>
    <x v="5"/>
    <x v="148"/>
    <x v="54"/>
    <x v="0"/>
  </r>
  <r>
    <x v="49"/>
    <x v="0"/>
    <x v="3"/>
    <x v="1"/>
    <x v="1"/>
    <x v="5"/>
    <x v="26"/>
    <x v="11"/>
    <x v="0"/>
  </r>
  <r>
    <x v="131"/>
    <x v="0"/>
    <x v="2"/>
    <x v="1"/>
    <x v="2"/>
    <x v="11"/>
    <x v="81"/>
    <x v="144"/>
    <x v="82"/>
  </r>
  <r>
    <x v="204"/>
    <x v="0"/>
    <x v="4"/>
    <x v="1"/>
    <x v="1"/>
    <x v="5"/>
    <x v="130"/>
    <x v="28"/>
    <x v="115"/>
  </r>
  <r>
    <x v="204"/>
    <x v="0"/>
    <x v="3"/>
    <x v="1"/>
    <x v="1"/>
    <x v="5"/>
    <x v="130"/>
    <x v="28"/>
    <x v="176"/>
  </r>
  <r>
    <x v="222"/>
    <x v="0"/>
    <x v="1"/>
    <x v="0"/>
    <x v="0"/>
    <x v="4"/>
    <x v="142"/>
    <x v="122"/>
    <x v="3"/>
  </r>
  <r>
    <x v="76"/>
    <x v="1"/>
    <x v="4"/>
    <x v="1"/>
    <x v="1"/>
    <x v="5"/>
    <x v="45"/>
    <x v="180"/>
    <x v="0"/>
  </r>
  <r>
    <x v="57"/>
    <x v="0"/>
    <x v="3"/>
    <x v="1"/>
    <x v="1"/>
    <x v="5"/>
    <x v="32"/>
    <x v="44"/>
    <x v="130"/>
  </r>
  <r>
    <x v="188"/>
    <x v="1"/>
    <x v="4"/>
    <x v="1"/>
    <x v="1"/>
    <x v="5"/>
    <x v="116"/>
    <x v="70"/>
    <x v="0"/>
  </r>
  <r>
    <x v="154"/>
    <x v="1"/>
    <x v="2"/>
    <x v="1"/>
    <x v="2"/>
    <x v="7"/>
    <x v="97"/>
    <x v="105"/>
    <x v="8"/>
  </r>
  <r>
    <x v="192"/>
    <x v="1"/>
    <x v="5"/>
    <x v="1"/>
    <x v="1"/>
    <x v="5"/>
    <x v="119"/>
    <x v="84"/>
    <x v="0"/>
  </r>
  <r>
    <x v="191"/>
    <x v="1"/>
    <x v="3"/>
    <x v="1"/>
    <x v="1"/>
    <x v="5"/>
    <x v="118"/>
    <x v="58"/>
    <x v="0"/>
  </r>
  <r>
    <x v="100"/>
    <x v="0"/>
    <x v="4"/>
    <x v="1"/>
    <x v="2"/>
    <x v="7"/>
    <x v="63"/>
    <x v="115"/>
    <x v="139"/>
  </r>
  <r>
    <x v="80"/>
    <x v="1"/>
    <x v="1"/>
    <x v="1"/>
    <x v="1"/>
    <x v="5"/>
    <x v="48"/>
    <x v="56"/>
    <x v="0"/>
  </r>
  <r>
    <x v="202"/>
    <x v="0"/>
    <x v="3"/>
    <x v="1"/>
    <x v="1"/>
    <x v="5"/>
    <x v="128"/>
    <x v="65"/>
    <x v="170"/>
  </r>
  <r>
    <x v="234"/>
    <x v="0"/>
    <x v="4"/>
    <x v="1"/>
    <x v="1"/>
    <x v="5"/>
    <x v="148"/>
    <x v="2"/>
    <x v="0"/>
  </r>
  <r>
    <x v="6"/>
    <x v="0"/>
    <x v="2"/>
    <x v="1"/>
    <x v="1"/>
    <x v="5"/>
    <x v="4"/>
    <x v="83"/>
    <x v="40"/>
  </r>
  <r>
    <x v="107"/>
    <x v="1"/>
    <x v="1"/>
    <x v="1"/>
    <x v="2"/>
    <x v="7"/>
    <x v="66"/>
    <x v="109"/>
    <x v="0"/>
  </r>
  <r>
    <x v="62"/>
    <x v="0"/>
    <x v="5"/>
    <x v="1"/>
    <x v="1"/>
    <x v="5"/>
    <x v="35"/>
    <x v="60"/>
    <x v="69"/>
  </r>
  <r>
    <x v="45"/>
    <x v="0"/>
    <x v="3"/>
    <x v="1"/>
    <x v="1"/>
    <x v="5"/>
    <x v="24"/>
    <x v="86"/>
    <x v="129"/>
  </r>
  <r>
    <x v="16"/>
    <x v="0"/>
    <x v="0"/>
    <x v="1"/>
    <x v="1"/>
    <x v="5"/>
    <x v="9"/>
    <x v="22"/>
    <x v="359"/>
  </r>
  <r>
    <x v="68"/>
    <x v="1"/>
    <x v="1"/>
    <x v="1"/>
    <x v="1"/>
    <x v="5"/>
    <x v="38"/>
    <x v="78"/>
    <x v="0"/>
  </r>
  <r>
    <x v="135"/>
    <x v="0"/>
    <x v="3"/>
    <x v="1"/>
    <x v="2"/>
    <x v="11"/>
    <x v="84"/>
    <x v="156"/>
    <x v="158"/>
  </r>
  <r>
    <x v="224"/>
    <x v="0"/>
    <x v="0"/>
    <x v="0"/>
    <x v="0"/>
    <x v="4"/>
    <x v="143"/>
    <x v="123"/>
    <x v="17"/>
  </r>
  <r>
    <x v="158"/>
    <x v="1"/>
    <x v="3"/>
    <x v="1"/>
    <x v="2"/>
    <x v="10"/>
    <x v="99"/>
    <x v="126"/>
    <x v="0"/>
  </r>
  <r>
    <x v="226"/>
    <x v="0"/>
    <x v="5"/>
    <x v="0"/>
    <x v="0"/>
    <x v="2"/>
    <x v="144"/>
    <x v="138"/>
    <x v="148"/>
  </r>
  <r>
    <x v="49"/>
    <x v="0"/>
    <x v="1"/>
    <x v="1"/>
    <x v="1"/>
    <x v="5"/>
    <x v="26"/>
    <x v="11"/>
    <x v="0"/>
  </r>
  <r>
    <x v="56"/>
    <x v="0"/>
    <x v="5"/>
    <x v="1"/>
    <x v="1"/>
    <x v="5"/>
    <x v="31"/>
    <x v="173"/>
    <x v="60"/>
  </r>
  <r>
    <x v="48"/>
    <x v="1"/>
    <x v="5"/>
    <x v="1"/>
    <x v="1"/>
    <x v="5"/>
    <x v="25"/>
    <x v="25"/>
    <x v="0"/>
  </r>
  <r>
    <x v="214"/>
    <x v="1"/>
    <x v="1"/>
    <x v="0"/>
    <x v="0"/>
    <x v="9"/>
    <x v="137"/>
    <x v="98"/>
    <x v="0"/>
  </r>
  <r>
    <x v="89"/>
    <x v="1"/>
    <x v="3"/>
    <x v="1"/>
    <x v="1"/>
    <x v="5"/>
    <x v="55"/>
    <x v="89"/>
    <x v="0"/>
  </r>
  <r>
    <x v="234"/>
    <x v="0"/>
    <x v="3"/>
    <x v="1"/>
    <x v="1"/>
    <x v="5"/>
    <x v="148"/>
    <x v="31"/>
    <x v="0"/>
  </r>
  <r>
    <x v="189"/>
    <x v="0"/>
    <x v="2"/>
    <x v="1"/>
    <x v="1"/>
    <x v="5"/>
    <x v="117"/>
    <x v="77"/>
    <x v="0"/>
  </r>
  <r>
    <x v="196"/>
    <x v="1"/>
    <x v="3"/>
    <x v="1"/>
    <x v="1"/>
    <x v="5"/>
    <x v="123"/>
    <x v="24"/>
    <x v="0"/>
  </r>
  <r>
    <x v="168"/>
    <x v="1"/>
    <x v="4"/>
    <x v="1"/>
    <x v="2"/>
    <x v="12"/>
    <x v="104"/>
    <x v="116"/>
    <x v="28"/>
  </r>
  <r>
    <x v="26"/>
    <x v="0"/>
    <x v="1"/>
    <x v="1"/>
    <x v="1"/>
    <x v="5"/>
    <x v="14"/>
    <x v="12"/>
    <x v="266"/>
  </r>
  <r>
    <x v="105"/>
    <x v="1"/>
    <x v="1"/>
    <x v="1"/>
    <x v="2"/>
    <x v="7"/>
    <x v="65"/>
    <x v="108"/>
    <x v="0"/>
  </r>
  <r>
    <x v="79"/>
    <x v="1"/>
    <x v="1"/>
    <x v="1"/>
    <x v="1"/>
    <x v="5"/>
    <x v="47"/>
    <x v="8"/>
    <x v="0"/>
  </r>
  <r>
    <x v="221"/>
    <x v="0"/>
    <x v="0"/>
    <x v="0"/>
    <x v="0"/>
    <x v="9"/>
    <x v="141"/>
    <x v="99"/>
    <x v="2"/>
  </r>
  <r>
    <x v="234"/>
    <x v="0"/>
    <x v="5"/>
    <x v="1"/>
    <x v="1"/>
    <x v="5"/>
    <x v="148"/>
    <x v="171"/>
    <x v="0"/>
  </r>
  <r>
    <x v="4"/>
    <x v="0"/>
    <x v="0"/>
    <x v="1"/>
    <x v="1"/>
    <x v="5"/>
    <x v="3"/>
    <x v="64"/>
    <x v="0"/>
  </r>
  <r>
    <x v="9"/>
    <x v="1"/>
    <x v="4"/>
    <x v="1"/>
    <x v="1"/>
    <x v="5"/>
    <x v="5"/>
    <x v="93"/>
    <x v="0"/>
  </r>
  <r>
    <x v="102"/>
    <x v="0"/>
    <x v="3"/>
    <x v="1"/>
    <x v="2"/>
    <x v="7"/>
    <x v="64"/>
    <x v="107"/>
    <x v="169"/>
  </r>
  <r>
    <x v="141"/>
    <x v="0"/>
    <x v="2"/>
    <x v="1"/>
    <x v="2"/>
    <x v="11"/>
    <x v="89"/>
    <x v="165"/>
    <x v="52"/>
  </r>
  <r>
    <x v="80"/>
    <x v="1"/>
    <x v="2"/>
    <x v="1"/>
    <x v="1"/>
    <x v="5"/>
    <x v="48"/>
    <x v="56"/>
    <x v="0"/>
  </r>
  <r>
    <x v="110"/>
    <x v="0"/>
    <x v="3"/>
    <x v="1"/>
    <x v="2"/>
    <x v="7"/>
    <x v="68"/>
    <x v="110"/>
    <x v="101"/>
  </r>
  <r>
    <x v="211"/>
    <x v="1"/>
    <x v="2"/>
    <x v="1"/>
    <x v="2"/>
    <x v="7"/>
    <x v="135"/>
    <x v="104"/>
    <x v="8"/>
  </r>
  <r>
    <x v="28"/>
    <x v="0"/>
    <x v="5"/>
    <x v="1"/>
    <x v="1"/>
    <x v="5"/>
    <x v="15"/>
    <x v="91"/>
    <x v="216"/>
  </r>
  <r>
    <x v="131"/>
    <x v="0"/>
    <x v="0"/>
    <x v="1"/>
    <x v="2"/>
    <x v="11"/>
    <x v="81"/>
    <x v="144"/>
    <x v="210"/>
  </r>
  <r>
    <x v="61"/>
    <x v="0"/>
    <x v="1"/>
    <x v="1"/>
    <x v="1"/>
    <x v="5"/>
    <x v="34"/>
    <x v="61"/>
    <x v="135"/>
  </r>
  <r>
    <x v="158"/>
    <x v="1"/>
    <x v="5"/>
    <x v="1"/>
    <x v="2"/>
    <x v="10"/>
    <x v="99"/>
    <x v="126"/>
    <x v="0"/>
  </r>
  <r>
    <x v="235"/>
    <x v="1"/>
    <x v="5"/>
    <x v="1"/>
    <x v="1"/>
    <x v="5"/>
    <x v="148"/>
    <x v="80"/>
    <x v="0"/>
  </r>
  <r>
    <x v="4"/>
    <x v="0"/>
    <x v="2"/>
    <x v="1"/>
    <x v="1"/>
    <x v="5"/>
    <x v="3"/>
    <x v="64"/>
    <x v="0"/>
  </r>
  <r>
    <x v="235"/>
    <x v="1"/>
    <x v="2"/>
    <x v="1"/>
    <x v="1"/>
    <x v="5"/>
    <x v="148"/>
    <x v="53"/>
    <x v="0"/>
  </r>
  <r>
    <x v="86"/>
    <x v="1"/>
    <x v="5"/>
    <x v="1"/>
    <x v="1"/>
    <x v="5"/>
    <x v="52"/>
    <x v="178"/>
    <x v="0"/>
  </r>
  <r>
    <x v="52"/>
    <x v="1"/>
    <x v="3"/>
    <x v="1"/>
    <x v="1"/>
    <x v="5"/>
    <x v="28"/>
    <x v="9"/>
    <x v="0"/>
  </r>
  <r>
    <x v="11"/>
    <x v="1"/>
    <x v="4"/>
    <x v="1"/>
    <x v="1"/>
    <x v="5"/>
    <x v="6"/>
    <x v="73"/>
    <x v="27"/>
  </r>
  <r>
    <x v="51"/>
    <x v="0"/>
    <x v="2"/>
    <x v="1"/>
    <x v="1"/>
    <x v="5"/>
    <x v="28"/>
    <x v="9"/>
    <x v="90"/>
  </r>
  <r>
    <x v="212"/>
    <x v="0"/>
    <x v="4"/>
    <x v="1"/>
    <x v="2"/>
    <x v="7"/>
    <x v="136"/>
    <x v="169"/>
    <x v="137"/>
  </r>
  <r>
    <x v="67"/>
    <x v="1"/>
    <x v="1"/>
    <x v="1"/>
    <x v="1"/>
    <x v="5"/>
    <x v="37"/>
    <x v="177"/>
    <x v="16"/>
  </r>
  <r>
    <x v="89"/>
    <x v="1"/>
    <x v="5"/>
    <x v="1"/>
    <x v="1"/>
    <x v="5"/>
    <x v="55"/>
    <x v="89"/>
    <x v="0"/>
  </r>
  <r>
    <x v="200"/>
    <x v="1"/>
    <x v="5"/>
    <x v="1"/>
    <x v="2"/>
    <x v="11"/>
    <x v="126"/>
    <x v="153"/>
    <x v="0"/>
  </r>
  <r>
    <x v="41"/>
    <x v="0"/>
    <x v="0"/>
    <x v="1"/>
    <x v="1"/>
    <x v="5"/>
    <x v="22"/>
    <x v="76"/>
    <x v="123"/>
  </r>
  <r>
    <x v="164"/>
    <x v="1"/>
    <x v="5"/>
    <x v="1"/>
    <x v="2"/>
    <x v="1"/>
    <x v="102"/>
    <x v="131"/>
    <x v="0"/>
  </r>
  <r>
    <x v="38"/>
    <x v="1"/>
    <x v="4"/>
    <x v="1"/>
    <x v="1"/>
    <x v="5"/>
    <x v="20"/>
    <x v="85"/>
    <x v="22"/>
  </r>
  <r>
    <x v="170"/>
    <x v="1"/>
    <x v="1"/>
    <x v="1"/>
    <x v="2"/>
    <x v="12"/>
    <x v="105"/>
    <x v="117"/>
    <x v="25"/>
  </r>
  <r>
    <x v="68"/>
    <x v="1"/>
    <x v="4"/>
    <x v="1"/>
    <x v="1"/>
    <x v="5"/>
    <x v="38"/>
    <x v="78"/>
    <x v="0"/>
  </r>
  <r>
    <x v="109"/>
    <x v="1"/>
    <x v="1"/>
    <x v="1"/>
    <x v="2"/>
    <x v="7"/>
    <x v="67"/>
    <x v="114"/>
    <x v="0"/>
  </r>
  <r>
    <x v="180"/>
    <x v="0"/>
    <x v="1"/>
    <x v="1"/>
    <x v="2"/>
    <x v="3"/>
    <x v="112"/>
    <x v="160"/>
    <x v="0"/>
  </r>
  <r>
    <x v="25"/>
    <x v="1"/>
    <x v="1"/>
    <x v="1"/>
    <x v="1"/>
    <x v="5"/>
    <x v="13"/>
    <x v="67"/>
    <x v="60"/>
  </r>
  <r>
    <x v="3"/>
    <x v="1"/>
    <x v="5"/>
    <x v="1"/>
    <x v="1"/>
    <x v="5"/>
    <x v="2"/>
    <x v="79"/>
    <x v="18"/>
  </r>
  <r>
    <x v="6"/>
    <x v="0"/>
    <x v="4"/>
    <x v="1"/>
    <x v="1"/>
    <x v="5"/>
    <x v="4"/>
    <x v="83"/>
    <x v="98"/>
  </r>
  <r>
    <x v="171"/>
    <x v="1"/>
    <x v="1"/>
    <x v="1"/>
    <x v="2"/>
    <x v="11"/>
    <x v="106"/>
    <x v="147"/>
    <x v="10"/>
  </r>
  <r>
    <x v="75"/>
    <x v="1"/>
    <x v="5"/>
    <x v="1"/>
    <x v="1"/>
    <x v="5"/>
    <x v="44"/>
    <x v="21"/>
    <x v="0"/>
  </r>
  <r>
    <x v="189"/>
    <x v="0"/>
    <x v="0"/>
    <x v="1"/>
    <x v="1"/>
    <x v="5"/>
    <x v="117"/>
    <x v="77"/>
    <x v="0"/>
  </r>
  <r>
    <x v="119"/>
    <x v="0"/>
    <x v="3"/>
    <x v="1"/>
    <x v="2"/>
    <x v="1"/>
    <x v="73"/>
    <x v="130"/>
    <x v="297"/>
  </r>
  <r>
    <x v="22"/>
    <x v="0"/>
    <x v="5"/>
    <x v="1"/>
    <x v="1"/>
    <x v="5"/>
    <x v="12"/>
    <x v="62"/>
    <x v="267"/>
  </r>
  <r>
    <x v="78"/>
    <x v="0"/>
    <x v="1"/>
    <x v="1"/>
    <x v="1"/>
    <x v="5"/>
    <x v="47"/>
    <x v="8"/>
    <x v="0"/>
  </r>
  <r>
    <x v="43"/>
    <x v="0"/>
    <x v="2"/>
    <x v="1"/>
    <x v="1"/>
    <x v="5"/>
    <x v="23"/>
    <x v="32"/>
    <x v="104"/>
  </r>
  <r>
    <x v="154"/>
    <x v="1"/>
    <x v="3"/>
    <x v="1"/>
    <x v="2"/>
    <x v="7"/>
    <x v="97"/>
    <x v="105"/>
    <x v="0"/>
  </r>
  <r>
    <x v="151"/>
    <x v="1"/>
    <x v="5"/>
    <x v="1"/>
    <x v="2"/>
    <x v="7"/>
    <x v="95"/>
    <x v="106"/>
    <x v="0"/>
  </r>
  <r>
    <x v="217"/>
    <x v="0"/>
    <x v="2"/>
    <x v="0"/>
    <x v="0"/>
    <x v="8"/>
    <x v="139"/>
    <x v="100"/>
    <x v="3"/>
  </r>
  <r>
    <x v="17"/>
    <x v="1"/>
    <x v="4"/>
    <x v="1"/>
    <x v="1"/>
    <x v="5"/>
    <x v="9"/>
    <x v="22"/>
    <x v="12"/>
  </r>
  <r>
    <x v="14"/>
    <x v="0"/>
    <x v="5"/>
    <x v="1"/>
    <x v="1"/>
    <x v="5"/>
    <x v="8"/>
    <x v="69"/>
    <x v="314"/>
  </r>
  <r>
    <x v="72"/>
    <x v="1"/>
    <x v="4"/>
    <x v="1"/>
    <x v="1"/>
    <x v="5"/>
    <x v="41"/>
    <x v="72"/>
    <x v="0"/>
  </r>
  <r>
    <x v="84"/>
    <x v="1"/>
    <x v="2"/>
    <x v="1"/>
    <x v="1"/>
    <x v="5"/>
    <x v="51"/>
    <x v="18"/>
    <x v="0"/>
  </r>
  <r>
    <x v="224"/>
    <x v="0"/>
    <x v="1"/>
    <x v="0"/>
    <x v="0"/>
    <x v="4"/>
    <x v="143"/>
    <x v="123"/>
    <x v="2"/>
  </r>
  <r>
    <x v="234"/>
    <x v="0"/>
    <x v="4"/>
    <x v="1"/>
    <x v="1"/>
    <x v="5"/>
    <x v="148"/>
    <x v="15"/>
    <x v="0"/>
  </r>
  <r>
    <x v="114"/>
    <x v="0"/>
    <x v="0"/>
    <x v="1"/>
    <x v="2"/>
    <x v="10"/>
    <x v="70"/>
    <x v="125"/>
    <x v="366"/>
  </r>
  <r>
    <x v="102"/>
    <x v="0"/>
    <x v="2"/>
    <x v="1"/>
    <x v="2"/>
    <x v="7"/>
    <x v="64"/>
    <x v="107"/>
    <x v="60"/>
  </r>
  <r>
    <x v="62"/>
    <x v="0"/>
    <x v="4"/>
    <x v="1"/>
    <x v="1"/>
    <x v="5"/>
    <x v="35"/>
    <x v="60"/>
    <x v="59"/>
  </r>
  <r>
    <x v="62"/>
    <x v="0"/>
    <x v="2"/>
    <x v="1"/>
    <x v="1"/>
    <x v="5"/>
    <x v="35"/>
    <x v="60"/>
    <x v="53"/>
  </r>
  <r>
    <x v="137"/>
    <x v="0"/>
    <x v="3"/>
    <x v="1"/>
    <x v="2"/>
    <x v="11"/>
    <x v="86"/>
    <x v="155"/>
    <x v="191"/>
  </r>
  <r>
    <x v="177"/>
    <x v="1"/>
    <x v="2"/>
    <x v="1"/>
    <x v="2"/>
    <x v="11"/>
    <x v="110"/>
    <x v="143"/>
    <x v="24"/>
  </r>
  <r>
    <x v="230"/>
    <x v="0"/>
    <x v="5"/>
    <x v="0"/>
    <x v="0"/>
    <x v="9"/>
    <x v="146"/>
    <x v="96"/>
    <x v="3"/>
  </r>
  <r>
    <x v="101"/>
    <x v="1"/>
    <x v="4"/>
    <x v="1"/>
    <x v="2"/>
    <x v="7"/>
    <x v="63"/>
    <x v="115"/>
    <x v="0"/>
  </r>
  <r>
    <x v="166"/>
    <x v="1"/>
    <x v="3"/>
    <x v="1"/>
    <x v="2"/>
    <x v="1"/>
    <x v="103"/>
    <x v="128"/>
    <x v="0"/>
  </r>
  <r>
    <x v="149"/>
    <x v="1"/>
    <x v="3"/>
    <x v="1"/>
    <x v="2"/>
    <x v="7"/>
    <x v="94"/>
    <x v="113"/>
    <x v="0"/>
  </r>
  <r>
    <x v="34"/>
    <x v="0"/>
    <x v="4"/>
    <x v="1"/>
    <x v="1"/>
    <x v="5"/>
    <x v="18"/>
    <x v="16"/>
    <x v="0"/>
  </r>
  <r>
    <x v="12"/>
    <x v="0"/>
    <x v="3"/>
    <x v="1"/>
    <x v="1"/>
    <x v="5"/>
    <x v="7"/>
    <x v="47"/>
    <x v="323"/>
  </r>
  <r>
    <x v="230"/>
    <x v="0"/>
    <x v="0"/>
    <x v="0"/>
    <x v="0"/>
    <x v="9"/>
    <x v="146"/>
    <x v="96"/>
    <x v="12"/>
  </r>
  <r>
    <x v="56"/>
    <x v="0"/>
    <x v="4"/>
    <x v="1"/>
    <x v="1"/>
    <x v="5"/>
    <x v="31"/>
    <x v="173"/>
    <x v="30"/>
  </r>
  <r>
    <x v="39"/>
    <x v="0"/>
    <x v="2"/>
    <x v="1"/>
    <x v="1"/>
    <x v="5"/>
    <x v="21"/>
    <x v="179"/>
    <x v="89"/>
  </r>
  <r>
    <x v="140"/>
    <x v="0"/>
    <x v="0"/>
    <x v="1"/>
    <x v="2"/>
    <x v="11"/>
    <x v="88"/>
    <x v="145"/>
    <x v="103"/>
  </r>
  <r>
    <x v="235"/>
    <x v="1"/>
    <x v="2"/>
    <x v="1"/>
    <x v="1"/>
    <x v="5"/>
    <x v="148"/>
    <x v="4"/>
    <x v="0"/>
  </r>
  <r>
    <x v="34"/>
    <x v="0"/>
    <x v="0"/>
    <x v="1"/>
    <x v="1"/>
    <x v="5"/>
    <x v="18"/>
    <x v="16"/>
    <x v="0"/>
  </r>
  <r>
    <x v="38"/>
    <x v="1"/>
    <x v="3"/>
    <x v="1"/>
    <x v="1"/>
    <x v="5"/>
    <x v="20"/>
    <x v="85"/>
    <x v="0"/>
  </r>
  <r>
    <x v="52"/>
    <x v="1"/>
    <x v="4"/>
    <x v="1"/>
    <x v="1"/>
    <x v="5"/>
    <x v="28"/>
    <x v="9"/>
    <x v="5"/>
  </r>
  <r>
    <x v="88"/>
    <x v="1"/>
    <x v="3"/>
    <x v="1"/>
    <x v="1"/>
    <x v="5"/>
    <x v="54"/>
    <x v="33"/>
    <x v="0"/>
  </r>
  <r>
    <x v="25"/>
    <x v="1"/>
    <x v="5"/>
    <x v="1"/>
    <x v="1"/>
    <x v="5"/>
    <x v="13"/>
    <x v="67"/>
    <x v="0"/>
  </r>
  <r>
    <x v="48"/>
    <x v="1"/>
    <x v="2"/>
    <x v="1"/>
    <x v="1"/>
    <x v="5"/>
    <x v="25"/>
    <x v="25"/>
    <x v="16"/>
  </r>
  <r>
    <x v="173"/>
    <x v="1"/>
    <x v="3"/>
    <x v="1"/>
    <x v="2"/>
    <x v="11"/>
    <x v="107"/>
    <x v="142"/>
    <x v="0"/>
  </r>
  <r>
    <x v="234"/>
    <x v="0"/>
    <x v="5"/>
    <x v="1"/>
    <x v="1"/>
    <x v="5"/>
    <x v="148"/>
    <x v="81"/>
    <x v="0"/>
  </r>
  <r>
    <x v="33"/>
    <x v="1"/>
    <x v="3"/>
    <x v="1"/>
    <x v="1"/>
    <x v="5"/>
    <x v="17"/>
    <x v="41"/>
    <x v="0"/>
  </r>
  <r>
    <x v="57"/>
    <x v="0"/>
    <x v="1"/>
    <x v="1"/>
    <x v="1"/>
    <x v="5"/>
    <x v="32"/>
    <x v="44"/>
    <x v="150"/>
  </r>
  <r>
    <x v="16"/>
    <x v="0"/>
    <x v="4"/>
    <x v="1"/>
    <x v="1"/>
    <x v="5"/>
    <x v="9"/>
    <x v="22"/>
    <x v="298"/>
  </r>
  <r>
    <x v="54"/>
    <x v="0"/>
    <x v="5"/>
    <x v="1"/>
    <x v="1"/>
    <x v="5"/>
    <x v="30"/>
    <x v="174"/>
    <x v="147"/>
  </r>
  <r>
    <x v="104"/>
    <x v="0"/>
    <x v="0"/>
    <x v="1"/>
    <x v="2"/>
    <x v="7"/>
    <x v="65"/>
    <x v="108"/>
    <x v="361"/>
  </r>
  <r>
    <x v="126"/>
    <x v="0"/>
    <x v="2"/>
    <x v="1"/>
    <x v="2"/>
    <x v="12"/>
    <x v="78"/>
    <x v="121"/>
    <x v="131"/>
  </r>
  <r>
    <x v="161"/>
    <x v="0"/>
    <x v="1"/>
    <x v="1"/>
    <x v="2"/>
    <x v="1"/>
    <x v="101"/>
    <x v="135"/>
    <x v="0"/>
  </r>
  <r>
    <x v="202"/>
    <x v="0"/>
    <x v="5"/>
    <x v="1"/>
    <x v="1"/>
    <x v="5"/>
    <x v="128"/>
    <x v="65"/>
    <x v="167"/>
  </r>
  <r>
    <x v="56"/>
    <x v="0"/>
    <x v="1"/>
    <x v="1"/>
    <x v="1"/>
    <x v="5"/>
    <x v="31"/>
    <x v="173"/>
    <x v="55"/>
  </r>
  <r>
    <x v="235"/>
    <x v="1"/>
    <x v="1"/>
    <x v="1"/>
    <x v="1"/>
    <x v="5"/>
    <x v="148"/>
    <x v="6"/>
    <x v="0"/>
  </r>
  <r>
    <x v="125"/>
    <x v="0"/>
    <x v="0"/>
    <x v="1"/>
    <x v="2"/>
    <x v="12"/>
    <x v="77"/>
    <x v="120"/>
    <x v="357"/>
  </r>
  <r>
    <x v="194"/>
    <x v="1"/>
    <x v="4"/>
    <x v="1"/>
    <x v="1"/>
    <x v="5"/>
    <x v="121"/>
    <x v="14"/>
    <x v="0"/>
  </r>
  <r>
    <x v="133"/>
    <x v="0"/>
    <x v="1"/>
    <x v="1"/>
    <x v="2"/>
    <x v="11"/>
    <x v="83"/>
    <x v="152"/>
    <x v="184"/>
  </r>
  <r>
    <x v="19"/>
    <x v="1"/>
    <x v="1"/>
    <x v="1"/>
    <x v="1"/>
    <x v="5"/>
    <x v="10"/>
    <x v="181"/>
    <x v="16"/>
  </r>
  <r>
    <x v="106"/>
    <x v="0"/>
    <x v="4"/>
    <x v="1"/>
    <x v="2"/>
    <x v="7"/>
    <x v="66"/>
    <x v="109"/>
    <x v="85"/>
  </r>
  <r>
    <x v="72"/>
    <x v="1"/>
    <x v="5"/>
    <x v="1"/>
    <x v="1"/>
    <x v="5"/>
    <x v="41"/>
    <x v="72"/>
    <x v="0"/>
  </r>
  <r>
    <x v="107"/>
    <x v="1"/>
    <x v="2"/>
    <x v="1"/>
    <x v="2"/>
    <x v="7"/>
    <x v="66"/>
    <x v="109"/>
    <x v="0"/>
  </r>
  <r>
    <x v="109"/>
    <x v="1"/>
    <x v="2"/>
    <x v="1"/>
    <x v="2"/>
    <x v="7"/>
    <x v="67"/>
    <x v="114"/>
    <x v="0"/>
  </r>
  <r>
    <x v="186"/>
    <x v="0"/>
    <x v="4"/>
    <x v="1"/>
    <x v="1"/>
    <x v="5"/>
    <x v="115"/>
    <x v="17"/>
    <x v="71"/>
  </r>
  <r>
    <x v="177"/>
    <x v="1"/>
    <x v="4"/>
    <x v="1"/>
    <x v="2"/>
    <x v="11"/>
    <x v="110"/>
    <x v="143"/>
    <x v="8"/>
  </r>
  <r>
    <x v="234"/>
    <x v="0"/>
    <x v="0"/>
    <x v="1"/>
    <x v="1"/>
    <x v="5"/>
    <x v="148"/>
    <x v="6"/>
    <x v="0"/>
  </r>
  <r>
    <x v="26"/>
    <x v="0"/>
    <x v="2"/>
    <x v="1"/>
    <x v="1"/>
    <x v="5"/>
    <x v="14"/>
    <x v="12"/>
    <x v="173"/>
  </r>
  <r>
    <x v="104"/>
    <x v="0"/>
    <x v="2"/>
    <x v="1"/>
    <x v="2"/>
    <x v="7"/>
    <x v="65"/>
    <x v="108"/>
    <x v="99"/>
  </r>
  <r>
    <x v="154"/>
    <x v="1"/>
    <x v="4"/>
    <x v="1"/>
    <x v="2"/>
    <x v="7"/>
    <x v="97"/>
    <x v="105"/>
    <x v="3"/>
  </r>
  <r>
    <x v="65"/>
    <x v="1"/>
    <x v="4"/>
    <x v="1"/>
    <x v="1"/>
    <x v="5"/>
    <x v="36"/>
    <x v="19"/>
    <x v="18"/>
  </r>
  <r>
    <x v="158"/>
    <x v="1"/>
    <x v="2"/>
    <x v="1"/>
    <x v="2"/>
    <x v="10"/>
    <x v="99"/>
    <x v="126"/>
    <x v="8"/>
  </r>
  <r>
    <x v="30"/>
    <x v="0"/>
    <x v="3"/>
    <x v="1"/>
    <x v="1"/>
    <x v="5"/>
    <x v="16"/>
    <x v="175"/>
    <x v="147"/>
  </r>
  <r>
    <x v="174"/>
    <x v="1"/>
    <x v="2"/>
    <x v="1"/>
    <x v="2"/>
    <x v="11"/>
    <x v="108"/>
    <x v="150"/>
    <x v="14"/>
  </r>
  <r>
    <x v="44"/>
    <x v="1"/>
    <x v="2"/>
    <x v="1"/>
    <x v="1"/>
    <x v="5"/>
    <x v="23"/>
    <x v="32"/>
    <x v="10"/>
  </r>
  <r>
    <x v="227"/>
    <x v="1"/>
    <x v="2"/>
    <x v="0"/>
    <x v="0"/>
    <x v="2"/>
    <x v="144"/>
    <x v="138"/>
    <x v="0"/>
  </r>
  <r>
    <x v="96"/>
    <x v="1"/>
    <x v="5"/>
    <x v="1"/>
    <x v="1"/>
    <x v="5"/>
    <x v="60"/>
    <x v="75"/>
    <x v="0"/>
  </r>
  <r>
    <x v="83"/>
    <x v="1"/>
    <x v="1"/>
    <x v="1"/>
    <x v="1"/>
    <x v="5"/>
    <x v="50"/>
    <x v="13"/>
    <x v="0"/>
  </r>
  <r>
    <x v="30"/>
    <x v="0"/>
    <x v="0"/>
    <x v="1"/>
    <x v="1"/>
    <x v="5"/>
    <x v="16"/>
    <x v="175"/>
    <x v="218"/>
  </r>
  <r>
    <x v="86"/>
    <x v="1"/>
    <x v="1"/>
    <x v="1"/>
    <x v="1"/>
    <x v="5"/>
    <x v="52"/>
    <x v="178"/>
    <x v="0"/>
  </r>
  <r>
    <x v="125"/>
    <x v="0"/>
    <x v="2"/>
    <x v="1"/>
    <x v="2"/>
    <x v="12"/>
    <x v="77"/>
    <x v="120"/>
    <x v="148"/>
  </r>
  <r>
    <x v="2"/>
    <x v="0"/>
    <x v="1"/>
    <x v="1"/>
    <x v="1"/>
    <x v="5"/>
    <x v="2"/>
    <x v="79"/>
    <x v="266"/>
  </r>
  <r>
    <x v="136"/>
    <x v="0"/>
    <x v="2"/>
    <x v="1"/>
    <x v="2"/>
    <x v="11"/>
    <x v="85"/>
    <x v="146"/>
    <x v="67"/>
  </r>
  <r>
    <x v="203"/>
    <x v="0"/>
    <x v="5"/>
    <x v="1"/>
    <x v="1"/>
    <x v="5"/>
    <x v="129"/>
    <x v="45"/>
    <x v="94"/>
  </r>
  <r>
    <x v="10"/>
    <x v="0"/>
    <x v="3"/>
    <x v="1"/>
    <x v="1"/>
    <x v="5"/>
    <x v="6"/>
    <x v="73"/>
    <x v="332"/>
  </r>
  <r>
    <x v="93"/>
    <x v="1"/>
    <x v="1"/>
    <x v="1"/>
    <x v="1"/>
    <x v="5"/>
    <x v="58"/>
    <x v="27"/>
    <x v="0"/>
  </r>
  <r>
    <x v="58"/>
    <x v="1"/>
    <x v="1"/>
    <x v="1"/>
    <x v="1"/>
    <x v="5"/>
    <x v="32"/>
    <x v="44"/>
    <x v="33"/>
  </r>
  <r>
    <x v="200"/>
    <x v="1"/>
    <x v="4"/>
    <x v="1"/>
    <x v="2"/>
    <x v="11"/>
    <x v="126"/>
    <x v="153"/>
    <x v="2"/>
  </r>
  <r>
    <x v="137"/>
    <x v="0"/>
    <x v="1"/>
    <x v="1"/>
    <x v="2"/>
    <x v="11"/>
    <x v="86"/>
    <x v="155"/>
    <x v="166"/>
  </r>
  <r>
    <x v="89"/>
    <x v="1"/>
    <x v="1"/>
    <x v="1"/>
    <x v="1"/>
    <x v="5"/>
    <x v="55"/>
    <x v="89"/>
    <x v="0"/>
  </r>
  <r>
    <x v="127"/>
    <x v="0"/>
    <x v="1"/>
    <x v="1"/>
    <x v="2"/>
    <x v="11"/>
    <x v="79"/>
    <x v="157"/>
    <x v="217"/>
  </r>
  <r>
    <x v="27"/>
    <x v="1"/>
    <x v="2"/>
    <x v="1"/>
    <x v="1"/>
    <x v="5"/>
    <x v="14"/>
    <x v="12"/>
    <x v="31"/>
  </r>
  <r>
    <x v="235"/>
    <x v="1"/>
    <x v="4"/>
    <x v="1"/>
    <x v="1"/>
    <x v="5"/>
    <x v="148"/>
    <x v="63"/>
    <x v="0"/>
  </r>
  <r>
    <x v="187"/>
    <x v="0"/>
    <x v="3"/>
    <x v="1"/>
    <x v="1"/>
    <x v="5"/>
    <x v="116"/>
    <x v="70"/>
    <x v="80"/>
  </r>
  <r>
    <x v="127"/>
    <x v="0"/>
    <x v="4"/>
    <x v="1"/>
    <x v="2"/>
    <x v="11"/>
    <x v="79"/>
    <x v="157"/>
    <x v="290"/>
  </r>
  <r>
    <x v="45"/>
    <x v="0"/>
    <x v="4"/>
    <x v="1"/>
    <x v="1"/>
    <x v="5"/>
    <x v="24"/>
    <x v="86"/>
    <x v="122"/>
  </r>
  <r>
    <x v="59"/>
    <x v="0"/>
    <x v="5"/>
    <x v="1"/>
    <x v="1"/>
    <x v="5"/>
    <x v="33"/>
    <x v="26"/>
    <x v="190"/>
  </r>
  <r>
    <x v="131"/>
    <x v="0"/>
    <x v="5"/>
    <x v="1"/>
    <x v="2"/>
    <x v="11"/>
    <x v="81"/>
    <x v="144"/>
    <x v="244"/>
  </r>
  <r>
    <x v="196"/>
    <x v="1"/>
    <x v="2"/>
    <x v="1"/>
    <x v="1"/>
    <x v="5"/>
    <x v="123"/>
    <x v="24"/>
    <x v="0"/>
  </r>
  <r>
    <x v="222"/>
    <x v="0"/>
    <x v="0"/>
    <x v="0"/>
    <x v="0"/>
    <x v="4"/>
    <x v="142"/>
    <x v="122"/>
    <x v="9"/>
  </r>
  <r>
    <x v="234"/>
    <x v="0"/>
    <x v="1"/>
    <x v="1"/>
    <x v="2"/>
    <x v="11"/>
    <x v="148"/>
    <x v="151"/>
    <x v="0"/>
  </r>
  <r>
    <x v="51"/>
    <x v="0"/>
    <x v="1"/>
    <x v="1"/>
    <x v="1"/>
    <x v="5"/>
    <x v="28"/>
    <x v="9"/>
    <x v="110"/>
  </r>
  <r>
    <x v="215"/>
    <x v="0"/>
    <x v="0"/>
    <x v="0"/>
    <x v="0"/>
    <x v="0"/>
    <x v="138"/>
    <x v="101"/>
    <x v="113"/>
  </r>
  <r>
    <x v="181"/>
    <x v="1"/>
    <x v="4"/>
    <x v="1"/>
    <x v="2"/>
    <x v="3"/>
    <x v="112"/>
    <x v="160"/>
    <x v="9"/>
  </r>
  <r>
    <x v="22"/>
    <x v="0"/>
    <x v="4"/>
    <x v="1"/>
    <x v="1"/>
    <x v="5"/>
    <x v="12"/>
    <x v="62"/>
    <x v="327"/>
  </r>
  <r>
    <x v="119"/>
    <x v="0"/>
    <x v="4"/>
    <x v="1"/>
    <x v="2"/>
    <x v="1"/>
    <x v="73"/>
    <x v="130"/>
    <x v="333"/>
  </r>
  <r>
    <x v="215"/>
    <x v="0"/>
    <x v="5"/>
    <x v="0"/>
    <x v="0"/>
    <x v="0"/>
    <x v="138"/>
    <x v="101"/>
    <x v="37"/>
  </r>
  <r>
    <x v="127"/>
    <x v="0"/>
    <x v="2"/>
    <x v="1"/>
    <x v="2"/>
    <x v="11"/>
    <x v="79"/>
    <x v="157"/>
    <x v="137"/>
  </r>
  <r>
    <x v="70"/>
    <x v="1"/>
    <x v="3"/>
    <x v="1"/>
    <x v="1"/>
    <x v="5"/>
    <x v="40"/>
    <x v="82"/>
    <x v="0"/>
  </r>
  <r>
    <x v="66"/>
    <x v="0"/>
    <x v="3"/>
    <x v="1"/>
    <x v="1"/>
    <x v="5"/>
    <x v="37"/>
    <x v="177"/>
    <x v="157"/>
  </r>
  <r>
    <x v="153"/>
    <x v="1"/>
    <x v="2"/>
    <x v="1"/>
    <x v="2"/>
    <x v="7"/>
    <x v="96"/>
    <x v="111"/>
    <x v="39"/>
  </r>
  <r>
    <x v="119"/>
    <x v="0"/>
    <x v="2"/>
    <x v="1"/>
    <x v="2"/>
    <x v="1"/>
    <x v="73"/>
    <x v="130"/>
    <x v="166"/>
  </r>
  <r>
    <x v="65"/>
    <x v="1"/>
    <x v="1"/>
    <x v="1"/>
    <x v="1"/>
    <x v="5"/>
    <x v="36"/>
    <x v="19"/>
    <x v="23"/>
  </r>
  <r>
    <x v="76"/>
    <x v="1"/>
    <x v="5"/>
    <x v="1"/>
    <x v="1"/>
    <x v="5"/>
    <x v="45"/>
    <x v="180"/>
    <x v="0"/>
  </r>
  <r>
    <x v="235"/>
    <x v="1"/>
    <x v="2"/>
    <x v="1"/>
    <x v="1"/>
    <x v="5"/>
    <x v="148"/>
    <x v="80"/>
    <x v="0"/>
  </r>
  <r>
    <x v="25"/>
    <x v="1"/>
    <x v="3"/>
    <x v="1"/>
    <x v="1"/>
    <x v="5"/>
    <x v="13"/>
    <x v="67"/>
    <x v="0"/>
  </r>
  <r>
    <x v="156"/>
    <x v="1"/>
    <x v="4"/>
    <x v="1"/>
    <x v="2"/>
    <x v="10"/>
    <x v="98"/>
    <x v="134"/>
    <x v="0"/>
  </r>
  <r>
    <x v="219"/>
    <x v="0"/>
    <x v="4"/>
    <x v="0"/>
    <x v="0"/>
    <x v="9"/>
    <x v="140"/>
    <x v="103"/>
    <x v="2"/>
  </r>
  <r>
    <x v="9"/>
    <x v="1"/>
    <x v="2"/>
    <x v="1"/>
    <x v="1"/>
    <x v="5"/>
    <x v="5"/>
    <x v="93"/>
    <x v="3"/>
  </r>
  <r>
    <x v="18"/>
    <x v="0"/>
    <x v="1"/>
    <x v="1"/>
    <x v="1"/>
    <x v="5"/>
    <x v="10"/>
    <x v="181"/>
    <x v="219"/>
  </r>
  <r>
    <x v="234"/>
    <x v="0"/>
    <x v="1"/>
    <x v="1"/>
    <x v="1"/>
    <x v="5"/>
    <x v="148"/>
    <x v="15"/>
    <x v="0"/>
  </r>
  <r>
    <x v="192"/>
    <x v="1"/>
    <x v="1"/>
    <x v="1"/>
    <x v="1"/>
    <x v="5"/>
    <x v="119"/>
    <x v="84"/>
    <x v="0"/>
  </r>
  <r>
    <x v="82"/>
    <x v="1"/>
    <x v="3"/>
    <x v="1"/>
    <x v="1"/>
    <x v="5"/>
    <x v="49"/>
    <x v="66"/>
    <x v="0"/>
  </r>
  <r>
    <x v="235"/>
    <x v="1"/>
    <x v="1"/>
    <x v="1"/>
    <x v="2"/>
    <x v="7"/>
    <x v="148"/>
    <x v="94"/>
    <x v="0"/>
  </r>
  <r>
    <x v="99"/>
    <x v="1"/>
    <x v="2"/>
    <x v="1"/>
    <x v="1"/>
    <x v="5"/>
    <x v="62"/>
    <x v="49"/>
    <x v="0"/>
  </r>
  <r>
    <x v="70"/>
    <x v="1"/>
    <x v="5"/>
    <x v="1"/>
    <x v="1"/>
    <x v="5"/>
    <x v="40"/>
    <x v="82"/>
    <x v="0"/>
  </r>
  <r>
    <x v="61"/>
    <x v="0"/>
    <x v="2"/>
    <x v="1"/>
    <x v="1"/>
    <x v="5"/>
    <x v="34"/>
    <x v="61"/>
    <x v="120"/>
  </r>
  <r>
    <x v="32"/>
    <x v="0"/>
    <x v="1"/>
    <x v="1"/>
    <x v="1"/>
    <x v="5"/>
    <x v="17"/>
    <x v="41"/>
    <x v="141"/>
  </r>
  <r>
    <x v="234"/>
    <x v="0"/>
    <x v="2"/>
    <x v="1"/>
    <x v="1"/>
    <x v="5"/>
    <x v="148"/>
    <x v="171"/>
    <x v="0"/>
  </r>
  <r>
    <x v="108"/>
    <x v="0"/>
    <x v="4"/>
    <x v="1"/>
    <x v="2"/>
    <x v="7"/>
    <x v="67"/>
    <x v="114"/>
    <x v="345"/>
  </r>
  <r>
    <x v="187"/>
    <x v="0"/>
    <x v="4"/>
    <x v="1"/>
    <x v="1"/>
    <x v="5"/>
    <x v="116"/>
    <x v="70"/>
    <x v="62"/>
  </r>
  <r>
    <x v="97"/>
    <x v="1"/>
    <x v="4"/>
    <x v="1"/>
    <x v="1"/>
    <x v="5"/>
    <x v="61"/>
    <x v="36"/>
    <x v="0"/>
  </r>
  <r>
    <x v="222"/>
    <x v="0"/>
    <x v="3"/>
    <x v="0"/>
    <x v="0"/>
    <x v="4"/>
    <x v="142"/>
    <x v="122"/>
    <x v="5"/>
  </r>
  <r>
    <x v="234"/>
    <x v="0"/>
    <x v="5"/>
    <x v="1"/>
    <x v="1"/>
    <x v="5"/>
    <x v="148"/>
    <x v="31"/>
    <x v="0"/>
  </r>
  <r>
    <x v="49"/>
    <x v="0"/>
    <x v="2"/>
    <x v="1"/>
    <x v="1"/>
    <x v="5"/>
    <x v="26"/>
    <x v="11"/>
    <x v="0"/>
  </r>
  <r>
    <x v="217"/>
    <x v="0"/>
    <x v="4"/>
    <x v="0"/>
    <x v="0"/>
    <x v="8"/>
    <x v="139"/>
    <x v="100"/>
    <x v="2"/>
  </r>
  <r>
    <x v="59"/>
    <x v="0"/>
    <x v="3"/>
    <x v="1"/>
    <x v="1"/>
    <x v="5"/>
    <x v="33"/>
    <x v="26"/>
    <x v="216"/>
  </r>
  <r>
    <x v="87"/>
    <x v="1"/>
    <x v="4"/>
    <x v="1"/>
    <x v="1"/>
    <x v="5"/>
    <x v="53"/>
    <x v="176"/>
    <x v="0"/>
  </r>
  <r>
    <x v="234"/>
    <x v="0"/>
    <x v="0"/>
    <x v="1"/>
    <x v="1"/>
    <x v="5"/>
    <x v="148"/>
    <x v="48"/>
    <x v="0"/>
  </r>
  <r>
    <x v="204"/>
    <x v="0"/>
    <x v="2"/>
    <x v="1"/>
    <x v="1"/>
    <x v="5"/>
    <x v="130"/>
    <x v="28"/>
    <x v="111"/>
  </r>
  <r>
    <x v="234"/>
    <x v="0"/>
    <x v="5"/>
    <x v="1"/>
    <x v="1"/>
    <x v="5"/>
    <x v="148"/>
    <x v="182"/>
    <x v="0"/>
  </r>
  <r>
    <x v="184"/>
    <x v="0"/>
    <x v="1"/>
    <x v="1"/>
    <x v="2"/>
    <x v="3"/>
    <x v="114"/>
    <x v="162"/>
    <x v="0"/>
  </r>
  <r>
    <x v="167"/>
    <x v="0"/>
    <x v="4"/>
    <x v="1"/>
    <x v="2"/>
    <x v="12"/>
    <x v="104"/>
    <x v="116"/>
    <x v="0"/>
  </r>
  <r>
    <x v="204"/>
    <x v="0"/>
    <x v="0"/>
    <x v="1"/>
    <x v="1"/>
    <x v="5"/>
    <x v="130"/>
    <x v="28"/>
    <x v="268"/>
  </r>
  <r>
    <x v="234"/>
    <x v="0"/>
    <x v="0"/>
    <x v="1"/>
    <x v="1"/>
    <x v="5"/>
    <x v="148"/>
    <x v="43"/>
    <x v="0"/>
  </r>
  <r>
    <x v="234"/>
    <x v="0"/>
    <x v="0"/>
    <x v="1"/>
    <x v="1"/>
    <x v="5"/>
    <x v="148"/>
    <x v="31"/>
    <x v="0"/>
  </r>
  <r>
    <x v="41"/>
    <x v="0"/>
    <x v="3"/>
    <x v="1"/>
    <x v="1"/>
    <x v="5"/>
    <x v="22"/>
    <x v="76"/>
    <x v="124"/>
  </r>
  <r>
    <x v="29"/>
    <x v="1"/>
    <x v="1"/>
    <x v="1"/>
    <x v="1"/>
    <x v="5"/>
    <x v="15"/>
    <x v="91"/>
    <x v="31"/>
  </r>
  <r>
    <x v="235"/>
    <x v="1"/>
    <x v="1"/>
    <x v="1"/>
    <x v="1"/>
    <x v="5"/>
    <x v="148"/>
    <x v="39"/>
    <x v="0"/>
  </r>
  <r>
    <x v="235"/>
    <x v="1"/>
    <x v="1"/>
    <x v="1"/>
    <x v="1"/>
    <x v="5"/>
    <x v="148"/>
    <x v="43"/>
    <x v="0"/>
  </r>
  <r>
    <x v="153"/>
    <x v="1"/>
    <x v="1"/>
    <x v="1"/>
    <x v="2"/>
    <x v="7"/>
    <x v="96"/>
    <x v="111"/>
    <x v="22"/>
  </r>
  <r>
    <x v="235"/>
    <x v="1"/>
    <x v="1"/>
    <x v="1"/>
    <x v="1"/>
    <x v="5"/>
    <x v="148"/>
    <x v="14"/>
    <x v="0"/>
  </r>
  <r>
    <x v="96"/>
    <x v="1"/>
    <x v="3"/>
    <x v="1"/>
    <x v="1"/>
    <x v="5"/>
    <x v="60"/>
    <x v="75"/>
    <x v="0"/>
  </r>
  <r>
    <x v="77"/>
    <x v="1"/>
    <x v="2"/>
    <x v="1"/>
    <x v="1"/>
    <x v="5"/>
    <x v="46"/>
    <x v="5"/>
    <x v="0"/>
  </r>
  <r>
    <x v="234"/>
    <x v="0"/>
    <x v="4"/>
    <x v="1"/>
    <x v="1"/>
    <x v="5"/>
    <x v="148"/>
    <x v="87"/>
    <x v="0"/>
  </r>
  <r>
    <x v="88"/>
    <x v="1"/>
    <x v="5"/>
    <x v="1"/>
    <x v="1"/>
    <x v="5"/>
    <x v="54"/>
    <x v="33"/>
    <x v="0"/>
  </r>
  <r>
    <x v="136"/>
    <x v="0"/>
    <x v="0"/>
    <x v="1"/>
    <x v="2"/>
    <x v="11"/>
    <x v="85"/>
    <x v="146"/>
    <x v="204"/>
  </r>
  <r>
    <x v="80"/>
    <x v="1"/>
    <x v="5"/>
    <x v="1"/>
    <x v="1"/>
    <x v="5"/>
    <x v="48"/>
    <x v="56"/>
    <x v="0"/>
  </r>
  <r>
    <x v="148"/>
    <x v="0"/>
    <x v="4"/>
    <x v="1"/>
    <x v="2"/>
    <x v="7"/>
    <x v="94"/>
    <x v="113"/>
    <x v="0"/>
  </r>
  <r>
    <x v="186"/>
    <x v="0"/>
    <x v="1"/>
    <x v="1"/>
    <x v="1"/>
    <x v="5"/>
    <x v="115"/>
    <x v="17"/>
    <x v="71"/>
  </r>
  <r>
    <x v="145"/>
    <x v="0"/>
    <x v="4"/>
    <x v="1"/>
    <x v="2"/>
    <x v="3"/>
    <x v="91"/>
    <x v="141"/>
    <x v="352"/>
  </r>
  <r>
    <x v="84"/>
    <x v="1"/>
    <x v="1"/>
    <x v="1"/>
    <x v="1"/>
    <x v="5"/>
    <x v="51"/>
    <x v="18"/>
    <x v="0"/>
  </r>
  <r>
    <x v="204"/>
    <x v="0"/>
    <x v="1"/>
    <x v="1"/>
    <x v="1"/>
    <x v="5"/>
    <x v="130"/>
    <x v="28"/>
    <x v="145"/>
  </r>
  <r>
    <x v="104"/>
    <x v="0"/>
    <x v="4"/>
    <x v="1"/>
    <x v="2"/>
    <x v="7"/>
    <x v="65"/>
    <x v="108"/>
    <x v="284"/>
  </r>
  <r>
    <x v="58"/>
    <x v="1"/>
    <x v="5"/>
    <x v="1"/>
    <x v="1"/>
    <x v="5"/>
    <x v="32"/>
    <x v="44"/>
    <x v="0"/>
  </r>
  <r>
    <x v="235"/>
    <x v="1"/>
    <x v="2"/>
    <x v="1"/>
    <x v="1"/>
    <x v="5"/>
    <x v="148"/>
    <x v="84"/>
    <x v="0"/>
  </r>
  <r>
    <x v="68"/>
    <x v="1"/>
    <x v="5"/>
    <x v="1"/>
    <x v="1"/>
    <x v="5"/>
    <x v="38"/>
    <x v="78"/>
    <x v="0"/>
  </r>
  <r>
    <x v="174"/>
    <x v="1"/>
    <x v="4"/>
    <x v="1"/>
    <x v="2"/>
    <x v="11"/>
    <x v="108"/>
    <x v="150"/>
    <x v="0"/>
  </r>
  <r>
    <x v="219"/>
    <x v="0"/>
    <x v="0"/>
    <x v="0"/>
    <x v="0"/>
    <x v="9"/>
    <x v="140"/>
    <x v="103"/>
    <x v="6"/>
  </r>
  <r>
    <x v="149"/>
    <x v="1"/>
    <x v="5"/>
    <x v="1"/>
    <x v="2"/>
    <x v="7"/>
    <x v="94"/>
    <x v="113"/>
    <x v="0"/>
  </r>
  <r>
    <x v="89"/>
    <x v="1"/>
    <x v="4"/>
    <x v="1"/>
    <x v="1"/>
    <x v="5"/>
    <x v="55"/>
    <x v="89"/>
    <x v="0"/>
  </r>
  <r>
    <x v="37"/>
    <x v="0"/>
    <x v="0"/>
    <x v="1"/>
    <x v="1"/>
    <x v="5"/>
    <x v="20"/>
    <x v="85"/>
    <x v="309"/>
  </r>
  <r>
    <x v="62"/>
    <x v="0"/>
    <x v="1"/>
    <x v="1"/>
    <x v="1"/>
    <x v="5"/>
    <x v="35"/>
    <x v="60"/>
    <x v="112"/>
  </r>
  <r>
    <x v="48"/>
    <x v="1"/>
    <x v="4"/>
    <x v="1"/>
    <x v="1"/>
    <x v="5"/>
    <x v="25"/>
    <x v="25"/>
    <x v="5"/>
  </r>
  <r>
    <x v="235"/>
    <x v="1"/>
    <x v="5"/>
    <x v="1"/>
    <x v="2"/>
    <x v="3"/>
    <x v="148"/>
    <x v="158"/>
    <x v="0"/>
  </r>
  <r>
    <x v="29"/>
    <x v="1"/>
    <x v="2"/>
    <x v="1"/>
    <x v="1"/>
    <x v="5"/>
    <x v="15"/>
    <x v="91"/>
    <x v="8"/>
  </r>
  <r>
    <x v="215"/>
    <x v="0"/>
    <x v="4"/>
    <x v="0"/>
    <x v="0"/>
    <x v="0"/>
    <x v="138"/>
    <x v="101"/>
    <x v="28"/>
  </r>
  <r>
    <x v="187"/>
    <x v="0"/>
    <x v="2"/>
    <x v="1"/>
    <x v="1"/>
    <x v="5"/>
    <x v="116"/>
    <x v="70"/>
    <x v="60"/>
  </r>
  <r>
    <x v="235"/>
    <x v="1"/>
    <x v="1"/>
    <x v="1"/>
    <x v="1"/>
    <x v="5"/>
    <x v="148"/>
    <x v="24"/>
    <x v="0"/>
  </r>
  <r>
    <x v="203"/>
    <x v="0"/>
    <x v="1"/>
    <x v="1"/>
    <x v="1"/>
    <x v="5"/>
    <x v="129"/>
    <x v="45"/>
    <x v="91"/>
  </r>
  <r>
    <x v="187"/>
    <x v="0"/>
    <x v="1"/>
    <x v="1"/>
    <x v="1"/>
    <x v="5"/>
    <x v="116"/>
    <x v="70"/>
    <x v="67"/>
  </r>
  <r>
    <x v="152"/>
    <x v="0"/>
    <x v="5"/>
    <x v="1"/>
    <x v="2"/>
    <x v="7"/>
    <x v="96"/>
    <x v="111"/>
    <x v="0"/>
  </r>
  <r>
    <x v="133"/>
    <x v="0"/>
    <x v="5"/>
    <x v="1"/>
    <x v="2"/>
    <x v="11"/>
    <x v="83"/>
    <x v="152"/>
    <x v="253"/>
  </r>
  <r>
    <x v="16"/>
    <x v="0"/>
    <x v="1"/>
    <x v="1"/>
    <x v="1"/>
    <x v="5"/>
    <x v="9"/>
    <x v="22"/>
    <x v="287"/>
  </r>
  <r>
    <x v="80"/>
    <x v="1"/>
    <x v="3"/>
    <x v="1"/>
    <x v="1"/>
    <x v="5"/>
    <x v="48"/>
    <x v="56"/>
    <x v="0"/>
  </r>
  <r>
    <x v="82"/>
    <x v="1"/>
    <x v="4"/>
    <x v="1"/>
    <x v="1"/>
    <x v="5"/>
    <x v="49"/>
    <x v="66"/>
    <x v="0"/>
  </r>
  <r>
    <x v="3"/>
    <x v="1"/>
    <x v="2"/>
    <x v="1"/>
    <x v="1"/>
    <x v="5"/>
    <x v="2"/>
    <x v="79"/>
    <x v="15"/>
  </r>
  <r>
    <x v="86"/>
    <x v="1"/>
    <x v="2"/>
    <x v="1"/>
    <x v="1"/>
    <x v="5"/>
    <x v="52"/>
    <x v="178"/>
    <x v="0"/>
  </r>
  <r>
    <x v="114"/>
    <x v="0"/>
    <x v="1"/>
    <x v="1"/>
    <x v="2"/>
    <x v="10"/>
    <x v="70"/>
    <x v="125"/>
    <x v="273"/>
  </r>
  <r>
    <x v="219"/>
    <x v="0"/>
    <x v="3"/>
    <x v="0"/>
    <x v="0"/>
    <x v="9"/>
    <x v="140"/>
    <x v="103"/>
    <x v="11"/>
  </r>
  <r>
    <x v="91"/>
    <x v="1"/>
    <x v="1"/>
    <x v="1"/>
    <x v="1"/>
    <x v="5"/>
    <x v="57"/>
    <x v="170"/>
    <x v="0"/>
  </r>
  <r>
    <x v="35"/>
    <x v="0"/>
    <x v="4"/>
    <x v="1"/>
    <x v="1"/>
    <x v="5"/>
    <x v="19"/>
    <x v="0"/>
    <x v="0"/>
  </r>
  <r>
    <x v="196"/>
    <x v="1"/>
    <x v="5"/>
    <x v="1"/>
    <x v="1"/>
    <x v="5"/>
    <x v="123"/>
    <x v="24"/>
    <x v="0"/>
  </r>
  <r>
    <x v="173"/>
    <x v="1"/>
    <x v="4"/>
    <x v="1"/>
    <x v="2"/>
    <x v="11"/>
    <x v="107"/>
    <x v="142"/>
    <x v="8"/>
  </r>
  <r>
    <x v="13"/>
    <x v="1"/>
    <x v="3"/>
    <x v="1"/>
    <x v="1"/>
    <x v="5"/>
    <x v="7"/>
    <x v="47"/>
    <x v="0"/>
  </r>
  <r>
    <x v="170"/>
    <x v="1"/>
    <x v="4"/>
    <x v="1"/>
    <x v="2"/>
    <x v="12"/>
    <x v="105"/>
    <x v="117"/>
    <x v="17"/>
  </r>
  <r>
    <x v="188"/>
    <x v="1"/>
    <x v="1"/>
    <x v="1"/>
    <x v="1"/>
    <x v="5"/>
    <x v="116"/>
    <x v="70"/>
    <x v="1"/>
  </r>
  <r>
    <x v="117"/>
    <x v="0"/>
    <x v="2"/>
    <x v="1"/>
    <x v="2"/>
    <x v="1"/>
    <x v="72"/>
    <x v="127"/>
    <x v="193"/>
  </r>
  <r>
    <x v="17"/>
    <x v="1"/>
    <x v="1"/>
    <x v="1"/>
    <x v="1"/>
    <x v="5"/>
    <x v="9"/>
    <x v="22"/>
    <x v="66"/>
  </r>
  <r>
    <x v="131"/>
    <x v="0"/>
    <x v="4"/>
    <x v="1"/>
    <x v="2"/>
    <x v="11"/>
    <x v="81"/>
    <x v="144"/>
    <x v="240"/>
  </r>
  <r>
    <x v="24"/>
    <x v="0"/>
    <x v="3"/>
    <x v="1"/>
    <x v="1"/>
    <x v="5"/>
    <x v="13"/>
    <x v="67"/>
    <x v="283"/>
  </r>
  <r>
    <x v="33"/>
    <x v="1"/>
    <x v="4"/>
    <x v="1"/>
    <x v="1"/>
    <x v="5"/>
    <x v="17"/>
    <x v="41"/>
    <x v="8"/>
  </r>
  <r>
    <x v="47"/>
    <x v="0"/>
    <x v="2"/>
    <x v="1"/>
    <x v="1"/>
    <x v="5"/>
    <x v="25"/>
    <x v="25"/>
    <x v="73"/>
  </r>
  <r>
    <x v="234"/>
    <x v="0"/>
    <x v="3"/>
    <x v="1"/>
    <x v="1"/>
    <x v="5"/>
    <x v="148"/>
    <x v="55"/>
    <x v="0"/>
  </r>
  <r>
    <x v="6"/>
    <x v="0"/>
    <x v="0"/>
    <x v="1"/>
    <x v="1"/>
    <x v="5"/>
    <x v="4"/>
    <x v="83"/>
    <x v="162"/>
  </r>
  <r>
    <x v="101"/>
    <x v="1"/>
    <x v="1"/>
    <x v="1"/>
    <x v="2"/>
    <x v="7"/>
    <x v="63"/>
    <x v="115"/>
    <x v="0"/>
  </r>
  <r>
    <x v="112"/>
    <x v="0"/>
    <x v="1"/>
    <x v="1"/>
    <x v="2"/>
    <x v="10"/>
    <x v="69"/>
    <x v="133"/>
    <x v="245"/>
  </r>
  <r>
    <x v="135"/>
    <x v="0"/>
    <x v="4"/>
    <x v="1"/>
    <x v="2"/>
    <x v="11"/>
    <x v="84"/>
    <x v="156"/>
    <x v="154"/>
  </r>
  <r>
    <x v="202"/>
    <x v="0"/>
    <x v="4"/>
    <x v="1"/>
    <x v="1"/>
    <x v="5"/>
    <x v="128"/>
    <x v="65"/>
    <x v="201"/>
  </r>
  <r>
    <x v="49"/>
    <x v="0"/>
    <x v="0"/>
    <x v="1"/>
    <x v="1"/>
    <x v="5"/>
    <x v="26"/>
    <x v="11"/>
    <x v="0"/>
  </r>
  <r>
    <x v="182"/>
    <x v="0"/>
    <x v="1"/>
    <x v="1"/>
    <x v="2"/>
    <x v="3"/>
    <x v="113"/>
    <x v="161"/>
    <x v="0"/>
  </r>
  <r>
    <x v="219"/>
    <x v="0"/>
    <x v="5"/>
    <x v="0"/>
    <x v="0"/>
    <x v="9"/>
    <x v="140"/>
    <x v="103"/>
    <x v="6"/>
  </r>
  <r>
    <x v="207"/>
    <x v="0"/>
    <x v="2"/>
    <x v="1"/>
    <x v="2"/>
    <x v="11"/>
    <x v="132"/>
    <x v="136"/>
    <x v="44"/>
  </r>
  <r>
    <x v="225"/>
    <x v="1"/>
    <x v="1"/>
    <x v="0"/>
    <x v="0"/>
    <x v="4"/>
    <x v="143"/>
    <x v="123"/>
    <x v="0"/>
  </r>
  <r>
    <x v="60"/>
    <x v="1"/>
    <x v="1"/>
    <x v="1"/>
    <x v="1"/>
    <x v="5"/>
    <x v="33"/>
    <x v="26"/>
    <x v="34"/>
  </r>
  <r>
    <x v="234"/>
    <x v="0"/>
    <x v="3"/>
    <x v="1"/>
    <x v="1"/>
    <x v="5"/>
    <x v="148"/>
    <x v="2"/>
    <x v="0"/>
  </r>
  <r>
    <x v="173"/>
    <x v="1"/>
    <x v="2"/>
    <x v="1"/>
    <x v="2"/>
    <x v="11"/>
    <x v="107"/>
    <x v="142"/>
    <x v="22"/>
  </r>
  <r>
    <x v="18"/>
    <x v="0"/>
    <x v="4"/>
    <x v="1"/>
    <x v="1"/>
    <x v="5"/>
    <x v="10"/>
    <x v="181"/>
    <x v="291"/>
  </r>
  <r>
    <x v="234"/>
    <x v="0"/>
    <x v="3"/>
    <x v="1"/>
    <x v="1"/>
    <x v="5"/>
    <x v="148"/>
    <x v="10"/>
    <x v="0"/>
  </r>
  <r>
    <x v="58"/>
    <x v="1"/>
    <x v="2"/>
    <x v="1"/>
    <x v="1"/>
    <x v="5"/>
    <x v="32"/>
    <x v="44"/>
    <x v="20"/>
  </r>
  <r>
    <x v="132"/>
    <x v="0"/>
    <x v="0"/>
    <x v="1"/>
    <x v="2"/>
    <x v="11"/>
    <x v="82"/>
    <x v="167"/>
    <x v="279"/>
  </r>
  <r>
    <x v="15"/>
    <x v="1"/>
    <x v="2"/>
    <x v="1"/>
    <x v="1"/>
    <x v="5"/>
    <x v="8"/>
    <x v="69"/>
    <x v="35"/>
  </r>
  <r>
    <x v="87"/>
    <x v="1"/>
    <x v="2"/>
    <x v="1"/>
    <x v="1"/>
    <x v="5"/>
    <x v="53"/>
    <x v="176"/>
    <x v="0"/>
  </r>
  <r>
    <x v="234"/>
    <x v="0"/>
    <x v="3"/>
    <x v="1"/>
    <x v="1"/>
    <x v="5"/>
    <x v="148"/>
    <x v="87"/>
    <x v="0"/>
  </r>
  <r>
    <x v="143"/>
    <x v="0"/>
    <x v="1"/>
    <x v="1"/>
    <x v="2"/>
    <x v="3"/>
    <x v="90"/>
    <x v="164"/>
    <x v="231"/>
  </r>
  <r>
    <x v="234"/>
    <x v="0"/>
    <x v="2"/>
    <x v="1"/>
    <x v="1"/>
    <x v="5"/>
    <x v="148"/>
    <x v="43"/>
    <x v="0"/>
  </r>
  <r>
    <x v="234"/>
    <x v="0"/>
    <x v="0"/>
    <x v="1"/>
    <x v="1"/>
    <x v="5"/>
    <x v="148"/>
    <x v="71"/>
    <x v="0"/>
  </r>
  <r>
    <x v="146"/>
    <x v="0"/>
    <x v="4"/>
    <x v="1"/>
    <x v="2"/>
    <x v="3"/>
    <x v="92"/>
    <x v="163"/>
    <x v="350"/>
  </r>
  <r>
    <x v="79"/>
    <x v="1"/>
    <x v="3"/>
    <x v="1"/>
    <x v="1"/>
    <x v="5"/>
    <x v="47"/>
    <x v="8"/>
    <x v="0"/>
  </r>
  <r>
    <x v="45"/>
    <x v="0"/>
    <x v="0"/>
    <x v="1"/>
    <x v="1"/>
    <x v="5"/>
    <x v="24"/>
    <x v="86"/>
    <x v="211"/>
  </r>
  <r>
    <x v="57"/>
    <x v="0"/>
    <x v="2"/>
    <x v="1"/>
    <x v="1"/>
    <x v="5"/>
    <x v="32"/>
    <x v="44"/>
    <x v="60"/>
  </r>
  <r>
    <x v="97"/>
    <x v="1"/>
    <x v="1"/>
    <x v="1"/>
    <x v="1"/>
    <x v="5"/>
    <x v="61"/>
    <x v="36"/>
    <x v="0"/>
  </r>
  <r>
    <x v="93"/>
    <x v="1"/>
    <x v="2"/>
    <x v="1"/>
    <x v="1"/>
    <x v="5"/>
    <x v="58"/>
    <x v="27"/>
    <x v="0"/>
  </r>
  <r>
    <x v="179"/>
    <x v="1"/>
    <x v="5"/>
    <x v="1"/>
    <x v="2"/>
    <x v="3"/>
    <x v="111"/>
    <x v="159"/>
    <x v="0"/>
  </r>
  <r>
    <x v="234"/>
    <x v="0"/>
    <x v="4"/>
    <x v="1"/>
    <x v="1"/>
    <x v="5"/>
    <x v="148"/>
    <x v="88"/>
    <x v="0"/>
  </r>
  <r>
    <x v="234"/>
    <x v="0"/>
    <x v="0"/>
    <x v="1"/>
    <x v="1"/>
    <x v="5"/>
    <x v="148"/>
    <x v="23"/>
    <x v="0"/>
  </r>
  <r>
    <x v="232"/>
    <x v="0"/>
    <x v="1"/>
    <x v="0"/>
    <x v="0"/>
    <x v="9"/>
    <x v="147"/>
    <x v="97"/>
    <x v="14"/>
  </r>
  <r>
    <x v="207"/>
    <x v="0"/>
    <x v="0"/>
    <x v="1"/>
    <x v="2"/>
    <x v="11"/>
    <x v="132"/>
    <x v="136"/>
    <x v="228"/>
  </r>
  <r>
    <x v="206"/>
    <x v="1"/>
    <x v="2"/>
    <x v="1"/>
    <x v="2"/>
    <x v="7"/>
    <x v="131"/>
    <x v="112"/>
    <x v="8"/>
  </r>
  <r>
    <x v="59"/>
    <x v="0"/>
    <x v="1"/>
    <x v="1"/>
    <x v="1"/>
    <x v="5"/>
    <x v="33"/>
    <x v="26"/>
    <x v="217"/>
  </r>
  <r>
    <x v="170"/>
    <x v="1"/>
    <x v="5"/>
    <x v="1"/>
    <x v="2"/>
    <x v="12"/>
    <x v="105"/>
    <x v="117"/>
    <x v="0"/>
  </r>
  <r>
    <x v="150"/>
    <x v="0"/>
    <x v="2"/>
    <x v="1"/>
    <x v="2"/>
    <x v="7"/>
    <x v="95"/>
    <x v="106"/>
    <x v="0"/>
  </r>
  <r>
    <x v="234"/>
    <x v="0"/>
    <x v="3"/>
    <x v="1"/>
    <x v="1"/>
    <x v="5"/>
    <x v="148"/>
    <x v="3"/>
    <x v="0"/>
  </r>
  <r>
    <x v="153"/>
    <x v="1"/>
    <x v="4"/>
    <x v="1"/>
    <x v="2"/>
    <x v="7"/>
    <x v="96"/>
    <x v="111"/>
    <x v="12"/>
  </r>
  <r>
    <x v="90"/>
    <x v="1"/>
    <x v="1"/>
    <x v="1"/>
    <x v="1"/>
    <x v="5"/>
    <x v="56"/>
    <x v="172"/>
    <x v="0"/>
  </r>
  <r>
    <x v="132"/>
    <x v="0"/>
    <x v="4"/>
    <x v="1"/>
    <x v="2"/>
    <x v="11"/>
    <x v="82"/>
    <x v="167"/>
    <x v="186"/>
  </r>
  <r>
    <x v="92"/>
    <x v="0"/>
    <x v="2"/>
    <x v="1"/>
    <x v="1"/>
    <x v="5"/>
    <x v="58"/>
    <x v="27"/>
    <x v="0"/>
  </r>
  <r>
    <x v="212"/>
    <x v="0"/>
    <x v="3"/>
    <x v="1"/>
    <x v="2"/>
    <x v="7"/>
    <x v="136"/>
    <x v="169"/>
    <x v="137"/>
  </r>
  <r>
    <x v="235"/>
    <x v="1"/>
    <x v="2"/>
    <x v="1"/>
    <x v="2"/>
    <x v="3"/>
    <x v="148"/>
    <x v="158"/>
    <x v="0"/>
  </r>
  <r>
    <x v="207"/>
    <x v="0"/>
    <x v="1"/>
    <x v="1"/>
    <x v="2"/>
    <x v="11"/>
    <x v="132"/>
    <x v="136"/>
    <x v="112"/>
  </r>
  <r>
    <x v="158"/>
    <x v="1"/>
    <x v="4"/>
    <x v="1"/>
    <x v="2"/>
    <x v="10"/>
    <x v="99"/>
    <x v="126"/>
    <x v="2"/>
  </r>
  <r>
    <x v="169"/>
    <x v="0"/>
    <x v="1"/>
    <x v="1"/>
    <x v="2"/>
    <x v="12"/>
    <x v="105"/>
    <x v="117"/>
    <x v="0"/>
  </r>
  <r>
    <x v="235"/>
    <x v="1"/>
    <x v="1"/>
    <x v="1"/>
    <x v="1"/>
    <x v="5"/>
    <x v="148"/>
    <x v="30"/>
    <x v="0"/>
  </r>
  <r>
    <x v="51"/>
    <x v="0"/>
    <x v="5"/>
    <x v="1"/>
    <x v="1"/>
    <x v="5"/>
    <x v="28"/>
    <x v="9"/>
    <x v="102"/>
  </r>
  <r>
    <x v="208"/>
    <x v="0"/>
    <x v="1"/>
    <x v="1"/>
    <x v="2"/>
    <x v="11"/>
    <x v="133"/>
    <x v="137"/>
    <x v="275"/>
  </r>
  <r>
    <x v="28"/>
    <x v="0"/>
    <x v="4"/>
    <x v="1"/>
    <x v="1"/>
    <x v="5"/>
    <x v="15"/>
    <x v="91"/>
    <x v="127"/>
  </r>
  <r>
    <x v="168"/>
    <x v="1"/>
    <x v="5"/>
    <x v="1"/>
    <x v="2"/>
    <x v="12"/>
    <x v="104"/>
    <x v="116"/>
    <x v="0"/>
  </r>
  <r>
    <x v="11"/>
    <x v="1"/>
    <x v="5"/>
    <x v="1"/>
    <x v="1"/>
    <x v="5"/>
    <x v="6"/>
    <x v="73"/>
    <x v="10"/>
  </r>
  <r>
    <x v="74"/>
    <x v="1"/>
    <x v="4"/>
    <x v="1"/>
    <x v="1"/>
    <x v="5"/>
    <x v="43"/>
    <x v="68"/>
    <x v="0"/>
  </r>
  <r>
    <x v="205"/>
    <x v="0"/>
    <x v="0"/>
    <x v="1"/>
    <x v="2"/>
    <x v="7"/>
    <x v="131"/>
    <x v="112"/>
    <x v="0"/>
  </r>
  <r>
    <x v="27"/>
    <x v="1"/>
    <x v="4"/>
    <x v="1"/>
    <x v="1"/>
    <x v="5"/>
    <x v="14"/>
    <x v="12"/>
    <x v="28"/>
  </r>
  <r>
    <x v="196"/>
    <x v="1"/>
    <x v="1"/>
    <x v="1"/>
    <x v="1"/>
    <x v="5"/>
    <x v="123"/>
    <x v="24"/>
    <x v="0"/>
  </r>
  <r>
    <x v="84"/>
    <x v="1"/>
    <x v="4"/>
    <x v="1"/>
    <x v="1"/>
    <x v="5"/>
    <x v="51"/>
    <x v="18"/>
    <x v="0"/>
  </r>
  <r>
    <x v="166"/>
    <x v="1"/>
    <x v="4"/>
    <x v="1"/>
    <x v="2"/>
    <x v="1"/>
    <x v="103"/>
    <x v="128"/>
    <x v="14"/>
  </r>
  <r>
    <x v="23"/>
    <x v="1"/>
    <x v="1"/>
    <x v="1"/>
    <x v="1"/>
    <x v="5"/>
    <x v="12"/>
    <x v="62"/>
    <x v="52"/>
  </r>
  <r>
    <x v="226"/>
    <x v="0"/>
    <x v="2"/>
    <x v="0"/>
    <x v="0"/>
    <x v="2"/>
    <x v="144"/>
    <x v="138"/>
    <x v="104"/>
  </r>
  <r>
    <x v="235"/>
    <x v="1"/>
    <x v="4"/>
    <x v="1"/>
    <x v="1"/>
    <x v="5"/>
    <x v="148"/>
    <x v="53"/>
    <x v="0"/>
  </r>
  <r>
    <x v="154"/>
    <x v="1"/>
    <x v="1"/>
    <x v="1"/>
    <x v="2"/>
    <x v="7"/>
    <x v="97"/>
    <x v="105"/>
    <x v="50"/>
  </r>
  <r>
    <x v="193"/>
    <x v="1"/>
    <x v="2"/>
    <x v="1"/>
    <x v="1"/>
    <x v="5"/>
    <x v="120"/>
    <x v="7"/>
    <x v="0"/>
  </r>
  <r>
    <x v="60"/>
    <x v="1"/>
    <x v="5"/>
    <x v="1"/>
    <x v="1"/>
    <x v="5"/>
    <x v="33"/>
    <x v="26"/>
    <x v="0"/>
  </r>
  <r>
    <x v="208"/>
    <x v="0"/>
    <x v="0"/>
    <x v="1"/>
    <x v="2"/>
    <x v="11"/>
    <x v="133"/>
    <x v="137"/>
    <x v="296"/>
  </r>
  <r>
    <x v="94"/>
    <x v="0"/>
    <x v="2"/>
    <x v="1"/>
    <x v="1"/>
    <x v="5"/>
    <x v="59"/>
    <x v="90"/>
    <x v="0"/>
  </r>
  <r>
    <x v="234"/>
    <x v="0"/>
    <x v="4"/>
    <x v="1"/>
    <x v="1"/>
    <x v="5"/>
    <x v="148"/>
    <x v="171"/>
    <x v="0"/>
  </r>
  <r>
    <x v="32"/>
    <x v="0"/>
    <x v="2"/>
    <x v="1"/>
    <x v="1"/>
    <x v="5"/>
    <x v="17"/>
    <x v="41"/>
    <x v="77"/>
  </r>
  <r>
    <x v="45"/>
    <x v="0"/>
    <x v="2"/>
    <x v="1"/>
    <x v="1"/>
    <x v="5"/>
    <x v="24"/>
    <x v="86"/>
    <x v="88"/>
  </r>
  <r>
    <x v="87"/>
    <x v="1"/>
    <x v="1"/>
    <x v="1"/>
    <x v="1"/>
    <x v="5"/>
    <x v="53"/>
    <x v="176"/>
    <x v="0"/>
  </r>
  <r>
    <x v="2"/>
    <x v="0"/>
    <x v="2"/>
    <x v="1"/>
    <x v="1"/>
    <x v="5"/>
    <x v="2"/>
    <x v="79"/>
    <x v="207"/>
  </r>
  <r>
    <x v="187"/>
    <x v="0"/>
    <x v="0"/>
    <x v="1"/>
    <x v="1"/>
    <x v="5"/>
    <x v="116"/>
    <x v="70"/>
    <x v="177"/>
  </r>
  <r>
    <x v="122"/>
    <x v="1"/>
    <x v="1"/>
    <x v="1"/>
    <x v="2"/>
    <x v="1"/>
    <x v="74"/>
    <x v="129"/>
    <x v="0"/>
  </r>
  <r>
    <x v="51"/>
    <x v="0"/>
    <x v="4"/>
    <x v="1"/>
    <x v="1"/>
    <x v="5"/>
    <x v="28"/>
    <x v="9"/>
    <x v="155"/>
  </r>
  <r>
    <x v="124"/>
    <x v="0"/>
    <x v="2"/>
    <x v="1"/>
    <x v="2"/>
    <x v="12"/>
    <x v="76"/>
    <x v="119"/>
    <x v="156"/>
  </r>
  <r>
    <x v="106"/>
    <x v="0"/>
    <x v="1"/>
    <x v="1"/>
    <x v="2"/>
    <x v="7"/>
    <x v="66"/>
    <x v="109"/>
    <x v="97"/>
  </r>
  <r>
    <x v="108"/>
    <x v="0"/>
    <x v="1"/>
    <x v="1"/>
    <x v="2"/>
    <x v="7"/>
    <x v="67"/>
    <x v="114"/>
    <x v="320"/>
  </r>
  <r>
    <x v="51"/>
    <x v="0"/>
    <x v="3"/>
    <x v="1"/>
    <x v="1"/>
    <x v="5"/>
    <x v="28"/>
    <x v="9"/>
    <x v="103"/>
  </r>
  <r>
    <x v="64"/>
    <x v="0"/>
    <x v="2"/>
    <x v="1"/>
    <x v="1"/>
    <x v="5"/>
    <x v="36"/>
    <x v="19"/>
    <x v="161"/>
  </r>
  <r>
    <x v="131"/>
    <x v="0"/>
    <x v="3"/>
    <x v="1"/>
    <x v="2"/>
    <x v="11"/>
    <x v="81"/>
    <x v="144"/>
    <x v="164"/>
  </r>
  <r>
    <x v="11"/>
    <x v="1"/>
    <x v="3"/>
    <x v="1"/>
    <x v="1"/>
    <x v="5"/>
    <x v="6"/>
    <x v="73"/>
    <x v="0"/>
  </r>
  <r>
    <x v="24"/>
    <x v="0"/>
    <x v="5"/>
    <x v="1"/>
    <x v="1"/>
    <x v="5"/>
    <x v="13"/>
    <x v="67"/>
    <x v="157"/>
  </r>
  <r>
    <x v="65"/>
    <x v="1"/>
    <x v="2"/>
    <x v="1"/>
    <x v="1"/>
    <x v="5"/>
    <x v="36"/>
    <x v="19"/>
    <x v="35"/>
  </r>
  <r>
    <x v="77"/>
    <x v="1"/>
    <x v="1"/>
    <x v="1"/>
    <x v="1"/>
    <x v="5"/>
    <x v="46"/>
    <x v="5"/>
    <x v="0"/>
  </r>
  <r>
    <x v="235"/>
    <x v="1"/>
    <x v="2"/>
    <x v="1"/>
    <x v="1"/>
    <x v="5"/>
    <x v="148"/>
    <x v="14"/>
    <x v="0"/>
  </r>
  <r>
    <x v="38"/>
    <x v="1"/>
    <x v="5"/>
    <x v="1"/>
    <x v="1"/>
    <x v="5"/>
    <x v="20"/>
    <x v="85"/>
    <x v="0"/>
  </r>
  <r>
    <x v="99"/>
    <x v="1"/>
    <x v="1"/>
    <x v="1"/>
    <x v="1"/>
    <x v="5"/>
    <x v="62"/>
    <x v="49"/>
    <x v="0"/>
  </r>
  <r>
    <x v="66"/>
    <x v="0"/>
    <x v="5"/>
    <x v="1"/>
    <x v="1"/>
    <x v="5"/>
    <x v="37"/>
    <x v="177"/>
    <x v="124"/>
  </r>
  <r>
    <x v="222"/>
    <x v="0"/>
    <x v="4"/>
    <x v="0"/>
    <x v="0"/>
    <x v="4"/>
    <x v="142"/>
    <x v="122"/>
    <x v="2"/>
  </r>
  <r>
    <x v="183"/>
    <x v="1"/>
    <x v="5"/>
    <x v="1"/>
    <x v="2"/>
    <x v="3"/>
    <x v="113"/>
    <x v="161"/>
    <x v="0"/>
  </r>
  <r>
    <x v="110"/>
    <x v="0"/>
    <x v="2"/>
    <x v="1"/>
    <x v="2"/>
    <x v="7"/>
    <x v="68"/>
    <x v="110"/>
    <x v="52"/>
  </r>
  <r>
    <x v="221"/>
    <x v="0"/>
    <x v="2"/>
    <x v="0"/>
    <x v="0"/>
    <x v="9"/>
    <x v="141"/>
    <x v="99"/>
    <x v="0"/>
  </r>
  <r>
    <x v="177"/>
    <x v="1"/>
    <x v="3"/>
    <x v="1"/>
    <x v="2"/>
    <x v="11"/>
    <x v="110"/>
    <x v="143"/>
    <x v="0"/>
  </r>
  <r>
    <x v="99"/>
    <x v="1"/>
    <x v="4"/>
    <x v="1"/>
    <x v="1"/>
    <x v="5"/>
    <x v="62"/>
    <x v="49"/>
    <x v="0"/>
  </r>
  <r>
    <x v="102"/>
    <x v="0"/>
    <x v="0"/>
    <x v="1"/>
    <x v="2"/>
    <x v="7"/>
    <x v="64"/>
    <x v="107"/>
    <x v="321"/>
  </r>
  <r>
    <x v="162"/>
    <x v="1"/>
    <x v="5"/>
    <x v="1"/>
    <x v="2"/>
    <x v="1"/>
    <x v="101"/>
    <x v="135"/>
    <x v="0"/>
  </r>
  <r>
    <x v="213"/>
    <x v="0"/>
    <x v="2"/>
    <x v="0"/>
    <x v="0"/>
    <x v="9"/>
    <x v="137"/>
    <x v="98"/>
    <x v="88"/>
  </r>
  <r>
    <x v="36"/>
    <x v="1"/>
    <x v="1"/>
    <x v="1"/>
    <x v="1"/>
    <x v="5"/>
    <x v="19"/>
    <x v="0"/>
    <x v="0"/>
  </r>
  <r>
    <x v="166"/>
    <x v="1"/>
    <x v="5"/>
    <x v="1"/>
    <x v="2"/>
    <x v="1"/>
    <x v="103"/>
    <x v="128"/>
    <x v="0"/>
  </r>
  <r>
    <x v="210"/>
    <x v="0"/>
    <x v="4"/>
    <x v="1"/>
    <x v="2"/>
    <x v="7"/>
    <x v="135"/>
    <x v="104"/>
    <x v="0"/>
  </r>
  <r>
    <x v="234"/>
    <x v="0"/>
    <x v="4"/>
    <x v="1"/>
    <x v="1"/>
    <x v="5"/>
    <x v="148"/>
    <x v="6"/>
    <x v="0"/>
  </r>
  <r>
    <x v="235"/>
    <x v="1"/>
    <x v="1"/>
    <x v="1"/>
    <x v="2"/>
    <x v="3"/>
    <x v="148"/>
    <x v="158"/>
    <x v="0"/>
  </r>
  <r>
    <x v="147"/>
    <x v="0"/>
    <x v="1"/>
    <x v="1"/>
    <x v="2"/>
    <x v="3"/>
    <x v="93"/>
    <x v="166"/>
    <x v="232"/>
  </r>
  <r>
    <x v="164"/>
    <x v="1"/>
    <x v="2"/>
    <x v="1"/>
    <x v="2"/>
    <x v="1"/>
    <x v="102"/>
    <x v="131"/>
    <x v="8"/>
  </r>
  <r>
    <x v="234"/>
    <x v="0"/>
    <x v="1"/>
    <x v="1"/>
    <x v="1"/>
    <x v="5"/>
    <x v="148"/>
    <x v="81"/>
    <x v="0"/>
  </r>
  <r>
    <x v="131"/>
    <x v="0"/>
    <x v="1"/>
    <x v="1"/>
    <x v="2"/>
    <x v="11"/>
    <x v="81"/>
    <x v="144"/>
    <x v="133"/>
  </r>
  <r>
    <x v="235"/>
    <x v="1"/>
    <x v="4"/>
    <x v="1"/>
    <x v="1"/>
    <x v="5"/>
    <x v="148"/>
    <x v="59"/>
    <x v="0"/>
  </r>
  <r>
    <x v="13"/>
    <x v="1"/>
    <x v="5"/>
    <x v="1"/>
    <x v="1"/>
    <x v="5"/>
    <x v="7"/>
    <x v="47"/>
    <x v="12"/>
  </r>
  <r>
    <x v="234"/>
    <x v="0"/>
    <x v="2"/>
    <x v="1"/>
    <x v="1"/>
    <x v="5"/>
    <x v="148"/>
    <x v="3"/>
    <x v="0"/>
  </r>
  <r>
    <x v="53"/>
    <x v="0"/>
    <x v="0"/>
    <x v="1"/>
    <x v="1"/>
    <x v="5"/>
    <x v="29"/>
    <x v="37"/>
    <x v="0"/>
  </r>
  <r>
    <x v="35"/>
    <x v="0"/>
    <x v="1"/>
    <x v="1"/>
    <x v="1"/>
    <x v="5"/>
    <x v="19"/>
    <x v="0"/>
    <x v="0"/>
  </r>
  <r>
    <x v="135"/>
    <x v="0"/>
    <x v="2"/>
    <x v="1"/>
    <x v="2"/>
    <x v="11"/>
    <x v="84"/>
    <x v="156"/>
    <x v="82"/>
  </r>
  <r>
    <x v="158"/>
    <x v="1"/>
    <x v="1"/>
    <x v="1"/>
    <x v="2"/>
    <x v="10"/>
    <x v="99"/>
    <x v="126"/>
    <x v="48"/>
  </r>
  <r>
    <x v="174"/>
    <x v="1"/>
    <x v="1"/>
    <x v="1"/>
    <x v="2"/>
    <x v="11"/>
    <x v="108"/>
    <x v="150"/>
    <x v="9"/>
  </r>
  <r>
    <x v="145"/>
    <x v="0"/>
    <x v="2"/>
    <x v="1"/>
    <x v="2"/>
    <x v="3"/>
    <x v="91"/>
    <x v="141"/>
    <x v="214"/>
  </r>
  <r>
    <x v="40"/>
    <x v="1"/>
    <x v="2"/>
    <x v="1"/>
    <x v="1"/>
    <x v="5"/>
    <x v="21"/>
    <x v="179"/>
    <x v="26"/>
  </r>
  <r>
    <x v="167"/>
    <x v="0"/>
    <x v="1"/>
    <x v="1"/>
    <x v="2"/>
    <x v="12"/>
    <x v="104"/>
    <x v="116"/>
    <x v="0"/>
  </r>
  <r>
    <x v="224"/>
    <x v="0"/>
    <x v="2"/>
    <x v="0"/>
    <x v="0"/>
    <x v="4"/>
    <x v="143"/>
    <x v="123"/>
    <x v="0"/>
  </r>
  <r>
    <x v="64"/>
    <x v="0"/>
    <x v="3"/>
    <x v="1"/>
    <x v="1"/>
    <x v="5"/>
    <x v="36"/>
    <x v="19"/>
    <x v="174"/>
  </r>
  <r>
    <x v="95"/>
    <x v="1"/>
    <x v="1"/>
    <x v="1"/>
    <x v="1"/>
    <x v="5"/>
    <x v="59"/>
    <x v="90"/>
    <x v="0"/>
  </r>
  <r>
    <x v="234"/>
    <x v="0"/>
    <x v="0"/>
    <x v="1"/>
    <x v="1"/>
    <x v="5"/>
    <x v="148"/>
    <x v="34"/>
    <x v="0"/>
  </r>
  <r>
    <x v="234"/>
    <x v="0"/>
    <x v="4"/>
    <x v="1"/>
    <x v="1"/>
    <x v="5"/>
    <x v="148"/>
    <x v="23"/>
    <x v="0"/>
  </r>
  <r>
    <x v="95"/>
    <x v="1"/>
    <x v="4"/>
    <x v="1"/>
    <x v="1"/>
    <x v="5"/>
    <x v="59"/>
    <x v="90"/>
    <x v="0"/>
  </r>
  <r>
    <x v="79"/>
    <x v="1"/>
    <x v="5"/>
    <x v="1"/>
    <x v="1"/>
    <x v="5"/>
    <x v="47"/>
    <x v="8"/>
    <x v="0"/>
  </r>
  <r>
    <x v="76"/>
    <x v="1"/>
    <x v="3"/>
    <x v="1"/>
    <x v="1"/>
    <x v="5"/>
    <x v="45"/>
    <x v="180"/>
    <x v="0"/>
  </r>
  <r>
    <x v="48"/>
    <x v="1"/>
    <x v="1"/>
    <x v="1"/>
    <x v="1"/>
    <x v="5"/>
    <x v="25"/>
    <x v="25"/>
    <x v="17"/>
  </r>
  <r>
    <x v="156"/>
    <x v="1"/>
    <x v="5"/>
    <x v="1"/>
    <x v="2"/>
    <x v="10"/>
    <x v="98"/>
    <x v="134"/>
    <x v="0"/>
  </r>
  <r>
    <x v="82"/>
    <x v="1"/>
    <x v="1"/>
    <x v="1"/>
    <x v="1"/>
    <x v="5"/>
    <x v="49"/>
    <x v="66"/>
    <x v="0"/>
  </r>
  <r>
    <x v="67"/>
    <x v="1"/>
    <x v="4"/>
    <x v="1"/>
    <x v="1"/>
    <x v="5"/>
    <x v="37"/>
    <x v="177"/>
    <x v="6"/>
  </r>
  <r>
    <x v="99"/>
    <x v="1"/>
    <x v="5"/>
    <x v="1"/>
    <x v="1"/>
    <x v="5"/>
    <x v="62"/>
    <x v="49"/>
    <x v="0"/>
  </r>
  <r>
    <x v="233"/>
    <x v="1"/>
    <x v="1"/>
    <x v="0"/>
    <x v="0"/>
    <x v="9"/>
    <x v="147"/>
    <x v="97"/>
    <x v="0"/>
  </r>
  <r>
    <x v="137"/>
    <x v="0"/>
    <x v="0"/>
    <x v="1"/>
    <x v="2"/>
    <x v="11"/>
    <x v="86"/>
    <x v="155"/>
    <x v="251"/>
  </r>
  <r>
    <x v="93"/>
    <x v="1"/>
    <x v="4"/>
    <x v="1"/>
    <x v="1"/>
    <x v="5"/>
    <x v="58"/>
    <x v="27"/>
    <x v="0"/>
  </r>
  <r>
    <x v="129"/>
    <x v="0"/>
    <x v="0"/>
    <x v="1"/>
    <x v="2"/>
    <x v="11"/>
    <x v="80"/>
    <x v="168"/>
    <x v="310"/>
  </r>
  <r>
    <x v="10"/>
    <x v="0"/>
    <x v="5"/>
    <x v="1"/>
    <x v="1"/>
    <x v="5"/>
    <x v="6"/>
    <x v="73"/>
    <x v="271"/>
  </r>
  <r>
    <x v="235"/>
    <x v="1"/>
    <x v="2"/>
    <x v="1"/>
    <x v="1"/>
    <x v="5"/>
    <x v="148"/>
    <x v="24"/>
    <x v="0"/>
  </r>
  <r>
    <x v="24"/>
    <x v="0"/>
    <x v="1"/>
    <x v="1"/>
    <x v="1"/>
    <x v="5"/>
    <x v="13"/>
    <x v="67"/>
    <x v="198"/>
  </r>
  <r>
    <x v="133"/>
    <x v="0"/>
    <x v="3"/>
    <x v="1"/>
    <x v="2"/>
    <x v="11"/>
    <x v="83"/>
    <x v="152"/>
    <x v="171"/>
  </r>
  <r>
    <x v="230"/>
    <x v="0"/>
    <x v="3"/>
    <x v="0"/>
    <x v="0"/>
    <x v="9"/>
    <x v="146"/>
    <x v="96"/>
    <x v="19"/>
  </r>
  <r>
    <x v="47"/>
    <x v="0"/>
    <x v="1"/>
    <x v="1"/>
    <x v="1"/>
    <x v="5"/>
    <x v="25"/>
    <x v="25"/>
    <x v="138"/>
  </r>
  <r>
    <x v="160"/>
    <x v="1"/>
    <x v="4"/>
    <x v="1"/>
    <x v="2"/>
    <x v="10"/>
    <x v="100"/>
    <x v="124"/>
    <x v="10"/>
  </r>
  <r>
    <x v="173"/>
    <x v="1"/>
    <x v="1"/>
    <x v="1"/>
    <x v="2"/>
    <x v="11"/>
    <x v="107"/>
    <x v="142"/>
    <x v="66"/>
  </r>
  <r>
    <x v="126"/>
    <x v="0"/>
    <x v="0"/>
    <x v="1"/>
    <x v="2"/>
    <x v="12"/>
    <x v="78"/>
    <x v="121"/>
    <x v="344"/>
  </r>
  <r>
    <x v="234"/>
    <x v="0"/>
    <x v="0"/>
    <x v="1"/>
    <x v="1"/>
    <x v="5"/>
    <x v="148"/>
    <x v="2"/>
    <x v="0"/>
  </r>
  <r>
    <x v="234"/>
    <x v="0"/>
    <x v="2"/>
    <x v="1"/>
    <x v="1"/>
    <x v="5"/>
    <x v="148"/>
    <x v="10"/>
    <x v="0"/>
  </r>
  <r>
    <x v="7"/>
    <x v="1"/>
    <x v="4"/>
    <x v="1"/>
    <x v="1"/>
    <x v="5"/>
    <x v="4"/>
    <x v="83"/>
    <x v="2"/>
  </r>
  <r>
    <x v="91"/>
    <x v="1"/>
    <x v="2"/>
    <x v="1"/>
    <x v="1"/>
    <x v="5"/>
    <x v="57"/>
    <x v="170"/>
    <x v="0"/>
  </r>
  <r>
    <x v="147"/>
    <x v="0"/>
    <x v="0"/>
    <x v="1"/>
    <x v="2"/>
    <x v="3"/>
    <x v="93"/>
    <x v="166"/>
    <x v="349"/>
  </r>
  <r>
    <x v="232"/>
    <x v="0"/>
    <x v="3"/>
    <x v="0"/>
    <x v="0"/>
    <x v="9"/>
    <x v="147"/>
    <x v="97"/>
    <x v="48"/>
  </r>
  <r>
    <x v="15"/>
    <x v="1"/>
    <x v="1"/>
    <x v="1"/>
    <x v="1"/>
    <x v="5"/>
    <x v="8"/>
    <x v="69"/>
    <x v="67"/>
  </r>
  <r>
    <x v="195"/>
    <x v="1"/>
    <x v="4"/>
    <x v="1"/>
    <x v="1"/>
    <x v="5"/>
    <x v="122"/>
    <x v="52"/>
    <x v="0"/>
  </r>
  <r>
    <x v="86"/>
    <x v="1"/>
    <x v="4"/>
    <x v="1"/>
    <x v="1"/>
    <x v="5"/>
    <x v="52"/>
    <x v="178"/>
    <x v="0"/>
  </r>
  <r>
    <x v="1"/>
    <x v="1"/>
    <x v="4"/>
    <x v="1"/>
    <x v="2"/>
    <x v="7"/>
    <x v="1"/>
    <x v="95"/>
    <x v="0"/>
  </r>
  <r>
    <x v="235"/>
    <x v="1"/>
    <x v="1"/>
    <x v="1"/>
    <x v="1"/>
    <x v="5"/>
    <x v="148"/>
    <x v="80"/>
    <x v="0"/>
  </r>
  <r>
    <x v="57"/>
    <x v="0"/>
    <x v="0"/>
    <x v="1"/>
    <x v="1"/>
    <x v="5"/>
    <x v="32"/>
    <x v="44"/>
    <x v="139"/>
  </r>
  <r>
    <x v="108"/>
    <x v="0"/>
    <x v="3"/>
    <x v="1"/>
    <x v="2"/>
    <x v="7"/>
    <x v="67"/>
    <x v="114"/>
    <x v="322"/>
  </r>
  <r>
    <x v="208"/>
    <x v="0"/>
    <x v="4"/>
    <x v="1"/>
    <x v="2"/>
    <x v="11"/>
    <x v="133"/>
    <x v="137"/>
    <x v="255"/>
  </r>
  <r>
    <x v="234"/>
    <x v="0"/>
    <x v="3"/>
    <x v="0"/>
    <x v="0"/>
    <x v="9"/>
    <x v="148"/>
    <x v="102"/>
    <x v="0"/>
  </r>
  <r>
    <x v="234"/>
    <x v="0"/>
    <x v="2"/>
    <x v="1"/>
    <x v="1"/>
    <x v="5"/>
    <x v="148"/>
    <x v="2"/>
    <x v="0"/>
  </r>
  <r>
    <x v="137"/>
    <x v="0"/>
    <x v="2"/>
    <x v="1"/>
    <x v="2"/>
    <x v="11"/>
    <x v="86"/>
    <x v="155"/>
    <x v="69"/>
  </r>
  <r>
    <x v="14"/>
    <x v="0"/>
    <x v="1"/>
    <x v="1"/>
    <x v="1"/>
    <x v="5"/>
    <x v="8"/>
    <x v="69"/>
    <x v="336"/>
  </r>
  <r>
    <x v="64"/>
    <x v="0"/>
    <x v="1"/>
    <x v="1"/>
    <x v="1"/>
    <x v="5"/>
    <x v="36"/>
    <x v="19"/>
    <x v="249"/>
  </r>
  <r>
    <x v="116"/>
    <x v="0"/>
    <x v="3"/>
    <x v="1"/>
    <x v="2"/>
    <x v="10"/>
    <x v="71"/>
    <x v="118"/>
    <x v="337"/>
  </r>
  <r>
    <x v="235"/>
    <x v="1"/>
    <x v="1"/>
    <x v="1"/>
    <x v="1"/>
    <x v="5"/>
    <x v="148"/>
    <x v="87"/>
    <x v="0"/>
  </r>
  <r>
    <x v="234"/>
    <x v="0"/>
    <x v="2"/>
    <x v="1"/>
    <x v="1"/>
    <x v="5"/>
    <x v="148"/>
    <x v="6"/>
    <x v="0"/>
  </r>
  <r>
    <x v="234"/>
    <x v="0"/>
    <x v="3"/>
    <x v="1"/>
    <x v="2"/>
    <x v="10"/>
    <x v="148"/>
    <x v="1"/>
    <x v="0"/>
  </r>
  <r>
    <x v="232"/>
    <x v="0"/>
    <x v="4"/>
    <x v="0"/>
    <x v="0"/>
    <x v="9"/>
    <x v="147"/>
    <x v="97"/>
    <x v="14"/>
  </r>
  <r>
    <x v="198"/>
    <x v="0"/>
    <x v="0"/>
    <x v="1"/>
    <x v="1"/>
    <x v="5"/>
    <x v="125"/>
    <x v="51"/>
    <x v="0"/>
  </r>
  <r>
    <x v="55"/>
    <x v="1"/>
    <x v="2"/>
    <x v="1"/>
    <x v="1"/>
    <x v="5"/>
    <x v="30"/>
    <x v="174"/>
    <x v="10"/>
  </r>
  <r>
    <x v="45"/>
    <x v="0"/>
    <x v="1"/>
    <x v="1"/>
    <x v="1"/>
    <x v="5"/>
    <x v="24"/>
    <x v="86"/>
    <x v="117"/>
  </r>
  <r>
    <x v="20"/>
    <x v="0"/>
    <x v="0"/>
    <x v="1"/>
    <x v="1"/>
    <x v="5"/>
    <x v="11"/>
    <x v="38"/>
    <x v="267"/>
  </r>
  <r>
    <x v="68"/>
    <x v="1"/>
    <x v="3"/>
    <x v="1"/>
    <x v="1"/>
    <x v="5"/>
    <x v="38"/>
    <x v="78"/>
    <x v="0"/>
  </r>
  <r>
    <x v="171"/>
    <x v="1"/>
    <x v="2"/>
    <x v="1"/>
    <x v="2"/>
    <x v="11"/>
    <x v="106"/>
    <x v="147"/>
    <x v="10"/>
  </r>
  <r>
    <x v="83"/>
    <x v="1"/>
    <x v="4"/>
    <x v="1"/>
    <x v="1"/>
    <x v="5"/>
    <x v="50"/>
    <x v="13"/>
    <x v="0"/>
  </r>
  <r>
    <x v="52"/>
    <x v="1"/>
    <x v="1"/>
    <x v="1"/>
    <x v="1"/>
    <x v="5"/>
    <x v="28"/>
    <x v="9"/>
    <x v="20"/>
  </r>
  <r>
    <x v="219"/>
    <x v="0"/>
    <x v="2"/>
    <x v="0"/>
    <x v="0"/>
    <x v="9"/>
    <x v="140"/>
    <x v="103"/>
    <x v="2"/>
  </r>
  <r>
    <x v="124"/>
    <x v="0"/>
    <x v="0"/>
    <x v="1"/>
    <x v="2"/>
    <x v="12"/>
    <x v="76"/>
    <x v="119"/>
    <x v="365"/>
  </r>
  <r>
    <x v="162"/>
    <x v="1"/>
    <x v="4"/>
    <x v="1"/>
    <x v="2"/>
    <x v="1"/>
    <x v="101"/>
    <x v="135"/>
    <x v="7"/>
  </r>
  <r>
    <x v="235"/>
    <x v="1"/>
    <x v="2"/>
    <x v="1"/>
    <x v="1"/>
    <x v="5"/>
    <x v="148"/>
    <x v="42"/>
    <x v="0"/>
  </r>
  <r>
    <x v="129"/>
    <x v="0"/>
    <x v="5"/>
    <x v="1"/>
    <x v="2"/>
    <x v="11"/>
    <x v="80"/>
    <x v="168"/>
    <x v="276"/>
  </r>
  <r>
    <x v="213"/>
    <x v="0"/>
    <x v="1"/>
    <x v="0"/>
    <x v="0"/>
    <x v="9"/>
    <x v="137"/>
    <x v="98"/>
    <x v="272"/>
  </r>
  <r>
    <x v="26"/>
    <x v="0"/>
    <x v="5"/>
    <x v="1"/>
    <x v="1"/>
    <x v="5"/>
    <x v="14"/>
    <x v="12"/>
    <x v="250"/>
  </r>
  <r>
    <x v="73"/>
    <x v="1"/>
    <x v="3"/>
    <x v="1"/>
    <x v="1"/>
    <x v="5"/>
    <x v="42"/>
    <x v="46"/>
    <x v="0"/>
  </r>
  <r>
    <x v="106"/>
    <x v="0"/>
    <x v="0"/>
    <x v="1"/>
    <x v="2"/>
    <x v="7"/>
    <x v="66"/>
    <x v="109"/>
    <x v="252"/>
  </r>
  <r>
    <x v="153"/>
    <x v="1"/>
    <x v="3"/>
    <x v="1"/>
    <x v="2"/>
    <x v="7"/>
    <x v="96"/>
    <x v="111"/>
    <x v="0"/>
  </r>
  <r>
    <x v="73"/>
    <x v="1"/>
    <x v="5"/>
    <x v="1"/>
    <x v="1"/>
    <x v="5"/>
    <x v="42"/>
    <x v="46"/>
    <x v="0"/>
  </r>
  <r>
    <x v="143"/>
    <x v="0"/>
    <x v="5"/>
    <x v="1"/>
    <x v="2"/>
    <x v="3"/>
    <x v="90"/>
    <x v="164"/>
    <x v="308"/>
  </r>
  <r>
    <x v="18"/>
    <x v="0"/>
    <x v="3"/>
    <x v="1"/>
    <x v="1"/>
    <x v="5"/>
    <x v="10"/>
    <x v="181"/>
    <x v="261"/>
  </r>
  <r>
    <x v="88"/>
    <x v="1"/>
    <x v="2"/>
    <x v="1"/>
    <x v="1"/>
    <x v="5"/>
    <x v="54"/>
    <x v="33"/>
    <x v="0"/>
  </r>
  <r>
    <x v="216"/>
    <x v="1"/>
    <x v="1"/>
    <x v="0"/>
    <x v="0"/>
    <x v="0"/>
    <x v="138"/>
    <x v="101"/>
    <x v="0"/>
  </r>
  <r>
    <x v="160"/>
    <x v="1"/>
    <x v="5"/>
    <x v="1"/>
    <x v="2"/>
    <x v="10"/>
    <x v="100"/>
    <x v="124"/>
    <x v="0"/>
  </r>
  <r>
    <x v="39"/>
    <x v="0"/>
    <x v="0"/>
    <x v="1"/>
    <x v="1"/>
    <x v="5"/>
    <x v="21"/>
    <x v="179"/>
    <x v="289"/>
  </r>
  <r>
    <x v="37"/>
    <x v="0"/>
    <x v="1"/>
    <x v="1"/>
    <x v="1"/>
    <x v="5"/>
    <x v="20"/>
    <x v="85"/>
    <x v="263"/>
  </r>
  <r>
    <x v="13"/>
    <x v="1"/>
    <x v="1"/>
    <x v="1"/>
    <x v="1"/>
    <x v="5"/>
    <x v="7"/>
    <x v="47"/>
    <x v="58"/>
  </r>
  <r>
    <x v="102"/>
    <x v="0"/>
    <x v="4"/>
    <x v="1"/>
    <x v="2"/>
    <x v="7"/>
    <x v="64"/>
    <x v="107"/>
    <x v="163"/>
  </r>
  <r>
    <x v="1"/>
    <x v="1"/>
    <x v="1"/>
    <x v="1"/>
    <x v="2"/>
    <x v="7"/>
    <x v="1"/>
    <x v="95"/>
    <x v="0"/>
  </r>
  <r>
    <x v="63"/>
    <x v="1"/>
    <x v="3"/>
    <x v="1"/>
    <x v="1"/>
    <x v="5"/>
    <x v="35"/>
    <x v="60"/>
    <x v="0"/>
  </r>
  <r>
    <x v="234"/>
    <x v="0"/>
    <x v="1"/>
    <x v="1"/>
    <x v="1"/>
    <x v="5"/>
    <x v="148"/>
    <x v="29"/>
    <x v="0"/>
  </r>
  <r>
    <x v="8"/>
    <x v="0"/>
    <x v="0"/>
    <x v="1"/>
    <x v="1"/>
    <x v="5"/>
    <x v="5"/>
    <x v="93"/>
    <x v="98"/>
  </r>
  <r>
    <x v="12"/>
    <x v="0"/>
    <x v="5"/>
    <x v="1"/>
    <x v="1"/>
    <x v="5"/>
    <x v="7"/>
    <x v="47"/>
    <x v="218"/>
  </r>
  <r>
    <x v="128"/>
    <x v="1"/>
    <x v="1"/>
    <x v="1"/>
    <x v="2"/>
    <x v="11"/>
    <x v="79"/>
    <x v="157"/>
    <x v="0"/>
  </r>
  <r>
    <x v="219"/>
    <x v="0"/>
    <x v="1"/>
    <x v="0"/>
    <x v="0"/>
    <x v="9"/>
    <x v="140"/>
    <x v="103"/>
    <x v="7"/>
  </r>
  <r>
    <x v="15"/>
    <x v="1"/>
    <x v="3"/>
    <x v="1"/>
    <x v="1"/>
    <x v="5"/>
    <x v="8"/>
    <x v="69"/>
    <x v="0"/>
  </r>
  <r>
    <x v="35"/>
    <x v="0"/>
    <x v="5"/>
    <x v="1"/>
    <x v="1"/>
    <x v="5"/>
    <x v="19"/>
    <x v="0"/>
    <x v="0"/>
  </r>
  <r>
    <x v="48"/>
    <x v="1"/>
    <x v="3"/>
    <x v="1"/>
    <x v="1"/>
    <x v="5"/>
    <x v="25"/>
    <x v="25"/>
    <x v="0"/>
  </r>
  <r>
    <x v="97"/>
    <x v="1"/>
    <x v="5"/>
    <x v="1"/>
    <x v="1"/>
    <x v="5"/>
    <x v="61"/>
    <x v="36"/>
    <x v="0"/>
  </r>
  <r>
    <x v="47"/>
    <x v="0"/>
    <x v="4"/>
    <x v="1"/>
    <x v="1"/>
    <x v="5"/>
    <x v="25"/>
    <x v="25"/>
    <x v="123"/>
  </r>
  <r>
    <x v="118"/>
    <x v="1"/>
    <x v="1"/>
    <x v="1"/>
    <x v="2"/>
    <x v="1"/>
    <x v="72"/>
    <x v="127"/>
    <x v="0"/>
  </r>
  <r>
    <x v="39"/>
    <x v="0"/>
    <x v="3"/>
    <x v="1"/>
    <x v="1"/>
    <x v="5"/>
    <x v="21"/>
    <x v="179"/>
    <x v="185"/>
  </r>
  <r>
    <x v="15"/>
    <x v="1"/>
    <x v="4"/>
    <x v="1"/>
    <x v="1"/>
    <x v="5"/>
    <x v="8"/>
    <x v="69"/>
    <x v="34"/>
  </r>
  <r>
    <x v="228"/>
    <x v="0"/>
    <x v="2"/>
    <x v="0"/>
    <x v="0"/>
    <x v="2"/>
    <x v="145"/>
    <x v="139"/>
    <x v="75"/>
  </r>
  <r>
    <x v="235"/>
    <x v="1"/>
    <x v="2"/>
    <x v="1"/>
    <x v="1"/>
    <x v="5"/>
    <x v="148"/>
    <x v="30"/>
    <x v="0"/>
  </r>
  <r>
    <x v="223"/>
    <x v="1"/>
    <x v="1"/>
    <x v="0"/>
    <x v="0"/>
    <x v="4"/>
    <x v="142"/>
    <x v="122"/>
    <x v="0"/>
  </r>
  <r>
    <x v="38"/>
    <x v="1"/>
    <x v="1"/>
    <x v="1"/>
    <x v="1"/>
    <x v="5"/>
    <x v="20"/>
    <x v="85"/>
    <x v="48"/>
  </r>
  <r>
    <x v="100"/>
    <x v="0"/>
    <x v="5"/>
    <x v="1"/>
    <x v="2"/>
    <x v="7"/>
    <x v="63"/>
    <x v="115"/>
    <x v="188"/>
  </r>
  <r>
    <x v="4"/>
    <x v="0"/>
    <x v="4"/>
    <x v="1"/>
    <x v="1"/>
    <x v="5"/>
    <x v="3"/>
    <x v="64"/>
    <x v="0"/>
  </r>
  <r>
    <x v="18"/>
    <x v="0"/>
    <x v="0"/>
    <x v="1"/>
    <x v="1"/>
    <x v="5"/>
    <x v="10"/>
    <x v="181"/>
    <x v="318"/>
  </r>
  <r>
    <x v="212"/>
    <x v="0"/>
    <x v="2"/>
    <x v="1"/>
    <x v="2"/>
    <x v="7"/>
    <x v="136"/>
    <x v="169"/>
    <x v="65"/>
  </r>
  <r>
    <x v="33"/>
    <x v="1"/>
    <x v="1"/>
    <x v="1"/>
    <x v="1"/>
    <x v="5"/>
    <x v="17"/>
    <x v="41"/>
    <x v="13"/>
  </r>
  <r>
    <x v="234"/>
    <x v="0"/>
    <x v="4"/>
    <x v="1"/>
    <x v="1"/>
    <x v="5"/>
    <x v="148"/>
    <x v="71"/>
    <x v="0"/>
  </r>
  <r>
    <x v="232"/>
    <x v="0"/>
    <x v="2"/>
    <x v="0"/>
    <x v="0"/>
    <x v="9"/>
    <x v="147"/>
    <x v="97"/>
    <x v="5"/>
  </r>
  <r>
    <x v="185"/>
    <x v="1"/>
    <x v="5"/>
    <x v="1"/>
    <x v="2"/>
    <x v="3"/>
    <x v="114"/>
    <x v="162"/>
    <x v="0"/>
  </r>
  <r>
    <x v="231"/>
    <x v="1"/>
    <x v="1"/>
    <x v="0"/>
    <x v="0"/>
    <x v="9"/>
    <x v="146"/>
    <x v="96"/>
    <x v="0"/>
  </r>
  <r>
    <x v="116"/>
    <x v="0"/>
    <x v="2"/>
    <x v="1"/>
    <x v="2"/>
    <x v="10"/>
    <x v="71"/>
    <x v="118"/>
    <x v="226"/>
  </r>
  <r>
    <x v="122"/>
    <x v="1"/>
    <x v="2"/>
    <x v="1"/>
    <x v="2"/>
    <x v="1"/>
    <x v="74"/>
    <x v="129"/>
    <x v="0"/>
  </r>
  <r>
    <x v="235"/>
    <x v="1"/>
    <x v="1"/>
    <x v="1"/>
    <x v="2"/>
    <x v="1"/>
    <x v="148"/>
    <x v="40"/>
    <x v="0"/>
  </r>
  <r>
    <x v="191"/>
    <x v="1"/>
    <x v="1"/>
    <x v="1"/>
    <x v="1"/>
    <x v="5"/>
    <x v="118"/>
    <x v="58"/>
    <x v="0"/>
  </r>
  <r>
    <x v="194"/>
    <x v="1"/>
    <x v="1"/>
    <x v="1"/>
    <x v="1"/>
    <x v="5"/>
    <x v="121"/>
    <x v="14"/>
    <x v="0"/>
  </r>
  <r>
    <x v="143"/>
    <x v="0"/>
    <x v="2"/>
    <x v="1"/>
    <x v="2"/>
    <x v="3"/>
    <x v="90"/>
    <x v="164"/>
    <x v="200"/>
  </r>
  <r>
    <x v="201"/>
    <x v="1"/>
    <x v="1"/>
    <x v="1"/>
    <x v="2"/>
    <x v="11"/>
    <x v="127"/>
    <x v="154"/>
    <x v="27"/>
  </r>
  <r>
    <x v="201"/>
    <x v="1"/>
    <x v="4"/>
    <x v="1"/>
    <x v="2"/>
    <x v="11"/>
    <x v="127"/>
    <x v="154"/>
    <x v="5"/>
  </r>
  <r>
    <x v="161"/>
    <x v="0"/>
    <x v="2"/>
    <x v="1"/>
    <x v="2"/>
    <x v="1"/>
    <x v="101"/>
    <x v="135"/>
    <x v="0"/>
  </r>
  <r>
    <x v="8"/>
    <x v="0"/>
    <x v="4"/>
    <x v="1"/>
    <x v="1"/>
    <x v="5"/>
    <x v="5"/>
    <x v="93"/>
    <x v="63"/>
  </r>
  <r>
    <x v="74"/>
    <x v="1"/>
    <x v="1"/>
    <x v="1"/>
    <x v="1"/>
    <x v="5"/>
    <x v="43"/>
    <x v="68"/>
    <x v="0"/>
  </r>
  <r>
    <x v="232"/>
    <x v="0"/>
    <x v="5"/>
    <x v="0"/>
    <x v="0"/>
    <x v="9"/>
    <x v="147"/>
    <x v="97"/>
    <x v="8"/>
  </r>
  <r>
    <x v="79"/>
    <x v="1"/>
    <x v="4"/>
    <x v="1"/>
    <x v="1"/>
    <x v="5"/>
    <x v="47"/>
    <x v="8"/>
    <x v="0"/>
  </r>
  <r>
    <x v="18"/>
    <x v="0"/>
    <x v="2"/>
    <x v="1"/>
    <x v="1"/>
    <x v="5"/>
    <x v="10"/>
    <x v="181"/>
    <x v="119"/>
  </r>
  <r>
    <x v="171"/>
    <x v="1"/>
    <x v="4"/>
    <x v="1"/>
    <x v="2"/>
    <x v="11"/>
    <x v="106"/>
    <x v="147"/>
    <x v="5"/>
  </r>
  <r>
    <x v="152"/>
    <x v="0"/>
    <x v="0"/>
    <x v="1"/>
    <x v="2"/>
    <x v="7"/>
    <x v="96"/>
    <x v="111"/>
    <x v="0"/>
  </r>
  <r>
    <x v="70"/>
    <x v="1"/>
    <x v="2"/>
    <x v="1"/>
    <x v="1"/>
    <x v="5"/>
    <x v="40"/>
    <x v="82"/>
    <x v="0"/>
  </r>
  <r>
    <x v="87"/>
    <x v="1"/>
    <x v="5"/>
    <x v="1"/>
    <x v="1"/>
    <x v="5"/>
    <x v="53"/>
    <x v="176"/>
    <x v="0"/>
  </r>
  <r>
    <x v="72"/>
    <x v="1"/>
    <x v="3"/>
    <x v="1"/>
    <x v="1"/>
    <x v="5"/>
    <x v="41"/>
    <x v="72"/>
    <x v="0"/>
  </r>
  <r>
    <x v="23"/>
    <x v="1"/>
    <x v="5"/>
    <x v="1"/>
    <x v="1"/>
    <x v="5"/>
    <x v="12"/>
    <x v="62"/>
    <x v="8"/>
  </r>
  <r>
    <x v="37"/>
    <x v="0"/>
    <x v="4"/>
    <x v="1"/>
    <x v="1"/>
    <x v="5"/>
    <x v="20"/>
    <x v="85"/>
    <x v="181"/>
  </r>
  <r>
    <x v="156"/>
    <x v="1"/>
    <x v="3"/>
    <x v="1"/>
    <x v="2"/>
    <x v="10"/>
    <x v="98"/>
    <x v="134"/>
    <x v="0"/>
  </r>
  <r>
    <x v="191"/>
    <x v="1"/>
    <x v="2"/>
    <x v="1"/>
    <x v="1"/>
    <x v="5"/>
    <x v="118"/>
    <x v="58"/>
    <x v="0"/>
  </r>
  <r>
    <x v="100"/>
    <x v="0"/>
    <x v="3"/>
    <x v="1"/>
    <x v="2"/>
    <x v="7"/>
    <x v="63"/>
    <x v="115"/>
    <x v="121"/>
  </r>
  <r>
    <x v="234"/>
    <x v="0"/>
    <x v="2"/>
    <x v="1"/>
    <x v="1"/>
    <x v="5"/>
    <x v="148"/>
    <x v="29"/>
    <x v="0"/>
  </r>
  <r>
    <x v="2"/>
    <x v="0"/>
    <x v="3"/>
    <x v="1"/>
    <x v="1"/>
    <x v="5"/>
    <x v="2"/>
    <x v="79"/>
    <x v="260"/>
  </r>
  <r>
    <x v="162"/>
    <x v="1"/>
    <x v="3"/>
    <x v="1"/>
    <x v="2"/>
    <x v="1"/>
    <x v="101"/>
    <x v="135"/>
    <x v="0"/>
  </r>
  <r>
    <x v="234"/>
    <x v="0"/>
    <x v="0"/>
    <x v="1"/>
    <x v="1"/>
    <x v="5"/>
    <x v="148"/>
    <x v="10"/>
    <x v="0"/>
  </r>
  <r>
    <x v="234"/>
    <x v="0"/>
    <x v="5"/>
    <x v="1"/>
    <x v="2"/>
    <x v="10"/>
    <x v="148"/>
    <x v="1"/>
    <x v="0"/>
  </r>
  <r>
    <x v="133"/>
    <x v="0"/>
    <x v="4"/>
    <x v="1"/>
    <x v="2"/>
    <x v="11"/>
    <x v="83"/>
    <x v="152"/>
    <x v="107"/>
  </r>
  <r>
    <x v="20"/>
    <x v="0"/>
    <x v="3"/>
    <x v="1"/>
    <x v="1"/>
    <x v="5"/>
    <x v="11"/>
    <x v="38"/>
    <x v="202"/>
  </r>
  <r>
    <x v="43"/>
    <x v="0"/>
    <x v="4"/>
    <x v="1"/>
    <x v="1"/>
    <x v="5"/>
    <x v="23"/>
    <x v="32"/>
    <x v="100"/>
  </r>
  <r>
    <x v="90"/>
    <x v="1"/>
    <x v="2"/>
    <x v="1"/>
    <x v="1"/>
    <x v="5"/>
    <x v="56"/>
    <x v="172"/>
    <x v="0"/>
  </r>
  <r>
    <x v="74"/>
    <x v="1"/>
    <x v="2"/>
    <x v="1"/>
    <x v="1"/>
    <x v="5"/>
    <x v="43"/>
    <x v="68"/>
    <x v="0"/>
  </r>
  <r>
    <x v="53"/>
    <x v="0"/>
    <x v="1"/>
    <x v="1"/>
    <x v="1"/>
    <x v="5"/>
    <x v="29"/>
    <x v="37"/>
    <x v="0"/>
  </r>
  <r>
    <x v="34"/>
    <x v="0"/>
    <x v="5"/>
    <x v="1"/>
    <x v="1"/>
    <x v="5"/>
    <x v="18"/>
    <x v="16"/>
    <x v="0"/>
  </r>
  <r>
    <x v="77"/>
    <x v="1"/>
    <x v="3"/>
    <x v="1"/>
    <x v="1"/>
    <x v="5"/>
    <x v="46"/>
    <x v="5"/>
    <x v="0"/>
  </r>
  <r>
    <x v="104"/>
    <x v="0"/>
    <x v="5"/>
    <x v="1"/>
    <x v="2"/>
    <x v="7"/>
    <x v="65"/>
    <x v="108"/>
    <x v="303"/>
  </r>
  <r>
    <x v="112"/>
    <x v="0"/>
    <x v="2"/>
    <x v="1"/>
    <x v="2"/>
    <x v="10"/>
    <x v="69"/>
    <x v="133"/>
    <x v="136"/>
  </r>
  <r>
    <x v="235"/>
    <x v="1"/>
    <x v="1"/>
    <x v="1"/>
    <x v="1"/>
    <x v="5"/>
    <x v="148"/>
    <x v="42"/>
    <x v="0"/>
  </r>
  <r>
    <x v="50"/>
    <x v="0"/>
    <x v="0"/>
    <x v="1"/>
    <x v="1"/>
    <x v="5"/>
    <x v="27"/>
    <x v="20"/>
    <x v="95"/>
  </r>
  <r>
    <x v="234"/>
    <x v="0"/>
    <x v="4"/>
    <x v="1"/>
    <x v="1"/>
    <x v="5"/>
    <x v="148"/>
    <x v="43"/>
    <x v="0"/>
  </r>
  <r>
    <x v="228"/>
    <x v="0"/>
    <x v="5"/>
    <x v="0"/>
    <x v="0"/>
    <x v="2"/>
    <x v="145"/>
    <x v="139"/>
    <x v="125"/>
  </r>
  <r>
    <x v="234"/>
    <x v="0"/>
    <x v="4"/>
    <x v="1"/>
    <x v="2"/>
    <x v="10"/>
    <x v="148"/>
    <x v="1"/>
    <x v="0"/>
  </r>
  <r>
    <x v="234"/>
    <x v="0"/>
    <x v="0"/>
    <x v="1"/>
    <x v="1"/>
    <x v="5"/>
    <x v="148"/>
    <x v="50"/>
    <x v="0"/>
  </r>
  <r>
    <x v="234"/>
    <x v="0"/>
    <x v="2"/>
    <x v="1"/>
    <x v="2"/>
    <x v="10"/>
    <x v="148"/>
    <x v="1"/>
    <x v="0"/>
  </r>
  <r>
    <x v="26"/>
    <x v="0"/>
    <x v="3"/>
    <x v="1"/>
    <x v="1"/>
    <x v="5"/>
    <x v="14"/>
    <x v="12"/>
    <x v="331"/>
  </r>
  <r>
    <x v="74"/>
    <x v="1"/>
    <x v="5"/>
    <x v="1"/>
    <x v="1"/>
    <x v="5"/>
    <x v="43"/>
    <x v="68"/>
    <x v="0"/>
  </r>
  <r>
    <x v="234"/>
    <x v="0"/>
    <x v="2"/>
    <x v="1"/>
    <x v="1"/>
    <x v="5"/>
    <x v="148"/>
    <x v="71"/>
    <x v="0"/>
  </r>
  <r>
    <x v="149"/>
    <x v="1"/>
    <x v="4"/>
    <x v="1"/>
    <x v="2"/>
    <x v="7"/>
    <x v="94"/>
    <x v="113"/>
    <x v="20"/>
  </r>
  <r>
    <x v="87"/>
    <x v="1"/>
    <x v="3"/>
    <x v="1"/>
    <x v="1"/>
    <x v="5"/>
    <x v="53"/>
    <x v="176"/>
    <x v="0"/>
  </r>
  <r>
    <x v="234"/>
    <x v="0"/>
    <x v="1"/>
    <x v="1"/>
    <x v="1"/>
    <x v="5"/>
    <x v="148"/>
    <x v="3"/>
    <x v="0"/>
  </r>
  <r>
    <x v="91"/>
    <x v="1"/>
    <x v="4"/>
    <x v="1"/>
    <x v="1"/>
    <x v="5"/>
    <x v="57"/>
    <x v="170"/>
    <x v="0"/>
  </r>
  <r>
    <x v="235"/>
    <x v="1"/>
    <x v="4"/>
    <x v="1"/>
    <x v="1"/>
    <x v="5"/>
    <x v="148"/>
    <x v="42"/>
    <x v="0"/>
  </r>
  <r>
    <x v="124"/>
    <x v="0"/>
    <x v="4"/>
    <x v="1"/>
    <x v="2"/>
    <x v="12"/>
    <x v="76"/>
    <x v="119"/>
    <x v="353"/>
  </r>
  <r>
    <x v="83"/>
    <x v="1"/>
    <x v="5"/>
    <x v="1"/>
    <x v="1"/>
    <x v="5"/>
    <x v="50"/>
    <x v="13"/>
    <x v="0"/>
  </r>
  <r>
    <x v="81"/>
    <x v="0"/>
    <x v="2"/>
    <x v="1"/>
    <x v="1"/>
    <x v="5"/>
    <x v="49"/>
    <x v="66"/>
    <x v="0"/>
  </r>
  <r>
    <x v="40"/>
    <x v="1"/>
    <x v="1"/>
    <x v="1"/>
    <x v="1"/>
    <x v="5"/>
    <x v="21"/>
    <x v="179"/>
    <x v="24"/>
  </r>
  <r>
    <x v="217"/>
    <x v="0"/>
    <x v="1"/>
    <x v="0"/>
    <x v="0"/>
    <x v="8"/>
    <x v="139"/>
    <x v="100"/>
    <x v="57"/>
  </r>
  <r>
    <x v="7"/>
    <x v="1"/>
    <x v="2"/>
    <x v="1"/>
    <x v="1"/>
    <x v="5"/>
    <x v="4"/>
    <x v="83"/>
    <x v="7"/>
  </r>
  <r>
    <x v="124"/>
    <x v="0"/>
    <x v="3"/>
    <x v="1"/>
    <x v="2"/>
    <x v="12"/>
    <x v="76"/>
    <x v="119"/>
    <x v="299"/>
  </r>
  <r>
    <x v="20"/>
    <x v="0"/>
    <x v="5"/>
    <x v="1"/>
    <x v="1"/>
    <x v="5"/>
    <x v="11"/>
    <x v="38"/>
    <x v="187"/>
  </r>
  <r>
    <x v="116"/>
    <x v="0"/>
    <x v="4"/>
    <x v="1"/>
    <x v="2"/>
    <x v="10"/>
    <x v="71"/>
    <x v="118"/>
    <x v="262"/>
  </r>
  <r>
    <x v="9"/>
    <x v="1"/>
    <x v="1"/>
    <x v="1"/>
    <x v="1"/>
    <x v="5"/>
    <x v="5"/>
    <x v="93"/>
    <x v="5"/>
  </r>
  <r>
    <x v="55"/>
    <x v="1"/>
    <x v="1"/>
    <x v="1"/>
    <x v="1"/>
    <x v="5"/>
    <x v="30"/>
    <x v="174"/>
    <x v="12"/>
  </r>
  <r>
    <x v="28"/>
    <x v="0"/>
    <x v="0"/>
    <x v="1"/>
    <x v="1"/>
    <x v="5"/>
    <x v="15"/>
    <x v="91"/>
    <x v="301"/>
  </r>
  <r>
    <x v="4"/>
    <x v="0"/>
    <x v="3"/>
    <x v="1"/>
    <x v="1"/>
    <x v="5"/>
    <x v="3"/>
    <x v="64"/>
    <x v="0"/>
  </r>
  <r>
    <x v="139"/>
    <x v="0"/>
    <x v="3"/>
    <x v="1"/>
    <x v="2"/>
    <x v="11"/>
    <x v="87"/>
    <x v="148"/>
    <x v="190"/>
  </r>
  <r>
    <x v="23"/>
    <x v="1"/>
    <x v="2"/>
    <x v="1"/>
    <x v="1"/>
    <x v="5"/>
    <x v="12"/>
    <x v="62"/>
    <x v="31"/>
  </r>
  <r>
    <x v="211"/>
    <x v="1"/>
    <x v="5"/>
    <x v="1"/>
    <x v="2"/>
    <x v="7"/>
    <x v="135"/>
    <x v="104"/>
    <x v="0"/>
  </r>
  <r>
    <x v="222"/>
    <x v="0"/>
    <x v="2"/>
    <x v="0"/>
    <x v="0"/>
    <x v="4"/>
    <x v="142"/>
    <x v="122"/>
    <x v="1"/>
  </r>
  <r>
    <x v="46"/>
    <x v="1"/>
    <x v="4"/>
    <x v="1"/>
    <x v="1"/>
    <x v="5"/>
    <x v="24"/>
    <x v="86"/>
    <x v="0"/>
  </r>
  <r>
    <x v="51"/>
    <x v="0"/>
    <x v="0"/>
    <x v="1"/>
    <x v="1"/>
    <x v="5"/>
    <x v="28"/>
    <x v="9"/>
    <x v="165"/>
  </r>
  <r>
    <x v="227"/>
    <x v="1"/>
    <x v="1"/>
    <x v="0"/>
    <x v="0"/>
    <x v="2"/>
    <x v="144"/>
    <x v="138"/>
    <x v="0"/>
  </r>
  <r>
    <x v="175"/>
    <x v="1"/>
    <x v="4"/>
    <x v="1"/>
    <x v="2"/>
    <x v="11"/>
    <x v="109"/>
    <x v="149"/>
    <x v="7"/>
  </r>
  <r>
    <x v="234"/>
    <x v="0"/>
    <x v="2"/>
    <x v="1"/>
    <x v="1"/>
    <x v="5"/>
    <x v="148"/>
    <x v="87"/>
    <x v="0"/>
  </r>
  <r>
    <x v="234"/>
    <x v="0"/>
    <x v="3"/>
    <x v="1"/>
    <x v="1"/>
    <x v="5"/>
    <x v="148"/>
    <x v="43"/>
    <x v="0"/>
  </r>
  <r>
    <x v="140"/>
    <x v="0"/>
    <x v="5"/>
    <x v="1"/>
    <x v="2"/>
    <x v="11"/>
    <x v="88"/>
    <x v="145"/>
    <x v="110"/>
  </r>
  <r>
    <x v="211"/>
    <x v="1"/>
    <x v="3"/>
    <x v="1"/>
    <x v="2"/>
    <x v="7"/>
    <x v="135"/>
    <x v="104"/>
    <x v="0"/>
  </r>
  <r>
    <x v="66"/>
    <x v="0"/>
    <x v="0"/>
    <x v="1"/>
    <x v="1"/>
    <x v="5"/>
    <x v="37"/>
    <x v="177"/>
    <x v="150"/>
  </r>
  <r>
    <x v="234"/>
    <x v="0"/>
    <x v="1"/>
    <x v="1"/>
    <x v="1"/>
    <x v="5"/>
    <x v="148"/>
    <x v="87"/>
    <x v="0"/>
  </r>
  <r>
    <x v="102"/>
    <x v="0"/>
    <x v="5"/>
    <x v="1"/>
    <x v="2"/>
    <x v="7"/>
    <x v="64"/>
    <x v="107"/>
    <x v="148"/>
  </r>
  <r>
    <x v="234"/>
    <x v="0"/>
    <x v="2"/>
    <x v="1"/>
    <x v="1"/>
    <x v="5"/>
    <x v="148"/>
    <x v="23"/>
    <x v="0"/>
  </r>
  <r>
    <x v="82"/>
    <x v="1"/>
    <x v="5"/>
    <x v="1"/>
    <x v="1"/>
    <x v="5"/>
    <x v="49"/>
    <x v="66"/>
    <x v="0"/>
  </r>
  <r>
    <x v="57"/>
    <x v="0"/>
    <x v="5"/>
    <x v="1"/>
    <x v="1"/>
    <x v="5"/>
    <x v="32"/>
    <x v="44"/>
    <x v="106"/>
  </r>
  <r>
    <x v="32"/>
    <x v="0"/>
    <x v="5"/>
    <x v="1"/>
    <x v="1"/>
    <x v="5"/>
    <x v="17"/>
    <x v="41"/>
    <x v="81"/>
  </r>
  <r>
    <x v="181"/>
    <x v="1"/>
    <x v="1"/>
    <x v="1"/>
    <x v="2"/>
    <x v="3"/>
    <x v="112"/>
    <x v="160"/>
    <x v="49"/>
  </r>
  <r>
    <x v="2"/>
    <x v="0"/>
    <x v="0"/>
    <x v="1"/>
    <x v="1"/>
    <x v="5"/>
    <x v="2"/>
    <x v="79"/>
    <x v="325"/>
  </r>
  <r>
    <x v="139"/>
    <x v="0"/>
    <x v="1"/>
    <x v="1"/>
    <x v="2"/>
    <x v="11"/>
    <x v="87"/>
    <x v="148"/>
    <x v="179"/>
  </r>
  <r>
    <x v="41"/>
    <x v="0"/>
    <x v="1"/>
    <x v="1"/>
    <x v="1"/>
    <x v="5"/>
    <x v="22"/>
    <x v="76"/>
    <x v="101"/>
  </r>
  <r>
    <x v="226"/>
    <x v="0"/>
    <x v="4"/>
    <x v="0"/>
    <x v="0"/>
    <x v="2"/>
    <x v="144"/>
    <x v="138"/>
    <x v="175"/>
  </r>
  <r>
    <x v="20"/>
    <x v="0"/>
    <x v="4"/>
    <x v="1"/>
    <x v="1"/>
    <x v="5"/>
    <x v="11"/>
    <x v="38"/>
    <x v="217"/>
  </r>
  <r>
    <x v="234"/>
    <x v="0"/>
    <x v="2"/>
    <x v="1"/>
    <x v="1"/>
    <x v="5"/>
    <x v="148"/>
    <x v="55"/>
    <x v="0"/>
  </r>
  <r>
    <x v="217"/>
    <x v="0"/>
    <x v="3"/>
    <x v="0"/>
    <x v="0"/>
    <x v="8"/>
    <x v="139"/>
    <x v="100"/>
    <x v="8"/>
  </r>
  <r>
    <x v="139"/>
    <x v="0"/>
    <x v="0"/>
    <x v="1"/>
    <x v="2"/>
    <x v="11"/>
    <x v="87"/>
    <x v="148"/>
    <x v="256"/>
  </r>
  <r>
    <x v="63"/>
    <x v="1"/>
    <x v="1"/>
    <x v="1"/>
    <x v="1"/>
    <x v="5"/>
    <x v="35"/>
    <x v="60"/>
    <x v="11"/>
  </r>
  <r>
    <x v="73"/>
    <x v="1"/>
    <x v="1"/>
    <x v="1"/>
    <x v="1"/>
    <x v="5"/>
    <x v="42"/>
    <x v="46"/>
    <x v="0"/>
  </r>
  <r>
    <x v="62"/>
    <x v="0"/>
    <x v="3"/>
    <x v="1"/>
    <x v="1"/>
    <x v="5"/>
    <x v="35"/>
    <x v="60"/>
    <x v="114"/>
  </r>
  <r>
    <x v="65"/>
    <x v="1"/>
    <x v="5"/>
    <x v="1"/>
    <x v="1"/>
    <x v="5"/>
    <x v="36"/>
    <x v="19"/>
    <x v="0"/>
  </r>
  <r>
    <x v="14"/>
    <x v="0"/>
    <x v="2"/>
    <x v="1"/>
    <x v="1"/>
    <x v="5"/>
    <x v="8"/>
    <x v="69"/>
    <x v="234"/>
  </r>
  <r>
    <x v="110"/>
    <x v="0"/>
    <x v="4"/>
    <x v="1"/>
    <x v="2"/>
    <x v="7"/>
    <x v="68"/>
    <x v="110"/>
    <x v="125"/>
  </r>
  <r>
    <x v="234"/>
    <x v="0"/>
    <x v="4"/>
    <x v="1"/>
    <x v="1"/>
    <x v="5"/>
    <x v="148"/>
    <x v="182"/>
    <x v="0"/>
  </r>
  <r>
    <x v="187"/>
    <x v="0"/>
    <x v="5"/>
    <x v="1"/>
    <x v="1"/>
    <x v="5"/>
    <x v="116"/>
    <x v="70"/>
    <x v="72"/>
  </r>
  <r>
    <x v="201"/>
    <x v="1"/>
    <x v="5"/>
    <x v="1"/>
    <x v="2"/>
    <x v="11"/>
    <x v="127"/>
    <x v="154"/>
    <x v="0"/>
  </r>
  <r>
    <x v="181"/>
    <x v="1"/>
    <x v="3"/>
    <x v="1"/>
    <x v="2"/>
    <x v="3"/>
    <x v="112"/>
    <x v="160"/>
    <x v="0"/>
  </r>
  <r>
    <x v="170"/>
    <x v="1"/>
    <x v="2"/>
    <x v="1"/>
    <x v="2"/>
    <x v="12"/>
    <x v="105"/>
    <x v="117"/>
    <x v="16"/>
  </r>
  <r>
    <x v="50"/>
    <x v="0"/>
    <x v="1"/>
    <x v="1"/>
    <x v="1"/>
    <x v="5"/>
    <x v="27"/>
    <x v="20"/>
    <x v="55"/>
  </r>
  <r>
    <x v="234"/>
    <x v="0"/>
    <x v="1"/>
    <x v="1"/>
    <x v="1"/>
    <x v="5"/>
    <x v="148"/>
    <x v="55"/>
    <x v="0"/>
  </r>
  <r>
    <x v="126"/>
    <x v="0"/>
    <x v="3"/>
    <x v="1"/>
    <x v="2"/>
    <x v="12"/>
    <x v="78"/>
    <x v="121"/>
    <x v="224"/>
  </r>
  <r>
    <x v="16"/>
    <x v="0"/>
    <x v="2"/>
    <x v="1"/>
    <x v="1"/>
    <x v="5"/>
    <x v="9"/>
    <x v="22"/>
    <x v="183"/>
  </r>
  <r>
    <x v="189"/>
    <x v="0"/>
    <x v="1"/>
    <x v="1"/>
    <x v="1"/>
    <x v="5"/>
    <x v="117"/>
    <x v="77"/>
    <x v="0"/>
  </r>
  <r>
    <x v="47"/>
    <x v="0"/>
    <x v="5"/>
    <x v="1"/>
    <x v="1"/>
    <x v="5"/>
    <x v="25"/>
    <x v="25"/>
    <x v="150"/>
  </r>
  <r>
    <x v="2"/>
    <x v="0"/>
    <x v="4"/>
    <x v="1"/>
    <x v="1"/>
    <x v="5"/>
    <x v="2"/>
    <x v="79"/>
    <x v="203"/>
  </r>
  <r>
    <x v="234"/>
    <x v="0"/>
    <x v="4"/>
    <x v="1"/>
    <x v="1"/>
    <x v="5"/>
    <x v="148"/>
    <x v="29"/>
    <x v="0"/>
  </r>
  <r>
    <x v="60"/>
    <x v="1"/>
    <x v="4"/>
    <x v="1"/>
    <x v="1"/>
    <x v="5"/>
    <x v="33"/>
    <x v="26"/>
    <x v="13"/>
  </r>
  <r>
    <x v="79"/>
    <x v="1"/>
    <x v="2"/>
    <x v="1"/>
    <x v="1"/>
    <x v="5"/>
    <x v="47"/>
    <x v="8"/>
    <x v="0"/>
  </r>
  <r>
    <x v="119"/>
    <x v="0"/>
    <x v="1"/>
    <x v="1"/>
    <x v="2"/>
    <x v="1"/>
    <x v="73"/>
    <x v="130"/>
    <x v="254"/>
  </r>
  <r>
    <x v="53"/>
    <x v="0"/>
    <x v="3"/>
    <x v="1"/>
    <x v="1"/>
    <x v="5"/>
    <x v="29"/>
    <x v="37"/>
    <x v="0"/>
  </r>
  <r>
    <x v="217"/>
    <x v="0"/>
    <x v="5"/>
    <x v="0"/>
    <x v="0"/>
    <x v="8"/>
    <x v="139"/>
    <x v="100"/>
    <x v="7"/>
  </r>
  <r>
    <x v="152"/>
    <x v="0"/>
    <x v="1"/>
    <x v="1"/>
    <x v="2"/>
    <x v="7"/>
    <x v="96"/>
    <x v="111"/>
    <x v="0"/>
  </r>
  <r>
    <x v="145"/>
    <x v="0"/>
    <x v="5"/>
    <x v="1"/>
    <x v="2"/>
    <x v="3"/>
    <x v="91"/>
    <x v="141"/>
    <x v="326"/>
  </r>
  <r>
    <x v="186"/>
    <x v="0"/>
    <x v="2"/>
    <x v="1"/>
    <x v="1"/>
    <x v="5"/>
    <x v="115"/>
    <x v="17"/>
    <x v="44"/>
  </r>
  <r>
    <x v="117"/>
    <x v="0"/>
    <x v="5"/>
    <x v="1"/>
    <x v="2"/>
    <x v="1"/>
    <x v="72"/>
    <x v="127"/>
    <x v="346"/>
  </r>
  <r>
    <x v="96"/>
    <x v="1"/>
    <x v="1"/>
    <x v="1"/>
    <x v="1"/>
    <x v="5"/>
    <x v="60"/>
    <x v="75"/>
    <x v="10"/>
  </r>
  <r>
    <x v="132"/>
    <x v="0"/>
    <x v="2"/>
    <x v="1"/>
    <x v="2"/>
    <x v="11"/>
    <x v="82"/>
    <x v="167"/>
    <x v="101"/>
  </r>
  <r>
    <x v="153"/>
    <x v="1"/>
    <x v="5"/>
    <x v="1"/>
    <x v="2"/>
    <x v="7"/>
    <x v="96"/>
    <x v="111"/>
    <x v="0"/>
  </r>
  <r>
    <x v="30"/>
    <x v="0"/>
    <x v="4"/>
    <x v="1"/>
    <x v="1"/>
    <x v="5"/>
    <x v="16"/>
    <x v="175"/>
    <x v="164"/>
  </r>
  <r>
    <x v="37"/>
    <x v="0"/>
    <x v="5"/>
    <x v="1"/>
    <x v="1"/>
    <x v="5"/>
    <x v="20"/>
    <x v="85"/>
    <x v="206"/>
  </r>
  <r>
    <x v="120"/>
    <x v="1"/>
    <x v="1"/>
    <x v="1"/>
    <x v="2"/>
    <x v="1"/>
    <x v="73"/>
    <x v="130"/>
    <x v="0"/>
  </r>
  <r>
    <x v="213"/>
    <x v="0"/>
    <x v="5"/>
    <x v="0"/>
    <x v="0"/>
    <x v="9"/>
    <x v="137"/>
    <x v="98"/>
    <x v="143"/>
  </r>
  <r>
    <x v="72"/>
    <x v="1"/>
    <x v="1"/>
    <x v="1"/>
    <x v="1"/>
    <x v="5"/>
    <x v="41"/>
    <x v="72"/>
    <x v="0"/>
  </r>
  <r>
    <x v="69"/>
    <x v="1"/>
    <x v="3"/>
    <x v="1"/>
    <x v="1"/>
    <x v="5"/>
    <x v="39"/>
    <x v="92"/>
    <x v="0"/>
  </r>
  <r>
    <x v="96"/>
    <x v="1"/>
    <x v="4"/>
    <x v="1"/>
    <x v="1"/>
    <x v="5"/>
    <x v="60"/>
    <x v="75"/>
    <x v="6"/>
  </r>
  <r>
    <x v="234"/>
    <x v="0"/>
    <x v="5"/>
    <x v="1"/>
    <x v="1"/>
    <x v="5"/>
    <x v="148"/>
    <x v="29"/>
    <x v="0"/>
  </r>
  <r>
    <x v="55"/>
    <x v="1"/>
    <x v="5"/>
    <x v="1"/>
    <x v="1"/>
    <x v="5"/>
    <x v="30"/>
    <x v="174"/>
    <x v="0"/>
  </r>
  <r>
    <x v="234"/>
    <x v="0"/>
    <x v="3"/>
    <x v="1"/>
    <x v="1"/>
    <x v="5"/>
    <x v="148"/>
    <x v="81"/>
    <x v="0"/>
  </r>
  <r>
    <x v="234"/>
    <x v="0"/>
    <x v="4"/>
    <x v="1"/>
    <x v="2"/>
    <x v="1"/>
    <x v="148"/>
    <x v="40"/>
    <x v="0"/>
  </r>
  <r>
    <x v="157"/>
    <x v="0"/>
    <x v="1"/>
    <x v="1"/>
    <x v="2"/>
    <x v="10"/>
    <x v="99"/>
    <x v="126"/>
    <x v="0"/>
  </r>
  <r>
    <x v="4"/>
    <x v="0"/>
    <x v="1"/>
    <x v="1"/>
    <x v="1"/>
    <x v="5"/>
    <x v="3"/>
    <x v="64"/>
    <x v="0"/>
  </r>
  <r>
    <x v="166"/>
    <x v="1"/>
    <x v="1"/>
    <x v="1"/>
    <x v="2"/>
    <x v="1"/>
    <x v="103"/>
    <x v="128"/>
    <x v="79"/>
  </r>
  <r>
    <x v="147"/>
    <x v="0"/>
    <x v="4"/>
    <x v="1"/>
    <x v="2"/>
    <x v="3"/>
    <x v="93"/>
    <x v="166"/>
    <x v="289"/>
  </r>
  <r>
    <x v="149"/>
    <x v="1"/>
    <x v="1"/>
    <x v="1"/>
    <x v="2"/>
    <x v="7"/>
    <x v="94"/>
    <x v="113"/>
    <x v="43"/>
  </r>
  <r>
    <x v="66"/>
    <x v="0"/>
    <x v="2"/>
    <x v="1"/>
    <x v="1"/>
    <x v="5"/>
    <x v="37"/>
    <x v="177"/>
    <x v="70"/>
  </r>
  <r>
    <x v="43"/>
    <x v="0"/>
    <x v="0"/>
    <x v="1"/>
    <x v="1"/>
    <x v="5"/>
    <x v="23"/>
    <x v="32"/>
    <x v="248"/>
  </r>
  <r>
    <x v="133"/>
    <x v="0"/>
    <x v="0"/>
    <x v="1"/>
    <x v="2"/>
    <x v="11"/>
    <x v="83"/>
    <x v="152"/>
    <x v="241"/>
  </r>
  <r>
    <x v="183"/>
    <x v="1"/>
    <x v="2"/>
    <x v="1"/>
    <x v="2"/>
    <x v="3"/>
    <x v="113"/>
    <x v="161"/>
    <x v="35"/>
  </r>
  <r>
    <x v="34"/>
    <x v="0"/>
    <x v="1"/>
    <x v="1"/>
    <x v="1"/>
    <x v="5"/>
    <x v="18"/>
    <x v="16"/>
    <x v="0"/>
  </r>
  <r>
    <x v="228"/>
    <x v="0"/>
    <x v="3"/>
    <x v="0"/>
    <x v="0"/>
    <x v="2"/>
    <x v="145"/>
    <x v="139"/>
    <x v="144"/>
  </r>
  <r>
    <x v="0"/>
    <x v="0"/>
    <x v="0"/>
    <x v="1"/>
    <x v="2"/>
    <x v="3"/>
    <x v="0"/>
    <x v="140"/>
    <x v="0"/>
  </r>
  <r>
    <x v="27"/>
    <x v="1"/>
    <x v="3"/>
    <x v="1"/>
    <x v="1"/>
    <x v="5"/>
    <x v="14"/>
    <x v="12"/>
    <x v="0"/>
  </r>
  <r>
    <x v="53"/>
    <x v="0"/>
    <x v="5"/>
    <x v="1"/>
    <x v="1"/>
    <x v="5"/>
    <x v="29"/>
    <x v="37"/>
    <x v="0"/>
  </r>
  <r>
    <x v="157"/>
    <x v="0"/>
    <x v="2"/>
    <x v="1"/>
    <x v="2"/>
    <x v="10"/>
    <x v="99"/>
    <x v="126"/>
    <x v="0"/>
  </r>
  <r>
    <x v="84"/>
    <x v="1"/>
    <x v="3"/>
    <x v="1"/>
    <x v="1"/>
    <x v="5"/>
    <x v="51"/>
    <x v="18"/>
    <x v="0"/>
  </r>
  <r>
    <x v="69"/>
    <x v="1"/>
    <x v="4"/>
    <x v="1"/>
    <x v="1"/>
    <x v="5"/>
    <x v="39"/>
    <x v="92"/>
    <x v="0"/>
  </r>
  <r>
    <x v="26"/>
    <x v="0"/>
    <x v="4"/>
    <x v="1"/>
    <x v="1"/>
    <x v="5"/>
    <x v="14"/>
    <x v="12"/>
    <x v="258"/>
  </r>
  <r>
    <x v="234"/>
    <x v="0"/>
    <x v="0"/>
    <x v="1"/>
    <x v="1"/>
    <x v="5"/>
    <x v="148"/>
    <x v="182"/>
    <x v="0"/>
  </r>
  <r>
    <x v="192"/>
    <x v="1"/>
    <x v="3"/>
    <x v="1"/>
    <x v="1"/>
    <x v="5"/>
    <x v="119"/>
    <x v="84"/>
    <x v="0"/>
  </r>
  <r>
    <x v="64"/>
    <x v="0"/>
    <x v="5"/>
    <x v="1"/>
    <x v="1"/>
    <x v="5"/>
    <x v="36"/>
    <x v="19"/>
    <x v="187"/>
  </r>
  <r>
    <x v="117"/>
    <x v="0"/>
    <x v="4"/>
    <x v="1"/>
    <x v="2"/>
    <x v="1"/>
    <x v="72"/>
    <x v="127"/>
    <x v="265"/>
  </r>
  <r>
    <x v="221"/>
    <x v="0"/>
    <x v="4"/>
    <x v="0"/>
    <x v="0"/>
    <x v="9"/>
    <x v="141"/>
    <x v="99"/>
    <x v="0"/>
  </r>
  <r>
    <x v="207"/>
    <x v="0"/>
    <x v="5"/>
    <x v="1"/>
    <x v="2"/>
    <x v="11"/>
    <x v="132"/>
    <x v="136"/>
    <x v="205"/>
  </r>
  <r>
    <x v="75"/>
    <x v="1"/>
    <x v="4"/>
    <x v="1"/>
    <x v="1"/>
    <x v="5"/>
    <x v="44"/>
    <x v="21"/>
    <x v="0"/>
  </r>
  <r>
    <x v="2"/>
    <x v="0"/>
    <x v="5"/>
    <x v="1"/>
    <x v="1"/>
    <x v="5"/>
    <x v="2"/>
    <x v="79"/>
    <x v="213"/>
  </r>
  <r>
    <x v="234"/>
    <x v="0"/>
    <x v="1"/>
    <x v="1"/>
    <x v="1"/>
    <x v="5"/>
    <x v="148"/>
    <x v="182"/>
    <x v="0"/>
  </r>
  <r>
    <x v="45"/>
    <x v="0"/>
    <x v="5"/>
    <x v="1"/>
    <x v="1"/>
    <x v="5"/>
    <x v="24"/>
    <x v="86"/>
    <x v="160"/>
  </r>
  <r>
    <x v="110"/>
    <x v="0"/>
    <x v="0"/>
    <x v="1"/>
    <x v="2"/>
    <x v="7"/>
    <x v="68"/>
    <x v="110"/>
    <x v="292"/>
  </r>
  <r>
    <x v="139"/>
    <x v="0"/>
    <x v="5"/>
    <x v="1"/>
    <x v="2"/>
    <x v="11"/>
    <x v="87"/>
    <x v="148"/>
    <x v="225"/>
  </r>
  <r>
    <x v="16"/>
    <x v="0"/>
    <x v="3"/>
    <x v="1"/>
    <x v="1"/>
    <x v="5"/>
    <x v="9"/>
    <x v="22"/>
    <x v="281"/>
  </r>
  <r>
    <x v="147"/>
    <x v="0"/>
    <x v="3"/>
    <x v="1"/>
    <x v="2"/>
    <x v="3"/>
    <x v="93"/>
    <x v="166"/>
    <x v="306"/>
  </r>
  <r>
    <x v="194"/>
    <x v="1"/>
    <x v="2"/>
    <x v="1"/>
    <x v="1"/>
    <x v="5"/>
    <x v="121"/>
    <x v="14"/>
    <x v="0"/>
  </r>
  <r>
    <x v="213"/>
    <x v="0"/>
    <x v="3"/>
    <x v="0"/>
    <x v="0"/>
    <x v="9"/>
    <x v="137"/>
    <x v="98"/>
    <x v="246"/>
  </r>
  <r>
    <x v="132"/>
    <x v="0"/>
    <x v="3"/>
    <x v="1"/>
    <x v="2"/>
    <x v="11"/>
    <x v="82"/>
    <x v="167"/>
    <x v="209"/>
  </r>
  <r>
    <x v="54"/>
    <x v="0"/>
    <x v="1"/>
    <x v="1"/>
    <x v="1"/>
    <x v="5"/>
    <x v="30"/>
    <x v="174"/>
    <x v="161"/>
  </r>
  <r>
    <x v="125"/>
    <x v="0"/>
    <x v="5"/>
    <x v="1"/>
    <x v="2"/>
    <x v="12"/>
    <x v="77"/>
    <x v="120"/>
    <x v="270"/>
  </r>
  <r>
    <x v="10"/>
    <x v="0"/>
    <x v="4"/>
    <x v="1"/>
    <x v="1"/>
    <x v="5"/>
    <x v="6"/>
    <x v="73"/>
    <x v="343"/>
  </r>
  <r>
    <x v="145"/>
    <x v="0"/>
    <x v="0"/>
    <x v="1"/>
    <x v="2"/>
    <x v="3"/>
    <x v="91"/>
    <x v="141"/>
    <x v="346"/>
  </r>
  <r>
    <x v="70"/>
    <x v="1"/>
    <x v="1"/>
    <x v="1"/>
    <x v="1"/>
    <x v="5"/>
    <x v="40"/>
    <x v="82"/>
    <x v="0"/>
  </r>
  <r>
    <x v="67"/>
    <x v="1"/>
    <x v="3"/>
    <x v="1"/>
    <x v="1"/>
    <x v="5"/>
    <x v="37"/>
    <x v="177"/>
    <x v="0"/>
  </r>
  <r>
    <x v="173"/>
    <x v="1"/>
    <x v="5"/>
    <x v="1"/>
    <x v="2"/>
    <x v="11"/>
    <x v="107"/>
    <x v="142"/>
    <x v="0"/>
  </r>
  <r>
    <x v="132"/>
    <x v="0"/>
    <x v="1"/>
    <x v="1"/>
    <x v="2"/>
    <x v="11"/>
    <x v="82"/>
    <x v="167"/>
    <x v="194"/>
  </r>
  <r>
    <x v="168"/>
    <x v="1"/>
    <x v="3"/>
    <x v="1"/>
    <x v="2"/>
    <x v="12"/>
    <x v="104"/>
    <x v="116"/>
    <x v="0"/>
  </r>
  <r>
    <x v="203"/>
    <x v="0"/>
    <x v="4"/>
    <x v="1"/>
    <x v="1"/>
    <x v="5"/>
    <x v="129"/>
    <x v="45"/>
    <x v="86"/>
  </r>
  <r>
    <x v="54"/>
    <x v="0"/>
    <x v="0"/>
    <x v="1"/>
    <x v="1"/>
    <x v="5"/>
    <x v="30"/>
    <x v="174"/>
    <x v="250"/>
  </r>
  <r>
    <x v="55"/>
    <x v="1"/>
    <x v="4"/>
    <x v="1"/>
    <x v="1"/>
    <x v="5"/>
    <x v="30"/>
    <x v="174"/>
    <x v="2"/>
  </r>
  <r>
    <x v="52"/>
    <x v="1"/>
    <x v="2"/>
    <x v="1"/>
    <x v="1"/>
    <x v="5"/>
    <x v="28"/>
    <x v="9"/>
    <x v="27"/>
  </r>
  <r>
    <x v="234"/>
    <x v="0"/>
    <x v="5"/>
    <x v="1"/>
    <x v="1"/>
    <x v="5"/>
    <x v="148"/>
    <x v="54"/>
    <x v="0"/>
  </r>
  <r>
    <x v="162"/>
    <x v="1"/>
    <x v="1"/>
    <x v="1"/>
    <x v="2"/>
    <x v="1"/>
    <x v="101"/>
    <x v="135"/>
    <x v="59"/>
  </r>
  <r>
    <x v="125"/>
    <x v="0"/>
    <x v="1"/>
    <x v="1"/>
    <x v="2"/>
    <x v="12"/>
    <x v="77"/>
    <x v="120"/>
    <x v="304"/>
  </r>
  <r>
    <x v="61"/>
    <x v="0"/>
    <x v="0"/>
    <x v="1"/>
    <x v="1"/>
    <x v="5"/>
    <x v="34"/>
    <x v="61"/>
    <x v="211"/>
  </r>
  <r>
    <x v="162"/>
    <x v="1"/>
    <x v="2"/>
    <x v="1"/>
    <x v="2"/>
    <x v="1"/>
    <x v="101"/>
    <x v="135"/>
    <x v="12"/>
  </r>
  <r>
    <x v="143"/>
    <x v="0"/>
    <x v="3"/>
    <x v="1"/>
    <x v="2"/>
    <x v="3"/>
    <x v="90"/>
    <x v="164"/>
    <x v="300"/>
  </r>
  <r>
    <x v="65"/>
    <x v="1"/>
    <x v="3"/>
    <x v="1"/>
    <x v="1"/>
    <x v="5"/>
    <x v="36"/>
    <x v="19"/>
    <x v="0"/>
  </r>
  <r>
    <x v="123"/>
    <x v="0"/>
    <x v="3"/>
    <x v="1"/>
    <x v="2"/>
    <x v="1"/>
    <x v="75"/>
    <x v="132"/>
    <x v="348"/>
  </r>
  <r>
    <x v="234"/>
    <x v="0"/>
    <x v="5"/>
    <x v="1"/>
    <x v="2"/>
    <x v="1"/>
    <x v="148"/>
    <x v="40"/>
    <x v="0"/>
  </r>
  <r>
    <x v="110"/>
    <x v="0"/>
    <x v="5"/>
    <x v="1"/>
    <x v="2"/>
    <x v="7"/>
    <x v="68"/>
    <x v="110"/>
    <x v="189"/>
  </r>
  <r>
    <x v="186"/>
    <x v="0"/>
    <x v="3"/>
    <x v="1"/>
    <x v="1"/>
    <x v="5"/>
    <x v="115"/>
    <x v="17"/>
    <x v="105"/>
  </r>
  <r>
    <x v="89"/>
    <x v="1"/>
    <x v="2"/>
    <x v="1"/>
    <x v="1"/>
    <x v="5"/>
    <x v="55"/>
    <x v="89"/>
    <x v="0"/>
  </r>
  <r>
    <x v="123"/>
    <x v="0"/>
    <x v="4"/>
    <x v="1"/>
    <x v="2"/>
    <x v="1"/>
    <x v="75"/>
    <x v="132"/>
    <x v="259"/>
  </r>
  <r>
    <x v="235"/>
    <x v="1"/>
    <x v="2"/>
    <x v="1"/>
    <x v="1"/>
    <x v="5"/>
    <x v="148"/>
    <x v="39"/>
    <x v="0"/>
  </r>
  <r>
    <x v="24"/>
    <x v="0"/>
    <x v="2"/>
    <x v="1"/>
    <x v="1"/>
    <x v="5"/>
    <x v="13"/>
    <x v="67"/>
    <x v="96"/>
  </r>
  <r>
    <x v="234"/>
    <x v="0"/>
    <x v="0"/>
    <x v="1"/>
    <x v="1"/>
    <x v="5"/>
    <x v="148"/>
    <x v="29"/>
    <x v="0"/>
  </r>
  <r>
    <x v="203"/>
    <x v="0"/>
    <x v="2"/>
    <x v="1"/>
    <x v="1"/>
    <x v="5"/>
    <x v="129"/>
    <x v="45"/>
    <x v="54"/>
  </r>
  <r>
    <x v="32"/>
    <x v="0"/>
    <x v="3"/>
    <x v="1"/>
    <x v="1"/>
    <x v="5"/>
    <x v="17"/>
    <x v="41"/>
    <x v="144"/>
  </r>
  <r>
    <x v="234"/>
    <x v="0"/>
    <x v="5"/>
    <x v="1"/>
    <x v="1"/>
    <x v="5"/>
    <x v="148"/>
    <x v="71"/>
    <x v="0"/>
  </r>
  <r>
    <x v="42"/>
    <x v="1"/>
    <x v="4"/>
    <x v="1"/>
    <x v="1"/>
    <x v="5"/>
    <x v="22"/>
    <x v="76"/>
    <x v="0"/>
  </r>
  <r>
    <x v="121"/>
    <x v="0"/>
    <x v="2"/>
    <x v="1"/>
    <x v="2"/>
    <x v="1"/>
    <x v="74"/>
    <x v="129"/>
    <x v="328"/>
  </r>
  <r>
    <x v="235"/>
    <x v="1"/>
    <x v="4"/>
    <x v="1"/>
    <x v="2"/>
    <x v="3"/>
    <x v="148"/>
    <x v="158"/>
    <x v="0"/>
  </r>
  <r>
    <x v="70"/>
    <x v="1"/>
    <x v="4"/>
    <x v="1"/>
    <x v="1"/>
    <x v="5"/>
    <x v="40"/>
    <x v="82"/>
    <x v="0"/>
  </r>
  <r>
    <x v="175"/>
    <x v="1"/>
    <x v="1"/>
    <x v="1"/>
    <x v="2"/>
    <x v="11"/>
    <x v="109"/>
    <x v="149"/>
    <x v="36"/>
  </r>
  <r>
    <x v="84"/>
    <x v="1"/>
    <x v="5"/>
    <x v="1"/>
    <x v="1"/>
    <x v="5"/>
    <x v="51"/>
    <x v="18"/>
    <x v="0"/>
  </r>
  <r>
    <x v="57"/>
    <x v="0"/>
    <x v="4"/>
    <x v="1"/>
    <x v="1"/>
    <x v="5"/>
    <x v="32"/>
    <x v="44"/>
    <x v="121"/>
  </r>
  <r>
    <x v="156"/>
    <x v="1"/>
    <x v="2"/>
    <x v="1"/>
    <x v="2"/>
    <x v="10"/>
    <x v="98"/>
    <x v="134"/>
    <x v="6"/>
  </r>
  <r>
    <x v="13"/>
    <x v="1"/>
    <x v="4"/>
    <x v="1"/>
    <x v="1"/>
    <x v="5"/>
    <x v="7"/>
    <x v="47"/>
    <x v="15"/>
  </r>
  <r>
    <x v="14"/>
    <x v="0"/>
    <x v="4"/>
    <x v="1"/>
    <x v="1"/>
    <x v="5"/>
    <x v="8"/>
    <x v="69"/>
    <x v="356"/>
  </r>
  <r>
    <x v="164"/>
    <x v="1"/>
    <x v="1"/>
    <x v="1"/>
    <x v="2"/>
    <x v="1"/>
    <x v="102"/>
    <x v="131"/>
    <x v="45"/>
  </r>
  <r>
    <x v="19"/>
    <x v="1"/>
    <x v="3"/>
    <x v="1"/>
    <x v="1"/>
    <x v="5"/>
    <x v="10"/>
    <x v="181"/>
    <x v="0"/>
  </r>
  <r>
    <x v="228"/>
    <x v="0"/>
    <x v="0"/>
    <x v="0"/>
    <x v="0"/>
    <x v="2"/>
    <x v="145"/>
    <x v="139"/>
    <x v="237"/>
  </r>
  <r>
    <x v="21"/>
    <x v="1"/>
    <x v="3"/>
    <x v="1"/>
    <x v="1"/>
    <x v="5"/>
    <x v="11"/>
    <x v="38"/>
    <x v="0"/>
  </r>
  <r>
    <x v="230"/>
    <x v="0"/>
    <x v="1"/>
    <x v="0"/>
    <x v="0"/>
    <x v="9"/>
    <x v="146"/>
    <x v="96"/>
    <x v="12"/>
  </r>
  <r>
    <x v="7"/>
    <x v="1"/>
    <x v="5"/>
    <x v="1"/>
    <x v="1"/>
    <x v="5"/>
    <x v="4"/>
    <x v="83"/>
    <x v="2"/>
  </r>
  <r>
    <x v="151"/>
    <x v="1"/>
    <x v="4"/>
    <x v="1"/>
    <x v="2"/>
    <x v="7"/>
    <x v="95"/>
    <x v="106"/>
    <x v="0"/>
  </r>
  <r>
    <x v="14"/>
    <x v="0"/>
    <x v="0"/>
    <x v="1"/>
    <x v="1"/>
    <x v="5"/>
    <x v="8"/>
    <x v="69"/>
    <x v="362"/>
  </r>
  <r>
    <x v="185"/>
    <x v="1"/>
    <x v="3"/>
    <x v="1"/>
    <x v="2"/>
    <x v="3"/>
    <x v="114"/>
    <x v="162"/>
    <x v="0"/>
  </r>
  <r>
    <x v="116"/>
    <x v="0"/>
    <x v="1"/>
    <x v="1"/>
    <x v="2"/>
    <x v="10"/>
    <x v="71"/>
    <x v="118"/>
    <x v="288"/>
  </r>
  <r>
    <x v="77"/>
    <x v="1"/>
    <x v="4"/>
    <x v="1"/>
    <x v="1"/>
    <x v="5"/>
    <x v="46"/>
    <x v="5"/>
    <x v="0"/>
  </r>
  <r>
    <x v="168"/>
    <x v="1"/>
    <x v="2"/>
    <x v="1"/>
    <x v="2"/>
    <x v="12"/>
    <x v="104"/>
    <x v="116"/>
    <x v="32"/>
  </r>
  <r>
    <x v="64"/>
    <x v="0"/>
    <x v="4"/>
    <x v="1"/>
    <x v="1"/>
    <x v="5"/>
    <x v="36"/>
    <x v="19"/>
    <x v="229"/>
  </r>
  <r>
    <x v="234"/>
    <x v="0"/>
    <x v="0"/>
    <x v="1"/>
    <x v="1"/>
    <x v="5"/>
    <x v="148"/>
    <x v="171"/>
    <x v="0"/>
  </r>
  <r>
    <x v="47"/>
    <x v="0"/>
    <x v="3"/>
    <x v="1"/>
    <x v="1"/>
    <x v="5"/>
    <x v="25"/>
    <x v="25"/>
    <x v="144"/>
  </r>
  <r>
    <x v="234"/>
    <x v="0"/>
    <x v="1"/>
    <x v="1"/>
    <x v="1"/>
    <x v="5"/>
    <x v="148"/>
    <x v="2"/>
    <x v="0"/>
  </r>
  <r>
    <x v="24"/>
    <x v="0"/>
    <x v="0"/>
    <x v="1"/>
    <x v="1"/>
    <x v="5"/>
    <x v="13"/>
    <x v="67"/>
    <x v="242"/>
  </r>
  <r>
    <x v="43"/>
    <x v="0"/>
    <x v="5"/>
    <x v="1"/>
    <x v="1"/>
    <x v="5"/>
    <x v="23"/>
    <x v="32"/>
    <x v="162"/>
  </r>
  <r>
    <x v="171"/>
    <x v="1"/>
    <x v="3"/>
    <x v="1"/>
    <x v="2"/>
    <x v="11"/>
    <x v="106"/>
    <x v="147"/>
    <x v="0"/>
  </r>
  <r>
    <x v="182"/>
    <x v="0"/>
    <x v="4"/>
    <x v="1"/>
    <x v="2"/>
    <x v="3"/>
    <x v="113"/>
    <x v="161"/>
    <x v="0"/>
  </r>
  <r>
    <x v="56"/>
    <x v="0"/>
    <x v="2"/>
    <x v="1"/>
    <x v="1"/>
    <x v="5"/>
    <x v="31"/>
    <x v="173"/>
    <x v="20"/>
  </r>
  <r>
    <x v="95"/>
    <x v="1"/>
    <x v="2"/>
    <x v="1"/>
    <x v="1"/>
    <x v="5"/>
    <x v="59"/>
    <x v="90"/>
    <x v="0"/>
  </r>
  <r>
    <x v="100"/>
    <x v="0"/>
    <x v="2"/>
    <x v="1"/>
    <x v="2"/>
    <x v="7"/>
    <x v="63"/>
    <x v="115"/>
    <x v="42"/>
  </r>
  <r>
    <x v="37"/>
    <x v="0"/>
    <x v="3"/>
    <x v="1"/>
    <x v="1"/>
    <x v="5"/>
    <x v="20"/>
    <x v="85"/>
    <x v="269"/>
  </r>
  <r>
    <x v="22"/>
    <x v="0"/>
    <x v="0"/>
    <x v="1"/>
    <x v="1"/>
    <x v="5"/>
    <x v="12"/>
    <x v="62"/>
    <x v="358"/>
  </r>
  <r>
    <x v="213"/>
    <x v="0"/>
    <x v="0"/>
    <x v="0"/>
    <x v="0"/>
    <x v="9"/>
    <x v="137"/>
    <x v="98"/>
    <x v="317"/>
  </r>
  <r>
    <x v="177"/>
    <x v="1"/>
    <x v="1"/>
    <x v="1"/>
    <x v="2"/>
    <x v="11"/>
    <x v="110"/>
    <x v="143"/>
    <x v="41"/>
  </r>
  <r>
    <x v="114"/>
    <x v="0"/>
    <x v="5"/>
    <x v="1"/>
    <x v="2"/>
    <x v="10"/>
    <x v="70"/>
    <x v="125"/>
    <x v="312"/>
  </r>
  <r>
    <x v="30"/>
    <x v="0"/>
    <x v="1"/>
    <x v="1"/>
    <x v="1"/>
    <x v="5"/>
    <x v="16"/>
    <x v="175"/>
    <x v="132"/>
  </r>
  <r>
    <x v="42"/>
    <x v="1"/>
    <x v="1"/>
    <x v="1"/>
    <x v="1"/>
    <x v="5"/>
    <x v="22"/>
    <x v="76"/>
    <x v="0"/>
  </r>
  <r>
    <x v="64"/>
    <x v="0"/>
    <x v="0"/>
    <x v="1"/>
    <x v="1"/>
    <x v="5"/>
    <x v="36"/>
    <x v="19"/>
    <x v="235"/>
  </r>
  <r>
    <x v="135"/>
    <x v="0"/>
    <x v="0"/>
    <x v="1"/>
    <x v="2"/>
    <x v="11"/>
    <x v="84"/>
    <x v="156"/>
    <x v="182"/>
  </r>
  <r>
    <x v="165"/>
    <x v="0"/>
    <x v="1"/>
    <x v="1"/>
    <x v="2"/>
    <x v="1"/>
    <x v="103"/>
    <x v="128"/>
    <x v="0"/>
  </r>
  <r>
    <x v="126"/>
    <x v="0"/>
    <x v="5"/>
    <x v="1"/>
    <x v="2"/>
    <x v="12"/>
    <x v="78"/>
    <x v="121"/>
    <x v="127"/>
  </r>
  <r>
    <x v="121"/>
    <x v="0"/>
    <x v="3"/>
    <x v="1"/>
    <x v="2"/>
    <x v="1"/>
    <x v="74"/>
    <x v="129"/>
    <x v="367"/>
  </r>
  <r>
    <x v="234"/>
    <x v="0"/>
    <x v="1"/>
    <x v="1"/>
    <x v="1"/>
    <x v="5"/>
    <x v="148"/>
    <x v="6"/>
    <x v="0"/>
  </r>
  <r>
    <x v="206"/>
    <x v="1"/>
    <x v="1"/>
    <x v="1"/>
    <x v="2"/>
    <x v="7"/>
    <x v="131"/>
    <x v="112"/>
    <x v="5"/>
  </r>
  <r>
    <x v="142"/>
    <x v="1"/>
    <x v="4"/>
    <x v="1"/>
    <x v="2"/>
    <x v="11"/>
    <x v="89"/>
    <x v="165"/>
    <x v="0"/>
  </r>
  <r>
    <x v="123"/>
    <x v="0"/>
    <x v="2"/>
    <x v="1"/>
    <x v="2"/>
    <x v="1"/>
    <x v="75"/>
    <x v="132"/>
    <x v="134"/>
  </r>
  <r>
    <x v="41"/>
    <x v="0"/>
    <x v="4"/>
    <x v="1"/>
    <x v="1"/>
    <x v="5"/>
    <x v="22"/>
    <x v="76"/>
    <x v="73"/>
  </r>
  <r>
    <x v="56"/>
    <x v="0"/>
    <x v="0"/>
    <x v="1"/>
    <x v="1"/>
    <x v="5"/>
    <x v="31"/>
    <x v="173"/>
    <x v="176"/>
  </r>
  <r>
    <x v="19"/>
    <x v="1"/>
    <x v="5"/>
    <x v="1"/>
    <x v="1"/>
    <x v="5"/>
    <x v="10"/>
    <x v="181"/>
    <x v="12"/>
  </r>
  <r>
    <x v="47"/>
    <x v="0"/>
    <x v="0"/>
    <x v="1"/>
    <x v="1"/>
    <x v="5"/>
    <x v="25"/>
    <x v="25"/>
    <x v="188"/>
  </r>
  <r>
    <x v="196"/>
    <x v="1"/>
    <x v="4"/>
    <x v="1"/>
    <x v="1"/>
    <x v="5"/>
    <x v="123"/>
    <x v="24"/>
    <x v="0"/>
  </r>
  <r>
    <x v="234"/>
    <x v="0"/>
    <x v="4"/>
    <x v="1"/>
    <x v="1"/>
    <x v="5"/>
    <x v="148"/>
    <x v="10"/>
    <x v="0"/>
  </r>
  <r>
    <x v="17"/>
    <x v="1"/>
    <x v="2"/>
    <x v="1"/>
    <x v="1"/>
    <x v="5"/>
    <x v="9"/>
    <x v="22"/>
    <x v="20"/>
  </r>
  <r>
    <x v="218"/>
    <x v="1"/>
    <x v="1"/>
    <x v="0"/>
    <x v="0"/>
    <x v="8"/>
    <x v="139"/>
    <x v="100"/>
    <x v="0"/>
  </r>
  <r>
    <x v="179"/>
    <x v="1"/>
    <x v="1"/>
    <x v="1"/>
    <x v="2"/>
    <x v="3"/>
    <x v="111"/>
    <x v="159"/>
    <x v="17"/>
  </r>
  <r>
    <x v="190"/>
    <x v="1"/>
    <x v="1"/>
    <x v="1"/>
    <x v="1"/>
    <x v="5"/>
    <x v="117"/>
    <x v="77"/>
    <x v="0"/>
  </r>
  <r>
    <x v="22"/>
    <x v="0"/>
    <x v="2"/>
    <x v="1"/>
    <x v="1"/>
    <x v="5"/>
    <x v="12"/>
    <x v="62"/>
    <x v="212"/>
  </r>
  <r>
    <x v="121"/>
    <x v="0"/>
    <x v="1"/>
    <x v="1"/>
    <x v="2"/>
    <x v="1"/>
    <x v="74"/>
    <x v="129"/>
    <x v="363"/>
  </r>
  <r>
    <x v="102"/>
    <x v="0"/>
    <x v="1"/>
    <x v="1"/>
    <x v="2"/>
    <x v="7"/>
    <x v="64"/>
    <x v="107"/>
    <x v="136"/>
  </r>
  <r>
    <x v="93"/>
    <x v="1"/>
    <x v="5"/>
    <x v="1"/>
    <x v="1"/>
    <x v="5"/>
    <x v="58"/>
    <x v="27"/>
    <x v="0"/>
  </r>
  <r>
    <x v="6"/>
    <x v="0"/>
    <x v="5"/>
    <x v="1"/>
    <x v="1"/>
    <x v="5"/>
    <x v="4"/>
    <x v="83"/>
    <x v="61"/>
  </r>
  <r>
    <x v="151"/>
    <x v="1"/>
    <x v="1"/>
    <x v="1"/>
    <x v="2"/>
    <x v="7"/>
    <x v="95"/>
    <x v="106"/>
    <x v="51"/>
  </r>
  <r>
    <x v="176"/>
    <x v="0"/>
    <x v="4"/>
    <x v="1"/>
    <x v="2"/>
    <x v="11"/>
    <x v="110"/>
    <x v="143"/>
    <x v="0"/>
  </r>
  <r>
    <x v="226"/>
    <x v="0"/>
    <x v="1"/>
    <x v="0"/>
    <x v="0"/>
    <x v="2"/>
    <x v="144"/>
    <x v="138"/>
    <x v="243"/>
  </r>
  <r>
    <x v="192"/>
    <x v="1"/>
    <x v="2"/>
    <x v="1"/>
    <x v="1"/>
    <x v="5"/>
    <x v="119"/>
    <x v="84"/>
    <x v="0"/>
  </r>
  <r>
    <x v="234"/>
    <x v="0"/>
    <x v="0"/>
    <x v="1"/>
    <x v="2"/>
    <x v="10"/>
    <x v="148"/>
    <x v="1"/>
    <x v="0"/>
  </r>
  <r>
    <x v="56"/>
    <x v="0"/>
    <x v="3"/>
    <x v="1"/>
    <x v="1"/>
    <x v="5"/>
    <x v="31"/>
    <x v="173"/>
    <x v="85"/>
  </r>
  <r>
    <x v="53"/>
    <x v="0"/>
    <x v="2"/>
    <x v="1"/>
    <x v="1"/>
    <x v="5"/>
    <x v="29"/>
    <x v="37"/>
    <x v="0"/>
  </r>
  <r>
    <x v="124"/>
    <x v="0"/>
    <x v="5"/>
    <x v="1"/>
    <x v="2"/>
    <x v="12"/>
    <x v="76"/>
    <x v="119"/>
    <x v="295"/>
  </r>
  <r>
    <x v="146"/>
    <x v="0"/>
    <x v="3"/>
    <x v="1"/>
    <x v="2"/>
    <x v="3"/>
    <x v="92"/>
    <x v="163"/>
    <x v="293"/>
  </r>
  <r>
    <x v="4"/>
    <x v="0"/>
    <x v="5"/>
    <x v="1"/>
    <x v="1"/>
    <x v="5"/>
    <x v="3"/>
    <x v="64"/>
    <x v="0"/>
  </r>
  <r>
    <x v="39"/>
    <x v="0"/>
    <x v="4"/>
    <x v="1"/>
    <x v="1"/>
    <x v="5"/>
    <x v="21"/>
    <x v="179"/>
    <x v="203"/>
  </r>
  <r>
    <x v="235"/>
    <x v="1"/>
    <x v="1"/>
    <x v="1"/>
    <x v="1"/>
    <x v="5"/>
    <x v="148"/>
    <x v="59"/>
    <x v="0"/>
  </r>
  <r>
    <x v="160"/>
    <x v="1"/>
    <x v="2"/>
    <x v="1"/>
    <x v="2"/>
    <x v="10"/>
    <x v="100"/>
    <x v="124"/>
    <x v="28"/>
  </r>
  <r>
    <x v="90"/>
    <x v="1"/>
    <x v="4"/>
    <x v="1"/>
    <x v="1"/>
    <x v="5"/>
    <x v="56"/>
    <x v="172"/>
    <x v="0"/>
  </r>
  <r>
    <x v="126"/>
    <x v="0"/>
    <x v="1"/>
    <x v="1"/>
    <x v="2"/>
    <x v="12"/>
    <x v="78"/>
    <x v="121"/>
    <x v="264"/>
  </r>
  <r>
    <x v="212"/>
    <x v="0"/>
    <x v="0"/>
    <x v="1"/>
    <x v="2"/>
    <x v="7"/>
    <x v="136"/>
    <x v="169"/>
    <x v="313"/>
  </r>
  <r>
    <x v="211"/>
    <x v="1"/>
    <x v="4"/>
    <x v="1"/>
    <x v="2"/>
    <x v="7"/>
    <x v="135"/>
    <x v="104"/>
    <x v="2"/>
  </r>
  <r>
    <x v="125"/>
    <x v="0"/>
    <x v="4"/>
    <x v="1"/>
    <x v="2"/>
    <x v="12"/>
    <x v="77"/>
    <x v="120"/>
    <x v="354"/>
  </r>
  <r>
    <x v="234"/>
    <x v="0"/>
    <x v="0"/>
    <x v="1"/>
    <x v="1"/>
    <x v="5"/>
    <x v="148"/>
    <x v="54"/>
    <x v="0"/>
  </r>
  <r>
    <x v="189"/>
    <x v="0"/>
    <x v="5"/>
    <x v="1"/>
    <x v="1"/>
    <x v="5"/>
    <x v="117"/>
    <x v="77"/>
    <x v="0"/>
  </r>
  <r>
    <x v="12"/>
    <x v="0"/>
    <x v="4"/>
    <x v="1"/>
    <x v="1"/>
    <x v="5"/>
    <x v="7"/>
    <x v="47"/>
    <x v="305"/>
  </r>
  <r>
    <x v="5"/>
    <x v="1"/>
    <x v="1"/>
    <x v="1"/>
    <x v="1"/>
    <x v="5"/>
    <x v="3"/>
    <x v="64"/>
    <x v="0"/>
  </r>
  <r>
    <x v="221"/>
    <x v="0"/>
    <x v="5"/>
    <x v="0"/>
    <x v="0"/>
    <x v="9"/>
    <x v="141"/>
    <x v="99"/>
    <x v="5"/>
  </r>
  <r>
    <x v="88"/>
    <x v="1"/>
    <x v="1"/>
    <x v="1"/>
    <x v="1"/>
    <x v="5"/>
    <x v="54"/>
    <x v="33"/>
    <x v="0"/>
  </r>
  <r>
    <x v="50"/>
    <x v="0"/>
    <x v="5"/>
    <x v="1"/>
    <x v="1"/>
    <x v="5"/>
    <x v="27"/>
    <x v="20"/>
    <x v="46"/>
  </r>
  <r>
    <x v="115"/>
    <x v="1"/>
    <x v="1"/>
    <x v="1"/>
    <x v="2"/>
    <x v="10"/>
    <x v="70"/>
    <x v="125"/>
    <x v="0"/>
  </r>
  <r>
    <x v="234"/>
    <x v="0"/>
    <x v="5"/>
    <x v="1"/>
    <x v="1"/>
    <x v="5"/>
    <x v="148"/>
    <x v="23"/>
    <x v="0"/>
  </r>
  <r>
    <x v="235"/>
    <x v="1"/>
    <x v="1"/>
    <x v="1"/>
    <x v="1"/>
    <x v="5"/>
    <x v="148"/>
    <x v="35"/>
    <x v="0"/>
  </r>
  <r>
    <x v="83"/>
    <x v="1"/>
    <x v="3"/>
    <x v="1"/>
    <x v="1"/>
    <x v="5"/>
    <x v="50"/>
    <x v="13"/>
    <x v="0"/>
  </r>
  <r>
    <x v="44"/>
    <x v="1"/>
    <x v="4"/>
    <x v="1"/>
    <x v="1"/>
    <x v="5"/>
    <x v="23"/>
    <x v="32"/>
    <x v="4"/>
  </r>
  <r>
    <x v="234"/>
    <x v="0"/>
    <x v="1"/>
    <x v="1"/>
    <x v="1"/>
    <x v="5"/>
    <x v="148"/>
    <x v="31"/>
    <x v="0"/>
  </r>
  <r>
    <x v="234"/>
    <x v="0"/>
    <x v="0"/>
    <x v="1"/>
    <x v="1"/>
    <x v="5"/>
    <x v="148"/>
    <x v="88"/>
    <x v="0"/>
  </r>
  <r>
    <x v="1"/>
    <x v="1"/>
    <x v="2"/>
    <x v="1"/>
    <x v="2"/>
    <x v="7"/>
    <x v="1"/>
    <x v="95"/>
    <x v="0"/>
  </r>
  <r>
    <x v="234"/>
    <x v="0"/>
    <x v="3"/>
    <x v="1"/>
    <x v="1"/>
    <x v="5"/>
    <x v="148"/>
    <x v="15"/>
    <x v="0"/>
  </r>
  <r>
    <x v="9"/>
    <x v="1"/>
    <x v="3"/>
    <x v="1"/>
    <x v="1"/>
    <x v="5"/>
    <x v="5"/>
    <x v="93"/>
    <x v="0"/>
  </r>
  <r>
    <x v="32"/>
    <x v="0"/>
    <x v="0"/>
    <x v="1"/>
    <x v="1"/>
    <x v="5"/>
    <x v="17"/>
    <x v="41"/>
    <x v="149"/>
  </r>
  <r>
    <x v="22"/>
    <x v="0"/>
    <x v="3"/>
    <x v="1"/>
    <x v="1"/>
    <x v="5"/>
    <x v="12"/>
    <x v="62"/>
    <x v="324"/>
  </r>
  <r>
    <x v="234"/>
    <x v="0"/>
    <x v="2"/>
    <x v="1"/>
    <x v="1"/>
    <x v="5"/>
    <x v="148"/>
    <x v="15"/>
    <x v="0"/>
  </r>
  <r>
    <x v="141"/>
    <x v="0"/>
    <x v="4"/>
    <x v="1"/>
    <x v="2"/>
    <x v="11"/>
    <x v="89"/>
    <x v="165"/>
    <x v="126"/>
  </r>
  <r>
    <x v="234"/>
    <x v="0"/>
    <x v="1"/>
    <x v="1"/>
    <x v="1"/>
    <x v="5"/>
    <x v="148"/>
    <x v="10"/>
    <x v="0"/>
  </r>
  <r>
    <x v="121"/>
    <x v="0"/>
    <x v="4"/>
    <x v="1"/>
    <x v="2"/>
    <x v="1"/>
    <x v="74"/>
    <x v="129"/>
    <x v="360"/>
  </r>
  <r>
    <x v="125"/>
    <x v="0"/>
    <x v="3"/>
    <x v="1"/>
    <x v="2"/>
    <x v="12"/>
    <x v="77"/>
    <x v="120"/>
    <x v="319"/>
  </r>
  <r>
    <x v="40"/>
    <x v="1"/>
    <x v="3"/>
    <x v="1"/>
    <x v="1"/>
    <x v="5"/>
    <x v="21"/>
    <x v="179"/>
    <x v="0"/>
  </r>
  <r>
    <x v="21"/>
    <x v="1"/>
    <x v="5"/>
    <x v="1"/>
    <x v="1"/>
    <x v="5"/>
    <x v="11"/>
    <x v="38"/>
    <x v="0"/>
  </r>
  <r>
    <x v="67"/>
    <x v="1"/>
    <x v="2"/>
    <x v="1"/>
    <x v="1"/>
    <x v="5"/>
    <x v="37"/>
    <x v="177"/>
    <x v="22"/>
  </r>
  <r>
    <x v="183"/>
    <x v="1"/>
    <x v="1"/>
    <x v="1"/>
    <x v="2"/>
    <x v="3"/>
    <x v="113"/>
    <x v="161"/>
    <x v="49"/>
  </r>
  <r>
    <x v="113"/>
    <x v="1"/>
    <x v="1"/>
    <x v="1"/>
    <x v="2"/>
    <x v="10"/>
    <x v="69"/>
    <x v="133"/>
    <x v="0"/>
  </r>
  <r>
    <x v="235"/>
    <x v="1"/>
    <x v="2"/>
    <x v="1"/>
    <x v="2"/>
    <x v="7"/>
    <x v="148"/>
    <x v="94"/>
    <x v="0"/>
  </r>
  <r>
    <x v="8"/>
    <x v="0"/>
    <x v="1"/>
    <x v="1"/>
    <x v="1"/>
    <x v="5"/>
    <x v="5"/>
    <x v="93"/>
    <x v="74"/>
  </r>
  <r>
    <x v="203"/>
    <x v="0"/>
    <x v="0"/>
    <x v="1"/>
    <x v="1"/>
    <x v="5"/>
    <x v="129"/>
    <x v="45"/>
    <x v="105"/>
  </r>
  <r>
    <x v="143"/>
    <x v="0"/>
    <x v="4"/>
    <x v="1"/>
    <x v="2"/>
    <x v="3"/>
    <x v="90"/>
    <x v="164"/>
    <x v="279"/>
  </r>
  <r>
    <x v="124"/>
    <x v="0"/>
    <x v="1"/>
    <x v="1"/>
    <x v="2"/>
    <x v="12"/>
    <x v="76"/>
    <x v="119"/>
    <x v="282"/>
  </r>
  <r>
    <x v="212"/>
    <x v="0"/>
    <x v="1"/>
    <x v="1"/>
    <x v="2"/>
    <x v="7"/>
    <x v="136"/>
    <x v="169"/>
    <x v="165"/>
  </r>
  <r>
    <x v="112"/>
    <x v="0"/>
    <x v="4"/>
    <x v="1"/>
    <x v="2"/>
    <x v="10"/>
    <x v="69"/>
    <x v="133"/>
    <x v="117"/>
  </r>
  <r>
    <x v="41"/>
    <x v="0"/>
    <x v="5"/>
    <x v="1"/>
    <x v="1"/>
    <x v="5"/>
    <x v="22"/>
    <x v="76"/>
    <x v="69"/>
  </r>
  <r>
    <x v="44"/>
    <x v="1"/>
    <x v="5"/>
    <x v="1"/>
    <x v="1"/>
    <x v="5"/>
    <x v="23"/>
    <x v="32"/>
    <x v="2"/>
  </r>
  <r>
    <x v="88"/>
    <x v="1"/>
    <x v="4"/>
    <x v="1"/>
    <x v="1"/>
    <x v="5"/>
    <x v="54"/>
    <x v="33"/>
    <x v="0"/>
  </r>
  <r>
    <x v="69"/>
    <x v="1"/>
    <x v="5"/>
    <x v="1"/>
    <x v="1"/>
    <x v="5"/>
    <x v="39"/>
    <x v="92"/>
    <x v="0"/>
  </r>
  <r>
    <x v="39"/>
    <x v="0"/>
    <x v="1"/>
    <x v="1"/>
    <x v="1"/>
    <x v="5"/>
    <x v="21"/>
    <x v="179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L4:M241" firstHeaderRow="1" firstDataRow="1" firstDataCol="1" rowPageCount="2" colPageCount="1"/>
  <pivotFields count="9">
    <pivotField axis="axisRow" compact="0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0"/>
  </rowFields>
  <pageFields count="2">
    <pageField fld="1" hier="-1"/>
    <pageField fld="3" hier="-1"/>
  </pageFields>
  <dataFields count="1">
    <dataField name="Suma de 2019-04-01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B2:S736" totalsRowShown="0">
  <autoFilter ref="B2:S736" xr:uid="{00000000-0009-0000-0100-000001000000}"/>
  <tableColumns count="18">
    <tableColumn id="1" xr3:uid="{00000000-0010-0000-0000-000001000000}" name="Marca"/>
    <tableColumn id="2" xr3:uid="{00000000-0010-0000-0000-000002000000}" name="Zona"/>
    <tableColumn id="3" xr3:uid="{00000000-0010-0000-0000-000003000000}" name="Categoria"/>
    <tableColumn id="4" xr3:uid="{00000000-0010-0000-0000-000004000000}" name="Familia"/>
    <tableColumn id="5" xr3:uid="{00000000-0010-0000-0000-000005000000}" name="Linea"/>
    <tableColumn id="6" xr3:uid="{00000000-0010-0000-0000-000006000000}" name="Marca_Producto"/>
    <tableColumn id="7" xr3:uid="{00000000-0010-0000-0000-000007000000}" name="Codigo"/>
    <tableColumn id="8" xr3:uid="{00000000-0010-0000-0000-000008000000}" name="Linea Producción"/>
    <tableColumn id="9" xr3:uid="{00000000-0010-0000-0000-000009000000}" name="Producto"/>
    <tableColumn id="10" xr3:uid="{00000000-0010-0000-0000-00000A000000}" name="2019-09-02"/>
    <tableColumn id="11" xr3:uid="{00000000-0010-0000-0000-00000B000000}" name="2019-09-09"/>
    <tableColumn id="12" xr3:uid="{00000000-0010-0000-0000-00000C000000}" name="2019-09-16"/>
    <tableColumn id="13" xr3:uid="{00000000-0010-0000-0000-00000D000000}" name="2019-09-23"/>
    <tableColumn id="14" xr3:uid="{00000000-0010-0000-0000-00000E000000}" name="2019-09-30"/>
    <tableColumn id="15" xr3:uid="{00000000-0010-0000-0000-00000F000000}" name="2019-10-07"/>
    <tableColumn id="16" xr3:uid="{00000000-0010-0000-0000-000010000000}" name="2019-10-14"/>
    <tableColumn id="17" xr3:uid="{00000000-0010-0000-0000-000011000000}" name="2019-10-21"/>
    <tableColumn id="18" xr3:uid="{00000000-0010-0000-0000-000012000000}" name="2019-10-2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showGridLines="0" tabSelected="1" zoomScale="80" zoomScaleNormal="80" workbookViewId="0">
      <pane xSplit="8" ySplit="1" topLeftCell="I44" activePane="bottomRight" state="frozen"/>
      <selection pane="topRight" activeCell="I1" sqref="I1"/>
      <selection pane="bottomLeft" activeCell="A2" sqref="A2"/>
      <selection pane="bottomRight" activeCell="J56" sqref="J56"/>
    </sheetView>
  </sheetViews>
  <sheetFormatPr baseColWidth="10" defaultColWidth="10.5703125" defaultRowHeight="15" x14ac:dyDescent="0.25"/>
  <cols>
    <col min="1" max="1" width="18.85546875" customWidth="1"/>
    <col min="2" max="2" width="11.28515625" customWidth="1"/>
    <col min="3" max="3" width="11.85546875" customWidth="1"/>
    <col min="4" max="6" width="11.28515625" customWidth="1"/>
    <col min="7" max="8" width="12.85546875" customWidth="1"/>
    <col min="9" max="23" width="11.28515625" customWidth="1"/>
    <col min="24" max="24" width="12.7109375" bestFit="1" customWidth="1"/>
    <col min="25" max="27" width="11.28515625" customWidth="1"/>
    <col min="740" max="750" width="9.140625" customWidth="1"/>
  </cols>
  <sheetData>
    <row r="1" spans="1:14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1063</v>
      </c>
    </row>
    <row r="2" spans="1:14" x14ac:dyDescent="0.25">
      <c r="A2" s="27"/>
      <c r="B2" s="27"/>
      <c r="C2" s="27"/>
      <c r="D2" s="27"/>
      <c r="E2" s="27"/>
      <c r="F2" s="27"/>
      <c r="G2" s="27"/>
      <c r="H2" s="27"/>
    </row>
    <row r="3" spans="1:14" x14ac:dyDescent="0.25">
      <c r="A3" s="28"/>
      <c r="B3" s="28"/>
      <c r="C3" s="28"/>
      <c r="D3" s="28"/>
      <c r="E3" s="28"/>
      <c r="F3" s="28"/>
      <c r="G3" s="28"/>
      <c r="H3" s="28"/>
    </row>
    <row r="4" spans="1:14" x14ac:dyDescent="0.25">
      <c r="A4" s="28"/>
      <c r="B4" s="28"/>
      <c r="C4" s="28"/>
      <c r="D4" s="28"/>
      <c r="E4" s="28"/>
      <c r="F4" s="28"/>
      <c r="G4" s="28"/>
      <c r="H4" s="28"/>
    </row>
    <row r="5" spans="1:14" x14ac:dyDescent="0.25">
      <c r="A5" s="28"/>
      <c r="B5" s="28"/>
      <c r="C5" s="28"/>
      <c r="D5" s="28"/>
      <c r="E5" s="28"/>
      <c r="F5" s="28"/>
      <c r="G5" s="28"/>
      <c r="H5" s="28"/>
    </row>
    <row r="6" spans="1:14" x14ac:dyDescent="0.25">
      <c r="A6" s="28"/>
      <c r="B6" s="28"/>
      <c r="C6" s="28"/>
      <c r="D6" s="28"/>
      <c r="E6" s="28"/>
      <c r="F6" s="28"/>
      <c r="G6" s="28"/>
      <c r="H6" s="28"/>
    </row>
    <row r="7" spans="1:14" x14ac:dyDescent="0.25">
      <c r="A7" s="28"/>
      <c r="B7" s="28"/>
      <c r="C7" s="28"/>
      <c r="D7" s="28"/>
      <c r="E7" s="28"/>
      <c r="F7" s="28"/>
      <c r="G7" s="28"/>
      <c r="H7" s="28"/>
    </row>
    <row r="8" spans="1:14" x14ac:dyDescent="0.25">
      <c r="A8" s="28"/>
      <c r="B8" s="28"/>
      <c r="C8" s="28"/>
      <c r="D8" s="28"/>
      <c r="E8" s="28"/>
      <c r="F8" s="28"/>
      <c r="G8" s="28"/>
      <c r="H8" s="28"/>
      <c r="K8" s="2"/>
      <c r="L8" s="2"/>
      <c r="M8" s="2"/>
      <c r="N8" s="2"/>
    </row>
    <row r="9" spans="1:14" x14ac:dyDescent="0.25">
      <c r="A9" s="28"/>
      <c r="B9" s="28"/>
      <c r="C9" s="28"/>
      <c r="D9" s="28"/>
      <c r="E9" s="28"/>
      <c r="F9" s="28"/>
      <c r="G9" s="28"/>
      <c r="H9" s="28"/>
      <c r="K9" s="2"/>
      <c r="L9" s="2"/>
      <c r="M9" s="2"/>
      <c r="N9" s="2"/>
    </row>
    <row r="10" spans="1:14" x14ac:dyDescent="0.25">
      <c r="A10" s="28"/>
      <c r="B10" s="28"/>
      <c r="C10" s="28"/>
      <c r="D10" s="28"/>
      <c r="E10" s="28"/>
      <c r="F10" s="28"/>
      <c r="G10" s="28"/>
      <c r="H10" s="28"/>
      <c r="K10" s="2"/>
      <c r="L10" s="2"/>
      <c r="M10" s="2"/>
      <c r="N10" s="2"/>
    </row>
    <row r="11" spans="1:14" x14ac:dyDescent="0.25">
      <c r="A11" s="28"/>
      <c r="B11" s="28"/>
      <c r="C11" s="28"/>
      <c r="D11" s="28"/>
      <c r="E11" s="28"/>
      <c r="F11" s="28"/>
      <c r="G11" s="28"/>
      <c r="H11" s="28"/>
      <c r="K11" s="2"/>
      <c r="L11" s="2"/>
      <c r="M11" s="2"/>
      <c r="N11" s="2"/>
    </row>
    <row r="12" spans="1:14" x14ac:dyDescent="0.25">
      <c r="A12" s="28"/>
      <c r="B12" s="28"/>
      <c r="C12" s="28"/>
      <c r="D12" s="28"/>
      <c r="E12" s="28"/>
      <c r="F12" s="28"/>
      <c r="G12" s="28"/>
      <c r="H12" s="28"/>
      <c r="K12" s="2"/>
      <c r="L12" s="2"/>
      <c r="M12" s="2"/>
      <c r="N12" s="2"/>
    </row>
    <row r="13" spans="1:14" x14ac:dyDescent="0.25">
      <c r="A13" s="28"/>
      <c r="B13" s="28"/>
      <c r="C13" s="28"/>
      <c r="D13" s="28"/>
      <c r="E13" s="28"/>
      <c r="F13" s="28"/>
      <c r="G13" s="28"/>
      <c r="H13" s="28"/>
      <c r="K13" s="2"/>
      <c r="L13" s="2"/>
      <c r="M13" s="2"/>
      <c r="N13" s="2"/>
    </row>
    <row r="14" spans="1:14" x14ac:dyDescent="0.25">
      <c r="A14" s="28"/>
      <c r="B14" s="28"/>
      <c r="C14" s="28"/>
      <c r="D14" s="28"/>
      <c r="E14" s="28"/>
      <c r="F14" s="28"/>
      <c r="G14" s="28"/>
      <c r="H14" s="28"/>
      <c r="K14" s="2"/>
      <c r="L14" s="2"/>
      <c r="M14" s="2"/>
      <c r="N14" s="2"/>
    </row>
    <row r="15" spans="1:14" x14ac:dyDescent="0.25">
      <c r="A15" s="28"/>
      <c r="B15" s="28"/>
      <c r="C15" s="28"/>
      <c r="D15" s="28"/>
      <c r="E15" s="28"/>
      <c r="F15" s="28"/>
      <c r="G15" s="28"/>
      <c r="H15" s="28"/>
      <c r="K15" s="2"/>
      <c r="L15" s="2"/>
      <c r="M15" s="2"/>
      <c r="N15" s="2"/>
    </row>
    <row r="16" spans="1:14" x14ac:dyDescent="0.25">
      <c r="A16" s="28"/>
      <c r="B16" s="28"/>
      <c r="C16" s="28"/>
      <c r="D16" s="28"/>
      <c r="E16" s="28"/>
      <c r="F16" s="28"/>
      <c r="G16" s="28"/>
      <c r="H16" s="28"/>
      <c r="K16" s="2"/>
      <c r="L16" s="2"/>
      <c r="M16" s="2"/>
      <c r="N16" s="2"/>
    </row>
    <row r="17" spans="1:14" x14ac:dyDescent="0.25">
      <c r="A17" s="28"/>
      <c r="B17" s="28"/>
      <c r="C17" s="28"/>
      <c r="D17" s="28"/>
      <c r="E17" s="28"/>
      <c r="F17" s="28"/>
      <c r="G17" s="28"/>
      <c r="H17" s="28"/>
      <c r="K17" s="2"/>
      <c r="L17" s="2"/>
      <c r="M17" s="2"/>
      <c r="N17" s="2"/>
    </row>
    <row r="18" spans="1:14" x14ac:dyDescent="0.25">
      <c r="A18" s="28"/>
      <c r="B18" s="28"/>
      <c r="C18" s="28"/>
      <c r="D18" s="28"/>
      <c r="E18" s="28"/>
      <c r="F18" s="28"/>
      <c r="G18" s="28"/>
      <c r="H18" s="28"/>
      <c r="K18" s="2"/>
      <c r="L18" s="2"/>
      <c r="M18" s="2"/>
      <c r="N18" s="2"/>
    </row>
    <row r="19" spans="1:14" x14ac:dyDescent="0.25">
      <c r="A19" s="28"/>
      <c r="B19" s="28"/>
      <c r="C19" s="28"/>
      <c r="D19" s="28"/>
      <c r="E19" s="28"/>
      <c r="F19" s="28"/>
      <c r="G19" s="28"/>
      <c r="H19" s="28"/>
      <c r="K19" s="2"/>
      <c r="L19" s="2"/>
      <c r="M19" s="2"/>
      <c r="N19" s="2"/>
    </row>
    <row r="20" spans="1:14" x14ac:dyDescent="0.25">
      <c r="A20" s="28"/>
      <c r="B20" s="28"/>
      <c r="C20" s="28"/>
      <c r="D20" s="28"/>
      <c r="E20" s="28"/>
      <c r="F20" s="28"/>
      <c r="G20" s="28"/>
      <c r="H20" s="28"/>
      <c r="K20" s="2"/>
      <c r="L20" s="2"/>
      <c r="M20" s="2"/>
      <c r="N20" s="2"/>
    </row>
    <row r="21" spans="1:14" x14ac:dyDescent="0.25">
      <c r="A21" s="28"/>
      <c r="B21" s="28"/>
      <c r="C21" s="28"/>
      <c r="D21" s="28"/>
      <c r="E21" s="28"/>
      <c r="F21" s="28"/>
      <c r="G21" s="28"/>
      <c r="H21" s="28"/>
      <c r="K21" s="2"/>
      <c r="L21" s="2"/>
      <c r="M21" s="2"/>
      <c r="N21" s="2"/>
    </row>
    <row r="22" spans="1:14" x14ac:dyDescent="0.25">
      <c r="A22" s="28"/>
      <c r="B22" s="28"/>
      <c r="C22" s="28"/>
      <c r="D22" s="28"/>
      <c r="E22" s="28"/>
      <c r="F22" s="28"/>
      <c r="G22" s="28"/>
      <c r="H22" s="28"/>
      <c r="K22" s="2"/>
      <c r="L22" s="2"/>
      <c r="M22" s="2"/>
      <c r="N22" s="2"/>
    </row>
    <row r="23" spans="1:14" x14ac:dyDescent="0.25">
      <c r="A23" s="28"/>
      <c r="B23" s="28"/>
      <c r="C23" s="28"/>
      <c r="D23" s="28"/>
      <c r="E23" s="28"/>
      <c r="F23" s="28"/>
      <c r="G23" s="28"/>
      <c r="H23" s="28"/>
      <c r="K23" s="2"/>
      <c r="L23" s="2"/>
      <c r="M23" s="2"/>
      <c r="N23" s="2"/>
    </row>
    <row r="24" spans="1:14" x14ac:dyDescent="0.25">
      <c r="A24" s="28"/>
      <c r="B24" s="28"/>
      <c r="C24" s="28"/>
      <c r="D24" s="28"/>
      <c r="E24" s="28"/>
      <c r="F24" s="28"/>
      <c r="G24" s="28"/>
      <c r="H24" s="28"/>
    </row>
    <row r="25" spans="1:14" x14ac:dyDescent="0.25">
      <c r="A25" s="28"/>
      <c r="B25" s="28"/>
      <c r="C25" s="28"/>
      <c r="D25" s="28"/>
      <c r="E25" s="28"/>
      <c r="F25" s="28"/>
      <c r="G25" s="28"/>
      <c r="H25" s="28"/>
    </row>
    <row r="26" spans="1:14" x14ac:dyDescent="0.25">
      <c r="A26" s="28"/>
      <c r="B26" s="28"/>
      <c r="C26" s="28"/>
      <c r="D26" s="28"/>
      <c r="E26" s="28"/>
      <c r="F26" s="28"/>
      <c r="G26" s="28"/>
      <c r="H26" s="28"/>
    </row>
    <row r="27" spans="1:14" x14ac:dyDescent="0.25">
      <c r="A27" s="28"/>
      <c r="B27" s="28"/>
      <c r="C27" s="28"/>
      <c r="D27" s="28"/>
      <c r="E27" s="28"/>
      <c r="F27" s="28"/>
      <c r="G27" s="28"/>
      <c r="H27" s="28"/>
    </row>
    <row r="28" spans="1:14" x14ac:dyDescent="0.25">
      <c r="A28" s="28"/>
      <c r="B28" s="28"/>
      <c r="C28" s="28"/>
      <c r="D28" s="28"/>
      <c r="E28" s="28"/>
      <c r="F28" s="28"/>
      <c r="G28" s="28"/>
      <c r="H28" s="28"/>
    </row>
    <row r="29" spans="1:14" x14ac:dyDescent="0.25">
      <c r="A29" s="28"/>
      <c r="B29" s="28"/>
      <c r="C29" s="28"/>
      <c r="D29" s="28"/>
      <c r="E29" s="28"/>
      <c r="F29" s="28"/>
      <c r="G29" s="28"/>
      <c r="H29" s="28"/>
    </row>
    <row r="30" spans="1:14" x14ac:dyDescent="0.25">
      <c r="A30" s="28"/>
      <c r="B30" s="28"/>
      <c r="C30" s="28"/>
      <c r="D30" s="28"/>
      <c r="E30" s="28"/>
      <c r="F30" s="28"/>
      <c r="G30" s="28"/>
      <c r="H30" s="28"/>
    </row>
    <row r="31" spans="1:14" x14ac:dyDescent="0.25">
      <c r="A31" s="28"/>
      <c r="B31" s="28"/>
      <c r="C31" s="28"/>
      <c r="D31" s="28"/>
      <c r="E31" s="28"/>
      <c r="F31" s="28"/>
      <c r="G31" s="28"/>
      <c r="H31" s="28"/>
    </row>
    <row r="32" spans="1:14" x14ac:dyDescent="0.25">
      <c r="A32" s="28"/>
      <c r="B32" s="28"/>
      <c r="C32" s="28"/>
      <c r="D32" s="28"/>
      <c r="E32" s="28"/>
      <c r="F32" s="28"/>
      <c r="G32" s="28"/>
      <c r="H32" s="28"/>
    </row>
    <row r="33" spans="1:8" x14ac:dyDescent="0.25">
      <c r="A33" s="28"/>
      <c r="B33" s="28"/>
      <c r="C33" s="28"/>
      <c r="D33" s="28"/>
      <c r="E33" s="28"/>
      <c r="F33" s="28"/>
      <c r="G33" s="28"/>
      <c r="H33" s="28"/>
    </row>
    <row r="34" spans="1:8" x14ac:dyDescent="0.25">
      <c r="A34" s="28"/>
      <c r="B34" s="28"/>
      <c r="C34" s="28"/>
      <c r="D34" s="28"/>
      <c r="E34" s="28"/>
      <c r="F34" s="28"/>
      <c r="G34" s="28"/>
      <c r="H34" s="28"/>
    </row>
    <row r="35" spans="1:8" x14ac:dyDescent="0.25">
      <c r="A35" s="28"/>
      <c r="B35" s="28"/>
      <c r="C35" s="28"/>
      <c r="D35" s="28"/>
      <c r="E35" s="28"/>
      <c r="F35" s="28"/>
      <c r="G35" s="28"/>
      <c r="H35" s="28"/>
    </row>
    <row r="36" spans="1:8" x14ac:dyDescent="0.25">
      <c r="A36" s="28"/>
      <c r="B36" s="28"/>
      <c r="C36" s="28"/>
      <c r="D36" s="28"/>
      <c r="E36" s="28"/>
      <c r="F36" s="28"/>
      <c r="G36" s="28"/>
      <c r="H36" s="28"/>
    </row>
    <row r="37" spans="1:8" x14ac:dyDescent="0.25">
      <c r="A37" s="28"/>
      <c r="B37" s="28"/>
      <c r="C37" s="28"/>
      <c r="D37" s="28"/>
      <c r="E37" s="28"/>
      <c r="F37" s="28"/>
      <c r="G37" s="28"/>
      <c r="H37" s="28"/>
    </row>
    <row r="38" spans="1:8" x14ac:dyDescent="0.25">
      <c r="A38" s="28"/>
      <c r="B38" s="28"/>
      <c r="C38" s="28"/>
      <c r="D38" s="28"/>
      <c r="E38" s="28"/>
      <c r="F38" s="28"/>
      <c r="G38" s="28"/>
      <c r="H38" s="28"/>
    </row>
    <row r="39" spans="1:8" x14ac:dyDescent="0.25">
      <c r="A39" s="28"/>
      <c r="B39" s="28"/>
      <c r="C39" s="28"/>
      <c r="D39" s="28"/>
      <c r="E39" s="28"/>
      <c r="F39" s="28"/>
      <c r="G39" s="28"/>
      <c r="H39" s="28"/>
    </row>
    <row r="40" spans="1:8" x14ac:dyDescent="0.25">
      <c r="A40" s="28"/>
      <c r="B40" s="28"/>
      <c r="C40" s="28"/>
      <c r="D40" s="28"/>
      <c r="E40" s="28"/>
      <c r="F40" s="28"/>
      <c r="G40" s="28"/>
      <c r="H40" s="28"/>
    </row>
    <row r="41" spans="1:8" x14ac:dyDescent="0.25">
      <c r="A41" s="28"/>
      <c r="B41" s="28"/>
      <c r="C41" s="28"/>
      <c r="D41" s="28"/>
      <c r="E41" s="28"/>
      <c r="F41" s="28"/>
      <c r="G41" s="28"/>
      <c r="H41" s="28"/>
    </row>
    <row r="42" spans="1:8" x14ac:dyDescent="0.25">
      <c r="A42" s="28"/>
      <c r="B42" s="28"/>
      <c r="C42" s="28"/>
      <c r="D42" s="28"/>
      <c r="E42" s="28"/>
      <c r="F42" s="28"/>
      <c r="G42" s="28"/>
      <c r="H42" s="28"/>
    </row>
    <row r="43" spans="1:8" x14ac:dyDescent="0.25">
      <c r="A43" s="28"/>
      <c r="B43" s="28"/>
      <c r="C43" s="28"/>
      <c r="D43" s="28"/>
      <c r="E43" s="28"/>
      <c r="F43" s="28"/>
      <c r="G43" s="28"/>
      <c r="H43" s="28"/>
    </row>
    <row r="44" spans="1:8" x14ac:dyDescent="0.25">
      <c r="A44" s="28"/>
      <c r="B44" s="28"/>
      <c r="C44" s="28"/>
      <c r="D44" s="28"/>
      <c r="E44" s="28"/>
      <c r="F44" s="28"/>
      <c r="G44" s="28"/>
      <c r="H44" s="28"/>
    </row>
    <row r="45" spans="1:8" x14ac:dyDescent="0.25">
      <c r="A45" s="28"/>
      <c r="B45" s="28"/>
      <c r="C45" s="28"/>
      <c r="D45" s="28"/>
      <c r="E45" s="28"/>
      <c r="F45" s="28"/>
      <c r="G45" s="28"/>
      <c r="H45" s="28"/>
    </row>
    <row r="46" spans="1:8" x14ac:dyDescent="0.25">
      <c r="A46" s="28"/>
      <c r="B46" s="28"/>
      <c r="C46" s="28"/>
      <c r="D46" s="28"/>
      <c r="E46" s="28"/>
      <c r="F46" s="28"/>
      <c r="G46" s="28"/>
      <c r="H46" s="28"/>
    </row>
    <row r="47" spans="1:8" x14ac:dyDescent="0.25">
      <c r="A47" s="28"/>
      <c r="B47" s="28"/>
      <c r="C47" s="28"/>
      <c r="D47" s="28"/>
      <c r="E47" s="28"/>
      <c r="F47" s="28"/>
      <c r="G47" s="28"/>
      <c r="H47" s="28"/>
    </row>
    <row r="48" spans="1:8" x14ac:dyDescent="0.25">
      <c r="A48" s="28"/>
      <c r="B48" s="28"/>
      <c r="C48" s="28"/>
      <c r="D48" s="28"/>
      <c r="E48" s="28"/>
      <c r="F48" s="28"/>
      <c r="G48" s="28"/>
      <c r="H48" s="28"/>
    </row>
    <row r="49" spans="1:8" x14ac:dyDescent="0.25">
      <c r="A49" s="28"/>
      <c r="B49" s="28"/>
      <c r="C49" s="28"/>
      <c r="D49" s="28"/>
      <c r="E49" s="28"/>
      <c r="F49" s="28"/>
      <c r="G49" s="28"/>
      <c r="H49" s="28"/>
    </row>
    <row r="50" spans="1:8" x14ac:dyDescent="0.25">
      <c r="A50" s="28"/>
      <c r="B50" s="28"/>
      <c r="C50" s="28"/>
      <c r="D50" s="28"/>
      <c r="E50" s="28"/>
      <c r="F50" s="28"/>
      <c r="G50" s="28"/>
      <c r="H50" s="28"/>
    </row>
    <row r="51" spans="1:8" x14ac:dyDescent="0.25">
      <c r="A51" s="28"/>
      <c r="B51" s="28"/>
      <c r="C51" s="28"/>
      <c r="D51" s="28"/>
      <c r="E51" s="28"/>
      <c r="F51" s="28"/>
      <c r="G51" s="28"/>
      <c r="H51" s="28"/>
    </row>
    <row r="52" spans="1:8" x14ac:dyDescent="0.25">
      <c r="A52" s="28"/>
      <c r="B52" s="28"/>
      <c r="C52" s="28"/>
      <c r="D52" s="28"/>
      <c r="E52" s="28"/>
      <c r="F52" s="28"/>
      <c r="G52" s="28"/>
      <c r="H52" s="28"/>
    </row>
    <row r="53" spans="1:8" x14ac:dyDescent="0.25">
      <c r="A53" s="28"/>
      <c r="B53" s="28"/>
      <c r="C53" s="28"/>
      <c r="D53" s="28"/>
      <c r="E53" s="28"/>
      <c r="F53" s="28"/>
      <c r="G53" s="28"/>
      <c r="H53" s="28"/>
    </row>
    <row r="54" spans="1:8" x14ac:dyDescent="0.25">
      <c r="A54" s="28"/>
      <c r="B54" s="28"/>
      <c r="C54" s="28"/>
      <c r="D54" s="28"/>
      <c r="E54" s="28"/>
      <c r="F54" s="28"/>
      <c r="G54" s="28"/>
      <c r="H54" s="28"/>
    </row>
    <row r="55" spans="1:8" x14ac:dyDescent="0.25">
      <c r="A55" s="28"/>
      <c r="B55" s="28"/>
      <c r="C55" s="28"/>
      <c r="D55" s="28"/>
      <c r="E55" s="28"/>
      <c r="F55" s="28"/>
      <c r="G55" s="28"/>
      <c r="H55" s="28"/>
    </row>
    <row r="56" spans="1:8" x14ac:dyDescent="0.25">
      <c r="A56" s="28"/>
      <c r="B56" s="28"/>
      <c r="C56" s="28"/>
      <c r="D56" s="28"/>
      <c r="E56" s="28"/>
      <c r="F56" s="28"/>
      <c r="G56" s="28"/>
      <c r="H56" s="28"/>
    </row>
    <row r="57" spans="1:8" x14ac:dyDescent="0.25">
      <c r="A57" s="28"/>
      <c r="B57" s="28"/>
      <c r="C57" s="28"/>
      <c r="D57" s="28"/>
      <c r="E57" s="28"/>
      <c r="F57" s="28"/>
      <c r="G57" s="28"/>
      <c r="H57" s="28"/>
    </row>
    <row r="58" spans="1:8" x14ac:dyDescent="0.25">
      <c r="A58" s="28"/>
      <c r="B58" s="28"/>
      <c r="C58" s="28"/>
      <c r="D58" s="28"/>
      <c r="E58" s="28"/>
      <c r="F58" s="28"/>
      <c r="G58" s="28"/>
      <c r="H58" s="28"/>
    </row>
    <row r="59" spans="1:8" x14ac:dyDescent="0.25">
      <c r="A59" s="28"/>
      <c r="B59" s="28"/>
      <c r="C59" s="28"/>
      <c r="D59" s="28"/>
      <c r="E59" s="28"/>
      <c r="F59" s="28"/>
      <c r="G59" s="28"/>
      <c r="H59" s="28"/>
    </row>
    <row r="60" spans="1:8" x14ac:dyDescent="0.25">
      <c r="A60" s="28"/>
      <c r="B60" s="28"/>
      <c r="C60" s="28"/>
      <c r="D60" s="28"/>
      <c r="E60" s="28"/>
      <c r="F60" s="28"/>
      <c r="G60" s="28"/>
      <c r="H60" s="28"/>
    </row>
    <row r="61" spans="1:8" x14ac:dyDescent="0.25">
      <c r="A61" s="28"/>
      <c r="B61" s="28"/>
      <c r="C61" s="28"/>
      <c r="D61" s="28"/>
      <c r="E61" s="28"/>
      <c r="F61" s="28"/>
      <c r="G61" s="28"/>
      <c r="H61" s="28"/>
    </row>
    <row r="62" spans="1:8" x14ac:dyDescent="0.25">
      <c r="A62" s="28"/>
      <c r="B62" s="28"/>
      <c r="C62" s="28"/>
      <c r="D62" s="28"/>
      <c r="E62" s="28"/>
      <c r="F62" s="28"/>
      <c r="G62" s="28"/>
      <c r="H62" s="28"/>
    </row>
    <row r="63" spans="1:8" x14ac:dyDescent="0.25">
      <c r="A63" s="28"/>
      <c r="B63" s="28"/>
      <c r="C63" s="28"/>
      <c r="D63" s="28"/>
      <c r="E63" s="28"/>
      <c r="F63" s="28"/>
      <c r="G63" s="28"/>
      <c r="H63" s="28"/>
    </row>
    <row r="64" spans="1:8" x14ac:dyDescent="0.25">
      <c r="A64" s="28"/>
      <c r="B64" s="28"/>
      <c r="C64" s="28"/>
      <c r="D64" s="28"/>
      <c r="E64" s="28"/>
      <c r="F64" s="28"/>
      <c r="G64" s="28"/>
      <c r="H64" s="28"/>
    </row>
    <row r="65" spans="1:8" x14ac:dyDescent="0.25">
      <c r="A65" s="28"/>
      <c r="B65" s="28"/>
      <c r="C65" s="28"/>
      <c r="D65" s="28"/>
      <c r="E65" s="28"/>
      <c r="F65" s="28"/>
      <c r="G65" s="28"/>
      <c r="H65" s="28"/>
    </row>
    <row r="66" spans="1:8" x14ac:dyDescent="0.25">
      <c r="A66" s="28"/>
      <c r="B66" s="28"/>
      <c r="C66" s="28"/>
      <c r="D66" s="28"/>
      <c r="E66" s="28"/>
      <c r="F66" s="28"/>
      <c r="G66" s="28"/>
      <c r="H66" s="28"/>
    </row>
    <row r="67" spans="1:8" x14ac:dyDescent="0.25">
      <c r="A67" s="28"/>
      <c r="B67" s="28"/>
      <c r="C67" s="28"/>
      <c r="D67" s="28"/>
      <c r="E67" s="28"/>
      <c r="F67" s="28"/>
      <c r="G67" s="28"/>
      <c r="H67" s="28"/>
    </row>
    <row r="68" spans="1:8" x14ac:dyDescent="0.25">
      <c r="A68" s="28"/>
      <c r="B68" s="28"/>
      <c r="C68" s="28"/>
      <c r="D68" s="28"/>
      <c r="E68" s="28"/>
      <c r="F68" s="28"/>
      <c r="G68" s="28"/>
      <c r="H68" s="28"/>
    </row>
  </sheetData>
  <phoneticPr fontId="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X738"/>
  <sheetViews>
    <sheetView zoomScale="80" zoomScaleNormal="80" workbookViewId="0">
      <selection activeCell="A86" sqref="A86"/>
    </sheetView>
  </sheetViews>
  <sheetFormatPr baseColWidth="10" defaultColWidth="10.5703125" defaultRowHeight="15" x14ac:dyDescent="0.25"/>
  <cols>
    <col min="1" max="1" width="33.5703125" customWidth="1"/>
    <col min="3" max="3" width="16.5703125" customWidth="1"/>
    <col min="4" max="4" width="17.28515625" customWidth="1"/>
    <col min="5" max="5" width="13.28515625" customWidth="1"/>
    <col min="6" max="7" width="11.5703125" customWidth="1"/>
    <col min="9" max="9" width="8.42578125" customWidth="1"/>
    <col min="10" max="10" width="30.140625" customWidth="1"/>
    <col min="11" max="14" width="14.140625" customWidth="1"/>
  </cols>
  <sheetData>
    <row r="2" spans="1:206" x14ac:dyDescent="0.25">
      <c r="A2" s="3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</row>
    <row r="3" spans="1:206" x14ac:dyDescent="0.25">
      <c r="A3" s="4" t="str">
        <f>CONCATENATE(Table14[[#This Row],[Zona]],Table14[[#This Row],[Marca]],Table14[[#This Row],[Codigo]])</f>
        <v>ALTAS CUMBRESGrido4000000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>
        <v>4000000</v>
      </c>
      <c r="J3" t="s">
        <v>32</v>
      </c>
      <c r="K3">
        <v>0</v>
      </c>
      <c r="L3">
        <v>0</v>
      </c>
      <c r="M3">
        <v>150</v>
      </c>
      <c r="N3">
        <v>0</v>
      </c>
      <c r="O3">
        <v>300</v>
      </c>
      <c r="P3">
        <v>0</v>
      </c>
      <c r="Q3">
        <v>0</v>
      </c>
      <c r="R3">
        <v>150</v>
      </c>
      <c r="S3">
        <v>150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</row>
    <row r="4" spans="1:206" x14ac:dyDescent="0.25">
      <c r="A4" s="4" t="str">
        <f>CONCATENATE(Table14[[#This Row],[Zona]],Table14[[#This Row],[Marca]],Table14[[#This Row],[Codigo]])</f>
        <v>ALTAS CUMBRESGrido4000002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>
        <v>4000002</v>
      </c>
      <c r="J4" t="s">
        <v>33</v>
      </c>
      <c r="K4">
        <v>0</v>
      </c>
      <c r="L4">
        <v>0</v>
      </c>
      <c r="M4">
        <v>150</v>
      </c>
      <c r="N4">
        <v>150</v>
      </c>
      <c r="O4">
        <v>600</v>
      </c>
      <c r="P4">
        <v>0</v>
      </c>
      <c r="Q4">
        <v>0</v>
      </c>
      <c r="R4">
        <v>0</v>
      </c>
      <c r="S4">
        <v>0</v>
      </c>
    </row>
    <row r="5" spans="1:206" x14ac:dyDescent="0.25">
      <c r="A5" s="4" t="str">
        <f>CONCATENATE(Table14[[#This Row],[Zona]],Table14[[#This Row],[Marca]],Table14[[#This Row],[Codigo]])</f>
        <v>ALTAS CUMBRESGrido4000003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>
        <v>4000003</v>
      </c>
      <c r="J5" t="s">
        <v>34</v>
      </c>
      <c r="K5">
        <v>0</v>
      </c>
      <c r="L5">
        <v>0</v>
      </c>
      <c r="M5">
        <v>150</v>
      </c>
      <c r="N5">
        <v>0</v>
      </c>
      <c r="O5">
        <v>450</v>
      </c>
      <c r="P5">
        <v>0</v>
      </c>
      <c r="Q5">
        <v>0</v>
      </c>
      <c r="R5">
        <v>0</v>
      </c>
      <c r="S5">
        <v>150</v>
      </c>
    </row>
    <row r="6" spans="1:206" x14ac:dyDescent="0.25">
      <c r="A6" s="4" t="str">
        <f>CONCATENATE(Table14[[#This Row],[Zona]],Table14[[#This Row],[Marca]],Table14[[#This Row],[Codigo]])</f>
        <v>ALTAS CUMBRESGrido4000004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>
        <v>4000004</v>
      </c>
      <c r="J6" t="s">
        <v>35</v>
      </c>
      <c r="K6">
        <v>0</v>
      </c>
      <c r="L6">
        <v>0</v>
      </c>
      <c r="M6">
        <v>150</v>
      </c>
      <c r="N6">
        <v>0</v>
      </c>
      <c r="O6">
        <v>300</v>
      </c>
      <c r="P6">
        <v>0</v>
      </c>
      <c r="Q6">
        <v>0</v>
      </c>
      <c r="R6">
        <v>150</v>
      </c>
      <c r="S6">
        <v>0</v>
      </c>
    </row>
    <row r="7" spans="1:206" x14ac:dyDescent="0.25">
      <c r="A7" s="4" t="str">
        <f>CONCATENATE(Table14[[#This Row],[Zona]],Table14[[#This Row],[Marca]],Table14[[#This Row],[Codigo]])</f>
        <v>ALTAS CUMBRESGrido4000005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>
        <v>4000005</v>
      </c>
      <c r="J7" t="s">
        <v>36</v>
      </c>
      <c r="K7">
        <v>0</v>
      </c>
      <c r="L7">
        <v>0</v>
      </c>
      <c r="M7">
        <v>0</v>
      </c>
      <c r="N7">
        <v>150</v>
      </c>
      <c r="O7">
        <v>450</v>
      </c>
      <c r="P7">
        <v>0</v>
      </c>
      <c r="Q7">
        <v>0</v>
      </c>
      <c r="R7">
        <v>0</v>
      </c>
      <c r="S7">
        <v>150</v>
      </c>
    </row>
    <row r="8" spans="1:206" x14ac:dyDescent="0.25">
      <c r="A8" s="4" t="str">
        <f>CONCATENATE(Table14[[#This Row],[Zona]],Table14[[#This Row],[Marca]],Table14[[#This Row],[Codigo]])</f>
        <v>ALTAS CUMBRESGrido4000006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>
        <v>4000006</v>
      </c>
      <c r="J8" t="s">
        <v>37</v>
      </c>
      <c r="K8">
        <v>0</v>
      </c>
      <c r="L8">
        <v>0</v>
      </c>
      <c r="M8">
        <v>150</v>
      </c>
      <c r="N8">
        <v>150</v>
      </c>
      <c r="O8">
        <v>450</v>
      </c>
      <c r="P8">
        <v>0</v>
      </c>
      <c r="Q8">
        <v>0</v>
      </c>
      <c r="R8">
        <v>0</v>
      </c>
      <c r="S8">
        <v>300</v>
      </c>
    </row>
    <row r="9" spans="1:206" x14ac:dyDescent="0.25">
      <c r="A9" s="4" t="str">
        <f>CONCATENATE(Table14[[#This Row],[Zona]],Table14[[#This Row],[Marca]],Table14[[#This Row],[Codigo]])</f>
        <v>ALTAS CUMBRESGrido4000007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>
        <v>4000007</v>
      </c>
      <c r="J9" t="s">
        <v>38</v>
      </c>
      <c r="K9">
        <v>0</v>
      </c>
      <c r="L9">
        <v>0</v>
      </c>
      <c r="M9">
        <v>150</v>
      </c>
      <c r="N9">
        <v>150</v>
      </c>
      <c r="O9">
        <v>1050</v>
      </c>
      <c r="P9">
        <v>0</v>
      </c>
      <c r="Q9">
        <v>0</v>
      </c>
      <c r="R9">
        <v>0</v>
      </c>
      <c r="S9">
        <v>300</v>
      </c>
    </row>
    <row r="10" spans="1:206" x14ac:dyDescent="0.25">
      <c r="A10" s="4" t="str">
        <f>CONCATENATE(Table14[[#This Row],[Zona]],Table14[[#This Row],[Marca]],Table14[[#This Row],[Codigo]])</f>
        <v>ALTAS CUMBRESGrido4000008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>
        <v>4000008</v>
      </c>
      <c r="J10" t="s">
        <v>39</v>
      </c>
      <c r="K10">
        <v>0</v>
      </c>
      <c r="L10">
        <v>0</v>
      </c>
      <c r="M10">
        <v>0</v>
      </c>
      <c r="N10">
        <v>150</v>
      </c>
      <c r="O10">
        <v>750</v>
      </c>
      <c r="P10">
        <v>0</v>
      </c>
      <c r="Q10">
        <v>0</v>
      </c>
      <c r="R10">
        <v>0</v>
      </c>
      <c r="S10">
        <v>0</v>
      </c>
    </row>
    <row r="11" spans="1:206" x14ac:dyDescent="0.25">
      <c r="A11" s="4" t="str">
        <f>CONCATENATE(Table14[[#This Row],[Zona]],Table14[[#This Row],[Marca]],Table14[[#This Row],[Codigo]])</f>
        <v>ALTAS CUMBRESGrido4000009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>
        <v>4000009</v>
      </c>
      <c r="J11" t="s">
        <v>40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206" x14ac:dyDescent="0.25">
      <c r="A12" s="4" t="str">
        <f>CONCATENATE(Table14[[#This Row],[Zona]],Table14[[#This Row],[Marca]],Table14[[#This Row],[Codigo]])</f>
        <v>ALTAS CUMBRESGrido4000010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>
        <v>4000010</v>
      </c>
      <c r="J12" t="s">
        <v>41</v>
      </c>
      <c r="K12">
        <v>0</v>
      </c>
      <c r="L12">
        <v>0</v>
      </c>
      <c r="M12">
        <v>300</v>
      </c>
      <c r="N12">
        <v>0</v>
      </c>
      <c r="O12">
        <v>750</v>
      </c>
      <c r="P12">
        <v>0</v>
      </c>
      <c r="Q12">
        <v>0</v>
      </c>
      <c r="R12">
        <v>0</v>
      </c>
      <c r="S12">
        <v>0</v>
      </c>
    </row>
    <row r="13" spans="1:206" x14ac:dyDescent="0.25">
      <c r="A13" s="4" t="str">
        <f>CONCATENATE(Table14[[#This Row],[Zona]],Table14[[#This Row],[Marca]],Table14[[#This Row],[Codigo]])</f>
        <v>ALTAS CUMBRESGrido4000011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>
        <v>4000011</v>
      </c>
      <c r="J13" t="s">
        <v>42</v>
      </c>
      <c r="K13">
        <v>0</v>
      </c>
      <c r="L13">
        <v>0</v>
      </c>
      <c r="M13">
        <v>150</v>
      </c>
      <c r="N13">
        <v>0</v>
      </c>
      <c r="O13">
        <v>300</v>
      </c>
      <c r="P13">
        <v>0</v>
      </c>
      <c r="Q13">
        <v>0</v>
      </c>
      <c r="R13">
        <v>150</v>
      </c>
      <c r="S13">
        <v>150</v>
      </c>
    </row>
    <row r="14" spans="1:206" x14ac:dyDescent="0.25">
      <c r="A14" s="4" t="str">
        <f>CONCATENATE(Table14[[#This Row],[Zona]],Table14[[#This Row],[Marca]],Table14[[#This Row],[Codigo]])</f>
        <v>ALTAS CUMBRESGrido4000012</v>
      </c>
      <c r="B14" t="s">
        <v>26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>
        <v>4000012</v>
      </c>
      <c r="J14" t="s">
        <v>43</v>
      </c>
      <c r="K14">
        <v>0</v>
      </c>
      <c r="L14">
        <v>0</v>
      </c>
      <c r="M14">
        <v>300</v>
      </c>
      <c r="N14">
        <v>150</v>
      </c>
      <c r="O14">
        <v>900</v>
      </c>
      <c r="P14">
        <v>0</v>
      </c>
      <c r="Q14">
        <v>0</v>
      </c>
      <c r="R14">
        <v>0</v>
      </c>
      <c r="S14">
        <v>300</v>
      </c>
    </row>
    <row r="15" spans="1:206" x14ac:dyDescent="0.25">
      <c r="A15" s="4" t="str">
        <f>CONCATENATE(Table14[[#This Row],[Zona]],Table14[[#This Row],[Marca]],Table14[[#This Row],[Codigo]])</f>
        <v>ALTAS CUMBRESGrido4000013</v>
      </c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>
        <v>4000013</v>
      </c>
      <c r="J15" t="s">
        <v>44</v>
      </c>
      <c r="K15">
        <v>0</v>
      </c>
      <c r="L15">
        <v>0</v>
      </c>
      <c r="M15">
        <v>150</v>
      </c>
      <c r="N15">
        <v>150</v>
      </c>
      <c r="O15">
        <v>750</v>
      </c>
      <c r="P15">
        <v>0</v>
      </c>
      <c r="Q15">
        <v>0</v>
      </c>
      <c r="R15">
        <v>0</v>
      </c>
      <c r="S15">
        <v>300</v>
      </c>
    </row>
    <row r="16" spans="1:206" x14ac:dyDescent="0.25">
      <c r="A16" s="4" t="str">
        <f>CONCATENATE(Table14[[#This Row],[Zona]],Table14[[#This Row],[Marca]],Table14[[#This Row],[Codigo]])</f>
        <v>ALTAS CUMBRESGrido4000014</v>
      </c>
      <c r="B16" t="s">
        <v>26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>
        <v>4000014</v>
      </c>
      <c r="J16" t="s">
        <v>45</v>
      </c>
      <c r="K16">
        <v>0</v>
      </c>
      <c r="L16">
        <v>0</v>
      </c>
      <c r="M16">
        <v>150</v>
      </c>
      <c r="N16">
        <v>150</v>
      </c>
      <c r="O16">
        <v>750</v>
      </c>
      <c r="P16">
        <v>0</v>
      </c>
      <c r="Q16">
        <v>0</v>
      </c>
      <c r="R16">
        <v>0</v>
      </c>
      <c r="S16">
        <v>300</v>
      </c>
    </row>
    <row r="17" spans="1:19" x14ac:dyDescent="0.25">
      <c r="A17" s="4" t="str">
        <f>CONCATENATE(Table14[[#This Row],[Zona]],Table14[[#This Row],[Marca]],Table14[[#This Row],[Codigo]])</f>
        <v>ALTAS CUMBRESGrido4000015</v>
      </c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>
        <v>4000015</v>
      </c>
      <c r="J17" t="s">
        <v>46</v>
      </c>
      <c r="K17">
        <v>0</v>
      </c>
      <c r="L17">
        <v>0</v>
      </c>
      <c r="M17">
        <v>150</v>
      </c>
      <c r="N17">
        <v>0</v>
      </c>
      <c r="O17">
        <v>300</v>
      </c>
      <c r="P17">
        <v>0</v>
      </c>
      <c r="Q17">
        <v>0</v>
      </c>
      <c r="R17">
        <v>150</v>
      </c>
      <c r="S17">
        <v>0</v>
      </c>
    </row>
    <row r="18" spans="1:19" x14ac:dyDescent="0.25">
      <c r="A18" s="4" t="str">
        <f>CONCATENATE(Table14[[#This Row],[Zona]],Table14[[#This Row],[Marca]],Table14[[#This Row],[Codigo]])</f>
        <v>ALTAS CUMBRESGrido4000017</v>
      </c>
      <c r="B18" t="s">
        <v>26</v>
      </c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>
        <v>4000017</v>
      </c>
      <c r="J18" t="s">
        <v>47</v>
      </c>
      <c r="K18">
        <v>0</v>
      </c>
      <c r="L18">
        <v>0</v>
      </c>
      <c r="M18">
        <v>0</v>
      </c>
      <c r="N18">
        <v>150</v>
      </c>
      <c r="O18">
        <v>750</v>
      </c>
      <c r="P18">
        <v>0</v>
      </c>
      <c r="Q18">
        <v>0</v>
      </c>
      <c r="R18">
        <v>0</v>
      </c>
      <c r="S18">
        <v>300</v>
      </c>
    </row>
    <row r="19" spans="1:19" x14ac:dyDescent="0.25">
      <c r="A19" s="4" t="str">
        <f>CONCATENATE(Table14[[#This Row],[Zona]],Table14[[#This Row],[Marca]],Table14[[#This Row],[Codigo]])</f>
        <v>ALTAS CUMBRESGrido4000019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>
        <v>4000019</v>
      </c>
      <c r="J19" t="s">
        <v>48</v>
      </c>
      <c r="K19">
        <v>0</v>
      </c>
      <c r="L19">
        <v>0</v>
      </c>
      <c r="M19">
        <v>0</v>
      </c>
      <c r="N19">
        <v>0</v>
      </c>
      <c r="O19">
        <v>450</v>
      </c>
      <c r="P19">
        <v>0</v>
      </c>
      <c r="Q19">
        <v>0</v>
      </c>
      <c r="R19">
        <v>0</v>
      </c>
      <c r="S19">
        <v>150</v>
      </c>
    </row>
    <row r="20" spans="1:19" x14ac:dyDescent="0.25">
      <c r="A20" s="4" t="str">
        <f>CONCATENATE(Table14[[#This Row],[Zona]],Table14[[#This Row],[Marca]],Table14[[#This Row],[Codigo]])</f>
        <v>ALTAS CUMBRESGrido4000020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>
        <v>4000020</v>
      </c>
      <c r="J20" t="s">
        <v>49</v>
      </c>
      <c r="K20">
        <v>0</v>
      </c>
      <c r="L20">
        <v>0</v>
      </c>
      <c r="M20">
        <v>300</v>
      </c>
      <c r="N20">
        <v>0</v>
      </c>
      <c r="O20">
        <v>450</v>
      </c>
      <c r="P20">
        <v>0</v>
      </c>
      <c r="Q20">
        <v>0</v>
      </c>
      <c r="R20">
        <v>150</v>
      </c>
      <c r="S20">
        <v>0</v>
      </c>
    </row>
    <row r="21" spans="1:19" x14ac:dyDescent="0.25">
      <c r="A21" s="4" t="str">
        <f>CONCATENATE(Table14[[#This Row],[Zona]],Table14[[#This Row],[Marca]],Table14[[#This Row],[Codigo]])</f>
        <v>ALTAS CUMBRESGrido4000021</v>
      </c>
      <c r="B21" t="s">
        <v>26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  <c r="H21">
        <v>4000021</v>
      </c>
      <c r="J21" t="s">
        <v>50</v>
      </c>
      <c r="K21">
        <v>0</v>
      </c>
      <c r="L21">
        <v>0</v>
      </c>
      <c r="M21">
        <v>0</v>
      </c>
      <c r="N21">
        <v>0</v>
      </c>
      <c r="O21">
        <v>300</v>
      </c>
      <c r="P21">
        <v>0</v>
      </c>
      <c r="Q21">
        <v>0</v>
      </c>
      <c r="R21">
        <v>150</v>
      </c>
      <c r="S21">
        <v>150</v>
      </c>
    </row>
    <row r="22" spans="1:19" x14ac:dyDescent="0.25">
      <c r="A22" s="4" t="str">
        <f>CONCATENATE(Table14[[#This Row],[Zona]],Table14[[#This Row],[Marca]],Table14[[#This Row],[Codigo]])</f>
        <v>ALTAS CUMBRESGrido4000022</v>
      </c>
      <c r="B22" t="s">
        <v>26</v>
      </c>
      <c r="C22" t="s">
        <v>27</v>
      </c>
      <c r="D22" t="s">
        <v>28</v>
      </c>
      <c r="E22" t="s">
        <v>29</v>
      </c>
      <c r="F22" t="s">
        <v>30</v>
      </c>
      <c r="G22" t="s">
        <v>31</v>
      </c>
      <c r="H22">
        <v>4000022</v>
      </c>
      <c r="J22" t="s">
        <v>51</v>
      </c>
      <c r="K22">
        <v>0</v>
      </c>
      <c r="L22">
        <v>0</v>
      </c>
      <c r="M22">
        <v>150</v>
      </c>
      <c r="N22">
        <v>0</v>
      </c>
      <c r="O22">
        <v>600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4" t="str">
        <f>CONCATENATE(Table14[[#This Row],[Zona]],Table14[[#This Row],[Marca]],Table14[[#This Row],[Codigo]])</f>
        <v>ALTAS CUMBRESGrido4000023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>
        <v>4000023</v>
      </c>
      <c r="J23" t="s">
        <v>52</v>
      </c>
      <c r="K23">
        <v>0</v>
      </c>
      <c r="L23">
        <v>0</v>
      </c>
      <c r="M23">
        <v>150</v>
      </c>
      <c r="N23">
        <v>0</v>
      </c>
      <c r="O23">
        <v>450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4" t="str">
        <f>CONCATENATE(Table14[[#This Row],[Zona]],Table14[[#This Row],[Marca]],Table14[[#This Row],[Codigo]])</f>
        <v>ALTAS CUMBRESGrido4000024</v>
      </c>
      <c r="B24" t="s">
        <v>26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>
        <v>4000024</v>
      </c>
      <c r="J24" t="s">
        <v>53</v>
      </c>
      <c r="K24">
        <v>0</v>
      </c>
      <c r="L24">
        <v>0</v>
      </c>
      <c r="M24">
        <v>0</v>
      </c>
      <c r="N24">
        <v>0</v>
      </c>
      <c r="O24">
        <v>300</v>
      </c>
      <c r="P24">
        <v>0</v>
      </c>
      <c r="Q24">
        <v>0</v>
      </c>
      <c r="R24">
        <v>0</v>
      </c>
      <c r="S24">
        <v>150</v>
      </c>
    </row>
    <row r="25" spans="1:19" x14ac:dyDescent="0.25">
      <c r="A25" s="4" t="str">
        <f>CONCATENATE(Table14[[#This Row],[Zona]],Table14[[#This Row],[Marca]],Table14[[#This Row],[Codigo]])</f>
        <v>ALTAS CUMBRESGrido4000025</v>
      </c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>
        <v>4000025</v>
      </c>
      <c r="J25" t="s">
        <v>54</v>
      </c>
      <c r="K25">
        <v>0</v>
      </c>
      <c r="L25">
        <v>0</v>
      </c>
      <c r="M25">
        <v>0</v>
      </c>
      <c r="N25">
        <v>0</v>
      </c>
      <c r="O25">
        <v>150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4" t="str">
        <f>CONCATENATE(Table14[[#This Row],[Zona]],Table14[[#This Row],[Marca]],Table14[[#This Row],[Codigo]])</f>
        <v>ALTAS CUMBRESGrido4000027</v>
      </c>
      <c r="B26" t="s">
        <v>26</v>
      </c>
      <c r="C26" t="s">
        <v>27</v>
      </c>
      <c r="D26" t="s">
        <v>28</v>
      </c>
      <c r="E26" t="s">
        <v>29</v>
      </c>
      <c r="F26" t="s">
        <v>30</v>
      </c>
      <c r="G26" t="s">
        <v>31</v>
      </c>
      <c r="H26">
        <v>4000027</v>
      </c>
      <c r="J26" t="s">
        <v>55</v>
      </c>
      <c r="K26">
        <v>0</v>
      </c>
      <c r="L26">
        <v>0</v>
      </c>
      <c r="M26">
        <v>150</v>
      </c>
      <c r="N26">
        <v>0</v>
      </c>
      <c r="O26">
        <v>150</v>
      </c>
      <c r="P26">
        <v>0</v>
      </c>
      <c r="Q26">
        <v>0</v>
      </c>
      <c r="R26">
        <v>150</v>
      </c>
      <c r="S26">
        <v>0</v>
      </c>
    </row>
    <row r="27" spans="1:19" x14ac:dyDescent="0.25">
      <c r="A27" s="4" t="str">
        <f>CONCATENATE(Table14[[#This Row],[Zona]],Table14[[#This Row],[Marca]],Table14[[#This Row],[Codigo]])</f>
        <v>ALTAS CUMBRESGrido4000029</v>
      </c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H27">
        <v>4000029</v>
      </c>
      <c r="J27" t="s">
        <v>56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4" t="str">
        <f>CONCATENATE(Table14[[#This Row],[Zona]],Table14[[#This Row],[Marca]],Table14[[#This Row],[Codigo]])</f>
        <v>ALTAS CUMBRESGrido4000030</v>
      </c>
      <c r="B28" t="s">
        <v>26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>
        <v>4000030</v>
      </c>
      <c r="J28" t="s">
        <v>57</v>
      </c>
      <c r="K28">
        <v>0</v>
      </c>
      <c r="L28">
        <v>0</v>
      </c>
      <c r="M28">
        <v>0</v>
      </c>
      <c r="N28">
        <v>0</v>
      </c>
      <c r="O28">
        <v>150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s="4" t="str">
        <f>CONCATENATE(Table14[[#This Row],[Zona]],Table14[[#This Row],[Marca]],Table14[[#This Row],[Codigo]])</f>
        <v>ALTAS CUMBRESGrido4000031</v>
      </c>
      <c r="B29" t="s">
        <v>26</v>
      </c>
      <c r="C29" t="s">
        <v>27</v>
      </c>
      <c r="D29" t="s">
        <v>28</v>
      </c>
      <c r="E29" t="s">
        <v>29</v>
      </c>
      <c r="F29" t="s">
        <v>30</v>
      </c>
      <c r="G29" t="s">
        <v>31</v>
      </c>
      <c r="H29">
        <v>4000031</v>
      </c>
      <c r="J29" t="s">
        <v>58</v>
      </c>
      <c r="K29">
        <v>0</v>
      </c>
      <c r="L29">
        <v>0</v>
      </c>
      <c r="M29">
        <v>150</v>
      </c>
      <c r="N29">
        <v>0</v>
      </c>
      <c r="O29">
        <v>300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s="4" t="str">
        <f>CONCATENATE(Table14[[#This Row],[Zona]],Table14[[#This Row],[Marca]],Table14[[#This Row],[Codigo]])</f>
        <v>ALTAS CUMBRESGrido4000032</v>
      </c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31</v>
      </c>
      <c r="H30">
        <v>4000032</v>
      </c>
      <c r="J30" t="s">
        <v>59</v>
      </c>
      <c r="K30">
        <v>0</v>
      </c>
      <c r="L30">
        <v>0</v>
      </c>
      <c r="M30">
        <v>150</v>
      </c>
      <c r="N30">
        <v>150</v>
      </c>
      <c r="O30">
        <v>450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s="4" t="str">
        <f>CONCATENATE(Table14[[#This Row],[Zona]],Table14[[#This Row],[Marca]],Table14[[#This Row],[Codigo]])</f>
        <v>ALTAS CUMBRESGrido4000033</v>
      </c>
      <c r="B31" t="s">
        <v>26</v>
      </c>
      <c r="C31" t="s">
        <v>27</v>
      </c>
      <c r="D31" t="s">
        <v>28</v>
      </c>
      <c r="E31" t="s">
        <v>29</v>
      </c>
      <c r="F31" t="s">
        <v>30</v>
      </c>
      <c r="G31" t="s">
        <v>31</v>
      </c>
      <c r="H31">
        <v>4000033</v>
      </c>
      <c r="J31" t="s">
        <v>60</v>
      </c>
      <c r="K31">
        <v>0</v>
      </c>
      <c r="L31">
        <v>0</v>
      </c>
      <c r="M31">
        <v>0</v>
      </c>
      <c r="N31">
        <v>0</v>
      </c>
      <c r="O31">
        <v>150</v>
      </c>
      <c r="P31">
        <v>0</v>
      </c>
      <c r="Q31">
        <v>0</v>
      </c>
      <c r="R31">
        <v>0</v>
      </c>
      <c r="S31">
        <v>150</v>
      </c>
    </row>
    <row r="32" spans="1:19" x14ac:dyDescent="0.25">
      <c r="A32" s="4" t="str">
        <f>CONCATENATE(Table14[[#This Row],[Zona]],Table14[[#This Row],[Marca]],Table14[[#This Row],[Codigo]])</f>
        <v>ALTAS CUMBRESGrido4000034</v>
      </c>
      <c r="B32" t="s">
        <v>26</v>
      </c>
      <c r="C32" t="s">
        <v>27</v>
      </c>
      <c r="D32" t="s">
        <v>28</v>
      </c>
      <c r="E32" t="s">
        <v>29</v>
      </c>
      <c r="F32" t="s">
        <v>30</v>
      </c>
      <c r="G32" t="s">
        <v>31</v>
      </c>
      <c r="H32">
        <v>4000034</v>
      </c>
      <c r="J32" t="s">
        <v>61</v>
      </c>
      <c r="K32">
        <v>0</v>
      </c>
      <c r="L32">
        <v>0</v>
      </c>
      <c r="M32">
        <v>0</v>
      </c>
      <c r="N32">
        <v>0</v>
      </c>
      <c r="O32">
        <v>150</v>
      </c>
      <c r="P32">
        <v>0</v>
      </c>
      <c r="Q32">
        <v>0</v>
      </c>
      <c r="R32">
        <v>150</v>
      </c>
      <c r="S32">
        <v>150</v>
      </c>
    </row>
    <row r="33" spans="1:19" x14ac:dyDescent="0.25">
      <c r="A33" s="4" t="str">
        <f>CONCATENATE(Table14[[#This Row],[Zona]],Table14[[#This Row],[Marca]],Table14[[#This Row],[Codigo]])</f>
        <v>ALTAS CUMBRESGrido4000035</v>
      </c>
      <c r="B33" t="s">
        <v>26</v>
      </c>
      <c r="C33" t="s">
        <v>27</v>
      </c>
      <c r="D33" t="s">
        <v>28</v>
      </c>
      <c r="E33" t="s">
        <v>29</v>
      </c>
      <c r="F33" t="s">
        <v>30</v>
      </c>
      <c r="G33" t="s">
        <v>31</v>
      </c>
      <c r="H33">
        <v>4000035</v>
      </c>
      <c r="J33" t="s">
        <v>62</v>
      </c>
      <c r="K33">
        <v>0</v>
      </c>
      <c r="L33">
        <v>0</v>
      </c>
      <c r="M33">
        <v>150</v>
      </c>
      <c r="N33">
        <v>150</v>
      </c>
      <c r="O33">
        <v>450</v>
      </c>
      <c r="P33">
        <v>0</v>
      </c>
      <c r="Q33">
        <v>0</v>
      </c>
      <c r="R33">
        <v>0</v>
      </c>
      <c r="S33">
        <v>300</v>
      </c>
    </row>
    <row r="34" spans="1:19" x14ac:dyDescent="0.25">
      <c r="A34" s="4" t="str">
        <f>CONCATENATE(Table14[[#This Row],[Zona]],Table14[[#This Row],[Marca]],Table14[[#This Row],[Codigo]])</f>
        <v>ALTAS CUMBRESGrido4000190</v>
      </c>
      <c r="B34" t="s">
        <v>26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>
        <v>4000190</v>
      </c>
      <c r="J34" t="s">
        <v>63</v>
      </c>
      <c r="K34">
        <v>0</v>
      </c>
      <c r="L34">
        <v>0</v>
      </c>
      <c r="M34">
        <v>150</v>
      </c>
      <c r="N34">
        <v>0</v>
      </c>
      <c r="O34">
        <v>300</v>
      </c>
      <c r="P34">
        <v>0</v>
      </c>
      <c r="Q34">
        <v>0</v>
      </c>
      <c r="R34">
        <v>150</v>
      </c>
      <c r="S34">
        <v>0</v>
      </c>
    </row>
    <row r="35" spans="1:19" x14ac:dyDescent="0.25">
      <c r="A35" s="4" t="str">
        <f>CONCATENATE(Table14[[#This Row],[Zona]],Table14[[#This Row],[Marca]],Table14[[#This Row],[Codigo]])</f>
        <v>ALTAS CUMBRESGrido4000322</v>
      </c>
      <c r="B35" t="s">
        <v>26</v>
      </c>
      <c r="C35" t="s">
        <v>27</v>
      </c>
      <c r="D35" t="s">
        <v>28</v>
      </c>
      <c r="E35" t="s">
        <v>29</v>
      </c>
      <c r="F35" t="s">
        <v>30</v>
      </c>
      <c r="G35" t="s">
        <v>31</v>
      </c>
      <c r="H35">
        <v>4000322</v>
      </c>
      <c r="J35" t="s">
        <v>64</v>
      </c>
      <c r="K35">
        <v>0</v>
      </c>
      <c r="L35">
        <v>0</v>
      </c>
      <c r="M35">
        <v>150</v>
      </c>
      <c r="N35">
        <v>0</v>
      </c>
      <c r="O35">
        <v>0</v>
      </c>
      <c r="P35">
        <v>0</v>
      </c>
      <c r="Q35">
        <v>0</v>
      </c>
      <c r="R35">
        <v>150</v>
      </c>
      <c r="S35">
        <v>0</v>
      </c>
    </row>
    <row r="36" spans="1:19" x14ac:dyDescent="0.25">
      <c r="A36" s="4" t="str">
        <f>CONCATENATE(Table14[[#This Row],[Zona]],Table14[[#This Row],[Marca]],Table14[[#This Row],[Codigo]])</f>
        <v>ALTAS CUMBRESGrido4000323</v>
      </c>
      <c r="B36" t="s">
        <v>26</v>
      </c>
      <c r="C36" t="s">
        <v>27</v>
      </c>
      <c r="D36" t="s">
        <v>28</v>
      </c>
      <c r="E36" t="s">
        <v>29</v>
      </c>
      <c r="F36" t="s">
        <v>30</v>
      </c>
      <c r="G36" t="s">
        <v>31</v>
      </c>
      <c r="H36">
        <v>4000323</v>
      </c>
      <c r="J36" t="s">
        <v>65</v>
      </c>
      <c r="K36">
        <v>0</v>
      </c>
      <c r="L36">
        <v>0</v>
      </c>
      <c r="M36">
        <v>150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4" t="str">
        <f>CONCATENATE(Table14[[#This Row],[Zona]],Table14[[#This Row],[Marca]],Table14[[#This Row],[Codigo]])</f>
        <v>ALTAS CUMBRESGrido4000324</v>
      </c>
      <c r="B37" t="s">
        <v>26</v>
      </c>
      <c r="C37" t="s">
        <v>27</v>
      </c>
      <c r="D37" t="s">
        <v>28</v>
      </c>
      <c r="E37" t="s">
        <v>29</v>
      </c>
      <c r="F37" t="s">
        <v>30</v>
      </c>
      <c r="G37" t="s">
        <v>31</v>
      </c>
      <c r="H37">
        <v>4000324</v>
      </c>
      <c r="J37" t="s">
        <v>66</v>
      </c>
      <c r="K37">
        <v>0</v>
      </c>
      <c r="L37">
        <v>0</v>
      </c>
      <c r="M37">
        <v>150</v>
      </c>
      <c r="N37">
        <v>0</v>
      </c>
      <c r="O37">
        <v>300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4" t="str">
        <f>CONCATENATE(Table14[[#This Row],[Zona]],Table14[[#This Row],[Marca]],Table14[[#This Row],[Codigo]])</f>
        <v>ALTAS CUMBRESGrido4000114</v>
      </c>
      <c r="B38" t="s">
        <v>26</v>
      </c>
      <c r="C38" t="s">
        <v>27</v>
      </c>
      <c r="D38" t="s">
        <v>28</v>
      </c>
      <c r="E38" t="s">
        <v>67</v>
      </c>
      <c r="F38" t="s">
        <v>68</v>
      </c>
      <c r="G38" t="s">
        <v>31</v>
      </c>
      <c r="H38">
        <v>4000114</v>
      </c>
      <c r="J38" t="s">
        <v>69</v>
      </c>
      <c r="K38">
        <v>0</v>
      </c>
      <c r="L38">
        <v>0</v>
      </c>
      <c r="M38">
        <v>168</v>
      </c>
      <c r="N38">
        <v>0</v>
      </c>
      <c r="O38">
        <v>336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4" t="str">
        <f>CONCATENATE(Table14[[#This Row],[Zona]],Table14[[#This Row],[Marca]],Table14[[#This Row],[Codigo]])</f>
        <v>ALTAS CUMBRESGrido4000115</v>
      </c>
      <c r="B39" t="s">
        <v>26</v>
      </c>
      <c r="C39" t="s">
        <v>27</v>
      </c>
      <c r="D39" t="s">
        <v>28</v>
      </c>
      <c r="E39" t="s">
        <v>67</v>
      </c>
      <c r="F39" t="s">
        <v>68</v>
      </c>
      <c r="G39" t="s">
        <v>31</v>
      </c>
      <c r="H39">
        <v>4000115</v>
      </c>
      <c r="J39" t="s">
        <v>70</v>
      </c>
      <c r="K39">
        <v>0</v>
      </c>
      <c r="L39">
        <v>0</v>
      </c>
      <c r="M39">
        <v>143</v>
      </c>
      <c r="N39">
        <v>0</v>
      </c>
      <c r="O39">
        <v>143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4" t="str">
        <f>CONCATENATE(Table14[[#This Row],[Zona]],Table14[[#This Row],[Marca]],Table14[[#This Row],[Codigo]])</f>
        <v>ALTAS CUMBRESGrido4000116</v>
      </c>
      <c r="B40" t="s">
        <v>26</v>
      </c>
      <c r="C40" t="s">
        <v>27</v>
      </c>
      <c r="D40" t="s">
        <v>28</v>
      </c>
      <c r="E40" t="s">
        <v>67</v>
      </c>
      <c r="F40" t="s">
        <v>68</v>
      </c>
      <c r="G40" t="s">
        <v>31</v>
      </c>
      <c r="H40">
        <v>4000116</v>
      </c>
      <c r="J40" t="s">
        <v>71</v>
      </c>
      <c r="K40">
        <v>0</v>
      </c>
      <c r="L40">
        <v>0</v>
      </c>
      <c r="M40">
        <v>560</v>
      </c>
      <c r="N40">
        <v>0</v>
      </c>
      <c r="O40">
        <v>560</v>
      </c>
      <c r="P40">
        <v>0</v>
      </c>
      <c r="Q40">
        <v>0</v>
      </c>
      <c r="R40">
        <v>0</v>
      </c>
      <c r="S40">
        <v>420</v>
      </c>
    </row>
    <row r="41" spans="1:19" x14ac:dyDescent="0.25">
      <c r="A41" s="4" t="str">
        <f>CONCATENATE(Table14[[#This Row],[Zona]],Table14[[#This Row],[Marca]],Table14[[#This Row],[Codigo]])</f>
        <v>ALTAS CUMBRESGrido4000117</v>
      </c>
      <c r="B41" t="s">
        <v>26</v>
      </c>
      <c r="C41" t="s">
        <v>27</v>
      </c>
      <c r="D41" t="s">
        <v>28</v>
      </c>
      <c r="E41" t="s">
        <v>67</v>
      </c>
      <c r="F41" t="s">
        <v>68</v>
      </c>
      <c r="G41" t="s">
        <v>31</v>
      </c>
      <c r="H41">
        <v>4000117</v>
      </c>
      <c r="J41" t="s">
        <v>72</v>
      </c>
      <c r="K41">
        <v>0</v>
      </c>
      <c r="L41">
        <v>0</v>
      </c>
      <c r="M41">
        <v>0</v>
      </c>
      <c r="N41">
        <v>168</v>
      </c>
      <c r="O41">
        <v>168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4" t="str">
        <f>CONCATENATE(Table14[[#This Row],[Zona]],Table14[[#This Row],[Marca]],Table14[[#This Row],[Codigo]])</f>
        <v>ALTAS CUMBRESGrido4000132</v>
      </c>
      <c r="B42" t="s">
        <v>26</v>
      </c>
      <c r="C42" t="s">
        <v>27</v>
      </c>
      <c r="D42" t="s">
        <v>28</v>
      </c>
      <c r="E42" t="s">
        <v>67</v>
      </c>
      <c r="F42" t="s">
        <v>73</v>
      </c>
      <c r="G42" t="s">
        <v>31</v>
      </c>
      <c r="H42">
        <v>4000132</v>
      </c>
      <c r="J42" t="s">
        <v>74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4" t="str">
        <f>CONCATENATE(Table14[[#This Row],[Zona]],Table14[[#This Row],[Marca]],Table14[[#This Row],[Codigo]])</f>
        <v>ALTAS CUMBRESGrido4000133</v>
      </c>
      <c r="B43" t="s">
        <v>26</v>
      </c>
      <c r="C43" t="s">
        <v>27</v>
      </c>
      <c r="D43" t="s">
        <v>28</v>
      </c>
      <c r="E43" t="s">
        <v>67</v>
      </c>
      <c r="F43" t="s">
        <v>73</v>
      </c>
      <c r="G43" t="s">
        <v>31</v>
      </c>
      <c r="H43">
        <v>4000133</v>
      </c>
      <c r="J43" t="s">
        <v>75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4" t="str">
        <f>CONCATENATE(Table14[[#This Row],[Zona]],Table14[[#This Row],[Marca]],Table14[[#This Row],[Codigo]])</f>
        <v>ALTAS CUMBRESGrido4000134</v>
      </c>
      <c r="B44" t="s">
        <v>26</v>
      </c>
      <c r="C44" t="s">
        <v>27</v>
      </c>
      <c r="D44" t="s">
        <v>28</v>
      </c>
      <c r="E44" t="s">
        <v>67</v>
      </c>
      <c r="F44" t="s">
        <v>73</v>
      </c>
      <c r="G44" t="s">
        <v>31</v>
      </c>
      <c r="H44">
        <v>4000134</v>
      </c>
      <c r="J44" t="s">
        <v>76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90</v>
      </c>
    </row>
    <row r="45" spans="1:19" x14ac:dyDescent="0.25">
      <c r="A45" s="4" t="str">
        <f>CONCATENATE(Table14[[#This Row],[Zona]],Table14[[#This Row],[Marca]],Table14[[#This Row],[Codigo]])</f>
        <v>ALTAS CUMBRESGrido4000135</v>
      </c>
      <c r="B45" t="s">
        <v>26</v>
      </c>
      <c r="C45" t="s">
        <v>27</v>
      </c>
      <c r="D45" t="s">
        <v>28</v>
      </c>
      <c r="E45" t="s">
        <v>67</v>
      </c>
      <c r="F45" t="s">
        <v>73</v>
      </c>
      <c r="G45" t="s">
        <v>31</v>
      </c>
      <c r="H45">
        <v>4000135</v>
      </c>
      <c r="J45" t="s">
        <v>77</v>
      </c>
      <c r="K45">
        <v>0</v>
      </c>
      <c r="L45">
        <v>0</v>
      </c>
      <c r="M45">
        <v>0</v>
      </c>
      <c r="N45">
        <v>90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4" t="str">
        <f>CONCATENATE(Table14[[#This Row],[Zona]],Table14[[#This Row],[Marca]],Table14[[#This Row],[Codigo]])</f>
        <v>ALTAS CUMBRESGrido4000105</v>
      </c>
      <c r="B46" t="s">
        <v>26</v>
      </c>
      <c r="C46" t="s">
        <v>27</v>
      </c>
      <c r="D46" t="s">
        <v>28</v>
      </c>
      <c r="E46" t="s">
        <v>67</v>
      </c>
      <c r="F46" t="s">
        <v>78</v>
      </c>
      <c r="G46" t="s">
        <v>31</v>
      </c>
      <c r="H46">
        <v>4000105</v>
      </c>
      <c r="J46" t="s">
        <v>79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120</v>
      </c>
      <c r="S46">
        <v>0</v>
      </c>
    </row>
    <row r="47" spans="1:19" x14ac:dyDescent="0.25">
      <c r="A47" s="4" t="str">
        <f>CONCATENATE(Table14[[#This Row],[Zona]],Table14[[#This Row],[Marca]],Table14[[#This Row],[Codigo]])</f>
        <v>ALTAS CUMBRESGrido4000106</v>
      </c>
      <c r="B47" t="s">
        <v>26</v>
      </c>
      <c r="C47" t="s">
        <v>27</v>
      </c>
      <c r="D47" t="s">
        <v>28</v>
      </c>
      <c r="E47" t="s">
        <v>67</v>
      </c>
      <c r="F47" t="s">
        <v>78</v>
      </c>
      <c r="G47" t="s">
        <v>31</v>
      </c>
      <c r="H47">
        <v>4000106</v>
      </c>
      <c r="J47" t="s">
        <v>80</v>
      </c>
      <c r="K47">
        <v>0</v>
      </c>
      <c r="L47">
        <v>0</v>
      </c>
      <c r="M47">
        <v>0</v>
      </c>
      <c r="N47">
        <v>120</v>
      </c>
      <c r="O47">
        <v>0</v>
      </c>
      <c r="P47">
        <v>0</v>
      </c>
      <c r="Q47">
        <v>0</v>
      </c>
      <c r="R47">
        <v>0</v>
      </c>
      <c r="S47">
        <v>120</v>
      </c>
    </row>
    <row r="48" spans="1:19" x14ac:dyDescent="0.25">
      <c r="A48" s="4" t="str">
        <f>CONCATENATE(Table14[[#This Row],[Zona]],Table14[[#This Row],[Marca]],Table14[[#This Row],[Codigo]])</f>
        <v>ALTAS CUMBRESGrido4000107</v>
      </c>
      <c r="B48" t="s">
        <v>26</v>
      </c>
      <c r="C48" t="s">
        <v>27</v>
      </c>
      <c r="D48" t="s">
        <v>28</v>
      </c>
      <c r="E48" t="s">
        <v>67</v>
      </c>
      <c r="F48" t="s">
        <v>78</v>
      </c>
      <c r="G48" t="s">
        <v>31</v>
      </c>
      <c r="H48">
        <v>4000107</v>
      </c>
      <c r="J48" t="s">
        <v>81</v>
      </c>
      <c r="K48">
        <v>0</v>
      </c>
      <c r="L48">
        <v>0</v>
      </c>
      <c r="M48">
        <v>240</v>
      </c>
      <c r="N48">
        <v>120</v>
      </c>
      <c r="O48">
        <v>0</v>
      </c>
      <c r="P48">
        <v>0</v>
      </c>
      <c r="Q48">
        <v>0</v>
      </c>
      <c r="R48">
        <v>0</v>
      </c>
      <c r="S48">
        <v>240</v>
      </c>
    </row>
    <row r="49" spans="1:19" x14ac:dyDescent="0.25">
      <c r="A49" s="4" t="str">
        <f>CONCATENATE(Table14[[#This Row],[Zona]],Table14[[#This Row],[Marca]],Table14[[#This Row],[Codigo]])</f>
        <v>ALTAS CUMBRESGrido4000108</v>
      </c>
      <c r="B49" t="s">
        <v>26</v>
      </c>
      <c r="C49" t="s">
        <v>27</v>
      </c>
      <c r="D49" t="s">
        <v>28</v>
      </c>
      <c r="E49" t="s">
        <v>67</v>
      </c>
      <c r="F49" t="s">
        <v>78</v>
      </c>
      <c r="G49" t="s">
        <v>31</v>
      </c>
      <c r="H49">
        <v>4000108</v>
      </c>
      <c r="J49" t="s">
        <v>82</v>
      </c>
      <c r="K49">
        <v>0</v>
      </c>
      <c r="L49">
        <v>0</v>
      </c>
      <c r="M49">
        <v>120</v>
      </c>
      <c r="N49">
        <v>0</v>
      </c>
      <c r="O49">
        <v>120</v>
      </c>
      <c r="P49">
        <v>0</v>
      </c>
      <c r="Q49">
        <v>0</v>
      </c>
      <c r="R49">
        <v>0</v>
      </c>
      <c r="S49">
        <v>0</v>
      </c>
    </row>
    <row r="50" spans="1:19" x14ac:dyDescent="0.25">
      <c r="A50" s="4" t="str">
        <f>CONCATENATE(Table14[[#This Row],[Zona]],Table14[[#This Row],[Marca]],Table14[[#This Row],[Codigo]])</f>
        <v>ALTAS CUMBRESGrido4000109</v>
      </c>
      <c r="B50" t="s">
        <v>26</v>
      </c>
      <c r="C50" t="s">
        <v>27</v>
      </c>
      <c r="D50" t="s">
        <v>28</v>
      </c>
      <c r="E50" t="s">
        <v>67</v>
      </c>
      <c r="F50" t="s">
        <v>78</v>
      </c>
      <c r="G50" t="s">
        <v>31</v>
      </c>
      <c r="H50">
        <v>4000109</v>
      </c>
      <c r="J50" t="s">
        <v>83</v>
      </c>
      <c r="K50">
        <v>0</v>
      </c>
      <c r="L50">
        <v>0</v>
      </c>
      <c r="M50">
        <v>240</v>
      </c>
      <c r="N50">
        <v>0</v>
      </c>
      <c r="O50">
        <v>0</v>
      </c>
      <c r="P50">
        <v>0</v>
      </c>
      <c r="Q50">
        <v>0</v>
      </c>
      <c r="R50">
        <v>0</v>
      </c>
      <c r="S50">
        <v>120</v>
      </c>
    </row>
    <row r="51" spans="1:19" x14ac:dyDescent="0.25">
      <c r="A51" s="4" t="str">
        <f>CONCATENATE(Table14[[#This Row],[Zona]],Table14[[#This Row],[Marca]],Table14[[#This Row],[Codigo]])</f>
        <v>ALTAS CUMBRESGrido4000110</v>
      </c>
      <c r="B51" t="s">
        <v>26</v>
      </c>
      <c r="C51" t="s">
        <v>27</v>
      </c>
      <c r="D51" t="s">
        <v>28</v>
      </c>
      <c r="E51" t="s">
        <v>67</v>
      </c>
      <c r="F51" t="s">
        <v>78</v>
      </c>
      <c r="G51" t="s">
        <v>31</v>
      </c>
      <c r="H51">
        <v>4000110</v>
      </c>
      <c r="J51" t="s">
        <v>84</v>
      </c>
      <c r="K51">
        <v>0</v>
      </c>
      <c r="L51">
        <v>0</v>
      </c>
      <c r="M51">
        <v>0</v>
      </c>
      <c r="N51">
        <v>240</v>
      </c>
      <c r="O51">
        <v>0</v>
      </c>
      <c r="P51">
        <v>0</v>
      </c>
      <c r="Q51">
        <v>0</v>
      </c>
      <c r="R51">
        <v>0</v>
      </c>
      <c r="S51">
        <v>240</v>
      </c>
    </row>
    <row r="52" spans="1:19" x14ac:dyDescent="0.25">
      <c r="A52" s="4" t="str">
        <f>CONCATENATE(Table14[[#This Row],[Zona]],Table14[[#This Row],[Marca]],Table14[[#This Row],[Codigo]])</f>
        <v>ALTAS CUMBRESGrido4000111</v>
      </c>
      <c r="B52" t="s">
        <v>26</v>
      </c>
      <c r="C52" t="s">
        <v>27</v>
      </c>
      <c r="D52" t="s">
        <v>28</v>
      </c>
      <c r="E52" t="s">
        <v>67</v>
      </c>
      <c r="F52" t="s">
        <v>85</v>
      </c>
      <c r="G52" t="s">
        <v>31</v>
      </c>
      <c r="H52">
        <v>4000111</v>
      </c>
      <c r="J52" t="s">
        <v>86</v>
      </c>
      <c r="K52">
        <v>0</v>
      </c>
      <c r="L52">
        <v>0</v>
      </c>
      <c r="M52">
        <v>0</v>
      </c>
      <c r="N52">
        <v>0</v>
      </c>
      <c r="O52">
        <v>143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4" t="str">
        <f>CONCATENATE(Table14[[#This Row],[Zona]],Table14[[#This Row],[Marca]],Table14[[#This Row],[Codigo]])</f>
        <v>ALTAS CUMBRESGrido4000112</v>
      </c>
      <c r="B53" t="s">
        <v>26</v>
      </c>
      <c r="C53" t="s">
        <v>27</v>
      </c>
      <c r="D53" t="s">
        <v>28</v>
      </c>
      <c r="E53" t="s">
        <v>67</v>
      </c>
      <c r="F53" t="s">
        <v>85</v>
      </c>
      <c r="G53" t="s">
        <v>31</v>
      </c>
      <c r="H53">
        <v>4000112</v>
      </c>
      <c r="J53" t="s">
        <v>87</v>
      </c>
      <c r="K53">
        <v>0</v>
      </c>
      <c r="L53">
        <v>0</v>
      </c>
      <c r="M53">
        <v>0</v>
      </c>
      <c r="N53">
        <v>0</v>
      </c>
      <c r="O53">
        <v>143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4" t="str">
        <f>CONCATENATE(Table14[[#This Row],[Zona]],Table14[[#This Row],[Marca]],Table14[[#This Row],[Codigo]])</f>
        <v>ALTAS CUMBRESGrido4000113</v>
      </c>
      <c r="B54" t="s">
        <v>26</v>
      </c>
      <c r="C54" t="s">
        <v>27</v>
      </c>
      <c r="D54" t="s">
        <v>28</v>
      </c>
      <c r="E54" t="s">
        <v>67</v>
      </c>
      <c r="F54" t="s">
        <v>85</v>
      </c>
      <c r="G54" t="s">
        <v>31</v>
      </c>
      <c r="H54">
        <v>4000113</v>
      </c>
      <c r="J54" t="s">
        <v>88</v>
      </c>
      <c r="K54">
        <v>0</v>
      </c>
      <c r="L54">
        <v>0</v>
      </c>
      <c r="M54">
        <v>0</v>
      </c>
      <c r="N54">
        <v>0</v>
      </c>
      <c r="O54">
        <v>210</v>
      </c>
      <c r="P54">
        <v>0</v>
      </c>
      <c r="Q54">
        <v>0</v>
      </c>
      <c r="R54">
        <v>0</v>
      </c>
      <c r="S54">
        <v>210</v>
      </c>
    </row>
    <row r="55" spans="1:19" x14ac:dyDescent="0.25">
      <c r="A55" s="4" t="str">
        <f>CONCATENATE(Table14[[#This Row],[Zona]],Table14[[#This Row],[Marca]],Table14[[#This Row],[Codigo]])</f>
        <v>ALTAS CUMBRESGrido4000121</v>
      </c>
      <c r="B55" t="s">
        <v>26</v>
      </c>
      <c r="C55" t="s">
        <v>27</v>
      </c>
      <c r="D55" t="s">
        <v>28</v>
      </c>
      <c r="E55" t="s">
        <v>67</v>
      </c>
      <c r="F55" t="s">
        <v>89</v>
      </c>
      <c r="G55" t="s">
        <v>31</v>
      </c>
      <c r="H55">
        <v>4000121</v>
      </c>
      <c r="J55" t="s">
        <v>90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4" t="str">
        <f>CONCATENATE(Table14[[#This Row],[Zona]],Table14[[#This Row],[Marca]],Table14[[#This Row],[Codigo]])</f>
        <v>ALTAS CUMBRESGrido4000122</v>
      </c>
      <c r="B56" t="s">
        <v>26</v>
      </c>
      <c r="C56" t="s">
        <v>27</v>
      </c>
      <c r="D56" t="s">
        <v>28</v>
      </c>
      <c r="E56" t="s">
        <v>67</v>
      </c>
      <c r="F56" t="s">
        <v>89</v>
      </c>
      <c r="G56" t="s">
        <v>31</v>
      </c>
      <c r="H56">
        <v>4000122</v>
      </c>
      <c r="J56" t="s">
        <v>91</v>
      </c>
      <c r="K56">
        <v>0</v>
      </c>
      <c r="L56">
        <v>0</v>
      </c>
      <c r="M56">
        <v>0</v>
      </c>
      <c r="N56">
        <v>330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s="4" t="str">
        <f>CONCATENATE(Table14[[#This Row],[Zona]],Table14[[#This Row],[Marca]],Table14[[#This Row],[Codigo]])</f>
        <v>ALTAS CUMBRESGrido4000123</v>
      </c>
      <c r="B57" t="s">
        <v>26</v>
      </c>
      <c r="C57" t="s">
        <v>27</v>
      </c>
      <c r="D57" t="s">
        <v>28</v>
      </c>
      <c r="E57" t="s">
        <v>67</v>
      </c>
      <c r="F57" t="s">
        <v>89</v>
      </c>
      <c r="G57" t="s">
        <v>31</v>
      </c>
      <c r="H57">
        <v>4000123</v>
      </c>
      <c r="J57" t="s">
        <v>92</v>
      </c>
      <c r="K57">
        <v>0</v>
      </c>
      <c r="L57">
        <v>0</v>
      </c>
      <c r="M57">
        <v>0</v>
      </c>
      <c r="N57">
        <v>0</v>
      </c>
      <c r="O57">
        <v>780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4" t="str">
        <f>CONCATENATE(Table14[[#This Row],[Zona]],Table14[[#This Row],[Marca]],Table14[[#This Row],[Codigo]])</f>
        <v>ALTAS CUMBRESGrido4000124</v>
      </c>
      <c r="B58" t="s">
        <v>26</v>
      </c>
      <c r="C58" t="s">
        <v>27</v>
      </c>
      <c r="D58" t="s">
        <v>28</v>
      </c>
      <c r="E58" t="s">
        <v>67</v>
      </c>
      <c r="F58" t="s">
        <v>89</v>
      </c>
      <c r="G58" t="s">
        <v>31</v>
      </c>
      <c r="H58">
        <v>4000124</v>
      </c>
      <c r="J58" t="s">
        <v>93</v>
      </c>
      <c r="K58">
        <v>0</v>
      </c>
      <c r="L58">
        <v>0</v>
      </c>
      <c r="M58">
        <v>0</v>
      </c>
      <c r="N58">
        <v>165</v>
      </c>
      <c r="O58">
        <v>0</v>
      </c>
      <c r="P58">
        <v>0</v>
      </c>
      <c r="Q58">
        <v>0</v>
      </c>
      <c r="R58">
        <v>0</v>
      </c>
      <c r="S58">
        <v>195</v>
      </c>
    </row>
    <row r="59" spans="1:19" x14ac:dyDescent="0.25">
      <c r="A59" s="4" t="str">
        <f>CONCATENATE(Table14[[#This Row],[Zona]],Table14[[#This Row],[Marca]],Table14[[#This Row],[Codigo]])</f>
        <v>ALTAS CUMBRESGrido4000125</v>
      </c>
      <c r="B59" t="s">
        <v>26</v>
      </c>
      <c r="C59" t="s">
        <v>27</v>
      </c>
      <c r="D59" t="s">
        <v>28</v>
      </c>
      <c r="E59" t="s">
        <v>67</v>
      </c>
      <c r="F59" t="s">
        <v>89</v>
      </c>
      <c r="G59" t="s">
        <v>31</v>
      </c>
      <c r="H59">
        <v>4000125</v>
      </c>
      <c r="J59" t="s">
        <v>94</v>
      </c>
      <c r="K59">
        <v>0</v>
      </c>
      <c r="L59">
        <v>0</v>
      </c>
      <c r="M59">
        <v>0</v>
      </c>
      <c r="N59">
        <v>0</v>
      </c>
      <c r="O59">
        <v>330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4" t="str">
        <f>CONCATENATE(Table14[[#This Row],[Zona]],Table14[[#This Row],[Marca]],Table14[[#This Row],[Codigo]])</f>
        <v>ALTAS CUMBRESGrido4000126</v>
      </c>
      <c r="B60" t="s">
        <v>26</v>
      </c>
      <c r="C60" t="s">
        <v>27</v>
      </c>
      <c r="D60" t="s">
        <v>28</v>
      </c>
      <c r="E60" t="s">
        <v>67</v>
      </c>
      <c r="F60" t="s">
        <v>89</v>
      </c>
      <c r="G60" t="s">
        <v>31</v>
      </c>
      <c r="H60">
        <v>4000126</v>
      </c>
      <c r="J60" t="s">
        <v>95</v>
      </c>
      <c r="K60">
        <v>0</v>
      </c>
      <c r="L60">
        <v>0</v>
      </c>
      <c r="M60">
        <v>0</v>
      </c>
      <c r="N60">
        <v>0</v>
      </c>
      <c r="O60">
        <v>195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4" t="str">
        <f>CONCATENATE(Table14[[#This Row],[Zona]],Table14[[#This Row],[Marca]],Table14[[#This Row],[Codigo]])</f>
        <v>ALTAS CUMBRESGrido4000127</v>
      </c>
      <c r="B61" t="s">
        <v>26</v>
      </c>
      <c r="C61" t="s">
        <v>27</v>
      </c>
      <c r="D61" t="s">
        <v>28</v>
      </c>
      <c r="E61" t="s">
        <v>67</v>
      </c>
      <c r="F61" t="s">
        <v>89</v>
      </c>
      <c r="G61" t="s">
        <v>31</v>
      </c>
      <c r="H61">
        <v>4000127</v>
      </c>
      <c r="J61" t="s">
        <v>96</v>
      </c>
      <c r="K61">
        <v>0</v>
      </c>
      <c r="L61">
        <v>0</v>
      </c>
      <c r="M61">
        <v>0</v>
      </c>
      <c r="N61">
        <v>0</v>
      </c>
      <c r="O61">
        <v>165</v>
      </c>
      <c r="P61">
        <v>0</v>
      </c>
      <c r="Q61">
        <v>0</v>
      </c>
      <c r="R61">
        <v>165</v>
      </c>
      <c r="S61">
        <v>0</v>
      </c>
    </row>
    <row r="62" spans="1:19" x14ac:dyDescent="0.25">
      <c r="A62" s="4" t="str">
        <f>CONCATENATE(Table14[[#This Row],[Zona]],Table14[[#This Row],[Marca]],Table14[[#This Row],[Codigo]])</f>
        <v>ALTAS CUMBRESGrido4000128</v>
      </c>
      <c r="B62" t="s">
        <v>26</v>
      </c>
      <c r="C62" t="s">
        <v>27</v>
      </c>
      <c r="D62" t="s">
        <v>28</v>
      </c>
      <c r="E62" t="s">
        <v>67</v>
      </c>
      <c r="F62" t="s">
        <v>89</v>
      </c>
      <c r="G62" t="s">
        <v>31</v>
      </c>
      <c r="H62">
        <v>4000128</v>
      </c>
      <c r="J62" t="s">
        <v>97</v>
      </c>
      <c r="K62">
        <v>0</v>
      </c>
      <c r="L62">
        <v>0</v>
      </c>
      <c r="M62">
        <v>330</v>
      </c>
      <c r="N62">
        <v>0</v>
      </c>
      <c r="O62">
        <v>660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4" t="str">
        <f>CONCATENATE(Table14[[#This Row],[Zona]],Table14[[#This Row],[Marca]],Table14[[#This Row],[Codigo]])</f>
        <v>ALTAS CUMBRESGrido4000129</v>
      </c>
      <c r="B63" t="s">
        <v>26</v>
      </c>
      <c r="C63" t="s">
        <v>27</v>
      </c>
      <c r="D63" t="s">
        <v>28</v>
      </c>
      <c r="E63" t="s">
        <v>67</v>
      </c>
      <c r="F63" t="s">
        <v>89</v>
      </c>
      <c r="G63" t="s">
        <v>31</v>
      </c>
      <c r="H63">
        <v>4000129</v>
      </c>
      <c r="J63" t="s">
        <v>98</v>
      </c>
      <c r="K63">
        <v>0</v>
      </c>
      <c r="L63">
        <v>0</v>
      </c>
      <c r="M63">
        <v>165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4" t="str">
        <f>CONCATENATE(Table14[[#This Row],[Zona]],Table14[[#This Row],[Marca]],Table14[[#This Row],[Codigo]])</f>
        <v>ALTAS CUMBRESGrido4000130</v>
      </c>
      <c r="B64" t="s">
        <v>26</v>
      </c>
      <c r="C64" t="s">
        <v>27</v>
      </c>
      <c r="D64" t="s">
        <v>28</v>
      </c>
      <c r="E64" t="s">
        <v>67</v>
      </c>
      <c r="F64" t="s">
        <v>89</v>
      </c>
      <c r="G64" t="s">
        <v>31</v>
      </c>
      <c r="H64">
        <v>4000130</v>
      </c>
      <c r="J64" t="s">
        <v>99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4" t="str">
        <f>CONCATENATE(Table14[[#This Row],[Zona]],Table14[[#This Row],[Marca]],Table14[[#This Row],[Codigo]])</f>
        <v>ALTAS CUMBRESGrido4000131</v>
      </c>
      <c r="B65" t="s">
        <v>26</v>
      </c>
      <c r="C65" t="s">
        <v>27</v>
      </c>
      <c r="D65" t="s">
        <v>28</v>
      </c>
      <c r="E65" t="s">
        <v>67</v>
      </c>
      <c r="F65" t="s">
        <v>89</v>
      </c>
      <c r="G65" t="s">
        <v>31</v>
      </c>
      <c r="H65">
        <v>4000131</v>
      </c>
      <c r="J65" t="s">
        <v>100</v>
      </c>
      <c r="K65">
        <v>0</v>
      </c>
      <c r="L65">
        <v>0</v>
      </c>
      <c r="M65">
        <v>165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4" t="str">
        <f>CONCATENATE(Table14[[#This Row],[Zona]],Table14[[#This Row],[Marca]],Table14[[#This Row],[Codigo]])</f>
        <v>ALTAS CUMBRESGrido4000351</v>
      </c>
      <c r="B66" t="s">
        <v>26</v>
      </c>
      <c r="C66" t="s">
        <v>27</v>
      </c>
      <c r="D66" t="s">
        <v>28</v>
      </c>
      <c r="E66" t="s">
        <v>67</v>
      </c>
      <c r="F66" t="s">
        <v>89</v>
      </c>
      <c r="G66" t="s">
        <v>31</v>
      </c>
      <c r="H66">
        <v>4000351</v>
      </c>
      <c r="J66" t="s">
        <v>101</v>
      </c>
      <c r="K66">
        <v>0</v>
      </c>
      <c r="L66">
        <v>0</v>
      </c>
      <c r="M66">
        <v>0</v>
      </c>
      <c r="N66">
        <v>330</v>
      </c>
      <c r="O66">
        <v>0</v>
      </c>
      <c r="P66">
        <v>0</v>
      </c>
      <c r="Q66">
        <v>0</v>
      </c>
      <c r="R66">
        <v>0</v>
      </c>
      <c r="S66">
        <v>195</v>
      </c>
    </row>
    <row r="67" spans="1:19" x14ac:dyDescent="0.25">
      <c r="A67" s="4" t="str">
        <f>CONCATENATE(Table14[[#This Row],[Zona]],Table14[[#This Row],[Marca]],Table14[[#This Row],[Codigo]])</f>
        <v>ALTAS CUMBRESGrido4000352</v>
      </c>
      <c r="B67" t="s">
        <v>26</v>
      </c>
      <c r="C67" t="s">
        <v>27</v>
      </c>
      <c r="D67" t="s">
        <v>28</v>
      </c>
      <c r="E67" t="s">
        <v>67</v>
      </c>
      <c r="F67" t="s">
        <v>89</v>
      </c>
      <c r="G67" t="s">
        <v>31</v>
      </c>
      <c r="H67">
        <v>4000352</v>
      </c>
      <c r="J67" t="s">
        <v>102</v>
      </c>
      <c r="K67">
        <v>0</v>
      </c>
      <c r="L67">
        <v>0</v>
      </c>
      <c r="M67">
        <v>165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s="4" t="str">
        <f>CONCATENATE(Table14[[#This Row],[Zona]],Table14[[#This Row],[Marca]],Table14[[#This Row],[Codigo]])</f>
        <v>ALTAS CUMBRESGrido4000432</v>
      </c>
      <c r="B68" t="s">
        <v>26</v>
      </c>
      <c r="C68" t="s">
        <v>27</v>
      </c>
      <c r="D68" t="s">
        <v>28</v>
      </c>
      <c r="E68" t="s">
        <v>67</v>
      </c>
      <c r="F68" t="s">
        <v>89</v>
      </c>
      <c r="G68" t="s">
        <v>31</v>
      </c>
      <c r="H68">
        <v>4000432</v>
      </c>
      <c r="J68" t="s">
        <v>103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585</v>
      </c>
    </row>
    <row r="69" spans="1:19" x14ac:dyDescent="0.25">
      <c r="A69" s="4" t="str">
        <f>CONCATENATE(Table14[[#This Row],[Zona]],Table14[[#This Row],[Marca]],Table14[[#This Row],[Codigo]])</f>
        <v>ALTAS CUMBRESGrido4000434</v>
      </c>
      <c r="B69" t="s">
        <v>26</v>
      </c>
      <c r="C69" t="s">
        <v>27</v>
      </c>
      <c r="D69" t="s">
        <v>28</v>
      </c>
      <c r="E69" t="s">
        <v>67</v>
      </c>
      <c r="F69" t="s">
        <v>89</v>
      </c>
      <c r="G69" t="s">
        <v>31</v>
      </c>
      <c r="H69">
        <v>4000434</v>
      </c>
      <c r="J69" t="s">
        <v>104</v>
      </c>
      <c r="K69">
        <v>0</v>
      </c>
      <c r="L69">
        <v>0</v>
      </c>
      <c r="M69">
        <v>165</v>
      </c>
      <c r="N69">
        <v>0</v>
      </c>
      <c r="O69">
        <v>495</v>
      </c>
      <c r="P69">
        <v>0</v>
      </c>
      <c r="Q69">
        <v>0</v>
      </c>
      <c r="R69">
        <v>0</v>
      </c>
      <c r="S69">
        <v>195</v>
      </c>
    </row>
    <row r="70" spans="1:19" x14ac:dyDescent="0.25">
      <c r="A70" s="4" t="str">
        <f>CONCATENATE(Table14[[#This Row],[Zona]],Table14[[#This Row],[Marca]],Table14[[#This Row],[Codigo]])</f>
        <v>ALTAS CUMBRESGrido4000118</v>
      </c>
      <c r="B70" t="s">
        <v>26</v>
      </c>
      <c r="C70" t="s">
        <v>27</v>
      </c>
      <c r="D70" t="s">
        <v>28</v>
      </c>
      <c r="E70" t="s">
        <v>67</v>
      </c>
      <c r="F70" t="s">
        <v>105</v>
      </c>
      <c r="G70" t="s">
        <v>31</v>
      </c>
      <c r="H70">
        <v>4000118</v>
      </c>
      <c r="J70" t="s">
        <v>106</v>
      </c>
      <c r="K70">
        <v>0</v>
      </c>
      <c r="L70">
        <v>0</v>
      </c>
      <c r="M70">
        <v>220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s="4" t="str">
        <f>CONCATENATE(Table14[[#This Row],[Zona]],Table14[[#This Row],[Marca]],Table14[[#This Row],[Codigo]])</f>
        <v>ALTAS CUMBRESGrido4000119</v>
      </c>
      <c r="B71" t="s">
        <v>26</v>
      </c>
      <c r="C71" t="s">
        <v>27</v>
      </c>
      <c r="D71" t="s">
        <v>28</v>
      </c>
      <c r="E71" t="s">
        <v>67</v>
      </c>
      <c r="F71" t="s">
        <v>105</v>
      </c>
      <c r="G71" t="s">
        <v>31</v>
      </c>
      <c r="H71">
        <v>4000119</v>
      </c>
      <c r="J71" t="s">
        <v>107</v>
      </c>
      <c r="K71">
        <v>0</v>
      </c>
      <c r="L71">
        <v>0</v>
      </c>
      <c r="M71">
        <v>110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4" t="str">
        <f>CONCATENATE(Table14[[#This Row],[Zona]],Table14[[#This Row],[Marca]],Table14[[#This Row],[Codigo]])</f>
        <v>ALTAS CUMBRESGrido4000120</v>
      </c>
      <c r="B72" t="s">
        <v>26</v>
      </c>
      <c r="C72" t="s">
        <v>27</v>
      </c>
      <c r="D72" t="s">
        <v>28</v>
      </c>
      <c r="E72" t="s">
        <v>67</v>
      </c>
      <c r="F72" t="s">
        <v>105</v>
      </c>
      <c r="G72" t="s">
        <v>31</v>
      </c>
      <c r="H72">
        <v>4000120</v>
      </c>
      <c r="J72" t="s">
        <v>108</v>
      </c>
      <c r="K72">
        <v>0</v>
      </c>
      <c r="L72">
        <v>0</v>
      </c>
      <c r="M72">
        <v>220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4" t="str">
        <f>CONCATENATE(Table14[[#This Row],[Zona]],Table14[[#This Row],[Marca]],Table14[[#This Row],[Codigo]])</f>
        <v>ARGENTINAGrido01.01.02.845</v>
      </c>
      <c r="B73" t="s">
        <v>26</v>
      </c>
      <c r="C73" t="s">
        <v>109</v>
      </c>
      <c r="D73" t="s">
        <v>110</v>
      </c>
      <c r="E73" t="s">
        <v>111</v>
      </c>
      <c r="F73" t="s">
        <v>112</v>
      </c>
      <c r="G73" t="s">
        <v>113</v>
      </c>
      <c r="H73" t="s">
        <v>114</v>
      </c>
      <c r="J73" t="s">
        <v>115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4" t="str">
        <f>CONCATENATE(Table14[[#This Row],[Zona]],Table14[[#This Row],[Marca]],Table14[[#This Row],[Codigo]])</f>
        <v>ARGENTINAGrido6000338</v>
      </c>
      <c r="B74" t="s">
        <v>26</v>
      </c>
      <c r="C74" t="s">
        <v>109</v>
      </c>
      <c r="D74" t="s">
        <v>110</v>
      </c>
      <c r="E74" t="s">
        <v>111</v>
      </c>
      <c r="F74" t="s">
        <v>112</v>
      </c>
      <c r="G74" t="s">
        <v>116</v>
      </c>
      <c r="H74">
        <v>6000338</v>
      </c>
      <c r="J74" t="s">
        <v>117</v>
      </c>
      <c r="K74">
        <v>967</v>
      </c>
      <c r="L74">
        <v>230</v>
      </c>
      <c r="M74">
        <v>6</v>
      </c>
      <c r="N74">
        <v>150</v>
      </c>
      <c r="O74">
        <v>459</v>
      </c>
      <c r="P74">
        <v>524</v>
      </c>
      <c r="Q74">
        <v>354</v>
      </c>
      <c r="R74">
        <v>281</v>
      </c>
      <c r="S74">
        <v>278</v>
      </c>
    </row>
    <row r="75" spans="1:19" x14ac:dyDescent="0.25">
      <c r="A75" s="4" t="str">
        <f>CONCATENATE(Table14[[#This Row],[Zona]],Table14[[#This Row],[Marca]],Table14[[#This Row],[Codigo]])</f>
        <v>ARGENTINAGrido6000672</v>
      </c>
      <c r="B75" t="s">
        <v>26</v>
      </c>
      <c r="C75" t="s">
        <v>109</v>
      </c>
      <c r="D75" t="s">
        <v>110</v>
      </c>
      <c r="E75" t="s">
        <v>111</v>
      </c>
      <c r="F75" t="s">
        <v>118</v>
      </c>
      <c r="G75" t="s">
        <v>116</v>
      </c>
      <c r="H75">
        <v>6000672</v>
      </c>
      <c r="J75" t="s">
        <v>119</v>
      </c>
      <c r="K75">
        <v>211</v>
      </c>
      <c r="L75">
        <v>332</v>
      </c>
      <c r="M75">
        <v>1152</v>
      </c>
      <c r="N75">
        <v>1008</v>
      </c>
      <c r="O75">
        <v>744</v>
      </c>
      <c r="P75">
        <v>274</v>
      </c>
      <c r="Q75">
        <v>205</v>
      </c>
      <c r="R75">
        <v>192</v>
      </c>
      <c r="S75">
        <v>199</v>
      </c>
    </row>
    <row r="76" spans="1:19" x14ac:dyDescent="0.25">
      <c r="A76" s="4" t="str">
        <f>CONCATENATE(Table14[[#This Row],[Zona]],Table14[[#This Row],[Marca]],Table14[[#This Row],[Codigo]])</f>
        <v>ARGENTINAGrido6000673</v>
      </c>
      <c r="B76" t="s">
        <v>26</v>
      </c>
      <c r="C76" t="s">
        <v>109</v>
      </c>
      <c r="D76" t="s">
        <v>110</v>
      </c>
      <c r="E76" t="s">
        <v>111</v>
      </c>
      <c r="F76" t="s">
        <v>118</v>
      </c>
      <c r="G76" t="s">
        <v>116</v>
      </c>
      <c r="H76">
        <v>6000673</v>
      </c>
      <c r="J76" t="s">
        <v>120</v>
      </c>
      <c r="K76">
        <v>195</v>
      </c>
      <c r="L76">
        <v>256</v>
      </c>
      <c r="M76">
        <v>357</v>
      </c>
      <c r="N76">
        <v>314</v>
      </c>
      <c r="O76">
        <v>210</v>
      </c>
      <c r="P76">
        <v>261</v>
      </c>
      <c r="Q76">
        <v>311</v>
      </c>
      <c r="R76">
        <v>209</v>
      </c>
      <c r="S76">
        <v>261</v>
      </c>
    </row>
    <row r="77" spans="1:19" x14ac:dyDescent="0.25">
      <c r="A77" s="4" t="str">
        <f>CONCATENATE(Table14[[#This Row],[Zona]],Table14[[#This Row],[Marca]],Table14[[#This Row],[Codigo]])</f>
        <v>ARGENTINAGrido6000667</v>
      </c>
      <c r="B77" t="s">
        <v>26</v>
      </c>
      <c r="C77" t="s">
        <v>109</v>
      </c>
      <c r="D77" t="s">
        <v>110</v>
      </c>
      <c r="E77" t="s">
        <v>111</v>
      </c>
      <c r="F77" t="s">
        <v>121</v>
      </c>
      <c r="G77" t="s">
        <v>116</v>
      </c>
      <c r="H77">
        <v>6000667</v>
      </c>
      <c r="J77" t="s">
        <v>122</v>
      </c>
      <c r="K77">
        <v>31</v>
      </c>
      <c r="L77">
        <v>44</v>
      </c>
      <c r="M77">
        <v>95</v>
      </c>
      <c r="N77">
        <v>56</v>
      </c>
      <c r="O77">
        <v>86</v>
      </c>
      <c r="P77">
        <v>101</v>
      </c>
      <c r="Q77">
        <v>55</v>
      </c>
      <c r="R77">
        <v>157</v>
      </c>
      <c r="S77">
        <v>69</v>
      </c>
    </row>
    <row r="78" spans="1:19" x14ac:dyDescent="0.25">
      <c r="A78" s="4" t="str">
        <f>CONCATENATE(Table14[[#This Row],[Zona]],Table14[[#This Row],[Marca]],Table14[[#This Row],[Codigo]])</f>
        <v>ARGENTINAGrido6000668</v>
      </c>
      <c r="B78" t="s">
        <v>26</v>
      </c>
      <c r="C78" t="s">
        <v>109</v>
      </c>
      <c r="D78" t="s">
        <v>110</v>
      </c>
      <c r="E78" t="s">
        <v>111</v>
      </c>
      <c r="F78" t="s">
        <v>121</v>
      </c>
      <c r="G78" t="s">
        <v>116</v>
      </c>
      <c r="H78">
        <v>6000668</v>
      </c>
      <c r="J78" t="s">
        <v>123</v>
      </c>
      <c r="K78">
        <v>31</v>
      </c>
      <c r="L78">
        <v>53</v>
      </c>
      <c r="M78">
        <v>90</v>
      </c>
      <c r="N78">
        <v>60</v>
      </c>
      <c r="O78">
        <v>91</v>
      </c>
      <c r="P78">
        <v>113</v>
      </c>
      <c r="Q78">
        <v>70</v>
      </c>
      <c r="R78">
        <v>151</v>
      </c>
      <c r="S78">
        <v>76</v>
      </c>
    </row>
    <row r="79" spans="1:19" x14ac:dyDescent="0.25">
      <c r="A79" s="4" t="str">
        <f>CONCATENATE(Table14[[#This Row],[Zona]],Table14[[#This Row],[Marca]],Table14[[#This Row],[Codigo]])</f>
        <v>ARGENTINAGrido01.01.02.846</v>
      </c>
      <c r="B79" t="s">
        <v>26</v>
      </c>
      <c r="C79" t="s">
        <v>109</v>
      </c>
      <c r="D79" t="s">
        <v>110</v>
      </c>
      <c r="E79" t="s">
        <v>111</v>
      </c>
      <c r="F79" t="s">
        <v>124</v>
      </c>
      <c r="G79" t="s">
        <v>113</v>
      </c>
      <c r="H79" t="s">
        <v>125</v>
      </c>
      <c r="J79" t="s">
        <v>126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s="4" t="str">
        <f>CONCATENATE(Table14[[#This Row],[Zona]],Table14[[#This Row],[Marca]],Table14[[#This Row],[Codigo]])</f>
        <v>ARGENTINAGrido6000339</v>
      </c>
      <c r="B80" t="s">
        <v>26</v>
      </c>
      <c r="C80" t="s">
        <v>109</v>
      </c>
      <c r="D80" t="s">
        <v>110</v>
      </c>
      <c r="E80" t="s">
        <v>111</v>
      </c>
      <c r="F80" t="s">
        <v>124</v>
      </c>
      <c r="G80" t="s">
        <v>116</v>
      </c>
      <c r="H80">
        <v>6000339</v>
      </c>
      <c r="J80" t="s">
        <v>126</v>
      </c>
      <c r="K80">
        <v>522</v>
      </c>
      <c r="L80">
        <v>611</v>
      </c>
      <c r="M80">
        <v>1085</v>
      </c>
      <c r="N80">
        <v>1005</v>
      </c>
      <c r="O80">
        <v>785</v>
      </c>
      <c r="P80">
        <v>87</v>
      </c>
      <c r="Q80">
        <v>824</v>
      </c>
      <c r="R80">
        <v>564</v>
      </c>
      <c r="S80">
        <v>508</v>
      </c>
    </row>
    <row r="81" spans="1:19" x14ac:dyDescent="0.25">
      <c r="A81" s="4" t="str">
        <f>CONCATENATE(Table14[[#This Row],[Zona]],Table14[[#This Row],[Marca]],Table14[[#This Row],[Codigo]])</f>
        <v>ARGENTINAGrido01.01.02.692</v>
      </c>
      <c r="B81" t="s">
        <v>26</v>
      </c>
      <c r="C81" t="s">
        <v>109</v>
      </c>
      <c r="D81" t="s">
        <v>110</v>
      </c>
      <c r="E81" t="s">
        <v>111</v>
      </c>
      <c r="F81" t="s">
        <v>127</v>
      </c>
      <c r="G81" t="s">
        <v>113</v>
      </c>
      <c r="H81" t="s">
        <v>128</v>
      </c>
      <c r="J81" t="s">
        <v>129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4" t="str">
        <f>CONCATENATE(Table14[[#This Row],[Zona]],Table14[[#This Row],[Marca]],Table14[[#This Row],[Codigo]])</f>
        <v>ARGENTINAGrido01.01.02.724</v>
      </c>
      <c r="B82" t="s">
        <v>26</v>
      </c>
      <c r="C82" t="s">
        <v>109</v>
      </c>
      <c r="D82" t="s">
        <v>110</v>
      </c>
      <c r="E82" t="s">
        <v>111</v>
      </c>
      <c r="F82" t="s">
        <v>127</v>
      </c>
      <c r="G82" t="s">
        <v>113</v>
      </c>
      <c r="H82" t="s">
        <v>130</v>
      </c>
      <c r="J82" t="s">
        <v>131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s="4" t="str">
        <f>CONCATENATE(Table14[[#This Row],[Zona]],Table14[[#This Row],[Marca]],Table14[[#This Row],[Codigo]])</f>
        <v>ARGENTINAGrido01.01.02.790</v>
      </c>
      <c r="B83" t="s">
        <v>26</v>
      </c>
      <c r="C83" t="s">
        <v>109</v>
      </c>
      <c r="D83" t="s">
        <v>110</v>
      </c>
      <c r="E83" t="s">
        <v>111</v>
      </c>
      <c r="F83" t="s">
        <v>127</v>
      </c>
      <c r="G83" t="s">
        <v>113</v>
      </c>
      <c r="H83" t="s">
        <v>132</v>
      </c>
      <c r="J83" t="s">
        <v>133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s="4" t="str">
        <f>CONCATENATE(Table14[[#This Row],[Zona]],Table14[[#This Row],[Marca]],Table14[[#This Row],[Codigo]])</f>
        <v>ARGENTINAGrido01.01.02.822</v>
      </c>
      <c r="B84" t="s">
        <v>26</v>
      </c>
      <c r="C84" t="s">
        <v>109</v>
      </c>
      <c r="D84" t="s">
        <v>110</v>
      </c>
      <c r="E84" t="s">
        <v>111</v>
      </c>
      <c r="F84" t="s">
        <v>127</v>
      </c>
      <c r="G84" t="s">
        <v>113</v>
      </c>
      <c r="H84" t="s">
        <v>134</v>
      </c>
      <c r="J84" t="s">
        <v>135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s="4" t="str">
        <f>CONCATENATE(Table14[[#This Row],[Zona]],Table14[[#This Row],[Marca]],Table14[[#This Row],[Codigo]])</f>
        <v>ARGENTINAGrido01.09.13.003</v>
      </c>
      <c r="B85" t="s">
        <v>26</v>
      </c>
      <c r="C85" t="s">
        <v>109</v>
      </c>
      <c r="D85" t="s">
        <v>110</v>
      </c>
      <c r="E85" t="s">
        <v>111</v>
      </c>
      <c r="F85" t="s">
        <v>127</v>
      </c>
      <c r="G85" t="s">
        <v>113</v>
      </c>
      <c r="H85" t="s">
        <v>136</v>
      </c>
      <c r="J85" t="s">
        <v>137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25">
      <c r="A86" s="4" t="str">
        <f>CONCATENATE(Table14[[#This Row],[Zona]],Table14[[#This Row],[Marca]],Table14[[#This Row],[Codigo]])</f>
        <v>ARGENTINAGrido01.09.13.004</v>
      </c>
      <c r="B86" t="s">
        <v>26</v>
      </c>
      <c r="C86" t="s">
        <v>109</v>
      </c>
      <c r="D86" t="s">
        <v>110</v>
      </c>
      <c r="E86" t="s">
        <v>111</v>
      </c>
      <c r="F86" t="s">
        <v>127</v>
      </c>
      <c r="G86" t="s">
        <v>113</v>
      </c>
      <c r="H86" t="s">
        <v>138</v>
      </c>
      <c r="J86" t="s">
        <v>135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s="4" t="str">
        <f>CONCATENATE(Table14[[#This Row],[Zona]],Table14[[#This Row],[Marca]],Table14[[#This Row],[Codigo]])</f>
        <v>ARGENTINAGrido6000337</v>
      </c>
      <c r="B87" t="s">
        <v>26</v>
      </c>
      <c r="C87" t="s">
        <v>109</v>
      </c>
      <c r="D87" t="s">
        <v>110</v>
      </c>
      <c r="E87" t="s">
        <v>111</v>
      </c>
      <c r="F87" t="s">
        <v>127</v>
      </c>
      <c r="G87" t="s">
        <v>116</v>
      </c>
      <c r="H87">
        <v>6000337</v>
      </c>
      <c r="J87" t="s">
        <v>139</v>
      </c>
      <c r="K87">
        <v>734</v>
      </c>
      <c r="L87">
        <v>1094</v>
      </c>
      <c r="M87">
        <v>1188</v>
      </c>
      <c r="N87">
        <v>1098</v>
      </c>
      <c r="O87">
        <v>1027</v>
      </c>
      <c r="P87">
        <v>1132</v>
      </c>
      <c r="Q87">
        <v>1021</v>
      </c>
      <c r="R87">
        <v>908</v>
      </c>
      <c r="S87">
        <v>681</v>
      </c>
    </row>
    <row r="88" spans="1:19" x14ac:dyDescent="0.25">
      <c r="A88" s="4" t="str">
        <f>CONCATENATE(Table14[[#This Row],[Zona]],Table14[[#This Row],[Marca]],Table14[[#This Row],[Codigo]])</f>
        <v>ARGENTINAGrido6000340</v>
      </c>
      <c r="B88" t="s">
        <v>26</v>
      </c>
      <c r="C88" t="s">
        <v>109</v>
      </c>
      <c r="D88" t="s">
        <v>110</v>
      </c>
      <c r="E88" t="s">
        <v>111</v>
      </c>
      <c r="F88" t="s">
        <v>127</v>
      </c>
      <c r="G88" t="s">
        <v>116</v>
      </c>
      <c r="H88">
        <v>6000340</v>
      </c>
      <c r="J88" t="s">
        <v>140</v>
      </c>
      <c r="K88">
        <v>120</v>
      </c>
      <c r="L88">
        <v>184</v>
      </c>
      <c r="M88">
        <v>605</v>
      </c>
      <c r="N88">
        <v>398</v>
      </c>
      <c r="O88">
        <v>173</v>
      </c>
      <c r="P88">
        <v>261</v>
      </c>
      <c r="Q88">
        <v>183</v>
      </c>
      <c r="R88">
        <v>214</v>
      </c>
      <c r="S88">
        <v>119</v>
      </c>
    </row>
    <row r="89" spans="1:19" x14ac:dyDescent="0.25">
      <c r="A89" s="4" t="str">
        <f>CONCATENATE(Table14[[#This Row],[Zona]],Table14[[#This Row],[Marca]],Table14[[#This Row],[Codigo]])</f>
        <v>ARGENTINAGrido6000666</v>
      </c>
      <c r="B89" t="s">
        <v>26</v>
      </c>
      <c r="C89" t="s">
        <v>109</v>
      </c>
      <c r="D89" t="s">
        <v>110</v>
      </c>
      <c r="E89" t="s">
        <v>111</v>
      </c>
      <c r="F89" t="s">
        <v>127</v>
      </c>
      <c r="G89" t="s">
        <v>116</v>
      </c>
      <c r="H89">
        <v>6000666</v>
      </c>
      <c r="J89" t="s">
        <v>141</v>
      </c>
      <c r="K89">
        <v>152</v>
      </c>
      <c r="L89">
        <v>233</v>
      </c>
      <c r="M89">
        <v>1132</v>
      </c>
      <c r="N89">
        <v>1181</v>
      </c>
      <c r="O89">
        <v>622</v>
      </c>
      <c r="P89">
        <v>157</v>
      </c>
      <c r="Q89">
        <v>128</v>
      </c>
      <c r="R89">
        <v>142</v>
      </c>
      <c r="S89">
        <v>84</v>
      </c>
    </row>
    <row r="90" spans="1:19" x14ac:dyDescent="0.25">
      <c r="A90" s="4" t="str">
        <f>CONCATENATE(Table14[[#This Row],[Zona]],Table14[[#This Row],[Marca]],Table14[[#This Row],[Codigo]])</f>
        <v>ARGENTINAGrido6000739</v>
      </c>
      <c r="B90" t="s">
        <v>26</v>
      </c>
      <c r="C90" t="s">
        <v>109</v>
      </c>
      <c r="D90" t="s">
        <v>110</v>
      </c>
      <c r="E90" t="s">
        <v>111</v>
      </c>
      <c r="F90" t="s">
        <v>127</v>
      </c>
      <c r="G90" t="s">
        <v>116</v>
      </c>
      <c r="H90">
        <v>6000739</v>
      </c>
      <c r="J90" t="s">
        <v>142</v>
      </c>
      <c r="K90">
        <v>418</v>
      </c>
      <c r="L90">
        <v>494</v>
      </c>
      <c r="M90">
        <v>603</v>
      </c>
      <c r="N90">
        <v>420</v>
      </c>
      <c r="O90">
        <v>457</v>
      </c>
      <c r="P90">
        <v>460</v>
      </c>
      <c r="Q90">
        <v>523</v>
      </c>
      <c r="R90">
        <v>426</v>
      </c>
      <c r="S90">
        <v>352</v>
      </c>
    </row>
    <row r="91" spans="1:19" x14ac:dyDescent="0.25">
      <c r="A91" s="4" t="str">
        <f>CONCATENATE(Table14[[#This Row],[Zona]],Table14[[#This Row],[Marca]],Table14[[#This Row],[Codigo]])</f>
        <v>ARGENTINAGrido6000740</v>
      </c>
      <c r="B91" t="s">
        <v>26</v>
      </c>
      <c r="C91" t="s">
        <v>109</v>
      </c>
      <c r="D91" t="s">
        <v>110</v>
      </c>
      <c r="E91" t="s">
        <v>111</v>
      </c>
      <c r="F91" t="s">
        <v>127</v>
      </c>
      <c r="G91" t="s">
        <v>116</v>
      </c>
      <c r="H91">
        <v>6000740</v>
      </c>
      <c r="J91" t="s">
        <v>143</v>
      </c>
      <c r="K91">
        <v>962</v>
      </c>
      <c r="L91">
        <v>1190</v>
      </c>
      <c r="M91">
        <v>1178</v>
      </c>
      <c r="N91">
        <v>1097</v>
      </c>
      <c r="O91">
        <v>1200</v>
      </c>
      <c r="P91">
        <v>1109</v>
      </c>
      <c r="Q91">
        <v>1196</v>
      </c>
      <c r="R91">
        <v>1016</v>
      </c>
      <c r="S91">
        <v>951</v>
      </c>
    </row>
    <row r="92" spans="1:19" x14ac:dyDescent="0.25">
      <c r="A92" s="4" t="str">
        <f>CONCATENATE(Table14[[#This Row],[Zona]],Table14[[#This Row],[Marca]],Table14[[#This Row],[Codigo]])</f>
        <v>ARGENTINAGrido6000980</v>
      </c>
      <c r="B92" t="s">
        <v>26</v>
      </c>
      <c r="C92" t="s">
        <v>109</v>
      </c>
      <c r="D92" t="s">
        <v>110</v>
      </c>
      <c r="E92" t="s">
        <v>111</v>
      </c>
      <c r="F92" t="s">
        <v>127</v>
      </c>
      <c r="G92" t="s">
        <v>116</v>
      </c>
      <c r="H92">
        <v>6000980</v>
      </c>
      <c r="J92" t="s">
        <v>144</v>
      </c>
      <c r="K92">
        <v>0</v>
      </c>
      <c r="L92">
        <v>18</v>
      </c>
      <c r="M92">
        <v>113</v>
      </c>
      <c r="N92">
        <v>76</v>
      </c>
      <c r="O92">
        <v>79</v>
      </c>
      <c r="P92">
        <v>147</v>
      </c>
      <c r="Q92">
        <v>28</v>
      </c>
      <c r="R92">
        <v>13</v>
      </c>
      <c r="S92">
        <v>27</v>
      </c>
    </row>
    <row r="93" spans="1:19" x14ac:dyDescent="0.25">
      <c r="A93" s="4" t="str">
        <f>CONCATENATE(Table14[[#This Row],[Zona]],Table14[[#This Row],[Marca]],Table14[[#This Row],[Codigo]])</f>
        <v>ARGENTINAGrido01.06.15.001</v>
      </c>
      <c r="B93" t="s">
        <v>26</v>
      </c>
      <c r="C93" t="s">
        <v>109</v>
      </c>
      <c r="D93" t="s">
        <v>28</v>
      </c>
      <c r="E93" t="s">
        <v>29</v>
      </c>
      <c r="F93" t="s">
        <v>30</v>
      </c>
      <c r="G93" t="s">
        <v>113</v>
      </c>
      <c r="H93" t="s">
        <v>145</v>
      </c>
      <c r="J93" t="s">
        <v>146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25">
      <c r="A94" s="4" t="str">
        <f>CONCATENATE(Table14[[#This Row],[Zona]],Table14[[#This Row],[Marca]],Table14[[#This Row],[Codigo]])</f>
        <v>ARGENTINAGrido01.06.15.002</v>
      </c>
      <c r="B94" t="s">
        <v>26</v>
      </c>
      <c r="C94" t="s">
        <v>109</v>
      </c>
      <c r="D94" t="s">
        <v>28</v>
      </c>
      <c r="E94" t="s">
        <v>29</v>
      </c>
      <c r="F94" t="s">
        <v>30</v>
      </c>
      <c r="G94" t="s">
        <v>113</v>
      </c>
      <c r="H94" t="s">
        <v>147</v>
      </c>
      <c r="J94" t="s">
        <v>148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25">
      <c r="A95" s="4" t="str">
        <f>CONCATENATE(Table14[[#This Row],[Zona]],Table14[[#This Row],[Marca]],Table14[[#This Row],[Codigo]])</f>
        <v>ARGENTINAGrido01.06.15.003</v>
      </c>
      <c r="B95" t="s">
        <v>26</v>
      </c>
      <c r="C95" t="s">
        <v>109</v>
      </c>
      <c r="D95" t="s">
        <v>28</v>
      </c>
      <c r="E95" t="s">
        <v>29</v>
      </c>
      <c r="F95" t="s">
        <v>30</v>
      </c>
      <c r="G95" t="s">
        <v>113</v>
      </c>
      <c r="H95" t="s">
        <v>149</v>
      </c>
      <c r="J95" t="s">
        <v>150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25">
      <c r="A96" s="4" t="str">
        <f>CONCATENATE(Table14[[#This Row],[Zona]],Table14[[#This Row],[Marca]],Table14[[#This Row],[Codigo]])</f>
        <v>ARGENTINAGrido01.06.15.004</v>
      </c>
      <c r="B96" t="s">
        <v>26</v>
      </c>
      <c r="C96" t="s">
        <v>109</v>
      </c>
      <c r="D96" t="s">
        <v>28</v>
      </c>
      <c r="E96" t="s">
        <v>29</v>
      </c>
      <c r="F96" t="s">
        <v>30</v>
      </c>
      <c r="G96" t="s">
        <v>113</v>
      </c>
      <c r="H96" t="s">
        <v>151</v>
      </c>
      <c r="J96" t="s">
        <v>152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25">
      <c r="A97" s="4" t="str">
        <f>CONCATENATE(Table14[[#This Row],[Zona]],Table14[[#This Row],[Marca]],Table14[[#This Row],[Codigo]])</f>
        <v>ARGENTINAGrido01.06.15.008</v>
      </c>
      <c r="B97" t="s">
        <v>26</v>
      </c>
      <c r="C97" t="s">
        <v>109</v>
      </c>
      <c r="D97" t="s">
        <v>28</v>
      </c>
      <c r="E97" t="s">
        <v>29</v>
      </c>
      <c r="F97" t="s">
        <v>30</v>
      </c>
      <c r="G97" t="s">
        <v>113</v>
      </c>
      <c r="H97" t="s">
        <v>153</v>
      </c>
      <c r="J97" t="s">
        <v>154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25">
      <c r="A98" s="4" t="str">
        <f>CONCATENATE(Table14[[#This Row],[Zona]],Table14[[#This Row],[Marca]],Table14[[#This Row],[Codigo]])</f>
        <v>ARGENTINAGrido01.06.15.009</v>
      </c>
      <c r="B98" t="s">
        <v>26</v>
      </c>
      <c r="C98" t="s">
        <v>109</v>
      </c>
      <c r="D98" t="s">
        <v>28</v>
      </c>
      <c r="E98" t="s">
        <v>29</v>
      </c>
      <c r="F98" t="s">
        <v>30</v>
      </c>
      <c r="G98" t="s">
        <v>113</v>
      </c>
      <c r="H98" t="s">
        <v>155</v>
      </c>
      <c r="J98" t="s">
        <v>156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25">
      <c r="A99" s="4" t="str">
        <f>CONCATENATE(Table14[[#This Row],[Zona]],Table14[[#This Row],[Marca]],Table14[[#This Row],[Codigo]])</f>
        <v>ARGENTINAGrido01.06.16.001</v>
      </c>
      <c r="B99" t="s">
        <v>26</v>
      </c>
      <c r="C99" t="s">
        <v>109</v>
      </c>
      <c r="D99" t="s">
        <v>28</v>
      </c>
      <c r="E99" t="s">
        <v>29</v>
      </c>
      <c r="F99" t="s">
        <v>30</v>
      </c>
      <c r="G99" t="s">
        <v>113</v>
      </c>
      <c r="H99" t="s">
        <v>157</v>
      </c>
      <c r="J99" t="s">
        <v>158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25">
      <c r="A100" s="4" t="str">
        <f>CONCATENATE(Table14[[#This Row],[Zona]],Table14[[#This Row],[Marca]],Table14[[#This Row],[Codigo]])</f>
        <v>ARGENTINAGrido01.06.16.002</v>
      </c>
      <c r="B100" t="s">
        <v>26</v>
      </c>
      <c r="C100" t="s">
        <v>109</v>
      </c>
      <c r="D100" t="s">
        <v>28</v>
      </c>
      <c r="E100" t="s">
        <v>29</v>
      </c>
      <c r="F100" t="s">
        <v>30</v>
      </c>
      <c r="G100" t="s">
        <v>113</v>
      </c>
      <c r="H100" t="s">
        <v>159</v>
      </c>
      <c r="J100" t="s">
        <v>160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25">
      <c r="A101" s="4" t="str">
        <f>CONCATENATE(Table14[[#This Row],[Zona]],Table14[[#This Row],[Marca]],Table14[[#This Row],[Codigo]])</f>
        <v>ARGENTINAGrido01.06.16.003</v>
      </c>
      <c r="B101" t="s">
        <v>26</v>
      </c>
      <c r="C101" t="s">
        <v>109</v>
      </c>
      <c r="D101" t="s">
        <v>28</v>
      </c>
      <c r="E101" t="s">
        <v>29</v>
      </c>
      <c r="F101" t="s">
        <v>30</v>
      </c>
      <c r="G101" t="s">
        <v>113</v>
      </c>
      <c r="H101" t="s">
        <v>161</v>
      </c>
      <c r="J101" t="s">
        <v>162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25">
      <c r="A102" s="4" t="str">
        <f>CONCATENATE(Table14[[#This Row],[Zona]],Table14[[#This Row],[Marca]],Table14[[#This Row],[Codigo]])</f>
        <v>ARGENTINAGrido01.06.16.004</v>
      </c>
      <c r="B102" t="s">
        <v>26</v>
      </c>
      <c r="C102" t="s">
        <v>109</v>
      </c>
      <c r="D102" t="s">
        <v>28</v>
      </c>
      <c r="E102" t="s">
        <v>29</v>
      </c>
      <c r="F102" t="s">
        <v>30</v>
      </c>
      <c r="G102" t="s">
        <v>113</v>
      </c>
      <c r="H102" t="s">
        <v>163</v>
      </c>
      <c r="J102" t="s">
        <v>164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25">
      <c r="A103" s="4" t="str">
        <f>CONCATENATE(Table14[[#This Row],[Zona]],Table14[[#This Row],[Marca]],Table14[[#This Row],[Codigo]])</f>
        <v>ARGENTINAGrido01.06.16.005</v>
      </c>
      <c r="B103" t="s">
        <v>26</v>
      </c>
      <c r="C103" t="s">
        <v>109</v>
      </c>
      <c r="D103" t="s">
        <v>28</v>
      </c>
      <c r="E103" t="s">
        <v>29</v>
      </c>
      <c r="F103" t="s">
        <v>30</v>
      </c>
      <c r="G103" t="s">
        <v>113</v>
      </c>
      <c r="H103" t="s">
        <v>165</v>
      </c>
      <c r="J103" t="s">
        <v>166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25">
      <c r="A104" s="4" t="str">
        <f>CONCATENATE(Table14[[#This Row],[Zona]],Table14[[#This Row],[Marca]],Table14[[#This Row],[Codigo]])</f>
        <v>ARGENTINAGrido01.06.16.006</v>
      </c>
      <c r="B104" t="s">
        <v>26</v>
      </c>
      <c r="C104" t="s">
        <v>109</v>
      </c>
      <c r="D104" t="s">
        <v>28</v>
      </c>
      <c r="E104" t="s">
        <v>29</v>
      </c>
      <c r="F104" t="s">
        <v>30</v>
      </c>
      <c r="G104" t="s">
        <v>113</v>
      </c>
      <c r="H104" t="s">
        <v>167</v>
      </c>
      <c r="J104" t="s">
        <v>168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25">
      <c r="A105" s="4" t="str">
        <f>CONCATENATE(Table14[[#This Row],[Zona]],Table14[[#This Row],[Marca]],Table14[[#This Row],[Codigo]])</f>
        <v>ARGENTINAGrido01.06.16.009</v>
      </c>
      <c r="B105" t="s">
        <v>26</v>
      </c>
      <c r="C105" t="s">
        <v>109</v>
      </c>
      <c r="D105" t="s">
        <v>28</v>
      </c>
      <c r="E105" t="s">
        <v>29</v>
      </c>
      <c r="F105" t="s">
        <v>30</v>
      </c>
      <c r="G105" t="s">
        <v>113</v>
      </c>
      <c r="H105" t="s">
        <v>169</v>
      </c>
      <c r="J105" t="s">
        <v>170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25">
      <c r="A106" s="4" t="str">
        <f>CONCATENATE(Table14[[#This Row],[Zona]],Table14[[#This Row],[Marca]],Table14[[#This Row],[Codigo]])</f>
        <v>ARGENTINAGrido01.06.16.011</v>
      </c>
      <c r="B106" t="s">
        <v>26</v>
      </c>
      <c r="C106" t="s">
        <v>109</v>
      </c>
      <c r="D106" t="s">
        <v>28</v>
      </c>
      <c r="E106" t="s">
        <v>29</v>
      </c>
      <c r="F106" t="s">
        <v>30</v>
      </c>
      <c r="G106" t="s">
        <v>113</v>
      </c>
      <c r="H106" t="s">
        <v>171</v>
      </c>
      <c r="J106" t="s">
        <v>172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s="4" t="str">
        <f>CONCATENATE(Table14[[#This Row],[Zona]],Table14[[#This Row],[Marca]],Table14[[#This Row],[Codigo]])</f>
        <v>ARGENTINAGrido01.06.16.013</v>
      </c>
      <c r="B107" t="s">
        <v>26</v>
      </c>
      <c r="C107" t="s">
        <v>109</v>
      </c>
      <c r="D107" t="s">
        <v>28</v>
      </c>
      <c r="E107" t="s">
        <v>29</v>
      </c>
      <c r="F107" t="s">
        <v>30</v>
      </c>
      <c r="G107" t="s">
        <v>113</v>
      </c>
      <c r="H107" t="s">
        <v>173</v>
      </c>
      <c r="J107" t="s">
        <v>174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25">
      <c r="A108" s="4" t="str">
        <f>CONCATENATE(Table14[[#This Row],[Zona]],Table14[[#This Row],[Marca]],Table14[[#This Row],[Codigo]])</f>
        <v>ARGENTINAGrido01.06.16.014</v>
      </c>
      <c r="B108" t="s">
        <v>26</v>
      </c>
      <c r="C108" t="s">
        <v>109</v>
      </c>
      <c r="D108" t="s">
        <v>28</v>
      </c>
      <c r="E108" t="s">
        <v>29</v>
      </c>
      <c r="F108" t="s">
        <v>30</v>
      </c>
      <c r="G108" t="s">
        <v>113</v>
      </c>
      <c r="H108" t="s">
        <v>175</v>
      </c>
      <c r="J108" t="s">
        <v>176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25">
      <c r="A109" s="4" t="str">
        <f>CONCATENATE(Table14[[#This Row],[Zona]],Table14[[#This Row],[Marca]],Table14[[#This Row],[Codigo]])</f>
        <v>ARGENTINAGrido01.06.16.015</v>
      </c>
      <c r="B109" t="s">
        <v>26</v>
      </c>
      <c r="C109" t="s">
        <v>109</v>
      </c>
      <c r="D109" t="s">
        <v>28</v>
      </c>
      <c r="E109" t="s">
        <v>29</v>
      </c>
      <c r="F109" t="s">
        <v>30</v>
      </c>
      <c r="G109" t="s">
        <v>113</v>
      </c>
      <c r="H109" t="s">
        <v>177</v>
      </c>
      <c r="J109" t="s">
        <v>178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25">
      <c r="A110" s="4" t="str">
        <f>CONCATENATE(Table14[[#This Row],[Zona]],Table14[[#This Row],[Marca]],Table14[[#This Row],[Codigo]])</f>
        <v>ARGENTINAGrido01.06.16.016</v>
      </c>
      <c r="B110" t="s">
        <v>26</v>
      </c>
      <c r="C110" t="s">
        <v>109</v>
      </c>
      <c r="D110" t="s">
        <v>28</v>
      </c>
      <c r="E110" t="s">
        <v>29</v>
      </c>
      <c r="F110" t="s">
        <v>30</v>
      </c>
      <c r="G110" t="s">
        <v>113</v>
      </c>
      <c r="H110" t="s">
        <v>179</v>
      </c>
      <c r="J110" t="s">
        <v>180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25">
      <c r="A111" s="4" t="str">
        <f>CONCATENATE(Table14[[#This Row],[Zona]],Table14[[#This Row],[Marca]],Table14[[#This Row],[Codigo]])</f>
        <v>ARGENTINAGrido01.06.16.020</v>
      </c>
      <c r="B111" t="s">
        <v>26</v>
      </c>
      <c r="C111" t="s">
        <v>109</v>
      </c>
      <c r="D111" t="s">
        <v>28</v>
      </c>
      <c r="E111" t="s">
        <v>29</v>
      </c>
      <c r="F111" t="s">
        <v>30</v>
      </c>
      <c r="G111" t="s">
        <v>113</v>
      </c>
      <c r="H111" t="s">
        <v>181</v>
      </c>
      <c r="J111" t="s">
        <v>182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25">
      <c r="A112" s="4" t="str">
        <f>CONCATENATE(Table14[[#This Row],[Zona]],Table14[[#This Row],[Marca]],Table14[[#This Row],[Codigo]])</f>
        <v>ARGENTINAGrido01.06.16.021</v>
      </c>
      <c r="B112" t="s">
        <v>26</v>
      </c>
      <c r="C112" t="s">
        <v>109</v>
      </c>
      <c r="D112" t="s">
        <v>28</v>
      </c>
      <c r="E112" t="s">
        <v>29</v>
      </c>
      <c r="F112" t="s">
        <v>30</v>
      </c>
      <c r="G112" t="s">
        <v>113</v>
      </c>
      <c r="H112" t="s">
        <v>183</v>
      </c>
      <c r="J112" t="s">
        <v>184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25">
      <c r="A113" s="4" t="str">
        <f>CONCATENATE(Table14[[#This Row],[Zona]],Table14[[#This Row],[Marca]],Table14[[#This Row],[Codigo]])</f>
        <v>ARGENTINAGrido01.06.16.022</v>
      </c>
      <c r="B113" t="s">
        <v>26</v>
      </c>
      <c r="C113" t="s">
        <v>109</v>
      </c>
      <c r="D113" t="s">
        <v>28</v>
      </c>
      <c r="E113" t="s">
        <v>29</v>
      </c>
      <c r="F113" t="s">
        <v>30</v>
      </c>
      <c r="G113" t="s">
        <v>113</v>
      </c>
      <c r="H113" t="s">
        <v>185</v>
      </c>
      <c r="J113" t="s">
        <v>186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25">
      <c r="A114" s="4" t="str">
        <f>CONCATENATE(Table14[[#This Row],[Zona]],Table14[[#This Row],[Marca]],Table14[[#This Row],[Codigo]])</f>
        <v>ARGENTINAGrido01.06.16.023</v>
      </c>
      <c r="B114" t="s">
        <v>26</v>
      </c>
      <c r="C114" t="s">
        <v>109</v>
      </c>
      <c r="D114" t="s">
        <v>28</v>
      </c>
      <c r="E114" t="s">
        <v>29</v>
      </c>
      <c r="F114" t="s">
        <v>30</v>
      </c>
      <c r="G114" t="s">
        <v>113</v>
      </c>
      <c r="H114" t="s">
        <v>187</v>
      </c>
      <c r="J114" t="s">
        <v>188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25">
      <c r="A115" s="4" t="str">
        <f>CONCATENATE(Table14[[#This Row],[Zona]],Table14[[#This Row],[Marca]],Table14[[#This Row],[Codigo]])</f>
        <v>ARGENTINAGrido01.06.16.024</v>
      </c>
      <c r="B115" t="s">
        <v>26</v>
      </c>
      <c r="C115" t="s">
        <v>109</v>
      </c>
      <c r="D115" t="s">
        <v>28</v>
      </c>
      <c r="E115" t="s">
        <v>29</v>
      </c>
      <c r="F115" t="s">
        <v>30</v>
      </c>
      <c r="G115" t="s">
        <v>113</v>
      </c>
      <c r="H115" t="s">
        <v>189</v>
      </c>
      <c r="J115" t="s">
        <v>190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25">
      <c r="A116" s="4" t="str">
        <f>CONCATENATE(Table14[[#This Row],[Zona]],Table14[[#This Row],[Marca]],Table14[[#This Row],[Codigo]])</f>
        <v>ARGENTINAGrido01.06.17.001</v>
      </c>
      <c r="B116" t="s">
        <v>26</v>
      </c>
      <c r="C116" t="s">
        <v>109</v>
      </c>
      <c r="D116" t="s">
        <v>28</v>
      </c>
      <c r="E116" t="s">
        <v>29</v>
      </c>
      <c r="F116" t="s">
        <v>30</v>
      </c>
      <c r="G116" t="s">
        <v>113</v>
      </c>
      <c r="H116" t="s">
        <v>191</v>
      </c>
      <c r="J116" t="s">
        <v>192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25">
      <c r="A117" s="4" t="str">
        <f>CONCATENATE(Table14[[#This Row],[Zona]],Table14[[#This Row],[Marca]],Table14[[#This Row],[Codigo]])</f>
        <v>ARGENTINAGrido01.06.17.002</v>
      </c>
      <c r="B117" t="s">
        <v>26</v>
      </c>
      <c r="C117" t="s">
        <v>109</v>
      </c>
      <c r="D117" t="s">
        <v>28</v>
      </c>
      <c r="E117" t="s">
        <v>29</v>
      </c>
      <c r="F117" t="s">
        <v>30</v>
      </c>
      <c r="G117" t="s">
        <v>113</v>
      </c>
      <c r="H117" t="s">
        <v>193</v>
      </c>
      <c r="J117" t="s">
        <v>194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25">
      <c r="A118" s="4" t="str">
        <f>CONCATENATE(Table14[[#This Row],[Zona]],Table14[[#This Row],[Marca]],Table14[[#This Row],[Codigo]])</f>
        <v>ARGENTINAGrido01.06.17.003</v>
      </c>
      <c r="B118" t="s">
        <v>26</v>
      </c>
      <c r="C118" t="s">
        <v>109</v>
      </c>
      <c r="D118" t="s">
        <v>28</v>
      </c>
      <c r="E118" t="s">
        <v>29</v>
      </c>
      <c r="F118" t="s">
        <v>30</v>
      </c>
      <c r="G118" t="s">
        <v>113</v>
      </c>
      <c r="H118" t="s">
        <v>195</v>
      </c>
      <c r="J118" t="s">
        <v>196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25">
      <c r="A119" s="4" t="str">
        <f>CONCATENATE(Table14[[#This Row],[Zona]],Table14[[#This Row],[Marca]],Table14[[#This Row],[Codigo]])</f>
        <v>ARGENTINAGrido01.06.17.004</v>
      </c>
      <c r="B119" t="s">
        <v>26</v>
      </c>
      <c r="C119" t="s">
        <v>109</v>
      </c>
      <c r="D119" t="s">
        <v>28</v>
      </c>
      <c r="E119" t="s">
        <v>29</v>
      </c>
      <c r="F119" t="s">
        <v>30</v>
      </c>
      <c r="G119" t="s">
        <v>113</v>
      </c>
      <c r="H119" t="s">
        <v>197</v>
      </c>
      <c r="J119" t="s">
        <v>198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25">
      <c r="A120" s="4" t="str">
        <f>CONCATENATE(Table14[[#This Row],[Zona]],Table14[[#This Row],[Marca]],Table14[[#This Row],[Codigo]])</f>
        <v>ARGENTINAGrido01.06.17.008</v>
      </c>
      <c r="B120" t="s">
        <v>26</v>
      </c>
      <c r="C120" t="s">
        <v>109</v>
      </c>
      <c r="D120" t="s">
        <v>28</v>
      </c>
      <c r="E120" t="s">
        <v>29</v>
      </c>
      <c r="F120" t="s">
        <v>30</v>
      </c>
      <c r="G120" t="s">
        <v>113</v>
      </c>
      <c r="H120" t="s">
        <v>199</v>
      </c>
      <c r="J120" t="s">
        <v>200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25">
      <c r="A121" s="4" t="str">
        <f>CONCATENATE(Table14[[#This Row],[Zona]],Table14[[#This Row],[Marca]],Table14[[#This Row],[Codigo]])</f>
        <v>ARGENTINAGrido01.06.17.010</v>
      </c>
      <c r="B121" t="s">
        <v>26</v>
      </c>
      <c r="C121" t="s">
        <v>109</v>
      </c>
      <c r="D121" t="s">
        <v>28</v>
      </c>
      <c r="E121" t="s">
        <v>29</v>
      </c>
      <c r="F121" t="s">
        <v>30</v>
      </c>
      <c r="G121" t="s">
        <v>113</v>
      </c>
      <c r="H121" t="s">
        <v>201</v>
      </c>
      <c r="J121" t="s">
        <v>202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25">
      <c r="A122" s="4" t="str">
        <f>CONCATENATE(Table14[[#This Row],[Zona]],Table14[[#This Row],[Marca]],Table14[[#This Row],[Codigo]])</f>
        <v>ARGENTINAGrido01.06.17.014</v>
      </c>
      <c r="B122" t="s">
        <v>26</v>
      </c>
      <c r="C122" t="s">
        <v>109</v>
      </c>
      <c r="D122" t="s">
        <v>28</v>
      </c>
      <c r="E122" t="s">
        <v>29</v>
      </c>
      <c r="F122" t="s">
        <v>30</v>
      </c>
      <c r="G122" t="s">
        <v>113</v>
      </c>
      <c r="H122" t="s">
        <v>203</v>
      </c>
      <c r="J122" t="s">
        <v>204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25">
      <c r="A123" s="4" t="str">
        <f>CONCATENATE(Table14[[#This Row],[Zona]],Table14[[#This Row],[Marca]],Table14[[#This Row],[Codigo]])</f>
        <v>ARGENTINAGrido01.06.17.015</v>
      </c>
      <c r="B123" t="s">
        <v>26</v>
      </c>
      <c r="C123" t="s">
        <v>109</v>
      </c>
      <c r="D123" t="s">
        <v>28</v>
      </c>
      <c r="E123" t="s">
        <v>29</v>
      </c>
      <c r="F123" t="s">
        <v>30</v>
      </c>
      <c r="G123" t="s">
        <v>113</v>
      </c>
      <c r="H123" t="s">
        <v>205</v>
      </c>
      <c r="J123" t="s">
        <v>206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25">
      <c r="A124" s="4" t="str">
        <f>CONCATENATE(Table14[[#This Row],[Zona]],Table14[[#This Row],[Marca]],Table14[[#This Row],[Codigo]])</f>
        <v>ARGENTINAGrido01.06.17.016</v>
      </c>
      <c r="B124" t="s">
        <v>26</v>
      </c>
      <c r="C124" t="s">
        <v>109</v>
      </c>
      <c r="D124" t="s">
        <v>28</v>
      </c>
      <c r="E124" t="s">
        <v>29</v>
      </c>
      <c r="F124" t="s">
        <v>30</v>
      </c>
      <c r="G124" t="s">
        <v>113</v>
      </c>
      <c r="H124" t="s">
        <v>207</v>
      </c>
      <c r="J124" t="s">
        <v>208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25">
      <c r="A125" s="4" t="str">
        <f>CONCATENATE(Table14[[#This Row],[Zona]],Table14[[#This Row],[Marca]],Table14[[#This Row],[Codigo]])</f>
        <v>ARGENTINAGrido01.06.17.017</v>
      </c>
      <c r="B125" t="s">
        <v>26</v>
      </c>
      <c r="C125" t="s">
        <v>109</v>
      </c>
      <c r="D125" t="s">
        <v>28</v>
      </c>
      <c r="E125" t="s">
        <v>29</v>
      </c>
      <c r="F125" t="s">
        <v>30</v>
      </c>
      <c r="G125" t="s">
        <v>113</v>
      </c>
      <c r="H125" t="s">
        <v>209</v>
      </c>
      <c r="J125" t="s">
        <v>210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25">
      <c r="A126" s="4" t="str">
        <f>CONCATENATE(Table14[[#This Row],[Zona]],Table14[[#This Row],[Marca]],Table14[[#This Row],[Codigo]])</f>
        <v>ARGENTINAGrido01.06.17.019</v>
      </c>
      <c r="B126" t="s">
        <v>26</v>
      </c>
      <c r="C126" t="s">
        <v>109</v>
      </c>
      <c r="D126" t="s">
        <v>28</v>
      </c>
      <c r="E126" t="s">
        <v>29</v>
      </c>
      <c r="F126" t="s">
        <v>30</v>
      </c>
      <c r="G126" t="s">
        <v>113</v>
      </c>
      <c r="H126" t="s">
        <v>211</v>
      </c>
      <c r="J126" t="s">
        <v>212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25">
      <c r="A127" s="4" t="str">
        <f>CONCATENATE(Table14[[#This Row],[Zona]],Table14[[#This Row],[Marca]],Table14[[#This Row],[Codigo]])</f>
        <v>ARGENTINAGrido01.06.17.020</v>
      </c>
      <c r="B127" t="s">
        <v>26</v>
      </c>
      <c r="C127" t="s">
        <v>109</v>
      </c>
      <c r="D127" t="s">
        <v>28</v>
      </c>
      <c r="E127" t="s">
        <v>29</v>
      </c>
      <c r="F127" t="s">
        <v>30</v>
      </c>
      <c r="G127" t="s">
        <v>113</v>
      </c>
      <c r="H127" t="s">
        <v>213</v>
      </c>
      <c r="J127" t="s">
        <v>214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25">
      <c r="A128" s="4" t="str">
        <f>CONCATENATE(Table14[[#This Row],[Zona]],Table14[[#This Row],[Marca]],Table14[[#This Row],[Codigo]])</f>
        <v>ARGENTINAGrido01.06.18.001</v>
      </c>
      <c r="B128" t="s">
        <v>26</v>
      </c>
      <c r="C128" t="s">
        <v>109</v>
      </c>
      <c r="D128" t="s">
        <v>28</v>
      </c>
      <c r="E128" t="s">
        <v>29</v>
      </c>
      <c r="F128" t="s">
        <v>30</v>
      </c>
      <c r="G128" t="s">
        <v>113</v>
      </c>
      <c r="H128" t="s">
        <v>215</v>
      </c>
      <c r="J128" t="s">
        <v>216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25">
      <c r="A129" s="4" t="str">
        <f>CONCATENATE(Table14[[#This Row],[Zona]],Table14[[#This Row],[Marca]],Table14[[#This Row],[Codigo]])</f>
        <v>ARGENTINAGrido01.06.18.002</v>
      </c>
      <c r="B129" t="s">
        <v>26</v>
      </c>
      <c r="C129" t="s">
        <v>109</v>
      </c>
      <c r="D129" t="s">
        <v>28</v>
      </c>
      <c r="E129" t="s">
        <v>29</v>
      </c>
      <c r="F129" t="s">
        <v>30</v>
      </c>
      <c r="G129" t="s">
        <v>113</v>
      </c>
      <c r="H129" t="s">
        <v>217</v>
      </c>
      <c r="J129" t="s">
        <v>218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25">
      <c r="A130" s="4" t="str">
        <f>CONCATENATE(Table14[[#This Row],[Zona]],Table14[[#This Row],[Marca]],Table14[[#This Row],[Codigo]])</f>
        <v>ARGENTINAGrido01.06.18.004</v>
      </c>
      <c r="B130" t="s">
        <v>26</v>
      </c>
      <c r="C130" t="s">
        <v>109</v>
      </c>
      <c r="D130" t="s">
        <v>28</v>
      </c>
      <c r="E130" t="s">
        <v>29</v>
      </c>
      <c r="F130" t="s">
        <v>30</v>
      </c>
      <c r="G130" t="s">
        <v>113</v>
      </c>
      <c r="H130" t="s">
        <v>219</v>
      </c>
      <c r="J130" t="s">
        <v>220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25">
      <c r="A131" s="4" t="str">
        <f>CONCATENATE(Table14[[#This Row],[Zona]],Table14[[#This Row],[Marca]],Table14[[#This Row],[Codigo]])</f>
        <v>ARGENTINAGrido01.06.18.005</v>
      </c>
      <c r="B131" t="s">
        <v>26</v>
      </c>
      <c r="C131" t="s">
        <v>109</v>
      </c>
      <c r="D131" t="s">
        <v>28</v>
      </c>
      <c r="E131" t="s">
        <v>29</v>
      </c>
      <c r="F131" t="s">
        <v>30</v>
      </c>
      <c r="G131" t="s">
        <v>113</v>
      </c>
      <c r="H131" t="s">
        <v>221</v>
      </c>
      <c r="J131" t="s">
        <v>222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25">
      <c r="A132" s="4" t="str">
        <f>CONCATENATE(Table14[[#This Row],[Zona]],Table14[[#This Row],[Marca]],Table14[[#This Row],[Codigo]])</f>
        <v>ARGENTINAGrido01.06.18.007</v>
      </c>
      <c r="B132" t="s">
        <v>26</v>
      </c>
      <c r="C132" t="s">
        <v>109</v>
      </c>
      <c r="D132" t="s">
        <v>28</v>
      </c>
      <c r="E132" t="s">
        <v>29</v>
      </c>
      <c r="F132" t="s">
        <v>30</v>
      </c>
      <c r="G132" t="s">
        <v>113</v>
      </c>
      <c r="H132" t="s">
        <v>223</v>
      </c>
      <c r="J132" t="s">
        <v>224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25">
      <c r="A133" s="4" t="str">
        <f>CONCATENATE(Table14[[#This Row],[Zona]],Table14[[#This Row],[Marca]],Table14[[#This Row],[Codigo]])</f>
        <v>ARGENTINAGrido01.06.18.008</v>
      </c>
      <c r="B133" t="s">
        <v>26</v>
      </c>
      <c r="C133" t="s">
        <v>109</v>
      </c>
      <c r="D133" t="s">
        <v>28</v>
      </c>
      <c r="E133" t="s">
        <v>29</v>
      </c>
      <c r="F133" t="s">
        <v>30</v>
      </c>
      <c r="G133" t="s">
        <v>113</v>
      </c>
      <c r="H133" t="s">
        <v>225</v>
      </c>
      <c r="J133" t="s">
        <v>226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25">
      <c r="A134" s="4" t="str">
        <f>CONCATENATE(Table14[[#This Row],[Zona]],Table14[[#This Row],[Marca]],Table14[[#This Row],[Codigo]])</f>
        <v>ARGENTINAGrido01.06.18.013</v>
      </c>
      <c r="B134" t="s">
        <v>26</v>
      </c>
      <c r="C134" t="s">
        <v>109</v>
      </c>
      <c r="D134" t="s">
        <v>28</v>
      </c>
      <c r="E134" t="s">
        <v>29</v>
      </c>
      <c r="F134" t="s">
        <v>30</v>
      </c>
      <c r="G134" t="s">
        <v>113</v>
      </c>
      <c r="H134" t="s">
        <v>227</v>
      </c>
      <c r="J134" t="s">
        <v>228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25">
      <c r="A135" s="4" t="str">
        <f>CONCATENATE(Table14[[#This Row],[Zona]],Table14[[#This Row],[Marca]],Table14[[#This Row],[Codigo]])</f>
        <v>ARGENTINAGrido01.06.18.014</v>
      </c>
      <c r="B135" t="s">
        <v>26</v>
      </c>
      <c r="C135" t="s">
        <v>109</v>
      </c>
      <c r="D135" t="s">
        <v>28</v>
      </c>
      <c r="E135" t="s">
        <v>29</v>
      </c>
      <c r="F135" t="s">
        <v>30</v>
      </c>
      <c r="G135" t="s">
        <v>113</v>
      </c>
      <c r="H135" t="s">
        <v>229</v>
      </c>
      <c r="J135" t="s">
        <v>230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25">
      <c r="A136" s="4" t="str">
        <f>CONCATENATE(Table14[[#This Row],[Zona]],Table14[[#This Row],[Marca]],Table14[[#This Row],[Codigo]])</f>
        <v>ARGENTINAGrido01.06.18.015</v>
      </c>
      <c r="B136" t="s">
        <v>26</v>
      </c>
      <c r="C136" t="s">
        <v>109</v>
      </c>
      <c r="D136" t="s">
        <v>28</v>
      </c>
      <c r="E136" t="s">
        <v>29</v>
      </c>
      <c r="F136" t="s">
        <v>30</v>
      </c>
      <c r="G136" t="s">
        <v>113</v>
      </c>
      <c r="H136" t="s">
        <v>231</v>
      </c>
      <c r="J136" t="s">
        <v>232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25">
      <c r="A137" s="4" t="str">
        <f>CONCATENATE(Table14[[#This Row],[Zona]],Table14[[#This Row],[Marca]],Table14[[#This Row],[Codigo]])</f>
        <v>ARGENTINAGrido01.06.18.016</v>
      </c>
      <c r="B137" t="s">
        <v>26</v>
      </c>
      <c r="C137" t="s">
        <v>109</v>
      </c>
      <c r="D137" t="s">
        <v>28</v>
      </c>
      <c r="E137" t="s">
        <v>29</v>
      </c>
      <c r="F137" t="s">
        <v>30</v>
      </c>
      <c r="G137" t="s">
        <v>113</v>
      </c>
      <c r="H137" t="s">
        <v>233</v>
      </c>
      <c r="J137" t="s">
        <v>234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25">
      <c r="A138" s="4" t="str">
        <f>CONCATENATE(Table14[[#This Row],[Zona]],Table14[[#This Row],[Marca]],Table14[[#This Row],[Codigo]])</f>
        <v>ARGENTINAGrido01.06.18.017</v>
      </c>
      <c r="B138" t="s">
        <v>26</v>
      </c>
      <c r="C138" t="s">
        <v>109</v>
      </c>
      <c r="D138" t="s">
        <v>28</v>
      </c>
      <c r="E138" t="s">
        <v>29</v>
      </c>
      <c r="F138" t="s">
        <v>30</v>
      </c>
      <c r="G138" t="s">
        <v>113</v>
      </c>
      <c r="H138" t="s">
        <v>235</v>
      </c>
      <c r="J138" t="s">
        <v>236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25">
      <c r="A139" s="4" t="str">
        <f>CONCATENATE(Table14[[#This Row],[Zona]],Table14[[#This Row],[Marca]],Table14[[#This Row],[Codigo]])</f>
        <v>ARGENTINAGrido01.06.36.001</v>
      </c>
      <c r="B139" t="s">
        <v>26</v>
      </c>
      <c r="C139" t="s">
        <v>109</v>
      </c>
      <c r="D139" t="s">
        <v>28</v>
      </c>
      <c r="E139" t="s">
        <v>29</v>
      </c>
      <c r="F139" t="s">
        <v>30</v>
      </c>
      <c r="G139" t="s">
        <v>113</v>
      </c>
      <c r="H139" t="s">
        <v>237</v>
      </c>
      <c r="J139" t="s">
        <v>238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25">
      <c r="A140" s="4" t="str">
        <f>CONCATENATE(Table14[[#This Row],[Zona]],Table14[[#This Row],[Marca]],Table14[[#This Row],[Codigo]])</f>
        <v>ARGENTINAGrido01.06.36.002</v>
      </c>
      <c r="B140" t="s">
        <v>26</v>
      </c>
      <c r="C140" t="s">
        <v>109</v>
      </c>
      <c r="D140" t="s">
        <v>28</v>
      </c>
      <c r="E140" t="s">
        <v>29</v>
      </c>
      <c r="F140" t="s">
        <v>30</v>
      </c>
      <c r="G140" t="s">
        <v>113</v>
      </c>
      <c r="H140" t="s">
        <v>239</v>
      </c>
      <c r="J140" t="s">
        <v>240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25">
      <c r="A141" s="4" t="str">
        <f>CONCATENATE(Table14[[#This Row],[Zona]],Table14[[#This Row],[Marca]],Table14[[#This Row],[Codigo]])</f>
        <v>ARGENTINAGrido01.06.36.003</v>
      </c>
      <c r="B141" t="s">
        <v>26</v>
      </c>
      <c r="C141" t="s">
        <v>109</v>
      </c>
      <c r="D141" t="s">
        <v>28</v>
      </c>
      <c r="E141" t="s">
        <v>29</v>
      </c>
      <c r="F141" t="s">
        <v>30</v>
      </c>
      <c r="G141" t="s">
        <v>113</v>
      </c>
      <c r="H141" t="s">
        <v>241</v>
      </c>
      <c r="J141" t="s">
        <v>242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25">
      <c r="A142" s="4" t="str">
        <f>CONCATENATE(Table14[[#This Row],[Zona]],Table14[[#This Row],[Marca]],Table14[[#This Row],[Codigo]])</f>
        <v>ARGENTINAGrido01.06.36.004</v>
      </c>
      <c r="B142" t="s">
        <v>26</v>
      </c>
      <c r="C142" t="s">
        <v>109</v>
      </c>
      <c r="D142" t="s">
        <v>28</v>
      </c>
      <c r="E142" t="s">
        <v>29</v>
      </c>
      <c r="F142" t="s">
        <v>30</v>
      </c>
      <c r="G142" t="s">
        <v>113</v>
      </c>
      <c r="H142" t="s">
        <v>243</v>
      </c>
      <c r="J142" t="s">
        <v>244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25">
      <c r="A143" s="4" t="str">
        <f>CONCATENATE(Table14[[#This Row],[Zona]],Table14[[#This Row],[Marca]],Table14[[#This Row],[Codigo]])</f>
        <v>ARGENTINAGrido01.06.36.005</v>
      </c>
      <c r="B143" t="s">
        <v>26</v>
      </c>
      <c r="C143" t="s">
        <v>109</v>
      </c>
      <c r="D143" t="s">
        <v>28</v>
      </c>
      <c r="E143" t="s">
        <v>29</v>
      </c>
      <c r="F143" t="s">
        <v>30</v>
      </c>
      <c r="G143" t="s">
        <v>113</v>
      </c>
      <c r="H143" t="s">
        <v>245</v>
      </c>
      <c r="J143" t="s">
        <v>246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25">
      <c r="A144" s="4" t="str">
        <f>CONCATENATE(Table14[[#This Row],[Zona]],Table14[[#This Row],[Marca]],Table14[[#This Row],[Codigo]])</f>
        <v>ARGENTINAGrido01.06.36.006</v>
      </c>
      <c r="B144" t="s">
        <v>26</v>
      </c>
      <c r="C144" t="s">
        <v>109</v>
      </c>
      <c r="D144" t="s">
        <v>28</v>
      </c>
      <c r="E144" t="s">
        <v>29</v>
      </c>
      <c r="F144" t="s">
        <v>30</v>
      </c>
      <c r="G144" t="s">
        <v>113</v>
      </c>
      <c r="H144" t="s">
        <v>247</v>
      </c>
      <c r="J144" t="s">
        <v>248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25">
      <c r="A145" s="4" t="str">
        <f>CONCATENATE(Table14[[#This Row],[Zona]],Table14[[#This Row],[Marca]],Table14[[#This Row],[Codigo]])</f>
        <v>ARGENTINAGrido01.06.36.009</v>
      </c>
      <c r="B145" t="s">
        <v>26</v>
      </c>
      <c r="C145" t="s">
        <v>109</v>
      </c>
      <c r="D145" t="s">
        <v>28</v>
      </c>
      <c r="E145" t="s">
        <v>29</v>
      </c>
      <c r="F145" t="s">
        <v>30</v>
      </c>
      <c r="G145" t="s">
        <v>113</v>
      </c>
      <c r="H145" t="s">
        <v>249</v>
      </c>
      <c r="J145" t="s">
        <v>250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25">
      <c r="A146" s="4" t="str">
        <f>CONCATENATE(Table14[[#This Row],[Zona]],Table14[[#This Row],[Marca]],Table14[[#This Row],[Codigo]])</f>
        <v>ARGENTINAGrido01.06.36.011</v>
      </c>
      <c r="B146" t="s">
        <v>26</v>
      </c>
      <c r="C146" t="s">
        <v>109</v>
      </c>
      <c r="D146" t="s">
        <v>28</v>
      </c>
      <c r="E146" t="s">
        <v>29</v>
      </c>
      <c r="F146" t="s">
        <v>30</v>
      </c>
      <c r="G146" t="s">
        <v>113</v>
      </c>
      <c r="H146" t="s">
        <v>251</v>
      </c>
      <c r="J146" t="s">
        <v>252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25">
      <c r="A147" s="4" t="str">
        <f>CONCATENATE(Table14[[#This Row],[Zona]],Table14[[#This Row],[Marca]],Table14[[#This Row],[Codigo]])</f>
        <v>ARGENTINAGrido01.06.36.013</v>
      </c>
      <c r="B147" t="s">
        <v>26</v>
      </c>
      <c r="C147" t="s">
        <v>109</v>
      </c>
      <c r="D147" t="s">
        <v>28</v>
      </c>
      <c r="E147" t="s">
        <v>29</v>
      </c>
      <c r="F147" t="s">
        <v>30</v>
      </c>
      <c r="G147" t="s">
        <v>113</v>
      </c>
      <c r="H147" t="s">
        <v>253</v>
      </c>
      <c r="J147" t="s">
        <v>254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25">
      <c r="A148" s="4" t="str">
        <f>CONCATENATE(Table14[[#This Row],[Zona]],Table14[[#This Row],[Marca]],Table14[[#This Row],[Codigo]])</f>
        <v>ARGENTINAGrido01.06.36.014</v>
      </c>
      <c r="B148" t="s">
        <v>26</v>
      </c>
      <c r="C148" t="s">
        <v>109</v>
      </c>
      <c r="D148" t="s">
        <v>28</v>
      </c>
      <c r="E148" t="s">
        <v>29</v>
      </c>
      <c r="F148" t="s">
        <v>30</v>
      </c>
      <c r="G148" t="s">
        <v>113</v>
      </c>
      <c r="H148" t="s">
        <v>255</v>
      </c>
      <c r="J148" t="s">
        <v>256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25">
      <c r="A149" s="4" t="str">
        <f>CONCATENATE(Table14[[#This Row],[Zona]],Table14[[#This Row],[Marca]],Table14[[#This Row],[Codigo]])</f>
        <v>ARGENTINAGrido01.06.36.015</v>
      </c>
      <c r="B149" t="s">
        <v>26</v>
      </c>
      <c r="C149" t="s">
        <v>109</v>
      </c>
      <c r="D149" t="s">
        <v>28</v>
      </c>
      <c r="E149" t="s">
        <v>29</v>
      </c>
      <c r="F149" t="s">
        <v>30</v>
      </c>
      <c r="G149" t="s">
        <v>113</v>
      </c>
      <c r="H149" t="s">
        <v>257</v>
      </c>
      <c r="J149" t="s">
        <v>258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25">
      <c r="A150" s="4" t="str">
        <f>CONCATENATE(Table14[[#This Row],[Zona]],Table14[[#This Row],[Marca]],Table14[[#This Row],[Codigo]])</f>
        <v>ARGENTINAGrido01.06.36.023</v>
      </c>
      <c r="B150" t="s">
        <v>26</v>
      </c>
      <c r="C150" t="s">
        <v>109</v>
      </c>
      <c r="D150" t="s">
        <v>28</v>
      </c>
      <c r="E150" t="s">
        <v>29</v>
      </c>
      <c r="F150" t="s">
        <v>30</v>
      </c>
      <c r="G150" t="s">
        <v>113</v>
      </c>
      <c r="H150" t="s">
        <v>259</v>
      </c>
      <c r="J150" t="s">
        <v>260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25">
      <c r="A151" s="4" t="str">
        <f>CONCATENATE(Table14[[#This Row],[Zona]],Table14[[#This Row],[Marca]],Table14[[#This Row],[Codigo]])</f>
        <v>ARGENTINAGrido01.06.36.024</v>
      </c>
      <c r="B151" t="s">
        <v>26</v>
      </c>
      <c r="C151" t="s">
        <v>109</v>
      </c>
      <c r="D151" t="s">
        <v>28</v>
      </c>
      <c r="E151" t="s">
        <v>29</v>
      </c>
      <c r="F151" t="s">
        <v>30</v>
      </c>
      <c r="G151" t="s">
        <v>113</v>
      </c>
      <c r="H151" t="s">
        <v>261</v>
      </c>
      <c r="J151" t="s">
        <v>262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25">
      <c r="A152" s="4" t="str">
        <f>CONCATENATE(Table14[[#This Row],[Zona]],Table14[[#This Row],[Marca]],Table14[[#This Row],[Codigo]])</f>
        <v>ARGENTINAGrido01.06.36.025</v>
      </c>
      <c r="B152" t="s">
        <v>26</v>
      </c>
      <c r="C152" t="s">
        <v>109</v>
      </c>
      <c r="D152" t="s">
        <v>28</v>
      </c>
      <c r="E152" t="s">
        <v>29</v>
      </c>
      <c r="F152" t="s">
        <v>30</v>
      </c>
      <c r="G152" t="s">
        <v>113</v>
      </c>
      <c r="H152" t="s">
        <v>263</v>
      </c>
      <c r="J152" t="s">
        <v>264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25">
      <c r="A153" s="4" t="str">
        <f>CONCATENATE(Table14[[#This Row],[Zona]],Table14[[#This Row],[Marca]],Table14[[#This Row],[Codigo]])</f>
        <v>ARGENTINAGrido01.06.36.026</v>
      </c>
      <c r="B153" t="s">
        <v>26</v>
      </c>
      <c r="C153" t="s">
        <v>109</v>
      </c>
      <c r="D153" t="s">
        <v>28</v>
      </c>
      <c r="E153" t="s">
        <v>29</v>
      </c>
      <c r="F153" t="s">
        <v>30</v>
      </c>
      <c r="G153" t="s">
        <v>113</v>
      </c>
      <c r="H153" t="s">
        <v>265</v>
      </c>
      <c r="J153" t="s">
        <v>266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25">
      <c r="A154" s="4" t="str">
        <f>CONCATENATE(Table14[[#This Row],[Zona]],Table14[[#This Row],[Marca]],Table14[[#This Row],[Codigo]])</f>
        <v>ARGENTINAGrido01.06.36.027</v>
      </c>
      <c r="B154" t="s">
        <v>26</v>
      </c>
      <c r="C154" t="s">
        <v>109</v>
      </c>
      <c r="D154" t="s">
        <v>28</v>
      </c>
      <c r="E154" t="s">
        <v>29</v>
      </c>
      <c r="F154" t="s">
        <v>30</v>
      </c>
      <c r="G154" t="s">
        <v>113</v>
      </c>
      <c r="H154" t="s">
        <v>267</v>
      </c>
      <c r="J154" t="s">
        <v>268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25">
      <c r="A155" s="4" t="str">
        <f>CONCATENATE(Table14[[#This Row],[Zona]],Table14[[#This Row],[Marca]],Table14[[#This Row],[Codigo]])</f>
        <v>ARGENTINAGrido01.06.37.002</v>
      </c>
      <c r="B155" t="s">
        <v>26</v>
      </c>
      <c r="C155" t="s">
        <v>109</v>
      </c>
      <c r="D155" t="s">
        <v>28</v>
      </c>
      <c r="E155" t="s">
        <v>29</v>
      </c>
      <c r="F155" t="s">
        <v>30</v>
      </c>
      <c r="G155" t="s">
        <v>113</v>
      </c>
      <c r="H155" t="s">
        <v>269</v>
      </c>
      <c r="J155" t="s">
        <v>270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25">
      <c r="A156" s="4" t="str">
        <f>CONCATENATE(Table14[[#This Row],[Zona]],Table14[[#This Row],[Marca]],Table14[[#This Row],[Codigo]])</f>
        <v>ARGENTINAGrido01.06.37.003</v>
      </c>
      <c r="B156" t="s">
        <v>26</v>
      </c>
      <c r="C156" t="s">
        <v>109</v>
      </c>
      <c r="D156" t="s">
        <v>28</v>
      </c>
      <c r="E156" t="s">
        <v>29</v>
      </c>
      <c r="F156" t="s">
        <v>30</v>
      </c>
      <c r="G156" t="s">
        <v>113</v>
      </c>
      <c r="H156" t="s">
        <v>271</v>
      </c>
      <c r="J156" t="s">
        <v>272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25">
      <c r="A157" s="4" t="str">
        <f>CONCATENATE(Table14[[#This Row],[Zona]],Table14[[#This Row],[Marca]],Table14[[#This Row],[Codigo]])</f>
        <v>ARGENTINAGrido01.06.37.008</v>
      </c>
      <c r="B157" t="s">
        <v>26</v>
      </c>
      <c r="C157" t="s">
        <v>109</v>
      </c>
      <c r="D157" t="s">
        <v>28</v>
      </c>
      <c r="E157" t="s">
        <v>29</v>
      </c>
      <c r="F157" t="s">
        <v>30</v>
      </c>
      <c r="G157" t="s">
        <v>113</v>
      </c>
      <c r="H157" t="s">
        <v>273</v>
      </c>
      <c r="J157" t="s">
        <v>274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25">
      <c r="A158" s="4" t="str">
        <f>CONCATENATE(Table14[[#This Row],[Zona]],Table14[[#This Row],[Marca]],Table14[[#This Row],[Codigo]])</f>
        <v>ARGENTINAGrido01.06.37.010</v>
      </c>
      <c r="B158" t="s">
        <v>26</v>
      </c>
      <c r="C158" t="s">
        <v>109</v>
      </c>
      <c r="D158" t="s">
        <v>28</v>
      </c>
      <c r="E158" t="s">
        <v>29</v>
      </c>
      <c r="F158" t="s">
        <v>30</v>
      </c>
      <c r="G158" t="s">
        <v>113</v>
      </c>
      <c r="H158" t="s">
        <v>275</v>
      </c>
      <c r="J158" t="s">
        <v>276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25">
      <c r="A159" s="4" t="str">
        <f>CONCATENATE(Table14[[#This Row],[Zona]],Table14[[#This Row],[Marca]],Table14[[#This Row],[Codigo]])</f>
        <v>ARGENTINAGrido01.06.37.014</v>
      </c>
      <c r="B159" t="s">
        <v>26</v>
      </c>
      <c r="C159" t="s">
        <v>109</v>
      </c>
      <c r="D159" t="s">
        <v>28</v>
      </c>
      <c r="E159" t="s">
        <v>29</v>
      </c>
      <c r="F159" t="s">
        <v>30</v>
      </c>
      <c r="G159" t="s">
        <v>113</v>
      </c>
      <c r="H159" t="s">
        <v>277</v>
      </c>
      <c r="J159" t="s">
        <v>278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25">
      <c r="A160" s="4" t="str">
        <f>CONCATENATE(Table14[[#This Row],[Zona]],Table14[[#This Row],[Marca]],Table14[[#This Row],[Codigo]])</f>
        <v>ARGENTINAGrido01.06.37.015</v>
      </c>
      <c r="B160" t="s">
        <v>26</v>
      </c>
      <c r="C160" t="s">
        <v>109</v>
      </c>
      <c r="D160" t="s">
        <v>28</v>
      </c>
      <c r="E160" t="s">
        <v>29</v>
      </c>
      <c r="F160" t="s">
        <v>30</v>
      </c>
      <c r="G160" t="s">
        <v>113</v>
      </c>
      <c r="H160" t="s">
        <v>279</v>
      </c>
      <c r="J160" t="s">
        <v>280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25">
      <c r="A161" s="4" t="str">
        <f>CONCATENATE(Table14[[#This Row],[Zona]],Table14[[#This Row],[Marca]],Table14[[#This Row],[Codigo]])</f>
        <v>ARGENTINAGrido01.06.37.016</v>
      </c>
      <c r="B161" t="s">
        <v>26</v>
      </c>
      <c r="C161" t="s">
        <v>109</v>
      </c>
      <c r="D161" t="s">
        <v>28</v>
      </c>
      <c r="E161" t="s">
        <v>29</v>
      </c>
      <c r="F161" t="s">
        <v>30</v>
      </c>
      <c r="G161" t="s">
        <v>113</v>
      </c>
      <c r="H161" t="s">
        <v>281</v>
      </c>
      <c r="J161" t="s">
        <v>282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25">
      <c r="A162" s="4" t="str">
        <f>CONCATENATE(Table14[[#This Row],[Zona]],Table14[[#This Row],[Marca]],Table14[[#This Row],[Codigo]])</f>
        <v>ARGENTINAGrido01.06.37.017</v>
      </c>
      <c r="B162" t="s">
        <v>26</v>
      </c>
      <c r="C162" t="s">
        <v>109</v>
      </c>
      <c r="D162" t="s">
        <v>28</v>
      </c>
      <c r="E162" t="s">
        <v>29</v>
      </c>
      <c r="F162" t="s">
        <v>30</v>
      </c>
      <c r="G162" t="s">
        <v>113</v>
      </c>
      <c r="H162" t="s">
        <v>283</v>
      </c>
      <c r="J162" t="s">
        <v>284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25">
      <c r="A163" s="4" t="str">
        <f>CONCATENATE(Table14[[#This Row],[Zona]],Table14[[#This Row],[Marca]],Table14[[#This Row],[Codigo]])</f>
        <v>ARGENTINAGrido01.06.37.019</v>
      </c>
      <c r="B163" t="s">
        <v>26</v>
      </c>
      <c r="C163" t="s">
        <v>109</v>
      </c>
      <c r="D163" t="s">
        <v>28</v>
      </c>
      <c r="E163" t="s">
        <v>29</v>
      </c>
      <c r="F163" t="s">
        <v>30</v>
      </c>
      <c r="G163" t="s">
        <v>113</v>
      </c>
      <c r="H163" t="s">
        <v>285</v>
      </c>
      <c r="J163" t="s">
        <v>286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25">
      <c r="A164" s="4" t="str">
        <f>CONCATENATE(Table14[[#This Row],[Zona]],Table14[[#This Row],[Marca]],Table14[[#This Row],[Codigo]])</f>
        <v>ARGENTINAGrido01.06.37.020</v>
      </c>
      <c r="B164" t="s">
        <v>26</v>
      </c>
      <c r="C164" t="s">
        <v>109</v>
      </c>
      <c r="D164" t="s">
        <v>28</v>
      </c>
      <c r="E164" t="s">
        <v>29</v>
      </c>
      <c r="F164" t="s">
        <v>30</v>
      </c>
      <c r="G164" t="s">
        <v>113</v>
      </c>
      <c r="H164" t="s">
        <v>287</v>
      </c>
      <c r="J164" t="s">
        <v>288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25">
      <c r="A165" s="4" t="str">
        <f>CONCATENATE(Table14[[#This Row],[Zona]],Table14[[#This Row],[Marca]],Table14[[#This Row],[Codigo]])</f>
        <v>ARGENTINAGrido01.06.37.021</v>
      </c>
      <c r="B165" t="s">
        <v>26</v>
      </c>
      <c r="C165" t="s">
        <v>109</v>
      </c>
      <c r="D165" t="s">
        <v>28</v>
      </c>
      <c r="E165" t="s">
        <v>29</v>
      </c>
      <c r="F165" t="s">
        <v>30</v>
      </c>
      <c r="G165" t="s">
        <v>113</v>
      </c>
      <c r="H165" t="s">
        <v>289</v>
      </c>
      <c r="J165" t="s">
        <v>290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25">
      <c r="A166" s="4" t="str">
        <f>CONCATENATE(Table14[[#This Row],[Zona]],Table14[[#This Row],[Marca]],Table14[[#This Row],[Codigo]])</f>
        <v>ARGENTINAGrido01.06.37.022</v>
      </c>
      <c r="B166" t="s">
        <v>26</v>
      </c>
      <c r="C166" t="s">
        <v>109</v>
      </c>
      <c r="D166" t="s">
        <v>28</v>
      </c>
      <c r="E166" t="s">
        <v>29</v>
      </c>
      <c r="F166" t="s">
        <v>30</v>
      </c>
      <c r="G166" t="s">
        <v>113</v>
      </c>
      <c r="H166" t="s">
        <v>291</v>
      </c>
      <c r="J166" t="s">
        <v>292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25">
      <c r="A167" s="4" t="str">
        <f>CONCATENATE(Table14[[#This Row],[Zona]],Table14[[#This Row],[Marca]],Table14[[#This Row],[Codigo]])</f>
        <v>ARGENTINAGrido01.06.37.023</v>
      </c>
      <c r="B167" t="s">
        <v>26</v>
      </c>
      <c r="C167" t="s">
        <v>109</v>
      </c>
      <c r="D167" t="s">
        <v>28</v>
      </c>
      <c r="E167" t="s">
        <v>29</v>
      </c>
      <c r="F167" t="s">
        <v>30</v>
      </c>
      <c r="G167" t="s">
        <v>113</v>
      </c>
      <c r="H167" t="s">
        <v>293</v>
      </c>
      <c r="J167" t="s">
        <v>294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25">
      <c r="A168" s="4" t="str">
        <f>CONCATENATE(Table14[[#This Row],[Zona]],Table14[[#This Row],[Marca]],Table14[[#This Row],[Codigo]])</f>
        <v>ARGENTINAGrido01.06.38.001</v>
      </c>
      <c r="B168" t="s">
        <v>26</v>
      </c>
      <c r="C168" t="s">
        <v>109</v>
      </c>
      <c r="D168" t="s">
        <v>28</v>
      </c>
      <c r="E168" t="s">
        <v>29</v>
      </c>
      <c r="F168" t="s">
        <v>30</v>
      </c>
      <c r="G168" t="s">
        <v>113</v>
      </c>
      <c r="H168" t="s">
        <v>295</v>
      </c>
      <c r="J168" t="s">
        <v>296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25">
      <c r="A169" s="4" t="str">
        <f>CONCATENATE(Table14[[#This Row],[Zona]],Table14[[#This Row],[Marca]],Table14[[#This Row],[Codigo]])</f>
        <v>ARGENTINAGrido01.06.38.002</v>
      </c>
      <c r="B169" t="s">
        <v>26</v>
      </c>
      <c r="C169" t="s">
        <v>109</v>
      </c>
      <c r="D169" t="s">
        <v>28</v>
      </c>
      <c r="E169" t="s">
        <v>29</v>
      </c>
      <c r="F169" t="s">
        <v>30</v>
      </c>
      <c r="G169" t="s">
        <v>113</v>
      </c>
      <c r="H169" t="s">
        <v>297</v>
      </c>
      <c r="J169" t="s">
        <v>298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25">
      <c r="A170" s="4" t="str">
        <f>CONCATENATE(Table14[[#This Row],[Zona]],Table14[[#This Row],[Marca]],Table14[[#This Row],[Codigo]])</f>
        <v>ARGENTINAGrido01.06.38.003</v>
      </c>
      <c r="B170" t="s">
        <v>26</v>
      </c>
      <c r="C170" t="s">
        <v>109</v>
      </c>
      <c r="D170" t="s">
        <v>28</v>
      </c>
      <c r="E170" t="s">
        <v>29</v>
      </c>
      <c r="F170" t="s">
        <v>30</v>
      </c>
      <c r="G170" t="s">
        <v>113</v>
      </c>
      <c r="H170" t="s">
        <v>299</v>
      </c>
      <c r="J170" t="s">
        <v>300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25">
      <c r="A171" s="4" t="str">
        <f>CONCATENATE(Table14[[#This Row],[Zona]],Table14[[#This Row],[Marca]],Table14[[#This Row],[Codigo]])</f>
        <v>ARGENTINAGrido01.06.38.004</v>
      </c>
      <c r="B171" t="s">
        <v>26</v>
      </c>
      <c r="C171" t="s">
        <v>109</v>
      </c>
      <c r="D171" t="s">
        <v>28</v>
      </c>
      <c r="E171" t="s">
        <v>29</v>
      </c>
      <c r="F171" t="s">
        <v>30</v>
      </c>
      <c r="G171" t="s">
        <v>113</v>
      </c>
      <c r="H171" t="s">
        <v>301</v>
      </c>
      <c r="J171" t="s">
        <v>302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25">
      <c r="A172" s="4" t="str">
        <f>CONCATENATE(Table14[[#This Row],[Zona]],Table14[[#This Row],[Marca]],Table14[[#This Row],[Codigo]])</f>
        <v>ARGENTINAGrido01.06.38.008</v>
      </c>
      <c r="B172" t="s">
        <v>26</v>
      </c>
      <c r="C172" t="s">
        <v>109</v>
      </c>
      <c r="D172" t="s">
        <v>28</v>
      </c>
      <c r="E172" t="s">
        <v>29</v>
      </c>
      <c r="F172" t="s">
        <v>30</v>
      </c>
      <c r="G172" t="s">
        <v>113</v>
      </c>
      <c r="H172" t="s">
        <v>303</v>
      </c>
      <c r="J172" t="s">
        <v>304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25">
      <c r="A173" s="4" t="str">
        <f>CONCATENATE(Table14[[#This Row],[Zona]],Table14[[#This Row],[Marca]],Table14[[#This Row],[Codigo]])</f>
        <v>ARGENTINAGrido01.06.38.013</v>
      </c>
      <c r="B173" t="s">
        <v>26</v>
      </c>
      <c r="C173" t="s">
        <v>109</v>
      </c>
      <c r="D173" t="s">
        <v>28</v>
      </c>
      <c r="E173" t="s">
        <v>29</v>
      </c>
      <c r="F173" t="s">
        <v>30</v>
      </c>
      <c r="G173" t="s">
        <v>113</v>
      </c>
      <c r="H173" t="s">
        <v>305</v>
      </c>
      <c r="J173" t="s">
        <v>306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25">
      <c r="A174" s="4" t="str">
        <f>CONCATENATE(Table14[[#This Row],[Zona]],Table14[[#This Row],[Marca]],Table14[[#This Row],[Codigo]])</f>
        <v>ARGENTINAGrido01.06.38.014</v>
      </c>
      <c r="B174" t="s">
        <v>26</v>
      </c>
      <c r="C174" t="s">
        <v>109</v>
      </c>
      <c r="D174" t="s">
        <v>28</v>
      </c>
      <c r="E174" t="s">
        <v>29</v>
      </c>
      <c r="F174" t="s">
        <v>30</v>
      </c>
      <c r="G174" t="s">
        <v>113</v>
      </c>
      <c r="H174" t="s">
        <v>307</v>
      </c>
      <c r="J174" t="s">
        <v>308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25">
      <c r="A175" s="4" t="str">
        <f>CONCATENATE(Table14[[#This Row],[Zona]],Table14[[#This Row],[Marca]],Table14[[#This Row],[Codigo]])</f>
        <v>ARGENTINAGrido01.06.38.015</v>
      </c>
      <c r="B175" t="s">
        <v>26</v>
      </c>
      <c r="C175" t="s">
        <v>109</v>
      </c>
      <c r="D175" t="s">
        <v>28</v>
      </c>
      <c r="E175" t="s">
        <v>29</v>
      </c>
      <c r="F175" t="s">
        <v>30</v>
      </c>
      <c r="G175" t="s">
        <v>113</v>
      </c>
      <c r="H175" t="s">
        <v>309</v>
      </c>
      <c r="J175" t="s">
        <v>310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25">
      <c r="A176" s="4" t="str">
        <f>CONCATENATE(Table14[[#This Row],[Zona]],Table14[[#This Row],[Marca]],Table14[[#This Row],[Codigo]])</f>
        <v>ARGENTINAGrido01.06.38.016</v>
      </c>
      <c r="B176" t="s">
        <v>26</v>
      </c>
      <c r="C176" t="s">
        <v>109</v>
      </c>
      <c r="D176" t="s">
        <v>28</v>
      </c>
      <c r="E176" t="s">
        <v>29</v>
      </c>
      <c r="F176" t="s">
        <v>30</v>
      </c>
      <c r="G176" t="s">
        <v>113</v>
      </c>
      <c r="H176" t="s">
        <v>311</v>
      </c>
      <c r="J176" t="s">
        <v>312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25">
      <c r="A177" s="4" t="str">
        <f>CONCATENATE(Table14[[#This Row],[Zona]],Table14[[#This Row],[Marca]],Table14[[#This Row],[Codigo]])</f>
        <v>ARGENTINAGrido01.06.38.017</v>
      </c>
      <c r="B177" t="s">
        <v>26</v>
      </c>
      <c r="C177" t="s">
        <v>109</v>
      </c>
      <c r="D177" t="s">
        <v>28</v>
      </c>
      <c r="E177" t="s">
        <v>29</v>
      </c>
      <c r="F177" t="s">
        <v>30</v>
      </c>
      <c r="G177" t="s">
        <v>113</v>
      </c>
      <c r="H177" t="s">
        <v>313</v>
      </c>
      <c r="J177" t="s">
        <v>314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25">
      <c r="A178" s="4" t="str">
        <f>CONCATENATE(Table14[[#This Row],[Zona]],Table14[[#This Row],[Marca]],Table14[[#This Row],[Codigo]])</f>
        <v>ARGENTINAGrido01.06.42.001</v>
      </c>
      <c r="B178" t="s">
        <v>26</v>
      </c>
      <c r="C178" t="s">
        <v>109</v>
      </c>
      <c r="D178" t="s">
        <v>28</v>
      </c>
      <c r="E178" t="s">
        <v>29</v>
      </c>
      <c r="F178" t="s">
        <v>30</v>
      </c>
      <c r="G178" t="s">
        <v>113</v>
      </c>
      <c r="H178" t="s">
        <v>315</v>
      </c>
      <c r="J178" t="s">
        <v>146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25">
      <c r="A179" s="4" t="str">
        <f>CONCATENATE(Table14[[#This Row],[Zona]],Table14[[#This Row],[Marca]],Table14[[#This Row],[Codigo]])</f>
        <v>ARGENTINAGrido01.06.42.009</v>
      </c>
      <c r="B179" t="s">
        <v>26</v>
      </c>
      <c r="C179" t="s">
        <v>109</v>
      </c>
      <c r="D179" t="s">
        <v>28</v>
      </c>
      <c r="E179" t="s">
        <v>29</v>
      </c>
      <c r="F179" t="s">
        <v>30</v>
      </c>
      <c r="G179" t="s">
        <v>113</v>
      </c>
      <c r="H179" t="s">
        <v>316</v>
      </c>
      <c r="J179" t="s">
        <v>156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25">
      <c r="A180" s="4" t="str">
        <f>CONCATENATE(Table14[[#This Row],[Zona]],Table14[[#This Row],[Marca]],Table14[[#This Row],[Codigo]])</f>
        <v>ARGENTINAGrido01.06.44.001</v>
      </c>
      <c r="B180" t="s">
        <v>26</v>
      </c>
      <c r="C180" t="s">
        <v>109</v>
      </c>
      <c r="D180" t="s">
        <v>28</v>
      </c>
      <c r="E180" t="s">
        <v>29</v>
      </c>
      <c r="F180" t="s">
        <v>30</v>
      </c>
      <c r="G180" t="s">
        <v>113</v>
      </c>
      <c r="H180" t="s">
        <v>317</v>
      </c>
      <c r="J180" t="s">
        <v>238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25">
      <c r="A181" s="4" t="str">
        <f>CONCATENATE(Table14[[#This Row],[Zona]],Table14[[#This Row],[Marca]],Table14[[#This Row],[Codigo]])</f>
        <v>ARGENTINAGrido01.06.44.002</v>
      </c>
      <c r="B181" t="s">
        <v>26</v>
      </c>
      <c r="C181" t="s">
        <v>109</v>
      </c>
      <c r="D181" t="s">
        <v>28</v>
      </c>
      <c r="E181" t="s">
        <v>29</v>
      </c>
      <c r="F181" t="s">
        <v>30</v>
      </c>
      <c r="G181" t="s">
        <v>113</v>
      </c>
      <c r="H181" t="s">
        <v>318</v>
      </c>
      <c r="J181" t="s">
        <v>240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25">
      <c r="A182" s="4" t="str">
        <f>CONCATENATE(Table14[[#This Row],[Zona]],Table14[[#This Row],[Marca]],Table14[[#This Row],[Codigo]])</f>
        <v>ARGENTINAGrido01.06.44.003</v>
      </c>
      <c r="B182" t="s">
        <v>26</v>
      </c>
      <c r="C182" t="s">
        <v>109</v>
      </c>
      <c r="D182" t="s">
        <v>28</v>
      </c>
      <c r="E182" t="s">
        <v>29</v>
      </c>
      <c r="F182" t="s">
        <v>30</v>
      </c>
      <c r="G182" t="s">
        <v>113</v>
      </c>
      <c r="H182" t="s">
        <v>319</v>
      </c>
      <c r="J182" t="s">
        <v>242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25">
      <c r="A183" s="4" t="str">
        <f>CONCATENATE(Table14[[#This Row],[Zona]],Table14[[#This Row],[Marca]],Table14[[#This Row],[Codigo]])</f>
        <v>ARGENTINAGrido01.06.44.004</v>
      </c>
      <c r="B183" t="s">
        <v>26</v>
      </c>
      <c r="C183" t="s">
        <v>109</v>
      </c>
      <c r="D183" t="s">
        <v>28</v>
      </c>
      <c r="E183" t="s">
        <v>29</v>
      </c>
      <c r="F183" t="s">
        <v>30</v>
      </c>
      <c r="G183" t="s">
        <v>113</v>
      </c>
      <c r="H183" t="s">
        <v>320</v>
      </c>
      <c r="J183" t="s">
        <v>244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25">
      <c r="A184" s="4" t="str">
        <f>CONCATENATE(Table14[[#This Row],[Zona]],Table14[[#This Row],[Marca]],Table14[[#This Row],[Codigo]])</f>
        <v>ARGENTINAGrido01.06.44.005</v>
      </c>
      <c r="B184" t="s">
        <v>26</v>
      </c>
      <c r="C184" t="s">
        <v>109</v>
      </c>
      <c r="D184" t="s">
        <v>28</v>
      </c>
      <c r="E184" t="s">
        <v>29</v>
      </c>
      <c r="F184" t="s">
        <v>30</v>
      </c>
      <c r="G184" t="s">
        <v>113</v>
      </c>
      <c r="H184" t="s">
        <v>321</v>
      </c>
      <c r="J184" t="s">
        <v>246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25">
      <c r="A185" s="4" t="str">
        <f>CONCATENATE(Table14[[#This Row],[Zona]],Table14[[#This Row],[Marca]],Table14[[#This Row],[Codigo]])</f>
        <v>ARGENTINAGrido01.06.44.006</v>
      </c>
      <c r="B185" t="s">
        <v>26</v>
      </c>
      <c r="C185" t="s">
        <v>109</v>
      </c>
      <c r="D185" t="s">
        <v>28</v>
      </c>
      <c r="E185" t="s">
        <v>29</v>
      </c>
      <c r="F185" t="s">
        <v>30</v>
      </c>
      <c r="G185" t="s">
        <v>113</v>
      </c>
      <c r="H185" t="s">
        <v>322</v>
      </c>
      <c r="J185" t="s">
        <v>248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25">
      <c r="A186" s="4" t="str">
        <f>CONCATENATE(Table14[[#This Row],[Zona]],Table14[[#This Row],[Marca]],Table14[[#This Row],[Codigo]])</f>
        <v>ARGENTINAGrido01.06.44.009</v>
      </c>
      <c r="B186" t="s">
        <v>26</v>
      </c>
      <c r="C186" t="s">
        <v>109</v>
      </c>
      <c r="D186" t="s">
        <v>28</v>
      </c>
      <c r="E186" t="s">
        <v>29</v>
      </c>
      <c r="F186" t="s">
        <v>30</v>
      </c>
      <c r="G186" t="s">
        <v>113</v>
      </c>
      <c r="H186" t="s">
        <v>323</v>
      </c>
      <c r="J186" t="s">
        <v>250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25">
      <c r="A187" s="4" t="str">
        <f>CONCATENATE(Table14[[#This Row],[Zona]],Table14[[#This Row],[Marca]],Table14[[#This Row],[Codigo]])</f>
        <v>ARGENTINAGrido01.06.44.011</v>
      </c>
      <c r="B187" t="s">
        <v>26</v>
      </c>
      <c r="C187" t="s">
        <v>109</v>
      </c>
      <c r="D187" t="s">
        <v>28</v>
      </c>
      <c r="E187" t="s">
        <v>29</v>
      </c>
      <c r="F187" t="s">
        <v>30</v>
      </c>
      <c r="G187" t="s">
        <v>113</v>
      </c>
      <c r="H187" t="s">
        <v>324</v>
      </c>
      <c r="J187" t="s">
        <v>252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25">
      <c r="A188" s="4" t="str">
        <f>CONCATENATE(Table14[[#This Row],[Zona]],Table14[[#This Row],[Marca]],Table14[[#This Row],[Codigo]])</f>
        <v>ARGENTINAGrido01.06.44.013</v>
      </c>
      <c r="B188" t="s">
        <v>26</v>
      </c>
      <c r="C188" t="s">
        <v>109</v>
      </c>
      <c r="D188" t="s">
        <v>28</v>
      </c>
      <c r="E188" t="s">
        <v>29</v>
      </c>
      <c r="F188" t="s">
        <v>30</v>
      </c>
      <c r="G188" t="s">
        <v>113</v>
      </c>
      <c r="H188" t="s">
        <v>325</v>
      </c>
      <c r="J188" t="s">
        <v>254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25">
      <c r="A189" s="4" t="str">
        <f>CONCATENATE(Table14[[#This Row],[Zona]],Table14[[#This Row],[Marca]],Table14[[#This Row],[Codigo]])</f>
        <v>ARGENTINAGrido01.06.44.014</v>
      </c>
      <c r="B189" t="s">
        <v>26</v>
      </c>
      <c r="C189" t="s">
        <v>109</v>
      </c>
      <c r="D189" t="s">
        <v>28</v>
      </c>
      <c r="E189" t="s">
        <v>29</v>
      </c>
      <c r="F189" t="s">
        <v>30</v>
      </c>
      <c r="G189" t="s">
        <v>113</v>
      </c>
      <c r="H189" t="s">
        <v>326</v>
      </c>
      <c r="J189" t="s">
        <v>256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25">
      <c r="A190" s="4" t="str">
        <f>CONCATENATE(Table14[[#This Row],[Zona]],Table14[[#This Row],[Marca]],Table14[[#This Row],[Codigo]])</f>
        <v>ARGENTINAGrido01.06.44.015</v>
      </c>
      <c r="B190" t="s">
        <v>26</v>
      </c>
      <c r="C190" t="s">
        <v>109</v>
      </c>
      <c r="D190" t="s">
        <v>28</v>
      </c>
      <c r="E190" t="s">
        <v>29</v>
      </c>
      <c r="F190" t="s">
        <v>30</v>
      </c>
      <c r="G190" t="s">
        <v>113</v>
      </c>
      <c r="H190" t="s">
        <v>327</v>
      </c>
      <c r="J190" t="s">
        <v>258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25">
      <c r="A191" s="4" t="str">
        <f>CONCATENATE(Table14[[#This Row],[Zona]],Table14[[#This Row],[Marca]],Table14[[#This Row],[Codigo]])</f>
        <v>ARGENTINAGrido01.06.44.026</v>
      </c>
      <c r="B191" t="s">
        <v>26</v>
      </c>
      <c r="C191" t="s">
        <v>109</v>
      </c>
      <c r="D191" t="s">
        <v>28</v>
      </c>
      <c r="E191" t="s">
        <v>29</v>
      </c>
      <c r="F191" t="s">
        <v>30</v>
      </c>
      <c r="G191" t="s">
        <v>113</v>
      </c>
      <c r="H191" t="s">
        <v>328</v>
      </c>
      <c r="J191" t="s">
        <v>266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25">
      <c r="A192" s="4" t="str">
        <f>CONCATENATE(Table14[[#This Row],[Zona]],Table14[[#This Row],[Marca]],Table14[[#This Row],[Codigo]])</f>
        <v>ARGENTINAGrido01.06.46.002</v>
      </c>
      <c r="B192" t="s">
        <v>26</v>
      </c>
      <c r="C192" t="s">
        <v>109</v>
      </c>
      <c r="D192" t="s">
        <v>28</v>
      </c>
      <c r="E192" t="s">
        <v>29</v>
      </c>
      <c r="F192" t="s">
        <v>30</v>
      </c>
      <c r="G192" t="s">
        <v>113</v>
      </c>
      <c r="H192" t="s">
        <v>329</v>
      </c>
      <c r="J192" t="s">
        <v>270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25">
      <c r="A193" s="4" t="str">
        <f>CONCATENATE(Table14[[#This Row],[Zona]],Table14[[#This Row],[Marca]],Table14[[#This Row],[Codigo]])</f>
        <v>ARGENTINAGrido01.06.46.014</v>
      </c>
      <c r="B193" t="s">
        <v>26</v>
      </c>
      <c r="C193" t="s">
        <v>109</v>
      </c>
      <c r="D193" t="s">
        <v>28</v>
      </c>
      <c r="E193" t="s">
        <v>29</v>
      </c>
      <c r="F193" t="s">
        <v>30</v>
      </c>
      <c r="G193" t="s">
        <v>113</v>
      </c>
      <c r="H193" t="s">
        <v>330</v>
      </c>
      <c r="J193" t="s">
        <v>278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25">
      <c r="A194" s="4" t="str">
        <f>CONCATENATE(Table14[[#This Row],[Zona]],Table14[[#This Row],[Marca]],Table14[[#This Row],[Codigo]])</f>
        <v>ARGENTINAGrido01.06.46.015</v>
      </c>
      <c r="B194" t="s">
        <v>26</v>
      </c>
      <c r="C194" t="s">
        <v>109</v>
      </c>
      <c r="D194" t="s">
        <v>28</v>
      </c>
      <c r="E194" t="s">
        <v>29</v>
      </c>
      <c r="F194" t="s">
        <v>30</v>
      </c>
      <c r="G194" t="s">
        <v>113</v>
      </c>
      <c r="H194" t="s">
        <v>331</v>
      </c>
      <c r="J194" t="s">
        <v>332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25">
      <c r="A195" s="4" t="str">
        <f>CONCATENATE(Table14[[#This Row],[Zona]],Table14[[#This Row],[Marca]],Table14[[#This Row],[Codigo]])</f>
        <v>ARGENTINAGrido01.06.46.016</v>
      </c>
      <c r="B195" t="s">
        <v>26</v>
      </c>
      <c r="C195" t="s">
        <v>109</v>
      </c>
      <c r="D195" t="s">
        <v>28</v>
      </c>
      <c r="E195" t="s">
        <v>29</v>
      </c>
      <c r="F195" t="s">
        <v>30</v>
      </c>
      <c r="G195" t="s">
        <v>113</v>
      </c>
      <c r="H195" t="s">
        <v>333</v>
      </c>
      <c r="J195" t="s">
        <v>334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25">
      <c r="A196" s="4" t="str">
        <f>CONCATENATE(Table14[[#This Row],[Zona]],Table14[[#This Row],[Marca]],Table14[[#This Row],[Codigo]])</f>
        <v>ARGENTINAGrido01.06.46.020</v>
      </c>
      <c r="B196" t="s">
        <v>26</v>
      </c>
      <c r="C196" t="s">
        <v>109</v>
      </c>
      <c r="D196" t="s">
        <v>28</v>
      </c>
      <c r="E196" t="s">
        <v>29</v>
      </c>
      <c r="F196" t="s">
        <v>30</v>
      </c>
      <c r="G196" t="s">
        <v>113</v>
      </c>
      <c r="H196" t="s">
        <v>335</v>
      </c>
      <c r="J196" t="s">
        <v>288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25">
      <c r="A197" s="4" t="str">
        <f>CONCATENATE(Table14[[#This Row],[Zona]],Table14[[#This Row],[Marca]],Table14[[#This Row],[Codigo]])</f>
        <v>ARGENTINAGrido01.06.46.022</v>
      </c>
      <c r="B197" t="s">
        <v>26</v>
      </c>
      <c r="C197" t="s">
        <v>109</v>
      </c>
      <c r="D197" t="s">
        <v>28</v>
      </c>
      <c r="E197" t="s">
        <v>29</v>
      </c>
      <c r="F197" t="s">
        <v>30</v>
      </c>
      <c r="G197" t="s">
        <v>113</v>
      </c>
      <c r="H197" t="s">
        <v>336</v>
      </c>
      <c r="J197" t="s">
        <v>292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25">
      <c r="A198" s="4" t="str">
        <f>CONCATENATE(Table14[[#This Row],[Zona]],Table14[[#This Row],[Marca]],Table14[[#This Row],[Codigo]])</f>
        <v>ARGENTINAGrido01.06.48.004</v>
      </c>
      <c r="B198" t="s">
        <v>26</v>
      </c>
      <c r="C198" t="s">
        <v>109</v>
      </c>
      <c r="D198" t="s">
        <v>28</v>
      </c>
      <c r="E198" t="s">
        <v>29</v>
      </c>
      <c r="F198" t="s">
        <v>30</v>
      </c>
      <c r="G198" t="s">
        <v>113</v>
      </c>
      <c r="H198" t="s">
        <v>337</v>
      </c>
      <c r="J198" t="s">
        <v>302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25">
      <c r="A199" s="4" t="str">
        <f>CONCATENATE(Table14[[#This Row],[Zona]],Table14[[#This Row],[Marca]],Table14[[#This Row],[Codigo]])</f>
        <v>ARGENTINAGrido01.06.48.008</v>
      </c>
      <c r="B199" t="s">
        <v>26</v>
      </c>
      <c r="C199" t="s">
        <v>109</v>
      </c>
      <c r="D199" t="s">
        <v>28</v>
      </c>
      <c r="E199" t="s">
        <v>29</v>
      </c>
      <c r="F199" t="s">
        <v>30</v>
      </c>
      <c r="G199" t="s">
        <v>113</v>
      </c>
      <c r="H199" t="s">
        <v>338</v>
      </c>
      <c r="J199" t="s">
        <v>304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25">
      <c r="A200" s="4" t="str">
        <f>CONCATENATE(Table14[[#This Row],[Zona]],Table14[[#This Row],[Marca]],Table14[[#This Row],[Codigo]])</f>
        <v>ARGENTINAGrido01.06.48.013</v>
      </c>
      <c r="B200" t="s">
        <v>26</v>
      </c>
      <c r="C200" t="s">
        <v>109</v>
      </c>
      <c r="D200" t="s">
        <v>28</v>
      </c>
      <c r="E200" t="s">
        <v>29</v>
      </c>
      <c r="F200" t="s">
        <v>30</v>
      </c>
      <c r="G200" t="s">
        <v>113</v>
      </c>
      <c r="H200" t="s">
        <v>339</v>
      </c>
      <c r="J200" t="s">
        <v>306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25">
      <c r="A201" s="4" t="str">
        <f>CONCATENATE(Table14[[#This Row],[Zona]],Table14[[#This Row],[Marca]],Table14[[#This Row],[Codigo]])</f>
        <v>ARGENTINAGrido01.06.48.015</v>
      </c>
      <c r="B201" t="s">
        <v>26</v>
      </c>
      <c r="C201" t="s">
        <v>109</v>
      </c>
      <c r="D201" t="s">
        <v>28</v>
      </c>
      <c r="E201" t="s">
        <v>29</v>
      </c>
      <c r="F201" t="s">
        <v>30</v>
      </c>
      <c r="G201" t="s">
        <v>113</v>
      </c>
      <c r="H201" t="s">
        <v>340</v>
      </c>
      <c r="J201" t="s">
        <v>310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25">
      <c r="A202" s="4" t="str">
        <f>CONCATENATE(Table14[[#This Row],[Zona]],Table14[[#This Row],[Marca]],Table14[[#This Row],[Codigo]])</f>
        <v>ARGENTINAGrido4000323</v>
      </c>
      <c r="B202" t="s">
        <v>26</v>
      </c>
      <c r="C202" t="s">
        <v>109</v>
      </c>
      <c r="D202" t="s">
        <v>28</v>
      </c>
      <c r="E202" t="s">
        <v>29</v>
      </c>
      <c r="F202" t="s">
        <v>30</v>
      </c>
      <c r="G202" t="s">
        <v>31</v>
      </c>
      <c r="H202">
        <v>4000323</v>
      </c>
      <c r="J202" t="s">
        <v>65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25">
      <c r="A203" s="4" t="str">
        <f>CONCATENATE(Table14[[#This Row],[Zona]],Table14[[#This Row],[Marca]],Table14[[#This Row],[Codigo]])</f>
        <v>ARGENTINAGrido4000036</v>
      </c>
      <c r="B203" t="s">
        <v>26</v>
      </c>
      <c r="C203" t="s">
        <v>109</v>
      </c>
      <c r="D203" t="s">
        <v>28</v>
      </c>
      <c r="E203" t="s">
        <v>29</v>
      </c>
      <c r="F203" t="s">
        <v>30</v>
      </c>
      <c r="G203" t="s">
        <v>26</v>
      </c>
      <c r="H203">
        <v>4000036</v>
      </c>
      <c r="J203" t="s">
        <v>341</v>
      </c>
      <c r="K203">
        <v>2127</v>
      </c>
      <c r="L203">
        <v>2361</v>
      </c>
      <c r="M203">
        <v>3395</v>
      </c>
      <c r="N203">
        <v>4042</v>
      </c>
      <c r="O203">
        <v>4104</v>
      </c>
      <c r="P203">
        <v>3338</v>
      </c>
      <c r="Q203">
        <v>3605</v>
      </c>
      <c r="R203">
        <v>3172</v>
      </c>
      <c r="S203">
        <v>3218</v>
      </c>
    </row>
    <row r="204" spans="1:19" x14ac:dyDescent="0.25">
      <c r="A204" s="4" t="str">
        <f>CONCATENATE(Table14[[#This Row],[Zona]],Table14[[#This Row],[Marca]],Table14[[#This Row],[Codigo]])</f>
        <v>ARGENTINAGrido4000037</v>
      </c>
      <c r="B204" t="s">
        <v>26</v>
      </c>
      <c r="C204" t="s">
        <v>109</v>
      </c>
      <c r="D204" t="s">
        <v>28</v>
      </c>
      <c r="E204" t="s">
        <v>29</v>
      </c>
      <c r="F204" t="s">
        <v>30</v>
      </c>
      <c r="G204" t="s">
        <v>26</v>
      </c>
      <c r="H204">
        <v>4000037</v>
      </c>
      <c r="J204" t="s">
        <v>342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25">
      <c r="A205" s="4" t="str">
        <f>CONCATENATE(Table14[[#This Row],[Zona]],Table14[[#This Row],[Marca]],Table14[[#This Row],[Codigo]])</f>
        <v>ARGENTINAGrido4000038</v>
      </c>
      <c r="B205" t="s">
        <v>26</v>
      </c>
      <c r="C205" t="s">
        <v>109</v>
      </c>
      <c r="D205" t="s">
        <v>28</v>
      </c>
      <c r="E205" t="s">
        <v>29</v>
      </c>
      <c r="F205" t="s">
        <v>30</v>
      </c>
      <c r="G205" t="s">
        <v>26</v>
      </c>
      <c r="H205">
        <v>4000038</v>
      </c>
      <c r="J205" t="s">
        <v>343</v>
      </c>
      <c r="K205">
        <v>589</v>
      </c>
      <c r="L205">
        <v>767</v>
      </c>
      <c r="M205">
        <v>1125</v>
      </c>
      <c r="N205">
        <v>1156</v>
      </c>
      <c r="O205">
        <v>1298</v>
      </c>
      <c r="P205">
        <v>1060</v>
      </c>
      <c r="Q205">
        <v>1175</v>
      </c>
      <c r="R205">
        <v>805</v>
      </c>
      <c r="S205">
        <v>972</v>
      </c>
    </row>
    <row r="206" spans="1:19" x14ac:dyDescent="0.25">
      <c r="A206" s="4" t="str">
        <f>CONCATENATE(Table14[[#This Row],[Zona]],Table14[[#This Row],[Marca]],Table14[[#This Row],[Codigo]])</f>
        <v>ARGENTINAGrido4000039</v>
      </c>
      <c r="B206" t="s">
        <v>26</v>
      </c>
      <c r="C206" t="s">
        <v>109</v>
      </c>
      <c r="D206" t="s">
        <v>28</v>
      </c>
      <c r="E206" t="s">
        <v>29</v>
      </c>
      <c r="F206" t="s">
        <v>30</v>
      </c>
      <c r="G206" t="s">
        <v>26</v>
      </c>
      <c r="H206">
        <v>4000039</v>
      </c>
      <c r="J206" t="s">
        <v>344</v>
      </c>
      <c r="K206">
        <v>482</v>
      </c>
      <c r="L206">
        <v>564</v>
      </c>
      <c r="M206">
        <v>960</v>
      </c>
      <c r="N206">
        <v>1016</v>
      </c>
      <c r="O206">
        <v>1191</v>
      </c>
      <c r="P206">
        <v>960</v>
      </c>
      <c r="Q206">
        <v>886</v>
      </c>
      <c r="R206">
        <v>790</v>
      </c>
      <c r="S206">
        <v>843</v>
      </c>
    </row>
    <row r="207" spans="1:19" x14ac:dyDescent="0.25">
      <c r="A207" s="4" t="str">
        <f>CONCATENATE(Table14[[#This Row],[Zona]],Table14[[#This Row],[Marca]],Table14[[#This Row],[Codigo]])</f>
        <v>ARGENTINAGrido4000040</v>
      </c>
      <c r="B207" t="s">
        <v>26</v>
      </c>
      <c r="C207" t="s">
        <v>109</v>
      </c>
      <c r="D207" t="s">
        <v>28</v>
      </c>
      <c r="E207" t="s">
        <v>29</v>
      </c>
      <c r="F207" t="s">
        <v>30</v>
      </c>
      <c r="G207" t="s">
        <v>26</v>
      </c>
      <c r="H207">
        <v>4000040</v>
      </c>
      <c r="J207" t="s">
        <v>345</v>
      </c>
      <c r="K207">
        <v>2872</v>
      </c>
      <c r="L207">
        <v>3749</v>
      </c>
      <c r="M207">
        <v>5138</v>
      </c>
      <c r="N207">
        <v>6443</v>
      </c>
      <c r="O207">
        <v>5369</v>
      </c>
      <c r="P207">
        <v>4461</v>
      </c>
      <c r="Q207">
        <v>4742</v>
      </c>
      <c r="R207">
        <v>4073</v>
      </c>
      <c r="S207">
        <v>4471</v>
      </c>
    </row>
    <row r="208" spans="1:19" x14ac:dyDescent="0.25">
      <c r="A208" s="4" t="str">
        <f>CONCATENATE(Table14[[#This Row],[Zona]],Table14[[#This Row],[Marca]],Table14[[#This Row],[Codigo]])</f>
        <v>ARGENTINAGrido4000041</v>
      </c>
      <c r="B208" t="s">
        <v>26</v>
      </c>
      <c r="C208" t="s">
        <v>109</v>
      </c>
      <c r="D208" t="s">
        <v>28</v>
      </c>
      <c r="E208" t="s">
        <v>29</v>
      </c>
      <c r="F208" t="s">
        <v>30</v>
      </c>
      <c r="G208" t="s">
        <v>26</v>
      </c>
      <c r="H208">
        <v>4000041</v>
      </c>
      <c r="J208" t="s">
        <v>346</v>
      </c>
      <c r="K208">
        <v>2923</v>
      </c>
      <c r="L208">
        <v>3259</v>
      </c>
      <c r="M208">
        <v>4858</v>
      </c>
      <c r="N208">
        <v>6096</v>
      </c>
      <c r="O208">
        <v>5146</v>
      </c>
      <c r="P208">
        <v>4311</v>
      </c>
      <c r="Q208">
        <v>4438</v>
      </c>
      <c r="R208">
        <v>3827</v>
      </c>
      <c r="S208">
        <v>4086</v>
      </c>
    </row>
    <row r="209" spans="1:19" x14ac:dyDescent="0.25">
      <c r="A209" s="4" t="str">
        <f>CONCATENATE(Table14[[#This Row],[Zona]],Table14[[#This Row],[Marca]],Table14[[#This Row],[Codigo]])</f>
        <v>ARGENTINAGrido4000042</v>
      </c>
      <c r="B209" t="s">
        <v>26</v>
      </c>
      <c r="C209" t="s">
        <v>109</v>
      </c>
      <c r="D209" t="s">
        <v>28</v>
      </c>
      <c r="E209" t="s">
        <v>29</v>
      </c>
      <c r="F209" t="s">
        <v>30</v>
      </c>
      <c r="G209" t="s">
        <v>26</v>
      </c>
      <c r="H209">
        <v>4000042</v>
      </c>
      <c r="J209" t="s">
        <v>347</v>
      </c>
      <c r="K209">
        <v>4332</v>
      </c>
      <c r="L209">
        <v>5219</v>
      </c>
      <c r="M209">
        <v>7390</v>
      </c>
      <c r="N209">
        <v>9332</v>
      </c>
      <c r="O209">
        <v>7911</v>
      </c>
      <c r="P209">
        <v>6465</v>
      </c>
      <c r="Q209">
        <v>7190</v>
      </c>
      <c r="R209">
        <v>6120</v>
      </c>
      <c r="S209">
        <v>6441</v>
      </c>
    </row>
    <row r="210" spans="1:19" x14ac:dyDescent="0.25">
      <c r="A210" s="4" t="str">
        <f>CONCATENATE(Table14[[#This Row],[Zona]],Table14[[#This Row],[Marca]],Table14[[#This Row],[Codigo]])</f>
        <v>ARGENTINAGrido4000043</v>
      </c>
      <c r="B210" t="s">
        <v>26</v>
      </c>
      <c r="C210" t="s">
        <v>109</v>
      </c>
      <c r="D210" t="s">
        <v>28</v>
      </c>
      <c r="E210" t="s">
        <v>29</v>
      </c>
      <c r="F210" t="s">
        <v>30</v>
      </c>
      <c r="G210" t="s">
        <v>26</v>
      </c>
      <c r="H210">
        <v>4000043</v>
      </c>
      <c r="J210" t="s">
        <v>348</v>
      </c>
      <c r="K210">
        <v>2810</v>
      </c>
      <c r="L210">
        <v>3462</v>
      </c>
      <c r="M210">
        <v>4697</v>
      </c>
      <c r="N210">
        <v>5963</v>
      </c>
      <c r="O210">
        <v>5483</v>
      </c>
      <c r="P210">
        <v>4326</v>
      </c>
      <c r="Q210">
        <v>4856</v>
      </c>
      <c r="R210">
        <v>3792</v>
      </c>
      <c r="S210">
        <v>4430</v>
      </c>
    </row>
    <row r="211" spans="1:19" x14ac:dyDescent="0.25">
      <c r="A211" s="4" t="str">
        <f>CONCATENATE(Table14[[#This Row],[Zona]],Table14[[#This Row],[Marca]],Table14[[#This Row],[Codigo]])</f>
        <v>ARGENTINAGrido4000044</v>
      </c>
      <c r="B211" t="s">
        <v>26</v>
      </c>
      <c r="C211" t="s">
        <v>109</v>
      </c>
      <c r="D211" t="s">
        <v>28</v>
      </c>
      <c r="E211" t="s">
        <v>29</v>
      </c>
      <c r="F211" t="s">
        <v>30</v>
      </c>
      <c r="G211" t="s">
        <v>26</v>
      </c>
      <c r="H211">
        <v>4000044</v>
      </c>
      <c r="J211" t="s">
        <v>349</v>
      </c>
      <c r="K211">
        <v>1964</v>
      </c>
      <c r="L211">
        <v>2455</v>
      </c>
      <c r="M211">
        <v>3503</v>
      </c>
      <c r="N211">
        <v>3682</v>
      </c>
      <c r="O211">
        <v>3519</v>
      </c>
      <c r="P211">
        <v>3212</v>
      </c>
      <c r="Q211">
        <v>3048</v>
      </c>
      <c r="R211">
        <v>2577</v>
      </c>
      <c r="S211">
        <v>3037</v>
      </c>
    </row>
    <row r="212" spans="1:19" x14ac:dyDescent="0.25">
      <c r="A212" s="4" t="str">
        <f>CONCATENATE(Table14[[#This Row],[Zona]],Table14[[#This Row],[Marca]],Table14[[#This Row],[Codigo]])</f>
        <v>ARGENTINAGrido4000045</v>
      </c>
      <c r="B212" t="s">
        <v>26</v>
      </c>
      <c r="C212" t="s">
        <v>109</v>
      </c>
      <c r="D212" t="s">
        <v>28</v>
      </c>
      <c r="E212" t="s">
        <v>29</v>
      </c>
      <c r="F212" t="s">
        <v>30</v>
      </c>
      <c r="G212" t="s">
        <v>26</v>
      </c>
      <c r="H212">
        <v>4000045</v>
      </c>
      <c r="J212" t="s">
        <v>350</v>
      </c>
      <c r="K212">
        <v>1697</v>
      </c>
      <c r="L212">
        <v>2406</v>
      </c>
      <c r="M212">
        <v>2951</v>
      </c>
      <c r="N212">
        <v>3663</v>
      </c>
      <c r="O212">
        <v>3330</v>
      </c>
      <c r="P212">
        <v>2888</v>
      </c>
      <c r="Q212">
        <v>2855</v>
      </c>
      <c r="R212">
        <v>2517</v>
      </c>
      <c r="S212">
        <v>2464</v>
      </c>
    </row>
    <row r="213" spans="1:19" x14ac:dyDescent="0.25">
      <c r="A213" s="4" t="str">
        <f>CONCATENATE(Table14[[#This Row],[Zona]],Table14[[#This Row],[Marca]],Table14[[#This Row],[Codigo]])</f>
        <v>ARGENTINAGrido4000046</v>
      </c>
      <c r="B213" t="s">
        <v>26</v>
      </c>
      <c r="C213" t="s">
        <v>109</v>
      </c>
      <c r="D213" t="s">
        <v>28</v>
      </c>
      <c r="E213" t="s">
        <v>29</v>
      </c>
      <c r="F213" t="s">
        <v>30</v>
      </c>
      <c r="G213" t="s">
        <v>26</v>
      </c>
      <c r="H213">
        <v>4000046</v>
      </c>
      <c r="J213" t="s">
        <v>351</v>
      </c>
      <c r="K213">
        <v>2963</v>
      </c>
      <c r="L213">
        <v>4003</v>
      </c>
      <c r="M213">
        <v>4956</v>
      </c>
      <c r="N213">
        <v>6431</v>
      </c>
      <c r="O213">
        <v>5601</v>
      </c>
      <c r="P213">
        <v>4778</v>
      </c>
      <c r="Q213">
        <v>4907</v>
      </c>
      <c r="R213">
        <v>4362</v>
      </c>
      <c r="S213">
        <v>4550</v>
      </c>
    </row>
    <row r="214" spans="1:19" x14ac:dyDescent="0.25">
      <c r="A214" s="4" t="str">
        <f>CONCATENATE(Table14[[#This Row],[Zona]],Table14[[#This Row],[Marca]],Table14[[#This Row],[Codigo]])</f>
        <v>ARGENTINAGrido4000047</v>
      </c>
      <c r="B214" t="s">
        <v>26</v>
      </c>
      <c r="C214" t="s">
        <v>109</v>
      </c>
      <c r="D214" t="s">
        <v>28</v>
      </c>
      <c r="E214" t="s">
        <v>29</v>
      </c>
      <c r="F214" t="s">
        <v>30</v>
      </c>
      <c r="G214" t="s">
        <v>26</v>
      </c>
      <c r="H214">
        <v>4000047</v>
      </c>
      <c r="J214" t="s">
        <v>352</v>
      </c>
      <c r="K214">
        <v>1787</v>
      </c>
      <c r="L214">
        <v>2102</v>
      </c>
      <c r="M214">
        <v>2720</v>
      </c>
      <c r="N214">
        <v>3511</v>
      </c>
      <c r="O214">
        <v>3331</v>
      </c>
      <c r="P214">
        <v>2844</v>
      </c>
      <c r="Q214">
        <v>2604</v>
      </c>
      <c r="R214">
        <v>2206</v>
      </c>
      <c r="S214">
        <v>2277</v>
      </c>
    </row>
    <row r="215" spans="1:19" x14ac:dyDescent="0.25">
      <c r="A215" s="4" t="str">
        <f>CONCATENATE(Table14[[#This Row],[Zona]],Table14[[#This Row],[Marca]],Table14[[#This Row],[Codigo]])</f>
        <v>ARGENTINAGrido4000048</v>
      </c>
      <c r="B215" t="s">
        <v>26</v>
      </c>
      <c r="C215" t="s">
        <v>109</v>
      </c>
      <c r="D215" t="s">
        <v>28</v>
      </c>
      <c r="E215" t="s">
        <v>29</v>
      </c>
      <c r="F215" t="s">
        <v>30</v>
      </c>
      <c r="G215" t="s">
        <v>26</v>
      </c>
      <c r="H215">
        <v>4000048</v>
      </c>
      <c r="J215" t="s">
        <v>353</v>
      </c>
      <c r="K215">
        <v>2955</v>
      </c>
      <c r="L215">
        <v>3682</v>
      </c>
      <c r="M215">
        <v>5029</v>
      </c>
      <c r="N215">
        <v>6118</v>
      </c>
      <c r="O215">
        <v>5740</v>
      </c>
      <c r="P215">
        <v>4483</v>
      </c>
      <c r="Q215">
        <v>5320</v>
      </c>
      <c r="R215">
        <v>4079</v>
      </c>
      <c r="S215">
        <v>4370</v>
      </c>
    </row>
    <row r="216" spans="1:19" x14ac:dyDescent="0.25">
      <c r="A216" s="4" t="str">
        <f>CONCATENATE(Table14[[#This Row],[Zona]],Table14[[#This Row],[Marca]],Table14[[#This Row],[Codigo]])</f>
        <v>ARGENTINAGrido4000049</v>
      </c>
      <c r="B216" t="s">
        <v>26</v>
      </c>
      <c r="C216" t="s">
        <v>109</v>
      </c>
      <c r="D216" t="s">
        <v>28</v>
      </c>
      <c r="E216" t="s">
        <v>29</v>
      </c>
      <c r="F216" t="s">
        <v>30</v>
      </c>
      <c r="G216" t="s">
        <v>26</v>
      </c>
      <c r="H216">
        <v>4000049</v>
      </c>
      <c r="J216" t="s">
        <v>354</v>
      </c>
      <c r="K216">
        <v>1714</v>
      </c>
      <c r="L216">
        <v>2180</v>
      </c>
      <c r="M216">
        <v>2634</v>
      </c>
      <c r="N216">
        <v>2905</v>
      </c>
      <c r="O216">
        <v>3206</v>
      </c>
      <c r="P216">
        <v>2570</v>
      </c>
      <c r="Q216">
        <v>2597</v>
      </c>
      <c r="R216">
        <v>2314</v>
      </c>
      <c r="S216">
        <v>2250</v>
      </c>
    </row>
    <row r="217" spans="1:19" x14ac:dyDescent="0.25">
      <c r="A217" s="4" t="str">
        <f>CONCATENATE(Table14[[#This Row],[Zona]],Table14[[#This Row],[Marca]],Table14[[#This Row],[Codigo]])</f>
        <v>ARGENTINAGrido4000050</v>
      </c>
      <c r="B217" t="s">
        <v>26</v>
      </c>
      <c r="C217" t="s">
        <v>109</v>
      </c>
      <c r="D217" t="s">
        <v>28</v>
      </c>
      <c r="E217" t="s">
        <v>29</v>
      </c>
      <c r="F217" t="s">
        <v>30</v>
      </c>
      <c r="G217" t="s">
        <v>26</v>
      </c>
      <c r="H217">
        <v>4000050</v>
      </c>
      <c r="J217" t="s">
        <v>355</v>
      </c>
      <c r="K217">
        <v>1307</v>
      </c>
      <c r="L217">
        <v>1572</v>
      </c>
      <c r="M217">
        <v>1963</v>
      </c>
      <c r="N217">
        <v>2646</v>
      </c>
      <c r="O217">
        <v>2474</v>
      </c>
      <c r="P217">
        <v>2129</v>
      </c>
      <c r="Q217">
        <v>2080</v>
      </c>
      <c r="R217">
        <v>1597</v>
      </c>
      <c r="S217">
        <v>1822</v>
      </c>
    </row>
    <row r="218" spans="1:19" x14ac:dyDescent="0.25">
      <c r="A218" s="4" t="str">
        <f>CONCATENATE(Table14[[#This Row],[Zona]],Table14[[#This Row],[Marca]],Table14[[#This Row],[Codigo]])</f>
        <v>ARGENTINAGrido4000051</v>
      </c>
      <c r="B218" t="s">
        <v>26</v>
      </c>
      <c r="C218" t="s">
        <v>109</v>
      </c>
      <c r="D218" t="s">
        <v>28</v>
      </c>
      <c r="E218" t="s">
        <v>29</v>
      </c>
      <c r="F218" t="s">
        <v>30</v>
      </c>
      <c r="G218" t="s">
        <v>26</v>
      </c>
      <c r="H218">
        <v>4000051</v>
      </c>
      <c r="J218" t="s">
        <v>356</v>
      </c>
      <c r="K218">
        <v>977</v>
      </c>
      <c r="L218">
        <v>1226</v>
      </c>
      <c r="M218">
        <v>1502</v>
      </c>
      <c r="N218">
        <v>1997</v>
      </c>
      <c r="O218">
        <v>1815</v>
      </c>
      <c r="P218">
        <v>1615</v>
      </c>
      <c r="Q218">
        <v>1480</v>
      </c>
      <c r="R218">
        <v>1351</v>
      </c>
      <c r="S218">
        <v>1318</v>
      </c>
    </row>
    <row r="219" spans="1:19" x14ac:dyDescent="0.25">
      <c r="A219" s="4" t="str">
        <f>CONCATENATE(Table14[[#This Row],[Zona]],Table14[[#This Row],[Marca]],Table14[[#This Row],[Codigo]])</f>
        <v>ARGENTINAGrido4000052</v>
      </c>
      <c r="B219" t="s">
        <v>26</v>
      </c>
      <c r="C219" t="s">
        <v>109</v>
      </c>
      <c r="D219" t="s">
        <v>28</v>
      </c>
      <c r="E219" t="s">
        <v>29</v>
      </c>
      <c r="F219" t="s">
        <v>30</v>
      </c>
      <c r="G219" t="s">
        <v>26</v>
      </c>
      <c r="H219">
        <v>4000052</v>
      </c>
      <c r="J219" t="s">
        <v>357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25">
      <c r="A220" s="4" t="str">
        <f>CONCATENATE(Table14[[#This Row],[Zona]],Table14[[#This Row],[Marca]],Table14[[#This Row],[Codigo]])</f>
        <v>ARGENTINAGrido4000053</v>
      </c>
      <c r="B220" t="s">
        <v>26</v>
      </c>
      <c r="C220" t="s">
        <v>109</v>
      </c>
      <c r="D220" t="s">
        <v>28</v>
      </c>
      <c r="E220" t="s">
        <v>29</v>
      </c>
      <c r="F220" t="s">
        <v>30</v>
      </c>
      <c r="G220" t="s">
        <v>26</v>
      </c>
      <c r="H220">
        <v>4000053</v>
      </c>
      <c r="J220" t="s">
        <v>358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25">
      <c r="A221" s="4" t="str">
        <f>CONCATENATE(Table14[[#This Row],[Zona]],Table14[[#This Row],[Marca]],Table14[[#This Row],[Codigo]])</f>
        <v>ARGENTINAGrido4000054</v>
      </c>
      <c r="B221" t="s">
        <v>26</v>
      </c>
      <c r="C221" t="s">
        <v>109</v>
      </c>
      <c r="D221" t="s">
        <v>28</v>
      </c>
      <c r="E221" t="s">
        <v>29</v>
      </c>
      <c r="F221" t="s">
        <v>30</v>
      </c>
      <c r="G221" t="s">
        <v>26</v>
      </c>
      <c r="H221">
        <v>4000054</v>
      </c>
      <c r="J221" t="s">
        <v>359</v>
      </c>
      <c r="K221">
        <v>1906</v>
      </c>
      <c r="L221">
        <v>2529</v>
      </c>
      <c r="M221">
        <v>3014</v>
      </c>
      <c r="N221">
        <v>3379</v>
      </c>
      <c r="O221">
        <v>3433</v>
      </c>
      <c r="P221">
        <v>2839</v>
      </c>
      <c r="Q221">
        <v>2754</v>
      </c>
      <c r="R221">
        <v>2210</v>
      </c>
      <c r="S221">
        <v>2343</v>
      </c>
    </row>
    <row r="222" spans="1:19" x14ac:dyDescent="0.25">
      <c r="A222" s="4" t="str">
        <f>CONCATENATE(Table14[[#This Row],[Zona]],Table14[[#This Row],[Marca]],Table14[[#This Row],[Codigo]])</f>
        <v>ARGENTINAGrido4000055</v>
      </c>
      <c r="B222" t="s">
        <v>26</v>
      </c>
      <c r="C222" t="s">
        <v>109</v>
      </c>
      <c r="D222" t="s">
        <v>28</v>
      </c>
      <c r="E222" t="s">
        <v>29</v>
      </c>
      <c r="F222" t="s">
        <v>30</v>
      </c>
      <c r="G222" t="s">
        <v>26</v>
      </c>
      <c r="H222">
        <v>4000055</v>
      </c>
      <c r="J222" t="s">
        <v>360</v>
      </c>
      <c r="K222">
        <v>1562</v>
      </c>
      <c r="L222">
        <v>1997</v>
      </c>
      <c r="M222">
        <v>2740</v>
      </c>
      <c r="N222">
        <v>3250</v>
      </c>
      <c r="O222">
        <v>2835</v>
      </c>
      <c r="P222">
        <v>2431</v>
      </c>
      <c r="Q222">
        <v>2263</v>
      </c>
      <c r="R222">
        <v>2099</v>
      </c>
      <c r="S222">
        <v>2252</v>
      </c>
    </row>
    <row r="223" spans="1:19" x14ac:dyDescent="0.25">
      <c r="A223" s="4" t="str">
        <f>CONCATENATE(Table14[[#This Row],[Zona]],Table14[[#This Row],[Marca]],Table14[[#This Row],[Codigo]])</f>
        <v>ARGENTINAGrido4000056</v>
      </c>
      <c r="B223" t="s">
        <v>26</v>
      </c>
      <c r="C223" t="s">
        <v>109</v>
      </c>
      <c r="D223" t="s">
        <v>28</v>
      </c>
      <c r="E223" t="s">
        <v>29</v>
      </c>
      <c r="F223" t="s">
        <v>30</v>
      </c>
      <c r="G223" t="s">
        <v>26</v>
      </c>
      <c r="H223">
        <v>4000056</v>
      </c>
      <c r="J223" t="s">
        <v>361</v>
      </c>
      <c r="K223">
        <v>609</v>
      </c>
      <c r="L223">
        <v>744</v>
      </c>
      <c r="M223">
        <v>958</v>
      </c>
      <c r="N223">
        <v>1147</v>
      </c>
      <c r="O223">
        <v>1357</v>
      </c>
      <c r="P223">
        <v>1099</v>
      </c>
      <c r="Q223">
        <v>1098</v>
      </c>
      <c r="R223">
        <v>1022</v>
      </c>
      <c r="S223">
        <v>978</v>
      </c>
    </row>
    <row r="224" spans="1:19" x14ac:dyDescent="0.25">
      <c r="A224" s="4" t="str">
        <f>CONCATENATE(Table14[[#This Row],[Zona]],Table14[[#This Row],[Marca]],Table14[[#This Row],[Codigo]])</f>
        <v>ARGENTINAGrido4000057</v>
      </c>
      <c r="B224" t="s">
        <v>26</v>
      </c>
      <c r="C224" t="s">
        <v>109</v>
      </c>
      <c r="D224" t="s">
        <v>28</v>
      </c>
      <c r="E224" t="s">
        <v>29</v>
      </c>
      <c r="F224" t="s">
        <v>30</v>
      </c>
      <c r="G224" t="s">
        <v>26</v>
      </c>
      <c r="H224">
        <v>4000057</v>
      </c>
      <c r="J224" t="s">
        <v>362</v>
      </c>
      <c r="K224">
        <v>1197</v>
      </c>
      <c r="L224">
        <v>1560</v>
      </c>
      <c r="M224">
        <v>1840</v>
      </c>
      <c r="N224">
        <v>2540</v>
      </c>
      <c r="O224">
        <v>2262</v>
      </c>
      <c r="P224">
        <v>1835</v>
      </c>
      <c r="Q224">
        <v>2009</v>
      </c>
      <c r="R224">
        <v>1488</v>
      </c>
      <c r="S224">
        <v>1652</v>
      </c>
    </row>
    <row r="225" spans="1:19" x14ac:dyDescent="0.25">
      <c r="A225" s="4" t="str">
        <f>CONCATENATE(Table14[[#This Row],[Zona]],Table14[[#This Row],[Marca]],Table14[[#This Row],[Codigo]])</f>
        <v>ARGENTINAGrido4000058</v>
      </c>
      <c r="B225" t="s">
        <v>26</v>
      </c>
      <c r="C225" t="s">
        <v>109</v>
      </c>
      <c r="D225" t="s">
        <v>28</v>
      </c>
      <c r="E225" t="s">
        <v>29</v>
      </c>
      <c r="F225" t="s">
        <v>30</v>
      </c>
      <c r="G225" t="s">
        <v>26</v>
      </c>
      <c r="H225">
        <v>4000058</v>
      </c>
      <c r="J225" t="s">
        <v>363</v>
      </c>
      <c r="K225">
        <v>1235</v>
      </c>
      <c r="L225">
        <v>1478</v>
      </c>
      <c r="M225">
        <v>1791</v>
      </c>
      <c r="N225">
        <v>2331</v>
      </c>
      <c r="O225">
        <v>2512</v>
      </c>
      <c r="P225">
        <v>1920</v>
      </c>
      <c r="Q225">
        <v>2196</v>
      </c>
      <c r="R225">
        <v>1674</v>
      </c>
      <c r="S225">
        <v>1717</v>
      </c>
    </row>
    <row r="226" spans="1:19" x14ac:dyDescent="0.25">
      <c r="A226" s="4" t="str">
        <f>CONCATENATE(Table14[[#This Row],[Zona]],Table14[[#This Row],[Marca]],Table14[[#This Row],[Codigo]])</f>
        <v>ARGENTINAGrido4000059</v>
      </c>
      <c r="B226" t="s">
        <v>26</v>
      </c>
      <c r="C226" t="s">
        <v>109</v>
      </c>
      <c r="D226" t="s">
        <v>28</v>
      </c>
      <c r="E226" t="s">
        <v>29</v>
      </c>
      <c r="F226" t="s">
        <v>30</v>
      </c>
      <c r="G226" t="s">
        <v>26</v>
      </c>
      <c r="H226">
        <v>4000059</v>
      </c>
      <c r="J226" t="s">
        <v>364</v>
      </c>
      <c r="K226">
        <v>987</v>
      </c>
      <c r="L226">
        <v>1145</v>
      </c>
      <c r="M226">
        <v>1618</v>
      </c>
      <c r="N226">
        <v>1953</v>
      </c>
      <c r="O226">
        <v>1781</v>
      </c>
      <c r="P226">
        <v>1836</v>
      </c>
      <c r="Q226">
        <v>1434</v>
      </c>
      <c r="R226">
        <v>1297</v>
      </c>
      <c r="S226">
        <v>1234</v>
      </c>
    </row>
    <row r="227" spans="1:19" x14ac:dyDescent="0.25">
      <c r="A227" s="4" t="str">
        <f>CONCATENATE(Table14[[#This Row],[Zona]],Table14[[#This Row],[Marca]],Table14[[#This Row],[Codigo]])</f>
        <v>ARGENTINAGrido4000061</v>
      </c>
      <c r="B227" t="s">
        <v>26</v>
      </c>
      <c r="C227" t="s">
        <v>109</v>
      </c>
      <c r="D227" t="s">
        <v>28</v>
      </c>
      <c r="E227" t="s">
        <v>29</v>
      </c>
      <c r="F227" t="s">
        <v>30</v>
      </c>
      <c r="G227" t="s">
        <v>26</v>
      </c>
      <c r="H227">
        <v>4000061</v>
      </c>
      <c r="J227" t="s">
        <v>365</v>
      </c>
      <c r="K227">
        <v>457</v>
      </c>
      <c r="L227">
        <v>629</v>
      </c>
      <c r="M227">
        <v>737</v>
      </c>
      <c r="N227">
        <v>1038</v>
      </c>
      <c r="O227">
        <v>897</v>
      </c>
      <c r="P227">
        <v>868</v>
      </c>
      <c r="Q227">
        <v>739</v>
      </c>
      <c r="R227">
        <v>511</v>
      </c>
      <c r="S227">
        <v>638</v>
      </c>
    </row>
    <row r="228" spans="1:19" x14ac:dyDescent="0.25">
      <c r="A228" s="4" t="str">
        <f>CONCATENATE(Table14[[#This Row],[Zona]],Table14[[#This Row],[Marca]],Table14[[#This Row],[Codigo]])</f>
        <v>ARGENTINAGrido4000062</v>
      </c>
      <c r="B228" t="s">
        <v>26</v>
      </c>
      <c r="C228" t="s">
        <v>109</v>
      </c>
      <c r="D228" t="s">
        <v>28</v>
      </c>
      <c r="E228" t="s">
        <v>29</v>
      </c>
      <c r="F228" t="s">
        <v>30</v>
      </c>
      <c r="G228" t="s">
        <v>26</v>
      </c>
      <c r="H228">
        <v>4000062</v>
      </c>
      <c r="J228" t="s">
        <v>366</v>
      </c>
      <c r="K228">
        <v>715</v>
      </c>
      <c r="L228">
        <v>965</v>
      </c>
      <c r="M228">
        <v>1508</v>
      </c>
      <c r="N228">
        <v>1800</v>
      </c>
      <c r="O228">
        <v>1643</v>
      </c>
      <c r="P228">
        <v>1338</v>
      </c>
      <c r="Q228">
        <v>1439</v>
      </c>
      <c r="R228">
        <v>1147</v>
      </c>
      <c r="S228">
        <v>1282</v>
      </c>
    </row>
    <row r="229" spans="1:19" x14ac:dyDescent="0.25">
      <c r="A229" s="4" t="str">
        <f>CONCATENATE(Table14[[#This Row],[Zona]],Table14[[#This Row],[Marca]],Table14[[#This Row],[Codigo]])</f>
        <v>ARGENTINAGrido4000063</v>
      </c>
      <c r="B229" t="s">
        <v>26</v>
      </c>
      <c r="C229" t="s">
        <v>109</v>
      </c>
      <c r="D229" t="s">
        <v>28</v>
      </c>
      <c r="E229" t="s">
        <v>29</v>
      </c>
      <c r="F229" t="s">
        <v>30</v>
      </c>
      <c r="G229" t="s">
        <v>26</v>
      </c>
      <c r="H229">
        <v>4000063</v>
      </c>
      <c r="J229" t="s">
        <v>367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25">
      <c r="A230" s="4" t="str">
        <f>CONCATENATE(Table14[[#This Row],[Zona]],Table14[[#This Row],[Marca]],Table14[[#This Row],[Codigo]])</f>
        <v>ARGENTINAGrido4000064</v>
      </c>
      <c r="B230" t="s">
        <v>26</v>
      </c>
      <c r="C230" t="s">
        <v>109</v>
      </c>
      <c r="D230" t="s">
        <v>28</v>
      </c>
      <c r="E230" t="s">
        <v>29</v>
      </c>
      <c r="F230" t="s">
        <v>30</v>
      </c>
      <c r="G230" t="s">
        <v>26</v>
      </c>
      <c r="H230">
        <v>4000064</v>
      </c>
      <c r="J230" t="s">
        <v>368</v>
      </c>
      <c r="K230">
        <v>1341</v>
      </c>
      <c r="L230">
        <v>1611</v>
      </c>
      <c r="M230">
        <v>2092</v>
      </c>
      <c r="N230">
        <v>2609</v>
      </c>
      <c r="O230">
        <v>2391</v>
      </c>
      <c r="P230">
        <v>1969</v>
      </c>
      <c r="Q230">
        <v>1993</v>
      </c>
      <c r="R230">
        <v>1518</v>
      </c>
      <c r="S230">
        <v>1600</v>
      </c>
    </row>
    <row r="231" spans="1:19" x14ac:dyDescent="0.25">
      <c r="A231" s="4" t="str">
        <f>CONCATENATE(Table14[[#This Row],[Zona]],Table14[[#This Row],[Marca]],Table14[[#This Row],[Codigo]])</f>
        <v>ARGENTINAGrido4000065</v>
      </c>
      <c r="B231" t="s">
        <v>26</v>
      </c>
      <c r="C231" t="s">
        <v>109</v>
      </c>
      <c r="D231" t="s">
        <v>28</v>
      </c>
      <c r="E231" t="s">
        <v>29</v>
      </c>
      <c r="F231" t="s">
        <v>30</v>
      </c>
      <c r="G231" t="s">
        <v>26</v>
      </c>
      <c r="H231">
        <v>4000065</v>
      </c>
      <c r="J231" t="s">
        <v>369</v>
      </c>
      <c r="K231">
        <v>475</v>
      </c>
      <c r="L231">
        <v>572</v>
      </c>
      <c r="M231">
        <v>721</v>
      </c>
      <c r="N231">
        <v>824</v>
      </c>
      <c r="O231">
        <v>896</v>
      </c>
      <c r="P231">
        <v>721</v>
      </c>
      <c r="Q231">
        <v>706</v>
      </c>
      <c r="R231">
        <v>552</v>
      </c>
      <c r="S231">
        <v>651</v>
      </c>
    </row>
    <row r="232" spans="1:19" x14ac:dyDescent="0.25">
      <c r="A232" s="4" t="str">
        <f>CONCATENATE(Table14[[#This Row],[Zona]],Table14[[#This Row],[Marca]],Table14[[#This Row],[Codigo]])</f>
        <v>ARGENTINAGrido4000066</v>
      </c>
      <c r="B232" t="s">
        <v>26</v>
      </c>
      <c r="C232" t="s">
        <v>109</v>
      </c>
      <c r="D232" t="s">
        <v>28</v>
      </c>
      <c r="E232" t="s">
        <v>29</v>
      </c>
      <c r="F232" t="s">
        <v>30</v>
      </c>
      <c r="G232" t="s">
        <v>26</v>
      </c>
      <c r="H232">
        <v>4000066</v>
      </c>
      <c r="J232" t="s">
        <v>370</v>
      </c>
      <c r="K232">
        <v>801</v>
      </c>
      <c r="L232">
        <v>915</v>
      </c>
      <c r="M232">
        <v>1263</v>
      </c>
      <c r="N232">
        <v>1480</v>
      </c>
      <c r="O232">
        <v>1509</v>
      </c>
      <c r="P232">
        <v>1324</v>
      </c>
      <c r="Q232">
        <v>1391</v>
      </c>
      <c r="R232">
        <v>1021</v>
      </c>
      <c r="S232">
        <v>1229</v>
      </c>
    </row>
    <row r="233" spans="1:19" x14ac:dyDescent="0.25">
      <c r="A233" s="4" t="str">
        <f>CONCATENATE(Table14[[#This Row],[Zona]],Table14[[#This Row],[Marca]],Table14[[#This Row],[Codigo]])</f>
        <v>ARGENTINAGrido4000067</v>
      </c>
      <c r="B233" t="s">
        <v>26</v>
      </c>
      <c r="C233" t="s">
        <v>109</v>
      </c>
      <c r="D233" t="s">
        <v>28</v>
      </c>
      <c r="E233" t="s">
        <v>29</v>
      </c>
      <c r="F233" t="s">
        <v>30</v>
      </c>
      <c r="G233" t="s">
        <v>26</v>
      </c>
      <c r="H233">
        <v>4000067</v>
      </c>
      <c r="J233" t="s">
        <v>371</v>
      </c>
      <c r="K233">
        <v>1617</v>
      </c>
      <c r="L233">
        <v>2073</v>
      </c>
      <c r="M233">
        <v>2675</v>
      </c>
      <c r="N233">
        <v>3217</v>
      </c>
      <c r="O233">
        <v>3035</v>
      </c>
      <c r="P233">
        <v>2559</v>
      </c>
      <c r="Q233">
        <v>2605</v>
      </c>
      <c r="R233">
        <v>2224</v>
      </c>
      <c r="S233">
        <v>2438</v>
      </c>
    </row>
    <row r="234" spans="1:19" x14ac:dyDescent="0.25">
      <c r="A234" s="4" t="str">
        <f>CONCATENATE(Table14[[#This Row],[Zona]],Table14[[#This Row],[Marca]],Table14[[#This Row],[Codigo]])</f>
        <v>ARGENTINAGrido4000068</v>
      </c>
      <c r="B234" t="s">
        <v>26</v>
      </c>
      <c r="C234" t="s">
        <v>109</v>
      </c>
      <c r="D234" t="s">
        <v>28</v>
      </c>
      <c r="E234" t="s">
        <v>29</v>
      </c>
      <c r="F234" t="s">
        <v>30</v>
      </c>
      <c r="G234" t="s">
        <v>26</v>
      </c>
      <c r="H234">
        <v>4000068</v>
      </c>
      <c r="J234" t="s">
        <v>372</v>
      </c>
      <c r="K234">
        <v>1196</v>
      </c>
      <c r="L234">
        <v>1350</v>
      </c>
      <c r="M234">
        <v>1927</v>
      </c>
      <c r="N234">
        <v>2171</v>
      </c>
      <c r="O234">
        <v>2231</v>
      </c>
      <c r="P234">
        <v>1748</v>
      </c>
      <c r="Q234">
        <v>1717</v>
      </c>
      <c r="R234">
        <v>1469</v>
      </c>
      <c r="S234">
        <v>1602</v>
      </c>
    </row>
    <row r="235" spans="1:19" x14ac:dyDescent="0.25">
      <c r="A235" s="4" t="str">
        <f>CONCATENATE(Table14[[#This Row],[Zona]],Table14[[#This Row],[Marca]],Table14[[#This Row],[Codigo]])</f>
        <v>ARGENTINAGrido4000069</v>
      </c>
      <c r="B235" t="s">
        <v>26</v>
      </c>
      <c r="C235" t="s">
        <v>109</v>
      </c>
      <c r="D235" t="s">
        <v>28</v>
      </c>
      <c r="E235" t="s">
        <v>29</v>
      </c>
      <c r="F235" t="s">
        <v>30</v>
      </c>
      <c r="G235" t="s">
        <v>26</v>
      </c>
      <c r="H235">
        <v>4000069</v>
      </c>
      <c r="J235" t="s">
        <v>373</v>
      </c>
      <c r="K235">
        <v>1015</v>
      </c>
      <c r="L235">
        <v>1159</v>
      </c>
      <c r="M235">
        <v>1455</v>
      </c>
      <c r="N235">
        <v>1805</v>
      </c>
      <c r="O235">
        <v>1791</v>
      </c>
      <c r="P235">
        <v>1438</v>
      </c>
      <c r="Q235">
        <v>1379</v>
      </c>
      <c r="R235">
        <v>1128</v>
      </c>
      <c r="S235">
        <v>1199</v>
      </c>
    </row>
    <row r="236" spans="1:19" x14ac:dyDescent="0.25">
      <c r="A236" s="4" t="str">
        <f>CONCATENATE(Table14[[#This Row],[Zona]],Table14[[#This Row],[Marca]],Table14[[#This Row],[Codigo]])</f>
        <v>ARGENTINAGrido4000070</v>
      </c>
      <c r="B236" t="s">
        <v>26</v>
      </c>
      <c r="C236" t="s">
        <v>109</v>
      </c>
      <c r="D236" t="s">
        <v>28</v>
      </c>
      <c r="E236" t="s">
        <v>29</v>
      </c>
      <c r="F236" t="s">
        <v>30</v>
      </c>
      <c r="G236" t="s">
        <v>26</v>
      </c>
      <c r="H236">
        <v>4000070</v>
      </c>
      <c r="J236" t="s">
        <v>374</v>
      </c>
      <c r="K236">
        <v>1748</v>
      </c>
      <c r="L236">
        <v>2252</v>
      </c>
      <c r="M236">
        <v>3120</v>
      </c>
      <c r="N236">
        <v>4098</v>
      </c>
      <c r="O236">
        <v>3338</v>
      </c>
      <c r="P236">
        <v>2704</v>
      </c>
      <c r="Q236">
        <v>2765</v>
      </c>
      <c r="R236">
        <v>2430</v>
      </c>
      <c r="S236">
        <v>2756</v>
      </c>
    </row>
    <row r="237" spans="1:19" x14ac:dyDescent="0.25">
      <c r="A237" s="4" t="str">
        <f>CONCATENATE(Table14[[#This Row],[Zona]],Table14[[#This Row],[Marca]],Table14[[#This Row],[Codigo]])</f>
        <v>ARGENTINAGrido4000071</v>
      </c>
      <c r="B237" t="s">
        <v>26</v>
      </c>
      <c r="C237" t="s">
        <v>109</v>
      </c>
      <c r="D237" t="s">
        <v>28</v>
      </c>
      <c r="E237" t="s">
        <v>29</v>
      </c>
      <c r="F237" t="s">
        <v>30</v>
      </c>
      <c r="G237" t="s">
        <v>26</v>
      </c>
      <c r="H237">
        <v>4000071</v>
      </c>
      <c r="J237" t="s">
        <v>375</v>
      </c>
      <c r="K237">
        <v>853</v>
      </c>
      <c r="L237">
        <v>1093</v>
      </c>
      <c r="M237">
        <v>1365</v>
      </c>
      <c r="N237">
        <v>1694</v>
      </c>
      <c r="O237">
        <v>1687</v>
      </c>
      <c r="P237">
        <v>1406</v>
      </c>
      <c r="Q237">
        <v>1388</v>
      </c>
      <c r="R237">
        <v>1207</v>
      </c>
      <c r="S237">
        <v>1245</v>
      </c>
    </row>
    <row r="238" spans="1:19" x14ac:dyDescent="0.25">
      <c r="A238" s="4" t="str">
        <f>CONCATENATE(Table14[[#This Row],[Zona]],Table14[[#This Row],[Marca]],Table14[[#This Row],[Codigo]])</f>
        <v>ARGENTINAGrido4000193</v>
      </c>
      <c r="B238" t="s">
        <v>26</v>
      </c>
      <c r="C238" t="s">
        <v>109</v>
      </c>
      <c r="D238" t="s">
        <v>28</v>
      </c>
      <c r="E238" t="s">
        <v>29</v>
      </c>
      <c r="F238" t="s">
        <v>30</v>
      </c>
      <c r="G238" t="s">
        <v>26</v>
      </c>
      <c r="H238">
        <v>4000193</v>
      </c>
      <c r="J238" t="s">
        <v>376</v>
      </c>
      <c r="K238">
        <v>683</v>
      </c>
      <c r="L238">
        <v>940</v>
      </c>
      <c r="M238">
        <v>988</v>
      </c>
      <c r="N238">
        <v>1238</v>
      </c>
      <c r="O238">
        <v>1190</v>
      </c>
      <c r="P238">
        <v>991</v>
      </c>
      <c r="Q238">
        <v>1034</v>
      </c>
      <c r="R238">
        <v>750</v>
      </c>
      <c r="S238">
        <v>927</v>
      </c>
    </row>
    <row r="239" spans="1:19" x14ac:dyDescent="0.25">
      <c r="A239" s="4" t="str">
        <f>CONCATENATE(Table14[[#This Row],[Zona]],Table14[[#This Row],[Marca]],Table14[[#This Row],[Codigo]])</f>
        <v>ARGENTINAGrido4000194</v>
      </c>
      <c r="B239" t="s">
        <v>26</v>
      </c>
      <c r="C239" t="s">
        <v>109</v>
      </c>
      <c r="D239" t="s">
        <v>28</v>
      </c>
      <c r="E239" t="s">
        <v>29</v>
      </c>
      <c r="F239" t="s">
        <v>30</v>
      </c>
      <c r="G239" t="s">
        <v>26</v>
      </c>
      <c r="H239">
        <v>4000194</v>
      </c>
      <c r="J239" t="s">
        <v>377</v>
      </c>
      <c r="K239">
        <v>628</v>
      </c>
      <c r="L239">
        <v>805</v>
      </c>
      <c r="M239">
        <v>1227</v>
      </c>
      <c r="N239">
        <v>1415</v>
      </c>
      <c r="O239">
        <v>1656</v>
      </c>
      <c r="P239">
        <v>1225</v>
      </c>
      <c r="Q239">
        <v>1147</v>
      </c>
      <c r="R239">
        <v>1073</v>
      </c>
      <c r="S239">
        <v>1135</v>
      </c>
    </row>
    <row r="240" spans="1:19" x14ac:dyDescent="0.25">
      <c r="A240" s="4" t="str">
        <f>CONCATENATE(Table14[[#This Row],[Zona]],Table14[[#This Row],[Marca]],Table14[[#This Row],[Codigo]])</f>
        <v>ARGENTINAGrido4000195</v>
      </c>
      <c r="B240" t="s">
        <v>26</v>
      </c>
      <c r="C240" t="s">
        <v>109</v>
      </c>
      <c r="D240" t="s">
        <v>28</v>
      </c>
      <c r="E240" t="s">
        <v>29</v>
      </c>
      <c r="F240" t="s">
        <v>30</v>
      </c>
      <c r="G240" t="s">
        <v>26</v>
      </c>
      <c r="H240">
        <v>4000195</v>
      </c>
      <c r="J240" t="s">
        <v>294</v>
      </c>
      <c r="K240">
        <v>0</v>
      </c>
      <c r="L240">
        <v>0</v>
      </c>
      <c r="M240">
        <v>0</v>
      </c>
      <c r="N240">
        <v>0</v>
      </c>
      <c r="O240">
        <v>1259</v>
      </c>
      <c r="P240">
        <v>2028</v>
      </c>
      <c r="Q240">
        <v>38</v>
      </c>
      <c r="R240">
        <v>2</v>
      </c>
      <c r="S240">
        <v>0</v>
      </c>
    </row>
    <row r="241" spans="1:19" x14ac:dyDescent="0.25">
      <c r="A241" s="4" t="str">
        <f>CONCATENATE(Table14[[#This Row],[Zona]],Table14[[#This Row],[Marca]],Table14[[#This Row],[Codigo]])</f>
        <v>ARGENTINAGrido4000227</v>
      </c>
      <c r="B241" t="s">
        <v>26</v>
      </c>
      <c r="C241" t="s">
        <v>109</v>
      </c>
      <c r="D241" t="s">
        <v>28</v>
      </c>
      <c r="E241" t="s">
        <v>29</v>
      </c>
      <c r="F241" t="s">
        <v>30</v>
      </c>
      <c r="G241" t="s">
        <v>26</v>
      </c>
      <c r="H241">
        <v>4000227</v>
      </c>
      <c r="J241" t="s">
        <v>378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25">
      <c r="A242" s="4" t="str">
        <f>CONCATENATE(Table14[[#This Row],[Zona]],Table14[[#This Row],[Marca]],Table14[[#This Row],[Codigo]])</f>
        <v>ARGENTINAGrido4000248</v>
      </c>
      <c r="B242" t="s">
        <v>26</v>
      </c>
      <c r="C242" t="s">
        <v>109</v>
      </c>
      <c r="D242" t="s">
        <v>28</v>
      </c>
      <c r="E242" t="s">
        <v>29</v>
      </c>
      <c r="F242" t="s">
        <v>30</v>
      </c>
      <c r="G242" t="s">
        <v>26</v>
      </c>
      <c r="H242">
        <v>4000248</v>
      </c>
      <c r="J242" t="s">
        <v>379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25">
      <c r="A243" s="4" t="str">
        <f>CONCATENATE(Table14[[#This Row],[Zona]],Table14[[#This Row],[Marca]],Table14[[#This Row],[Codigo]])</f>
        <v>ARGENTINAGrido4000316</v>
      </c>
      <c r="B243" t="s">
        <v>26</v>
      </c>
      <c r="C243" t="s">
        <v>109</v>
      </c>
      <c r="D243" t="s">
        <v>28</v>
      </c>
      <c r="E243" t="s">
        <v>29</v>
      </c>
      <c r="F243" t="s">
        <v>30</v>
      </c>
      <c r="G243" t="s">
        <v>26</v>
      </c>
      <c r="H243">
        <v>4000316</v>
      </c>
      <c r="J243" t="s">
        <v>380</v>
      </c>
      <c r="K243">
        <v>959</v>
      </c>
      <c r="L243">
        <v>1141</v>
      </c>
      <c r="M243">
        <v>1681</v>
      </c>
      <c r="N243">
        <v>1966</v>
      </c>
      <c r="O243">
        <v>1769</v>
      </c>
      <c r="P243">
        <v>1663</v>
      </c>
      <c r="Q243">
        <v>1733</v>
      </c>
      <c r="R243">
        <v>1266</v>
      </c>
      <c r="S243">
        <v>1448</v>
      </c>
    </row>
    <row r="244" spans="1:19" x14ac:dyDescent="0.25">
      <c r="A244" s="4" t="str">
        <f>CONCATENATE(Table14[[#This Row],[Zona]],Table14[[#This Row],[Marca]],Table14[[#This Row],[Codigo]])</f>
        <v>ARGENTINAGrido4000318</v>
      </c>
      <c r="B244" t="s">
        <v>26</v>
      </c>
      <c r="C244" t="s">
        <v>109</v>
      </c>
      <c r="D244" t="s">
        <v>28</v>
      </c>
      <c r="E244" t="s">
        <v>29</v>
      </c>
      <c r="F244" t="s">
        <v>30</v>
      </c>
      <c r="G244" t="s">
        <v>26</v>
      </c>
      <c r="H244">
        <v>4000318</v>
      </c>
      <c r="J244" t="s">
        <v>381</v>
      </c>
      <c r="K244">
        <v>576</v>
      </c>
      <c r="L244">
        <v>681</v>
      </c>
      <c r="M244">
        <v>929</v>
      </c>
      <c r="N244">
        <v>692</v>
      </c>
      <c r="O244">
        <v>420</v>
      </c>
      <c r="P244">
        <v>1105</v>
      </c>
      <c r="Q244">
        <v>866</v>
      </c>
      <c r="R244">
        <v>793</v>
      </c>
      <c r="S244">
        <v>730</v>
      </c>
    </row>
    <row r="245" spans="1:19" x14ac:dyDescent="0.25">
      <c r="A245" s="4" t="str">
        <f>CONCATENATE(Table14[[#This Row],[Zona]],Table14[[#This Row],[Marca]],Table14[[#This Row],[Codigo]])</f>
        <v>ARGENTINAGrido4000319</v>
      </c>
      <c r="B245" t="s">
        <v>26</v>
      </c>
      <c r="C245" t="s">
        <v>109</v>
      </c>
      <c r="D245" t="s">
        <v>28</v>
      </c>
      <c r="E245" t="s">
        <v>29</v>
      </c>
      <c r="F245" t="s">
        <v>30</v>
      </c>
      <c r="G245" t="s">
        <v>26</v>
      </c>
      <c r="H245">
        <v>4000319</v>
      </c>
      <c r="J245" t="s">
        <v>382</v>
      </c>
      <c r="K245">
        <v>1193</v>
      </c>
      <c r="L245">
        <v>1436</v>
      </c>
      <c r="M245">
        <v>1720</v>
      </c>
      <c r="N245">
        <v>470</v>
      </c>
      <c r="O245">
        <v>30</v>
      </c>
      <c r="P245">
        <v>15</v>
      </c>
      <c r="Q245">
        <v>59</v>
      </c>
      <c r="R245">
        <v>16</v>
      </c>
      <c r="S245">
        <v>445</v>
      </c>
    </row>
    <row r="246" spans="1:19" x14ac:dyDescent="0.25">
      <c r="A246" s="4" t="str">
        <f>CONCATENATE(Table14[[#This Row],[Zona]],Table14[[#This Row],[Marca]],Table14[[#This Row],[Codigo]])</f>
        <v>ARGENTINAGrido4000075</v>
      </c>
      <c r="B246" t="s">
        <v>26</v>
      </c>
      <c r="C246" t="s">
        <v>109</v>
      </c>
      <c r="D246" t="s">
        <v>28</v>
      </c>
      <c r="E246" t="s">
        <v>29</v>
      </c>
      <c r="F246" t="s">
        <v>30</v>
      </c>
      <c r="G246" t="s">
        <v>383</v>
      </c>
      <c r="H246">
        <v>4000075</v>
      </c>
      <c r="J246" t="s">
        <v>384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25">
      <c r="A247" s="4" t="str">
        <f>CONCATENATE(Table14[[#This Row],[Zona]],Table14[[#This Row],[Marca]],Table14[[#This Row],[Codigo]])</f>
        <v>ARGENTINAGrido4000081</v>
      </c>
      <c r="B247" t="s">
        <v>26</v>
      </c>
      <c r="C247" t="s">
        <v>109</v>
      </c>
      <c r="D247" t="s">
        <v>28</v>
      </c>
      <c r="E247" t="s">
        <v>29</v>
      </c>
      <c r="F247" t="s">
        <v>30</v>
      </c>
      <c r="G247" t="s">
        <v>383</v>
      </c>
      <c r="H247">
        <v>4000081</v>
      </c>
      <c r="J247" t="s">
        <v>385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25">
      <c r="A248" s="4" t="str">
        <f>CONCATENATE(Table14[[#This Row],[Zona]],Table14[[#This Row],[Marca]],Table14[[#This Row],[Codigo]])</f>
        <v>ARGENTINAGrido4000083</v>
      </c>
      <c r="B248" t="s">
        <v>26</v>
      </c>
      <c r="C248" t="s">
        <v>109</v>
      </c>
      <c r="D248" t="s">
        <v>28</v>
      </c>
      <c r="E248" t="s">
        <v>29</v>
      </c>
      <c r="F248" t="s">
        <v>30</v>
      </c>
      <c r="G248" t="s">
        <v>383</v>
      </c>
      <c r="H248">
        <v>4000083</v>
      </c>
      <c r="J248" t="s">
        <v>386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25">
      <c r="A249" s="4" t="str">
        <f>CONCATENATE(Table14[[#This Row],[Zona]],Table14[[#This Row],[Marca]],Table14[[#This Row],[Codigo]])</f>
        <v>ARGENTINAGrido4000086</v>
      </c>
      <c r="B249" t="s">
        <v>26</v>
      </c>
      <c r="C249" t="s">
        <v>109</v>
      </c>
      <c r="D249" t="s">
        <v>28</v>
      </c>
      <c r="E249" t="s">
        <v>29</v>
      </c>
      <c r="F249" t="s">
        <v>30</v>
      </c>
      <c r="G249" t="s">
        <v>383</v>
      </c>
      <c r="H249">
        <v>4000086</v>
      </c>
      <c r="J249" t="s">
        <v>387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25">
      <c r="A250" s="4" t="str">
        <f>CONCATENATE(Table14[[#This Row],[Zona]],Table14[[#This Row],[Marca]],Table14[[#This Row],[Codigo]])</f>
        <v>ARGENTINAGrido4000092</v>
      </c>
      <c r="B250" t="s">
        <v>26</v>
      </c>
      <c r="C250" t="s">
        <v>109</v>
      </c>
      <c r="D250" t="s">
        <v>28</v>
      </c>
      <c r="E250" t="s">
        <v>29</v>
      </c>
      <c r="F250" t="s">
        <v>30</v>
      </c>
      <c r="G250" t="s">
        <v>383</v>
      </c>
      <c r="H250">
        <v>4000092</v>
      </c>
      <c r="J250" t="s">
        <v>388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25">
      <c r="A251" s="4" t="str">
        <f>CONCATENATE(Table14[[#This Row],[Zona]],Table14[[#This Row],[Marca]],Table14[[#This Row],[Codigo]])</f>
        <v>ARGENTINAGrido4000093</v>
      </c>
      <c r="B251" t="s">
        <v>26</v>
      </c>
      <c r="C251" t="s">
        <v>109</v>
      </c>
      <c r="D251" t="s">
        <v>28</v>
      </c>
      <c r="E251" t="s">
        <v>29</v>
      </c>
      <c r="F251" t="s">
        <v>30</v>
      </c>
      <c r="G251" t="s">
        <v>383</v>
      </c>
      <c r="H251">
        <v>4000093</v>
      </c>
      <c r="J251" t="s">
        <v>389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25">
      <c r="A252" s="4" t="str">
        <f>CONCATENATE(Table14[[#This Row],[Zona]],Table14[[#This Row],[Marca]],Table14[[#This Row],[Codigo]])</f>
        <v>ARGENTINAGrido4000096</v>
      </c>
      <c r="B252" t="s">
        <v>26</v>
      </c>
      <c r="C252" t="s">
        <v>109</v>
      </c>
      <c r="D252" t="s">
        <v>28</v>
      </c>
      <c r="E252" t="s">
        <v>29</v>
      </c>
      <c r="F252" t="s">
        <v>30</v>
      </c>
      <c r="G252" t="s">
        <v>383</v>
      </c>
      <c r="H252">
        <v>4000096</v>
      </c>
      <c r="J252" t="s">
        <v>390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25">
      <c r="A253" s="4" t="str">
        <f>CONCATENATE(Table14[[#This Row],[Zona]],Table14[[#This Row],[Marca]],Table14[[#This Row],[Codigo]])</f>
        <v>ARGENTINAGrido01.06.18.012</v>
      </c>
      <c r="B253" t="s">
        <v>26</v>
      </c>
      <c r="C253" t="s">
        <v>109</v>
      </c>
      <c r="D253" t="s">
        <v>28</v>
      </c>
      <c r="E253" t="s">
        <v>67</v>
      </c>
      <c r="F253" t="s">
        <v>68</v>
      </c>
      <c r="G253" t="s">
        <v>113</v>
      </c>
      <c r="H253" t="s">
        <v>391</v>
      </c>
      <c r="J253" t="s">
        <v>392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25">
      <c r="A254" s="4" t="str">
        <f>CONCATENATE(Table14[[#This Row],[Zona]],Table14[[#This Row],[Marca]],Table14[[#This Row],[Codigo]])</f>
        <v>ARGENTINAGrido01.09.01.083</v>
      </c>
      <c r="B254" t="s">
        <v>26</v>
      </c>
      <c r="C254" t="s">
        <v>109</v>
      </c>
      <c r="D254" t="s">
        <v>28</v>
      </c>
      <c r="E254" t="s">
        <v>67</v>
      </c>
      <c r="F254" t="s">
        <v>68</v>
      </c>
      <c r="G254" t="s">
        <v>113</v>
      </c>
      <c r="H254" t="s">
        <v>393</v>
      </c>
      <c r="J254" t="s">
        <v>394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25">
      <c r="A255" s="4" t="str">
        <f>CONCATENATE(Table14[[#This Row],[Zona]],Table14[[#This Row],[Marca]],Table14[[#This Row],[Codigo]])</f>
        <v>ARGENTINAGrido01.09.01.086</v>
      </c>
      <c r="B255" t="s">
        <v>26</v>
      </c>
      <c r="C255" t="s">
        <v>109</v>
      </c>
      <c r="D255" t="s">
        <v>28</v>
      </c>
      <c r="E255" t="s">
        <v>67</v>
      </c>
      <c r="F255" t="s">
        <v>68</v>
      </c>
      <c r="G255" t="s">
        <v>113</v>
      </c>
      <c r="H255" t="s">
        <v>395</v>
      </c>
      <c r="J255" t="s">
        <v>396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25">
      <c r="A256" s="4" t="str">
        <f>CONCATENATE(Table14[[#This Row],[Zona]],Table14[[#This Row],[Marca]],Table14[[#This Row],[Codigo]])</f>
        <v>ARGENTINAGrido01.09.01.108</v>
      </c>
      <c r="B256" t="s">
        <v>26</v>
      </c>
      <c r="C256" t="s">
        <v>109</v>
      </c>
      <c r="D256" t="s">
        <v>28</v>
      </c>
      <c r="E256" t="s">
        <v>67</v>
      </c>
      <c r="F256" t="s">
        <v>68</v>
      </c>
      <c r="G256" t="s">
        <v>113</v>
      </c>
      <c r="H256" t="s">
        <v>397</v>
      </c>
      <c r="J256" t="s">
        <v>398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25">
      <c r="A257" s="4" t="str">
        <f>CONCATENATE(Table14[[#This Row],[Zona]],Table14[[#This Row],[Marca]],Table14[[#This Row],[Codigo]])</f>
        <v>ARGENTINAGrido01.09.01.110</v>
      </c>
      <c r="B257" t="s">
        <v>26</v>
      </c>
      <c r="C257" t="s">
        <v>109</v>
      </c>
      <c r="D257" t="s">
        <v>28</v>
      </c>
      <c r="E257" t="s">
        <v>67</v>
      </c>
      <c r="F257" t="s">
        <v>68</v>
      </c>
      <c r="G257" t="s">
        <v>113</v>
      </c>
      <c r="H257" t="s">
        <v>399</v>
      </c>
      <c r="J257" t="s">
        <v>400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25">
      <c r="A258" s="4" t="str">
        <f>CONCATENATE(Table14[[#This Row],[Zona]],Table14[[#This Row],[Marca]],Table14[[#This Row],[Codigo]])</f>
        <v>ARGENTINAGrido01.09.04.005</v>
      </c>
      <c r="B258" t="s">
        <v>26</v>
      </c>
      <c r="C258" t="s">
        <v>109</v>
      </c>
      <c r="D258" t="s">
        <v>28</v>
      </c>
      <c r="E258" t="s">
        <v>67</v>
      </c>
      <c r="F258" t="s">
        <v>68</v>
      </c>
      <c r="G258" t="s">
        <v>113</v>
      </c>
      <c r="H258" t="s">
        <v>401</v>
      </c>
      <c r="J258" t="s">
        <v>402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25">
      <c r="A259" s="4" t="str">
        <f>CONCATENATE(Table14[[#This Row],[Zona]],Table14[[#This Row],[Marca]],Table14[[#This Row],[Codigo]])</f>
        <v>ARGENTINAGrido01.09.04.006</v>
      </c>
      <c r="B259" t="s">
        <v>26</v>
      </c>
      <c r="C259" t="s">
        <v>109</v>
      </c>
      <c r="D259" t="s">
        <v>28</v>
      </c>
      <c r="E259" t="s">
        <v>67</v>
      </c>
      <c r="F259" t="s">
        <v>68</v>
      </c>
      <c r="G259" t="s">
        <v>113</v>
      </c>
      <c r="H259" t="s">
        <v>403</v>
      </c>
      <c r="J259" t="s">
        <v>404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25">
      <c r="A260" s="4" t="str">
        <f>CONCATENATE(Table14[[#This Row],[Zona]],Table14[[#This Row],[Marca]],Table14[[#This Row],[Codigo]])</f>
        <v>ARGENTINAGrido01.09.04.022</v>
      </c>
      <c r="B260" t="s">
        <v>26</v>
      </c>
      <c r="C260" t="s">
        <v>109</v>
      </c>
      <c r="D260" t="s">
        <v>28</v>
      </c>
      <c r="E260" t="s">
        <v>67</v>
      </c>
      <c r="F260" t="s">
        <v>68</v>
      </c>
      <c r="G260" t="s">
        <v>113</v>
      </c>
      <c r="H260" t="s">
        <v>405</v>
      </c>
      <c r="J260" t="s">
        <v>406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25">
      <c r="A261" s="4" t="str">
        <f>CONCATENATE(Table14[[#This Row],[Zona]],Table14[[#This Row],[Marca]],Table14[[#This Row],[Codigo]])</f>
        <v>ARGENTINAGrido4000145</v>
      </c>
      <c r="B261" t="s">
        <v>26</v>
      </c>
      <c r="C261" t="s">
        <v>109</v>
      </c>
      <c r="D261" t="s">
        <v>28</v>
      </c>
      <c r="E261" t="s">
        <v>67</v>
      </c>
      <c r="F261" t="s">
        <v>68</v>
      </c>
      <c r="G261" t="s">
        <v>26</v>
      </c>
      <c r="H261">
        <v>4000145</v>
      </c>
      <c r="J261" t="s">
        <v>394</v>
      </c>
      <c r="K261">
        <v>4324</v>
      </c>
      <c r="L261">
        <v>5623</v>
      </c>
      <c r="M261">
        <v>7636</v>
      </c>
      <c r="N261">
        <v>8421</v>
      </c>
      <c r="O261">
        <v>7903</v>
      </c>
      <c r="P261">
        <v>6188</v>
      </c>
      <c r="Q261">
        <v>6768</v>
      </c>
      <c r="R261">
        <v>6987</v>
      </c>
      <c r="S261">
        <v>7977</v>
      </c>
    </row>
    <row r="262" spans="1:19" x14ac:dyDescent="0.25">
      <c r="A262" s="4" t="str">
        <f>CONCATENATE(Table14[[#This Row],[Zona]],Table14[[#This Row],[Marca]],Table14[[#This Row],[Codigo]])</f>
        <v>ARGENTINAGrido4000146</v>
      </c>
      <c r="B262" t="s">
        <v>26</v>
      </c>
      <c r="C262" t="s">
        <v>109</v>
      </c>
      <c r="D262" t="s">
        <v>28</v>
      </c>
      <c r="E262" t="s">
        <v>67</v>
      </c>
      <c r="F262" t="s">
        <v>68</v>
      </c>
      <c r="G262" t="s">
        <v>26</v>
      </c>
      <c r="H262">
        <v>4000146</v>
      </c>
      <c r="J262" t="s">
        <v>396</v>
      </c>
      <c r="K262">
        <v>3929</v>
      </c>
      <c r="L262">
        <v>5268</v>
      </c>
      <c r="M262">
        <v>6842</v>
      </c>
      <c r="N262">
        <v>7872</v>
      </c>
      <c r="O262">
        <v>6822</v>
      </c>
      <c r="P262">
        <v>6210</v>
      </c>
      <c r="Q262">
        <v>6246</v>
      </c>
      <c r="R262">
        <v>6100</v>
      </c>
      <c r="S262">
        <v>5384</v>
      </c>
    </row>
    <row r="263" spans="1:19" x14ac:dyDescent="0.25">
      <c r="A263" s="4" t="str">
        <f>CONCATENATE(Table14[[#This Row],[Zona]],Table14[[#This Row],[Marca]],Table14[[#This Row],[Codigo]])</f>
        <v>ARGENTINAGrido4000147</v>
      </c>
      <c r="B263" t="s">
        <v>26</v>
      </c>
      <c r="C263" t="s">
        <v>109</v>
      </c>
      <c r="D263" t="s">
        <v>28</v>
      </c>
      <c r="E263" t="s">
        <v>67</v>
      </c>
      <c r="F263" t="s">
        <v>68</v>
      </c>
      <c r="G263" t="s">
        <v>26</v>
      </c>
      <c r="H263">
        <v>4000147</v>
      </c>
      <c r="J263" t="s">
        <v>398</v>
      </c>
      <c r="K263">
        <v>11407</v>
      </c>
      <c r="L263">
        <v>13395</v>
      </c>
      <c r="M263">
        <v>16313</v>
      </c>
      <c r="N263">
        <v>18977</v>
      </c>
      <c r="O263">
        <v>18025</v>
      </c>
      <c r="P263">
        <v>15446</v>
      </c>
      <c r="Q263">
        <v>16299</v>
      </c>
      <c r="R263">
        <v>15452</v>
      </c>
      <c r="S263">
        <v>14672</v>
      </c>
    </row>
    <row r="264" spans="1:19" x14ac:dyDescent="0.25">
      <c r="A264" s="4" t="str">
        <f>CONCATENATE(Table14[[#This Row],[Zona]],Table14[[#This Row],[Marca]],Table14[[#This Row],[Codigo]])</f>
        <v>ARGENTINAGrido4000148</v>
      </c>
      <c r="B264" t="s">
        <v>26</v>
      </c>
      <c r="C264" t="s">
        <v>109</v>
      </c>
      <c r="D264" t="s">
        <v>28</v>
      </c>
      <c r="E264" t="s">
        <v>67</v>
      </c>
      <c r="F264" t="s">
        <v>68</v>
      </c>
      <c r="G264" t="s">
        <v>26</v>
      </c>
      <c r="H264">
        <v>4000148</v>
      </c>
      <c r="J264" t="s">
        <v>407</v>
      </c>
      <c r="K264">
        <v>4230</v>
      </c>
      <c r="L264">
        <v>5600</v>
      </c>
      <c r="M264">
        <v>7609</v>
      </c>
      <c r="N264">
        <v>8461</v>
      </c>
      <c r="O264">
        <v>7787</v>
      </c>
      <c r="P264">
        <v>6987</v>
      </c>
      <c r="Q264">
        <v>7104</v>
      </c>
      <c r="R264">
        <v>6777</v>
      </c>
      <c r="S264">
        <v>7291</v>
      </c>
    </row>
    <row r="265" spans="1:19" x14ac:dyDescent="0.25">
      <c r="A265" s="4" t="str">
        <f>CONCATENATE(Table14[[#This Row],[Zona]],Table14[[#This Row],[Marca]],Table14[[#This Row],[Codigo]])</f>
        <v>ARGENTINAGrido4000174</v>
      </c>
      <c r="B265" t="s">
        <v>26</v>
      </c>
      <c r="C265" t="s">
        <v>109</v>
      </c>
      <c r="D265" t="s">
        <v>28</v>
      </c>
      <c r="E265" t="s">
        <v>67</v>
      </c>
      <c r="F265" t="s">
        <v>68</v>
      </c>
      <c r="G265" t="s">
        <v>383</v>
      </c>
      <c r="H265">
        <v>4000174</v>
      </c>
      <c r="J265" t="s">
        <v>402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25">
      <c r="A266" s="4" t="str">
        <f>CONCATENATE(Table14[[#This Row],[Zona]],Table14[[#This Row],[Marca]],Table14[[#This Row],[Codigo]])</f>
        <v>ARGENTINAGrido01.09.02.124</v>
      </c>
      <c r="B266" t="s">
        <v>26</v>
      </c>
      <c r="C266" t="s">
        <v>109</v>
      </c>
      <c r="D266" t="s">
        <v>28</v>
      </c>
      <c r="E266" t="s">
        <v>67</v>
      </c>
      <c r="F266" t="s">
        <v>73</v>
      </c>
      <c r="G266" t="s">
        <v>113</v>
      </c>
      <c r="H266" t="s">
        <v>408</v>
      </c>
      <c r="J266" t="s">
        <v>409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25">
      <c r="A267" s="4" t="str">
        <f>CONCATENATE(Table14[[#This Row],[Zona]],Table14[[#This Row],[Marca]],Table14[[#This Row],[Codigo]])</f>
        <v>ARGENTINAGrido01.09.02.125</v>
      </c>
      <c r="B267" t="s">
        <v>26</v>
      </c>
      <c r="C267" t="s">
        <v>109</v>
      </c>
      <c r="D267" t="s">
        <v>28</v>
      </c>
      <c r="E267" t="s">
        <v>67</v>
      </c>
      <c r="F267" t="s">
        <v>73</v>
      </c>
      <c r="G267" t="s">
        <v>113</v>
      </c>
      <c r="H267" t="s">
        <v>410</v>
      </c>
      <c r="J267" t="s">
        <v>411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25">
      <c r="A268" s="4" t="str">
        <f>CONCATENATE(Table14[[#This Row],[Zona]],Table14[[#This Row],[Marca]],Table14[[#This Row],[Codigo]])</f>
        <v>ARGENTINAGrido01.09.02.126</v>
      </c>
      <c r="B268" t="s">
        <v>26</v>
      </c>
      <c r="C268" t="s">
        <v>109</v>
      </c>
      <c r="D268" t="s">
        <v>28</v>
      </c>
      <c r="E268" t="s">
        <v>67</v>
      </c>
      <c r="F268" t="s">
        <v>73</v>
      </c>
      <c r="G268" t="s">
        <v>113</v>
      </c>
      <c r="H268" t="s">
        <v>412</v>
      </c>
      <c r="J268" t="s">
        <v>413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25">
      <c r="A269" s="4" t="str">
        <f>CONCATENATE(Table14[[#This Row],[Zona]],Table14[[#This Row],[Marca]],Table14[[#This Row],[Codigo]])</f>
        <v>ARGENTINAGrido01.09.02.127</v>
      </c>
      <c r="B269" t="s">
        <v>26</v>
      </c>
      <c r="C269" t="s">
        <v>109</v>
      </c>
      <c r="D269" t="s">
        <v>28</v>
      </c>
      <c r="E269" t="s">
        <v>67</v>
      </c>
      <c r="F269" t="s">
        <v>73</v>
      </c>
      <c r="G269" t="s">
        <v>113</v>
      </c>
      <c r="H269" t="s">
        <v>414</v>
      </c>
      <c r="J269" t="s">
        <v>415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25">
      <c r="A270" s="4" t="str">
        <f>CONCATENATE(Table14[[#This Row],[Zona]],Table14[[#This Row],[Marca]],Table14[[#This Row],[Codigo]])</f>
        <v>ARGENTINAGrido01.09.02.133</v>
      </c>
      <c r="B270" t="s">
        <v>26</v>
      </c>
      <c r="C270" t="s">
        <v>109</v>
      </c>
      <c r="D270" t="s">
        <v>28</v>
      </c>
      <c r="E270" t="s">
        <v>67</v>
      </c>
      <c r="F270" t="s">
        <v>73</v>
      </c>
      <c r="G270" t="s">
        <v>113</v>
      </c>
      <c r="H270" t="s">
        <v>416</v>
      </c>
      <c r="J270" t="s">
        <v>417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25">
      <c r="A271" s="4" t="str">
        <f>CONCATENATE(Table14[[#This Row],[Zona]],Table14[[#This Row],[Marca]],Table14[[#This Row],[Codigo]])</f>
        <v>ARGENTINAGrido01.09.05.012</v>
      </c>
      <c r="B271" t="s">
        <v>26</v>
      </c>
      <c r="C271" t="s">
        <v>109</v>
      </c>
      <c r="D271" t="s">
        <v>28</v>
      </c>
      <c r="E271" t="s">
        <v>67</v>
      </c>
      <c r="F271" t="s">
        <v>73</v>
      </c>
      <c r="G271" t="s">
        <v>113</v>
      </c>
      <c r="H271" t="s">
        <v>418</v>
      </c>
      <c r="J271" t="s">
        <v>419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25">
      <c r="A272" s="4" t="str">
        <f>CONCATENATE(Table14[[#This Row],[Zona]],Table14[[#This Row],[Marca]],Table14[[#This Row],[Codigo]])</f>
        <v>ARGENTINAGrido01.09.05.013</v>
      </c>
      <c r="B272" t="s">
        <v>26</v>
      </c>
      <c r="C272" t="s">
        <v>109</v>
      </c>
      <c r="D272" t="s">
        <v>28</v>
      </c>
      <c r="E272" t="s">
        <v>67</v>
      </c>
      <c r="F272" t="s">
        <v>73</v>
      </c>
      <c r="G272" t="s">
        <v>113</v>
      </c>
      <c r="H272" t="s">
        <v>420</v>
      </c>
      <c r="J272" t="s">
        <v>421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25">
      <c r="A273" s="4" t="str">
        <f>CONCATENATE(Table14[[#This Row],[Zona]],Table14[[#This Row],[Marca]],Table14[[#This Row],[Codigo]])</f>
        <v>ARGENTINAGrido01.09.05.014</v>
      </c>
      <c r="B273" t="s">
        <v>26</v>
      </c>
      <c r="C273" t="s">
        <v>109</v>
      </c>
      <c r="D273" t="s">
        <v>28</v>
      </c>
      <c r="E273" t="s">
        <v>67</v>
      </c>
      <c r="F273" t="s">
        <v>73</v>
      </c>
      <c r="G273" t="s">
        <v>113</v>
      </c>
      <c r="H273" t="s">
        <v>422</v>
      </c>
      <c r="J273" t="s">
        <v>423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25">
      <c r="A274" s="4" t="str">
        <f>CONCATENATE(Table14[[#This Row],[Zona]],Table14[[#This Row],[Marca]],Table14[[#This Row],[Codigo]])</f>
        <v>ARGENTINAGrido01.09.05.015</v>
      </c>
      <c r="B274" t="s">
        <v>26</v>
      </c>
      <c r="C274" t="s">
        <v>109</v>
      </c>
      <c r="D274" t="s">
        <v>28</v>
      </c>
      <c r="E274" t="s">
        <v>67</v>
      </c>
      <c r="F274" t="s">
        <v>73</v>
      </c>
      <c r="G274" t="s">
        <v>113</v>
      </c>
      <c r="H274" t="s">
        <v>424</v>
      </c>
      <c r="J274" t="s">
        <v>425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25">
      <c r="A275" s="4" t="str">
        <f>CONCATENATE(Table14[[#This Row],[Zona]],Table14[[#This Row],[Marca]],Table14[[#This Row],[Codigo]])</f>
        <v>ARGENTINAGrido4000163</v>
      </c>
      <c r="B275" t="s">
        <v>26</v>
      </c>
      <c r="C275" t="s">
        <v>109</v>
      </c>
      <c r="D275" t="s">
        <v>28</v>
      </c>
      <c r="E275" t="s">
        <v>67</v>
      </c>
      <c r="F275" t="s">
        <v>73</v>
      </c>
      <c r="G275" t="s">
        <v>26</v>
      </c>
      <c r="H275">
        <v>4000163</v>
      </c>
      <c r="J275" t="s">
        <v>426</v>
      </c>
      <c r="K275">
        <v>1711</v>
      </c>
      <c r="L275">
        <v>2015</v>
      </c>
      <c r="M275">
        <v>3546</v>
      </c>
      <c r="N275">
        <v>3737</v>
      </c>
      <c r="O275">
        <v>3596</v>
      </c>
      <c r="P275">
        <v>2987</v>
      </c>
      <c r="Q275">
        <v>3395</v>
      </c>
      <c r="R275">
        <v>3095</v>
      </c>
      <c r="S275">
        <v>3082</v>
      </c>
    </row>
    <row r="276" spans="1:19" x14ac:dyDescent="0.25">
      <c r="A276" s="4" t="str">
        <f>CONCATENATE(Table14[[#This Row],[Zona]],Table14[[#This Row],[Marca]],Table14[[#This Row],[Codigo]])</f>
        <v>ARGENTINAGrido4000164</v>
      </c>
      <c r="B276" t="s">
        <v>26</v>
      </c>
      <c r="C276" t="s">
        <v>109</v>
      </c>
      <c r="D276" t="s">
        <v>28</v>
      </c>
      <c r="E276" t="s">
        <v>67</v>
      </c>
      <c r="F276" t="s">
        <v>73</v>
      </c>
      <c r="G276" t="s">
        <v>26</v>
      </c>
      <c r="H276">
        <v>4000164</v>
      </c>
      <c r="J276" t="s">
        <v>427</v>
      </c>
      <c r="K276">
        <v>2809</v>
      </c>
      <c r="L276">
        <v>3283</v>
      </c>
      <c r="M276">
        <v>6076</v>
      </c>
      <c r="N276">
        <v>5836</v>
      </c>
      <c r="O276">
        <v>5729</v>
      </c>
      <c r="P276">
        <v>4505</v>
      </c>
      <c r="Q276">
        <v>5316</v>
      </c>
      <c r="R276">
        <v>5041</v>
      </c>
      <c r="S276">
        <v>5621</v>
      </c>
    </row>
    <row r="277" spans="1:19" x14ac:dyDescent="0.25">
      <c r="A277" s="4" t="str">
        <f>CONCATENATE(Table14[[#This Row],[Zona]],Table14[[#This Row],[Marca]],Table14[[#This Row],[Codigo]])</f>
        <v>ARGENTINAGrido4000165</v>
      </c>
      <c r="B277" t="s">
        <v>26</v>
      </c>
      <c r="C277" t="s">
        <v>109</v>
      </c>
      <c r="D277" t="s">
        <v>28</v>
      </c>
      <c r="E277" t="s">
        <v>67</v>
      </c>
      <c r="F277" t="s">
        <v>73</v>
      </c>
      <c r="G277" t="s">
        <v>26</v>
      </c>
      <c r="H277">
        <v>4000165</v>
      </c>
      <c r="J277" t="s">
        <v>428</v>
      </c>
      <c r="K277">
        <v>2408</v>
      </c>
      <c r="L277">
        <v>2891</v>
      </c>
      <c r="M277">
        <v>5254</v>
      </c>
      <c r="N277">
        <v>6140</v>
      </c>
      <c r="O277">
        <v>5488</v>
      </c>
      <c r="P277">
        <v>4049</v>
      </c>
      <c r="Q277">
        <v>4885</v>
      </c>
      <c r="R277">
        <v>4315</v>
      </c>
      <c r="S277">
        <v>5339</v>
      </c>
    </row>
    <row r="278" spans="1:19" x14ac:dyDescent="0.25">
      <c r="A278" s="4" t="str">
        <f>CONCATENATE(Table14[[#This Row],[Zona]],Table14[[#This Row],[Marca]],Table14[[#This Row],[Codigo]])</f>
        <v>ARGENTINAGrido4000166</v>
      </c>
      <c r="B278" t="s">
        <v>26</v>
      </c>
      <c r="C278" t="s">
        <v>109</v>
      </c>
      <c r="D278" t="s">
        <v>28</v>
      </c>
      <c r="E278" t="s">
        <v>67</v>
      </c>
      <c r="F278" t="s">
        <v>73</v>
      </c>
      <c r="G278" t="s">
        <v>26</v>
      </c>
      <c r="H278">
        <v>4000166</v>
      </c>
      <c r="J278" t="s">
        <v>429</v>
      </c>
      <c r="K278">
        <v>2009</v>
      </c>
      <c r="L278">
        <v>2617</v>
      </c>
      <c r="M278">
        <v>4158</v>
      </c>
      <c r="N278">
        <v>4636</v>
      </c>
      <c r="O278">
        <v>4066</v>
      </c>
      <c r="P278">
        <v>3429</v>
      </c>
      <c r="Q278">
        <v>3959</v>
      </c>
      <c r="R278">
        <v>3941</v>
      </c>
      <c r="S278">
        <v>4009</v>
      </c>
    </row>
    <row r="279" spans="1:19" x14ac:dyDescent="0.25">
      <c r="A279" s="4" t="str">
        <f>CONCATENATE(Table14[[#This Row],[Zona]],Table14[[#This Row],[Marca]],Table14[[#This Row],[Codigo]])</f>
        <v>ARGENTINAGrido4000186</v>
      </c>
      <c r="B279" t="s">
        <v>26</v>
      </c>
      <c r="C279" t="s">
        <v>109</v>
      </c>
      <c r="D279" t="s">
        <v>28</v>
      </c>
      <c r="E279" t="s">
        <v>67</v>
      </c>
      <c r="F279" t="s">
        <v>73</v>
      </c>
      <c r="G279" t="s">
        <v>383</v>
      </c>
      <c r="H279">
        <v>4000186</v>
      </c>
      <c r="J279" t="s">
        <v>423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25">
      <c r="A280" s="4" t="str">
        <f>CONCATENATE(Table14[[#This Row],[Zona]],Table14[[#This Row],[Marca]],Table14[[#This Row],[Codigo]])</f>
        <v>ARGENTINAGrido01.09.01.098</v>
      </c>
      <c r="B280" t="s">
        <v>26</v>
      </c>
      <c r="C280" t="s">
        <v>109</v>
      </c>
      <c r="D280" t="s">
        <v>28</v>
      </c>
      <c r="E280" t="s">
        <v>67</v>
      </c>
      <c r="F280" t="s">
        <v>78</v>
      </c>
      <c r="G280" t="s">
        <v>113</v>
      </c>
      <c r="H280" t="s">
        <v>430</v>
      </c>
      <c r="J280" t="s">
        <v>431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25">
      <c r="A281" s="4" t="str">
        <f>CONCATENATE(Table14[[#This Row],[Zona]],Table14[[#This Row],[Marca]],Table14[[#This Row],[Codigo]])</f>
        <v>ARGENTINAGrido01.09.01.099</v>
      </c>
      <c r="B281" t="s">
        <v>26</v>
      </c>
      <c r="C281" t="s">
        <v>109</v>
      </c>
      <c r="D281" t="s">
        <v>28</v>
      </c>
      <c r="E281" t="s">
        <v>67</v>
      </c>
      <c r="F281" t="s">
        <v>78</v>
      </c>
      <c r="G281" t="s">
        <v>113</v>
      </c>
      <c r="H281" t="s">
        <v>432</v>
      </c>
      <c r="J281" t="s">
        <v>433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25">
      <c r="A282" s="4" t="str">
        <f>CONCATENATE(Table14[[#This Row],[Zona]],Table14[[#This Row],[Marca]],Table14[[#This Row],[Codigo]])</f>
        <v>ARGENTINAGrido01.09.01.101</v>
      </c>
      <c r="B282" t="s">
        <v>26</v>
      </c>
      <c r="C282" t="s">
        <v>109</v>
      </c>
      <c r="D282" t="s">
        <v>28</v>
      </c>
      <c r="E282" t="s">
        <v>67</v>
      </c>
      <c r="F282" t="s">
        <v>78</v>
      </c>
      <c r="G282" t="s">
        <v>113</v>
      </c>
      <c r="H282" t="s">
        <v>434</v>
      </c>
      <c r="J282" t="s">
        <v>435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25">
      <c r="A283" s="4" t="str">
        <f>CONCATENATE(Table14[[#This Row],[Zona]],Table14[[#This Row],[Marca]],Table14[[#This Row],[Codigo]])</f>
        <v>ARGENTINAGrido01.09.01.102</v>
      </c>
      <c r="B283" t="s">
        <v>26</v>
      </c>
      <c r="C283" t="s">
        <v>109</v>
      </c>
      <c r="D283" t="s">
        <v>28</v>
      </c>
      <c r="E283" t="s">
        <v>67</v>
      </c>
      <c r="F283" t="s">
        <v>78</v>
      </c>
      <c r="G283" t="s">
        <v>113</v>
      </c>
      <c r="H283" t="s">
        <v>436</v>
      </c>
      <c r="J283" t="s">
        <v>437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25">
      <c r="A284" s="4" t="str">
        <f>CONCATENATE(Table14[[#This Row],[Zona]],Table14[[#This Row],[Marca]],Table14[[#This Row],[Codigo]])</f>
        <v>ARGENTINAGrido01.09.01.103</v>
      </c>
      <c r="B284" t="s">
        <v>26</v>
      </c>
      <c r="C284" t="s">
        <v>109</v>
      </c>
      <c r="D284" t="s">
        <v>28</v>
      </c>
      <c r="E284" t="s">
        <v>67</v>
      </c>
      <c r="F284" t="s">
        <v>78</v>
      </c>
      <c r="G284" t="s">
        <v>113</v>
      </c>
      <c r="H284" t="s">
        <v>438</v>
      </c>
      <c r="J284" t="s">
        <v>439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25">
      <c r="A285" s="4" t="str">
        <f>CONCATENATE(Table14[[#This Row],[Zona]],Table14[[#This Row],[Marca]],Table14[[#This Row],[Codigo]])</f>
        <v>ARGENTINAGrido01.09.01.111</v>
      </c>
      <c r="B285" t="s">
        <v>26</v>
      </c>
      <c r="C285" t="s">
        <v>109</v>
      </c>
      <c r="D285" t="s">
        <v>28</v>
      </c>
      <c r="E285" t="s">
        <v>67</v>
      </c>
      <c r="F285" t="s">
        <v>78</v>
      </c>
      <c r="G285" t="s">
        <v>113</v>
      </c>
      <c r="H285" t="s">
        <v>440</v>
      </c>
      <c r="J285" t="s">
        <v>441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25">
      <c r="A286" s="4" t="str">
        <f>CONCATENATE(Table14[[#This Row],[Zona]],Table14[[#This Row],[Marca]],Table14[[#This Row],[Codigo]])</f>
        <v>ARGENTINAGrido01.09.04.013</v>
      </c>
      <c r="B286" t="s">
        <v>26</v>
      </c>
      <c r="C286" t="s">
        <v>109</v>
      </c>
      <c r="D286" t="s">
        <v>28</v>
      </c>
      <c r="E286" t="s">
        <v>67</v>
      </c>
      <c r="F286" t="s">
        <v>78</v>
      </c>
      <c r="G286" t="s">
        <v>113</v>
      </c>
      <c r="H286" t="s">
        <v>442</v>
      </c>
      <c r="J286" t="s">
        <v>443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25">
      <c r="A287" s="4" t="str">
        <f>CONCATENATE(Table14[[#This Row],[Zona]],Table14[[#This Row],[Marca]],Table14[[#This Row],[Codigo]])</f>
        <v>ARGENTINAGrido4000136</v>
      </c>
      <c r="B287" t="s">
        <v>26</v>
      </c>
      <c r="C287" t="s">
        <v>109</v>
      </c>
      <c r="D287" t="s">
        <v>28</v>
      </c>
      <c r="E287" t="s">
        <v>67</v>
      </c>
      <c r="F287" t="s">
        <v>78</v>
      </c>
      <c r="G287" t="s">
        <v>26</v>
      </c>
      <c r="H287">
        <v>4000136</v>
      </c>
      <c r="J287" t="s">
        <v>444</v>
      </c>
      <c r="K287">
        <v>1705</v>
      </c>
      <c r="L287">
        <v>2290</v>
      </c>
      <c r="M287">
        <v>2837</v>
      </c>
      <c r="N287">
        <v>3906</v>
      </c>
      <c r="O287">
        <v>4227</v>
      </c>
      <c r="P287">
        <v>3468</v>
      </c>
      <c r="Q287">
        <v>3923</v>
      </c>
      <c r="R287">
        <v>3171</v>
      </c>
      <c r="S287">
        <v>3360</v>
      </c>
    </row>
    <row r="288" spans="1:19" x14ac:dyDescent="0.25">
      <c r="A288" s="4" t="str">
        <f>CONCATENATE(Table14[[#This Row],[Zona]],Table14[[#This Row],[Marca]],Table14[[#This Row],[Codigo]])</f>
        <v>ARGENTINAGrido4000137</v>
      </c>
      <c r="B288" t="s">
        <v>26</v>
      </c>
      <c r="C288" t="s">
        <v>109</v>
      </c>
      <c r="D288" t="s">
        <v>28</v>
      </c>
      <c r="E288" t="s">
        <v>67</v>
      </c>
      <c r="F288" t="s">
        <v>78</v>
      </c>
      <c r="G288" t="s">
        <v>26</v>
      </c>
      <c r="H288">
        <v>4000137</v>
      </c>
      <c r="J288" t="s">
        <v>433</v>
      </c>
      <c r="K288">
        <v>2105</v>
      </c>
      <c r="L288">
        <v>2844</v>
      </c>
      <c r="M288">
        <v>3381</v>
      </c>
      <c r="N288">
        <v>4458</v>
      </c>
      <c r="O288">
        <v>4996</v>
      </c>
      <c r="P288">
        <v>4110</v>
      </c>
      <c r="Q288">
        <v>4601</v>
      </c>
      <c r="R288">
        <v>3922</v>
      </c>
      <c r="S288">
        <v>4098</v>
      </c>
    </row>
    <row r="289" spans="1:19" x14ac:dyDescent="0.25">
      <c r="A289" s="4" t="str">
        <f>CONCATENATE(Table14[[#This Row],[Zona]],Table14[[#This Row],[Marca]],Table14[[#This Row],[Codigo]])</f>
        <v>ARGENTINAGrido4000138</v>
      </c>
      <c r="B289" t="s">
        <v>26</v>
      </c>
      <c r="C289" t="s">
        <v>109</v>
      </c>
      <c r="D289" t="s">
        <v>28</v>
      </c>
      <c r="E289" t="s">
        <v>67</v>
      </c>
      <c r="F289" t="s">
        <v>78</v>
      </c>
      <c r="G289" t="s">
        <v>26</v>
      </c>
      <c r="H289">
        <v>4000138</v>
      </c>
      <c r="J289" t="s">
        <v>435</v>
      </c>
      <c r="K289">
        <v>3614</v>
      </c>
      <c r="L289">
        <v>4407</v>
      </c>
      <c r="M289">
        <v>6729</v>
      </c>
      <c r="N289">
        <v>9074</v>
      </c>
      <c r="O289">
        <v>9944</v>
      </c>
      <c r="P289">
        <v>8023</v>
      </c>
      <c r="Q289">
        <v>9203</v>
      </c>
      <c r="R289">
        <v>7260</v>
      </c>
      <c r="S289">
        <v>8506</v>
      </c>
    </row>
    <row r="290" spans="1:19" x14ac:dyDescent="0.25">
      <c r="A290" s="4" t="str">
        <f>CONCATENATE(Table14[[#This Row],[Zona]],Table14[[#This Row],[Marca]],Table14[[#This Row],[Codigo]])</f>
        <v>ARGENTINAGrido4000139</v>
      </c>
      <c r="B290" t="s">
        <v>26</v>
      </c>
      <c r="C290" t="s">
        <v>109</v>
      </c>
      <c r="D290" t="s">
        <v>28</v>
      </c>
      <c r="E290" t="s">
        <v>67</v>
      </c>
      <c r="F290" t="s">
        <v>78</v>
      </c>
      <c r="G290" t="s">
        <v>26</v>
      </c>
      <c r="H290">
        <v>4000139</v>
      </c>
      <c r="J290" t="s">
        <v>437</v>
      </c>
      <c r="K290">
        <v>1194</v>
      </c>
      <c r="L290">
        <v>1669</v>
      </c>
      <c r="M290">
        <v>2257</v>
      </c>
      <c r="N290">
        <v>3201</v>
      </c>
      <c r="O290">
        <v>3686</v>
      </c>
      <c r="P290">
        <v>3039</v>
      </c>
      <c r="Q290">
        <v>3469</v>
      </c>
      <c r="R290">
        <v>2706</v>
      </c>
      <c r="S290">
        <v>3270</v>
      </c>
    </row>
    <row r="291" spans="1:19" x14ac:dyDescent="0.25">
      <c r="A291" s="4" t="str">
        <f>CONCATENATE(Table14[[#This Row],[Zona]],Table14[[#This Row],[Marca]],Table14[[#This Row],[Codigo]])</f>
        <v>ARGENTINAGrido4000140</v>
      </c>
      <c r="B291" t="s">
        <v>26</v>
      </c>
      <c r="C291" t="s">
        <v>109</v>
      </c>
      <c r="D291" t="s">
        <v>28</v>
      </c>
      <c r="E291" t="s">
        <v>67</v>
      </c>
      <c r="F291" t="s">
        <v>78</v>
      </c>
      <c r="G291" t="s">
        <v>26</v>
      </c>
      <c r="H291">
        <v>4000140</v>
      </c>
      <c r="J291" t="s">
        <v>439</v>
      </c>
      <c r="K291">
        <v>4989</v>
      </c>
      <c r="L291">
        <v>6740</v>
      </c>
      <c r="M291">
        <v>9115</v>
      </c>
      <c r="N291">
        <v>11737</v>
      </c>
      <c r="O291">
        <v>11827</v>
      </c>
      <c r="P291">
        <v>9297</v>
      </c>
      <c r="Q291">
        <v>11271</v>
      </c>
      <c r="R291">
        <v>9653</v>
      </c>
      <c r="S291">
        <v>10323</v>
      </c>
    </row>
    <row r="292" spans="1:19" x14ac:dyDescent="0.25">
      <c r="A292" s="4" t="str">
        <f>CONCATENATE(Table14[[#This Row],[Zona]],Table14[[#This Row],[Marca]],Table14[[#This Row],[Codigo]])</f>
        <v>ARGENTINAGrido4000141</v>
      </c>
      <c r="B292" t="s">
        <v>26</v>
      </c>
      <c r="C292" t="s">
        <v>109</v>
      </c>
      <c r="D292" t="s">
        <v>28</v>
      </c>
      <c r="E292" t="s">
        <v>67</v>
      </c>
      <c r="F292" t="s">
        <v>78</v>
      </c>
      <c r="G292" t="s">
        <v>26</v>
      </c>
      <c r="H292">
        <v>4000141</v>
      </c>
      <c r="J292" t="s">
        <v>441</v>
      </c>
      <c r="K292">
        <v>1182</v>
      </c>
      <c r="L292">
        <v>1696</v>
      </c>
      <c r="M292">
        <v>2420</v>
      </c>
      <c r="N292">
        <v>3358</v>
      </c>
      <c r="O292">
        <v>3902</v>
      </c>
      <c r="P292">
        <v>3315</v>
      </c>
      <c r="Q292">
        <v>3605</v>
      </c>
      <c r="R292">
        <v>2924</v>
      </c>
      <c r="S292">
        <v>3301</v>
      </c>
    </row>
    <row r="293" spans="1:19" x14ac:dyDescent="0.25">
      <c r="A293" s="4" t="str">
        <f>CONCATENATE(Table14[[#This Row],[Zona]],Table14[[#This Row],[Marca]],Table14[[#This Row],[Codigo]])</f>
        <v>ARGENTINAGrido4000431</v>
      </c>
      <c r="B293" t="s">
        <v>26</v>
      </c>
      <c r="C293" t="s">
        <v>109</v>
      </c>
      <c r="D293" t="s">
        <v>28</v>
      </c>
      <c r="E293" t="s">
        <v>67</v>
      </c>
      <c r="F293" t="s">
        <v>78</v>
      </c>
      <c r="G293" t="s">
        <v>26</v>
      </c>
      <c r="H293">
        <v>4000431</v>
      </c>
      <c r="J293" t="s">
        <v>445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519</v>
      </c>
      <c r="S293">
        <v>2277</v>
      </c>
    </row>
    <row r="294" spans="1:19" x14ac:dyDescent="0.25">
      <c r="A294" s="4" t="str">
        <f>CONCATENATE(Table14[[#This Row],[Zona]],Table14[[#This Row],[Marca]],Table14[[#This Row],[Codigo]])</f>
        <v>ARGENTINAGrido4000167</v>
      </c>
      <c r="B294" t="s">
        <v>26</v>
      </c>
      <c r="C294" t="s">
        <v>109</v>
      </c>
      <c r="D294" t="s">
        <v>28</v>
      </c>
      <c r="E294" t="s">
        <v>67</v>
      </c>
      <c r="F294" t="s">
        <v>78</v>
      </c>
      <c r="G294" t="s">
        <v>383</v>
      </c>
      <c r="H294">
        <v>4000167</v>
      </c>
      <c r="J294" t="s">
        <v>446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25">
      <c r="A295" s="4" t="str">
        <f>CONCATENATE(Table14[[#This Row],[Zona]],Table14[[#This Row],[Marca]],Table14[[#This Row],[Codigo]])</f>
        <v>ARGENTINAGrido4000168</v>
      </c>
      <c r="B295" t="s">
        <v>26</v>
      </c>
      <c r="C295" t="s">
        <v>109</v>
      </c>
      <c r="D295" t="s">
        <v>28</v>
      </c>
      <c r="E295" t="s">
        <v>67</v>
      </c>
      <c r="F295" t="s">
        <v>78</v>
      </c>
      <c r="G295" t="s">
        <v>383</v>
      </c>
      <c r="H295">
        <v>4000168</v>
      </c>
      <c r="J295" t="s">
        <v>447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25">
      <c r="A296" s="4" t="str">
        <f>CONCATENATE(Table14[[#This Row],[Zona]],Table14[[#This Row],[Marca]],Table14[[#This Row],[Codigo]])</f>
        <v>ARGENTINAGrido4000169</v>
      </c>
      <c r="B296" t="s">
        <v>26</v>
      </c>
      <c r="C296" t="s">
        <v>109</v>
      </c>
      <c r="D296" t="s">
        <v>28</v>
      </c>
      <c r="E296" t="s">
        <v>67</v>
      </c>
      <c r="F296" t="s">
        <v>78</v>
      </c>
      <c r="G296" t="s">
        <v>383</v>
      </c>
      <c r="H296">
        <v>4000169</v>
      </c>
      <c r="J296" t="s">
        <v>448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25">
      <c r="A297" s="4" t="str">
        <f>CONCATENATE(Table14[[#This Row],[Zona]],Table14[[#This Row],[Marca]],Table14[[#This Row],[Codigo]])</f>
        <v>ARGENTINAGrido4000330</v>
      </c>
      <c r="B297" t="s">
        <v>26</v>
      </c>
      <c r="C297" t="s">
        <v>109</v>
      </c>
      <c r="D297" t="s">
        <v>28</v>
      </c>
      <c r="E297" t="s">
        <v>67</v>
      </c>
      <c r="F297" t="s">
        <v>78</v>
      </c>
      <c r="G297" t="s">
        <v>383</v>
      </c>
      <c r="H297">
        <v>4000330</v>
      </c>
      <c r="J297" t="s">
        <v>449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25">
      <c r="A298" s="4" t="str">
        <f>CONCATENATE(Table14[[#This Row],[Zona]],Table14[[#This Row],[Marca]],Table14[[#This Row],[Codigo]])</f>
        <v>ARGENTINAGrido4000349</v>
      </c>
      <c r="B298" t="s">
        <v>26</v>
      </c>
      <c r="C298" t="s">
        <v>109</v>
      </c>
      <c r="D298" t="s">
        <v>28</v>
      </c>
      <c r="E298" t="s">
        <v>67</v>
      </c>
      <c r="F298" t="s">
        <v>78</v>
      </c>
      <c r="G298" t="s">
        <v>383</v>
      </c>
      <c r="H298">
        <v>4000349</v>
      </c>
      <c r="J298" t="s">
        <v>450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25">
      <c r="A299" s="4" t="str">
        <f>CONCATENATE(Table14[[#This Row],[Zona]],Table14[[#This Row],[Marca]],Table14[[#This Row],[Codigo]])</f>
        <v>ARGENTINAGrido4000431</v>
      </c>
      <c r="B299" t="s">
        <v>26</v>
      </c>
      <c r="C299" t="s">
        <v>109</v>
      </c>
      <c r="D299" t="s">
        <v>28</v>
      </c>
      <c r="E299" t="s">
        <v>67</v>
      </c>
      <c r="F299" t="s">
        <v>78</v>
      </c>
      <c r="G299" t="s">
        <v>383</v>
      </c>
      <c r="H299">
        <v>4000431</v>
      </c>
      <c r="J299" t="s">
        <v>445</v>
      </c>
      <c r="K299">
        <v>966</v>
      </c>
      <c r="L299">
        <v>1297</v>
      </c>
      <c r="M299">
        <v>1605</v>
      </c>
      <c r="N299">
        <v>2052</v>
      </c>
      <c r="O299">
        <v>2708</v>
      </c>
      <c r="P299">
        <v>2400</v>
      </c>
      <c r="Q299">
        <v>2514</v>
      </c>
      <c r="R299">
        <v>1399</v>
      </c>
      <c r="S299">
        <v>0</v>
      </c>
    </row>
    <row r="300" spans="1:19" x14ac:dyDescent="0.25">
      <c r="A300" s="4" t="str">
        <f>CONCATENATE(Table14[[#This Row],[Zona]],Table14[[#This Row],[Marca]],Table14[[#This Row],[Codigo]])</f>
        <v>ARGENTINAGrido01.06.18.003</v>
      </c>
      <c r="B300" t="s">
        <v>26</v>
      </c>
      <c r="C300" t="s">
        <v>109</v>
      </c>
      <c r="D300" t="s">
        <v>28</v>
      </c>
      <c r="E300" t="s">
        <v>67</v>
      </c>
      <c r="F300" t="s">
        <v>85</v>
      </c>
      <c r="G300" t="s">
        <v>113</v>
      </c>
      <c r="H300" t="s">
        <v>451</v>
      </c>
      <c r="J300" t="s">
        <v>452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25">
      <c r="A301" s="4" t="str">
        <f>CONCATENATE(Table14[[#This Row],[Zona]],Table14[[#This Row],[Marca]],Table14[[#This Row],[Codigo]])</f>
        <v>ARGENTINAGrido01.09.01.106</v>
      </c>
      <c r="B301" t="s">
        <v>26</v>
      </c>
      <c r="C301" t="s">
        <v>109</v>
      </c>
      <c r="D301" t="s">
        <v>28</v>
      </c>
      <c r="E301" t="s">
        <v>67</v>
      </c>
      <c r="F301" t="s">
        <v>85</v>
      </c>
      <c r="G301" t="s">
        <v>113</v>
      </c>
      <c r="H301" t="s">
        <v>453</v>
      </c>
      <c r="J301" t="s">
        <v>454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25">
      <c r="A302" s="4" t="str">
        <f>CONCATENATE(Table14[[#This Row],[Zona]],Table14[[#This Row],[Marca]],Table14[[#This Row],[Codigo]])</f>
        <v>ARGENTINAGrido01.09.01.107</v>
      </c>
      <c r="B302" t="s">
        <v>26</v>
      </c>
      <c r="C302" t="s">
        <v>109</v>
      </c>
      <c r="D302" t="s">
        <v>28</v>
      </c>
      <c r="E302" t="s">
        <v>67</v>
      </c>
      <c r="F302" t="s">
        <v>85</v>
      </c>
      <c r="G302" t="s">
        <v>113</v>
      </c>
      <c r="H302" t="s">
        <v>455</v>
      </c>
      <c r="J302" t="s">
        <v>456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25">
      <c r="A303" s="4" t="str">
        <f>CONCATENATE(Table14[[#This Row],[Zona]],Table14[[#This Row],[Marca]],Table14[[#This Row],[Codigo]])</f>
        <v>ARGENTINAGrido01.09.03.127</v>
      </c>
      <c r="B303" t="s">
        <v>26</v>
      </c>
      <c r="C303" t="s">
        <v>109</v>
      </c>
      <c r="D303" t="s">
        <v>28</v>
      </c>
      <c r="E303" t="s">
        <v>67</v>
      </c>
      <c r="F303" t="s">
        <v>85</v>
      </c>
      <c r="G303" t="s">
        <v>113</v>
      </c>
      <c r="H303" t="s">
        <v>457</v>
      </c>
      <c r="J303" t="s">
        <v>458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25">
      <c r="A304" s="4" t="str">
        <f>CONCATENATE(Table14[[#This Row],[Zona]],Table14[[#This Row],[Marca]],Table14[[#This Row],[Codigo]])</f>
        <v>ARGENTINAGrido01.09.04.020</v>
      </c>
      <c r="B304" t="s">
        <v>26</v>
      </c>
      <c r="C304" t="s">
        <v>109</v>
      </c>
      <c r="D304" t="s">
        <v>28</v>
      </c>
      <c r="E304" t="s">
        <v>67</v>
      </c>
      <c r="F304" t="s">
        <v>85</v>
      </c>
      <c r="G304" t="s">
        <v>113</v>
      </c>
      <c r="H304" t="s">
        <v>459</v>
      </c>
      <c r="J304" t="s">
        <v>460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25">
      <c r="A305" s="4" t="str">
        <f>CONCATENATE(Table14[[#This Row],[Zona]],Table14[[#This Row],[Marca]],Table14[[#This Row],[Codigo]])</f>
        <v>ARGENTINAGrido01.09.04.021</v>
      </c>
      <c r="B305" t="s">
        <v>26</v>
      </c>
      <c r="C305" t="s">
        <v>109</v>
      </c>
      <c r="D305" t="s">
        <v>28</v>
      </c>
      <c r="E305" t="s">
        <v>67</v>
      </c>
      <c r="F305" t="s">
        <v>85</v>
      </c>
      <c r="G305" t="s">
        <v>113</v>
      </c>
      <c r="H305" t="s">
        <v>461</v>
      </c>
      <c r="J305" t="s">
        <v>462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25">
      <c r="A306" s="4" t="str">
        <f>CONCATENATE(Table14[[#This Row],[Zona]],Table14[[#This Row],[Marca]],Table14[[#This Row],[Codigo]])</f>
        <v>ARGENTINAGrido01.09.06.010</v>
      </c>
      <c r="B306" t="s">
        <v>26</v>
      </c>
      <c r="C306" t="s">
        <v>109</v>
      </c>
      <c r="D306" t="s">
        <v>28</v>
      </c>
      <c r="E306" t="s">
        <v>67</v>
      </c>
      <c r="F306" t="s">
        <v>85</v>
      </c>
      <c r="G306" t="s">
        <v>113</v>
      </c>
      <c r="H306" t="s">
        <v>463</v>
      </c>
      <c r="J306" t="s">
        <v>464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25">
      <c r="A307" s="4" t="str">
        <f>CONCATENATE(Table14[[#This Row],[Zona]],Table14[[#This Row],[Marca]],Table14[[#This Row],[Codigo]])</f>
        <v>ARGENTINAGrido4000142</v>
      </c>
      <c r="B307" t="s">
        <v>26</v>
      </c>
      <c r="C307" t="s">
        <v>109</v>
      </c>
      <c r="D307" t="s">
        <v>28</v>
      </c>
      <c r="E307" t="s">
        <v>67</v>
      </c>
      <c r="F307" t="s">
        <v>85</v>
      </c>
      <c r="G307" t="s">
        <v>26</v>
      </c>
      <c r="H307">
        <v>4000142</v>
      </c>
      <c r="J307" t="s">
        <v>465</v>
      </c>
      <c r="K307">
        <v>2808</v>
      </c>
      <c r="L307">
        <v>3809</v>
      </c>
      <c r="M307">
        <v>4695</v>
      </c>
      <c r="N307">
        <v>5559</v>
      </c>
      <c r="O307">
        <v>5527</v>
      </c>
      <c r="P307">
        <v>4779</v>
      </c>
      <c r="Q307">
        <v>4896</v>
      </c>
      <c r="R307">
        <v>5001</v>
      </c>
      <c r="S307">
        <v>3903</v>
      </c>
    </row>
    <row r="308" spans="1:19" x14ac:dyDescent="0.25">
      <c r="A308" s="4" t="str">
        <f>CONCATENATE(Table14[[#This Row],[Zona]],Table14[[#This Row],[Marca]],Table14[[#This Row],[Codigo]])</f>
        <v>ARGENTINAGrido4000143</v>
      </c>
      <c r="B308" t="s">
        <v>26</v>
      </c>
      <c r="C308" t="s">
        <v>109</v>
      </c>
      <c r="D308" t="s">
        <v>28</v>
      </c>
      <c r="E308" t="s">
        <v>67</v>
      </c>
      <c r="F308" t="s">
        <v>85</v>
      </c>
      <c r="G308" t="s">
        <v>26</v>
      </c>
      <c r="H308">
        <v>4000143</v>
      </c>
      <c r="J308" t="s">
        <v>466</v>
      </c>
      <c r="K308">
        <v>2147</v>
      </c>
      <c r="L308">
        <v>2741</v>
      </c>
      <c r="M308">
        <v>3682</v>
      </c>
      <c r="N308">
        <v>3865</v>
      </c>
      <c r="O308">
        <v>4128</v>
      </c>
      <c r="P308">
        <v>3043</v>
      </c>
      <c r="Q308">
        <v>3402</v>
      </c>
      <c r="R308">
        <v>3692</v>
      </c>
      <c r="S308">
        <v>2947</v>
      </c>
    </row>
    <row r="309" spans="1:19" x14ac:dyDescent="0.25">
      <c r="A309" s="4" t="str">
        <f>CONCATENATE(Table14[[#This Row],[Zona]],Table14[[#This Row],[Marca]],Table14[[#This Row],[Codigo]])</f>
        <v>ARGENTINAGrido4000144</v>
      </c>
      <c r="B309" t="s">
        <v>26</v>
      </c>
      <c r="C309" t="s">
        <v>109</v>
      </c>
      <c r="D309" t="s">
        <v>28</v>
      </c>
      <c r="E309" t="s">
        <v>67</v>
      </c>
      <c r="F309" t="s">
        <v>85</v>
      </c>
      <c r="G309" t="s">
        <v>26</v>
      </c>
      <c r="H309">
        <v>4000144</v>
      </c>
      <c r="J309" t="s">
        <v>458</v>
      </c>
      <c r="K309">
        <v>3261</v>
      </c>
      <c r="L309">
        <v>4047</v>
      </c>
      <c r="M309">
        <v>5368</v>
      </c>
      <c r="N309">
        <v>5938</v>
      </c>
      <c r="O309">
        <v>5388</v>
      </c>
      <c r="P309">
        <v>4959</v>
      </c>
      <c r="Q309">
        <v>5985</v>
      </c>
      <c r="R309">
        <v>5390</v>
      </c>
      <c r="S309">
        <v>4858</v>
      </c>
    </row>
    <row r="310" spans="1:19" x14ac:dyDescent="0.25">
      <c r="A310" s="4" t="str">
        <f>CONCATENATE(Table14[[#This Row],[Zona]],Table14[[#This Row],[Marca]],Table14[[#This Row],[Codigo]])</f>
        <v>ARGENTINAGrido4000171</v>
      </c>
      <c r="B310" t="s">
        <v>26</v>
      </c>
      <c r="C310" t="s">
        <v>109</v>
      </c>
      <c r="D310" t="s">
        <v>28</v>
      </c>
      <c r="E310" t="s">
        <v>67</v>
      </c>
      <c r="F310" t="s">
        <v>85</v>
      </c>
      <c r="G310" t="s">
        <v>383</v>
      </c>
      <c r="H310">
        <v>4000171</v>
      </c>
      <c r="J310" t="s">
        <v>467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25">
      <c r="A311" s="4" t="str">
        <f>CONCATENATE(Table14[[#This Row],[Zona]],Table14[[#This Row],[Marca]],Table14[[#This Row],[Codigo]])</f>
        <v>ARGENTINAGrido4000172</v>
      </c>
      <c r="B311" t="s">
        <v>26</v>
      </c>
      <c r="C311" t="s">
        <v>109</v>
      </c>
      <c r="D311" t="s">
        <v>28</v>
      </c>
      <c r="E311" t="s">
        <v>67</v>
      </c>
      <c r="F311" t="s">
        <v>85</v>
      </c>
      <c r="G311" t="s">
        <v>383</v>
      </c>
      <c r="H311">
        <v>4000172</v>
      </c>
      <c r="J311" t="s">
        <v>468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25">
      <c r="A312" s="4" t="str">
        <f>CONCATENATE(Table14[[#This Row],[Zona]],Table14[[#This Row],[Marca]],Table14[[#This Row],[Codigo]])</f>
        <v>ARGENTINAGrido4000173</v>
      </c>
      <c r="B312" t="s">
        <v>26</v>
      </c>
      <c r="C312" t="s">
        <v>109</v>
      </c>
      <c r="D312" t="s">
        <v>28</v>
      </c>
      <c r="E312" t="s">
        <v>67</v>
      </c>
      <c r="F312" t="s">
        <v>85</v>
      </c>
      <c r="G312" t="s">
        <v>383</v>
      </c>
      <c r="H312">
        <v>4000173</v>
      </c>
      <c r="J312" t="s">
        <v>469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25">
      <c r="A313" s="4" t="str">
        <f>CONCATENATE(Table14[[#This Row],[Zona]],Table14[[#This Row],[Marca]],Table14[[#This Row],[Codigo]])</f>
        <v>ARGENTINAGrido01.09.02.117</v>
      </c>
      <c r="B313" t="s">
        <v>26</v>
      </c>
      <c r="C313" t="s">
        <v>109</v>
      </c>
      <c r="D313" t="s">
        <v>28</v>
      </c>
      <c r="E313" t="s">
        <v>67</v>
      </c>
      <c r="F313" t="s">
        <v>89</v>
      </c>
      <c r="G313" t="s">
        <v>113</v>
      </c>
      <c r="H313" t="s">
        <v>470</v>
      </c>
      <c r="J313" t="s">
        <v>471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25">
      <c r="A314" s="4" t="str">
        <f>CONCATENATE(Table14[[#This Row],[Zona]],Table14[[#This Row],[Marca]],Table14[[#This Row],[Codigo]])</f>
        <v>ARGENTINAGrido01.09.02.118</v>
      </c>
      <c r="B314" t="s">
        <v>26</v>
      </c>
      <c r="C314" t="s">
        <v>109</v>
      </c>
      <c r="D314" t="s">
        <v>28</v>
      </c>
      <c r="E314" t="s">
        <v>67</v>
      </c>
      <c r="F314" t="s">
        <v>89</v>
      </c>
      <c r="G314" t="s">
        <v>113</v>
      </c>
      <c r="H314" t="s">
        <v>472</v>
      </c>
      <c r="J314" t="s">
        <v>473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25">
      <c r="A315" s="4" t="str">
        <f>CONCATENATE(Table14[[#This Row],[Zona]],Table14[[#This Row],[Marca]],Table14[[#This Row],[Codigo]])</f>
        <v>ARGENTINAGrido01.09.02.119</v>
      </c>
      <c r="B315" t="s">
        <v>26</v>
      </c>
      <c r="C315" t="s">
        <v>109</v>
      </c>
      <c r="D315" t="s">
        <v>28</v>
      </c>
      <c r="E315" t="s">
        <v>67</v>
      </c>
      <c r="F315" t="s">
        <v>89</v>
      </c>
      <c r="G315" t="s">
        <v>113</v>
      </c>
      <c r="H315" t="s">
        <v>474</v>
      </c>
      <c r="J315" t="s">
        <v>475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25">
      <c r="A316" s="4" t="str">
        <f>CONCATENATE(Table14[[#This Row],[Zona]],Table14[[#This Row],[Marca]],Table14[[#This Row],[Codigo]])</f>
        <v>ARGENTINAGrido01.09.02.120</v>
      </c>
      <c r="B316" t="s">
        <v>26</v>
      </c>
      <c r="C316" t="s">
        <v>109</v>
      </c>
      <c r="D316" t="s">
        <v>28</v>
      </c>
      <c r="E316" t="s">
        <v>67</v>
      </c>
      <c r="F316" t="s">
        <v>89</v>
      </c>
      <c r="G316" t="s">
        <v>113</v>
      </c>
      <c r="H316" t="s">
        <v>476</v>
      </c>
      <c r="J316" t="s">
        <v>477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25">
      <c r="A317" s="4" t="str">
        <f>CONCATENATE(Table14[[#This Row],[Zona]],Table14[[#This Row],[Marca]],Table14[[#This Row],[Codigo]])</f>
        <v>ARGENTINAGrido01.09.02.121</v>
      </c>
      <c r="B317" t="s">
        <v>26</v>
      </c>
      <c r="C317" t="s">
        <v>109</v>
      </c>
      <c r="D317" t="s">
        <v>28</v>
      </c>
      <c r="E317" t="s">
        <v>67</v>
      </c>
      <c r="F317" t="s">
        <v>89</v>
      </c>
      <c r="G317" t="s">
        <v>113</v>
      </c>
      <c r="H317" t="s">
        <v>478</v>
      </c>
      <c r="J317" t="s">
        <v>479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25">
      <c r="A318" s="4" t="str">
        <f>CONCATENATE(Table14[[#This Row],[Zona]],Table14[[#This Row],[Marca]],Table14[[#This Row],[Codigo]])</f>
        <v>ARGENTINAGrido01.09.02.122</v>
      </c>
      <c r="B318" t="s">
        <v>26</v>
      </c>
      <c r="C318" t="s">
        <v>109</v>
      </c>
      <c r="D318" t="s">
        <v>28</v>
      </c>
      <c r="E318" t="s">
        <v>67</v>
      </c>
      <c r="F318" t="s">
        <v>89</v>
      </c>
      <c r="G318" t="s">
        <v>113</v>
      </c>
      <c r="H318" t="s">
        <v>480</v>
      </c>
      <c r="J318" t="s">
        <v>481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25">
      <c r="A319" s="4" t="str">
        <f>CONCATENATE(Table14[[#This Row],[Zona]],Table14[[#This Row],[Marca]],Table14[[#This Row],[Codigo]])</f>
        <v>ARGENTINAGrido01.09.02.123</v>
      </c>
      <c r="B319" t="s">
        <v>26</v>
      </c>
      <c r="C319" t="s">
        <v>109</v>
      </c>
      <c r="D319" t="s">
        <v>28</v>
      </c>
      <c r="E319" t="s">
        <v>67</v>
      </c>
      <c r="F319" t="s">
        <v>89</v>
      </c>
      <c r="G319" t="s">
        <v>113</v>
      </c>
      <c r="H319" t="s">
        <v>482</v>
      </c>
      <c r="J319" t="s">
        <v>483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25">
      <c r="A320" s="4" t="str">
        <f>CONCATENATE(Table14[[#This Row],[Zona]],Table14[[#This Row],[Marca]],Table14[[#This Row],[Codigo]])</f>
        <v>ARGENTINAGrido01.09.02.128</v>
      </c>
      <c r="B320" t="s">
        <v>26</v>
      </c>
      <c r="C320" t="s">
        <v>109</v>
      </c>
      <c r="D320" t="s">
        <v>28</v>
      </c>
      <c r="E320" t="s">
        <v>67</v>
      </c>
      <c r="F320" t="s">
        <v>89</v>
      </c>
      <c r="G320" t="s">
        <v>113</v>
      </c>
      <c r="H320" t="s">
        <v>484</v>
      </c>
      <c r="J320" t="s">
        <v>485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25">
      <c r="A321" s="4" t="str">
        <f>CONCATENATE(Table14[[#This Row],[Zona]],Table14[[#This Row],[Marca]],Table14[[#This Row],[Codigo]])</f>
        <v>ARGENTINAGrido01.09.02.129</v>
      </c>
      <c r="B321" t="s">
        <v>26</v>
      </c>
      <c r="C321" t="s">
        <v>109</v>
      </c>
      <c r="D321" t="s">
        <v>28</v>
      </c>
      <c r="E321" t="s">
        <v>67</v>
      </c>
      <c r="F321" t="s">
        <v>89</v>
      </c>
      <c r="G321" t="s">
        <v>113</v>
      </c>
      <c r="H321" t="s">
        <v>486</v>
      </c>
      <c r="J321" t="s">
        <v>487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25">
      <c r="A322" s="4" t="str">
        <f>CONCATENATE(Table14[[#This Row],[Zona]],Table14[[#This Row],[Marca]],Table14[[#This Row],[Codigo]])</f>
        <v>ARGENTINAGrido01.09.02.130</v>
      </c>
      <c r="B322" t="s">
        <v>26</v>
      </c>
      <c r="C322" t="s">
        <v>109</v>
      </c>
      <c r="D322" t="s">
        <v>28</v>
      </c>
      <c r="E322" t="s">
        <v>67</v>
      </c>
      <c r="F322" t="s">
        <v>89</v>
      </c>
      <c r="G322" t="s">
        <v>113</v>
      </c>
      <c r="H322" t="s">
        <v>488</v>
      </c>
      <c r="J322" t="s">
        <v>489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25">
      <c r="A323" s="4" t="str">
        <f>CONCATENATE(Table14[[#This Row],[Zona]],Table14[[#This Row],[Marca]],Table14[[#This Row],[Codigo]])</f>
        <v>ARGENTINAGrido01.09.02.131</v>
      </c>
      <c r="B323" t="s">
        <v>26</v>
      </c>
      <c r="C323" t="s">
        <v>109</v>
      </c>
      <c r="D323" t="s">
        <v>28</v>
      </c>
      <c r="E323" t="s">
        <v>67</v>
      </c>
      <c r="F323" t="s">
        <v>89</v>
      </c>
      <c r="G323" t="s">
        <v>113</v>
      </c>
      <c r="H323" t="s">
        <v>490</v>
      </c>
      <c r="J323" t="s">
        <v>491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25">
      <c r="A324" s="4" t="str">
        <f>CONCATENATE(Table14[[#This Row],[Zona]],Table14[[#This Row],[Marca]],Table14[[#This Row],[Codigo]])</f>
        <v>ARGENTINAGrido01.09.02.132</v>
      </c>
      <c r="B324" t="s">
        <v>26</v>
      </c>
      <c r="C324" t="s">
        <v>109</v>
      </c>
      <c r="D324" t="s">
        <v>28</v>
      </c>
      <c r="E324" t="s">
        <v>67</v>
      </c>
      <c r="F324" t="s">
        <v>89</v>
      </c>
      <c r="G324" t="s">
        <v>113</v>
      </c>
      <c r="H324" t="s">
        <v>492</v>
      </c>
      <c r="J324" t="s">
        <v>493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25">
      <c r="A325" s="4" t="str">
        <f>CONCATENATE(Table14[[#This Row],[Zona]],Table14[[#This Row],[Marca]],Table14[[#This Row],[Codigo]])</f>
        <v>ARGENTINAGrido4000152</v>
      </c>
      <c r="B325" t="s">
        <v>26</v>
      </c>
      <c r="C325" t="s">
        <v>109</v>
      </c>
      <c r="D325" t="s">
        <v>28</v>
      </c>
      <c r="E325" t="s">
        <v>67</v>
      </c>
      <c r="F325" t="s">
        <v>89</v>
      </c>
      <c r="G325" t="s">
        <v>26</v>
      </c>
      <c r="H325">
        <v>4000152</v>
      </c>
      <c r="J325" t="s">
        <v>494</v>
      </c>
      <c r="K325">
        <v>1965</v>
      </c>
      <c r="L325">
        <v>2295</v>
      </c>
      <c r="M325">
        <v>3300</v>
      </c>
      <c r="N325">
        <v>3399</v>
      </c>
      <c r="O325">
        <v>3725</v>
      </c>
      <c r="P325">
        <v>3579</v>
      </c>
      <c r="Q325">
        <v>3742</v>
      </c>
      <c r="R325">
        <v>3234</v>
      </c>
      <c r="S325">
        <v>3210</v>
      </c>
    </row>
    <row r="326" spans="1:19" x14ac:dyDescent="0.25">
      <c r="A326" s="4" t="str">
        <f>CONCATENATE(Table14[[#This Row],[Zona]],Table14[[#This Row],[Marca]],Table14[[#This Row],[Codigo]])</f>
        <v>ARGENTINAGrido4000153</v>
      </c>
      <c r="B326" t="s">
        <v>26</v>
      </c>
      <c r="C326" t="s">
        <v>109</v>
      </c>
      <c r="D326" t="s">
        <v>28</v>
      </c>
      <c r="E326" t="s">
        <v>67</v>
      </c>
      <c r="F326" t="s">
        <v>89</v>
      </c>
      <c r="G326" t="s">
        <v>26</v>
      </c>
      <c r="H326">
        <v>4000153</v>
      </c>
      <c r="J326" t="s">
        <v>495</v>
      </c>
      <c r="K326">
        <v>2498</v>
      </c>
      <c r="L326">
        <v>2812</v>
      </c>
      <c r="M326">
        <v>3906</v>
      </c>
      <c r="N326">
        <v>4349</v>
      </c>
      <c r="O326">
        <v>4775</v>
      </c>
      <c r="P326">
        <v>3764</v>
      </c>
      <c r="Q326">
        <v>4007</v>
      </c>
      <c r="R326">
        <v>3442</v>
      </c>
      <c r="S326">
        <v>3461</v>
      </c>
    </row>
    <row r="327" spans="1:19" x14ac:dyDescent="0.25">
      <c r="A327" s="4" t="str">
        <f>CONCATENATE(Table14[[#This Row],[Zona]],Table14[[#This Row],[Marca]],Table14[[#This Row],[Codigo]])</f>
        <v>ARGENTINAGrido4000154</v>
      </c>
      <c r="B327" t="s">
        <v>26</v>
      </c>
      <c r="C327" t="s">
        <v>109</v>
      </c>
      <c r="D327" t="s">
        <v>28</v>
      </c>
      <c r="E327" t="s">
        <v>67</v>
      </c>
      <c r="F327" t="s">
        <v>89</v>
      </c>
      <c r="G327" t="s">
        <v>26</v>
      </c>
      <c r="H327">
        <v>4000154</v>
      </c>
      <c r="J327" t="s">
        <v>496</v>
      </c>
      <c r="K327">
        <v>1440</v>
      </c>
      <c r="L327">
        <v>1619</v>
      </c>
      <c r="M327">
        <v>1897</v>
      </c>
      <c r="N327">
        <v>2384</v>
      </c>
      <c r="O327">
        <v>2523</v>
      </c>
      <c r="P327">
        <v>2132</v>
      </c>
      <c r="Q327">
        <v>2617</v>
      </c>
      <c r="R327">
        <v>2302</v>
      </c>
      <c r="S327">
        <v>2090</v>
      </c>
    </row>
    <row r="328" spans="1:19" x14ac:dyDescent="0.25">
      <c r="A328" s="4" t="str">
        <f>CONCATENATE(Table14[[#This Row],[Zona]],Table14[[#This Row],[Marca]],Table14[[#This Row],[Codigo]])</f>
        <v>ARGENTINAGrido4000155</v>
      </c>
      <c r="B328" t="s">
        <v>26</v>
      </c>
      <c r="C328" t="s">
        <v>109</v>
      </c>
      <c r="D328" t="s">
        <v>28</v>
      </c>
      <c r="E328" t="s">
        <v>67</v>
      </c>
      <c r="F328" t="s">
        <v>89</v>
      </c>
      <c r="G328" t="s">
        <v>26</v>
      </c>
      <c r="H328">
        <v>4000155</v>
      </c>
      <c r="J328" t="s">
        <v>497</v>
      </c>
      <c r="K328">
        <v>1654</v>
      </c>
      <c r="L328">
        <v>2065</v>
      </c>
      <c r="M328">
        <v>2394</v>
      </c>
      <c r="N328">
        <v>2759</v>
      </c>
      <c r="O328">
        <v>3031</v>
      </c>
      <c r="P328">
        <v>2663</v>
      </c>
      <c r="Q328">
        <v>2821</v>
      </c>
      <c r="R328">
        <v>2687</v>
      </c>
      <c r="S328">
        <v>2456</v>
      </c>
    </row>
    <row r="329" spans="1:19" x14ac:dyDescent="0.25">
      <c r="A329" s="4" t="str">
        <f>CONCATENATE(Table14[[#This Row],[Zona]],Table14[[#This Row],[Marca]],Table14[[#This Row],[Codigo]])</f>
        <v>ARGENTINAGrido4000156</v>
      </c>
      <c r="B329" t="s">
        <v>26</v>
      </c>
      <c r="C329" t="s">
        <v>109</v>
      </c>
      <c r="D329" t="s">
        <v>28</v>
      </c>
      <c r="E329" t="s">
        <v>67</v>
      </c>
      <c r="F329" t="s">
        <v>89</v>
      </c>
      <c r="G329" t="s">
        <v>26</v>
      </c>
      <c r="H329">
        <v>4000156</v>
      </c>
      <c r="J329" t="s">
        <v>481</v>
      </c>
      <c r="K329">
        <v>1291</v>
      </c>
      <c r="L329">
        <v>1510</v>
      </c>
      <c r="M329">
        <v>1954</v>
      </c>
      <c r="N329">
        <v>1375</v>
      </c>
      <c r="O329">
        <v>2621</v>
      </c>
      <c r="P329">
        <v>2563</v>
      </c>
      <c r="Q329">
        <v>2453</v>
      </c>
      <c r="R329">
        <v>2324</v>
      </c>
      <c r="S329">
        <v>2327</v>
      </c>
    </row>
    <row r="330" spans="1:19" x14ac:dyDescent="0.25">
      <c r="A330" s="4" t="str">
        <f>CONCATENATE(Table14[[#This Row],[Zona]],Table14[[#This Row],[Marca]],Table14[[#This Row],[Codigo]])</f>
        <v>ARGENTINAGrido4000157</v>
      </c>
      <c r="B330" t="s">
        <v>26</v>
      </c>
      <c r="C330" t="s">
        <v>109</v>
      </c>
      <c r="D330" t="s">
        <v>28</v>
      </c>
      <c r="E330" t="s">
        <v>67</v>
      </c>
      <c r="F330" t="s">
        <v>89</v>
      </c>
      <c r="G330" t="s">
        <v>26</v>
      </c>
      <c r="H330">
        <v>4000157</v>
      </c>
      <c r="J330" t="s">
        <v>498</v>
      </c>
      <c r="K330">
        <v>1408</v>
      </c>
      <c r="L330">
        <v>1530</v>
      </c>
      <c r="M330">
        <v>1829</v>
      </c>
      <c r="N330">
        <v>2175</v>
      </c>
      <c r="O330">
        <v>2706</v>
      </c>
      <c r="P330">
        <v>1974</v>
      </c>
      <c r="Q330">
        <v>2169</v>
      </c>
      <c r="R330">
        <v>1802</v>
      </c>
      <c r="S330">
        <v>1839</v>
      </c>
    </row>
    <row r="331" spans="1:19" x14ac:dyDescent="0.25">
      <c r="A331" s="4" t="str">
        <f>CONCATENATE(Table14[[#This Row],[Zona]],Table14[[#This Row],[Marca]],Table14[[#This Row],[Codigo]])</f>
        <v>ARGENTINAGrido4000158</v>
      </c>
      <c r="B331" t="s">
        <v>26</v>
      </c>
      <c r="C331" t="s">
        <v>109</v>
      </c>
      <c r="D331" t="s">
        <v>28</v>
      </c>
      <c r="E331" t="s">
        <v>67</v>
      </c>
      <c r="F331" t="s">
        <v>89</v>
      </c>
      <c r="G331" t="s">
        <v>26</v>
      </c>
      <c r="H331">
        <v>4000158</v>
      </c>
      <c r="J331" t="s">
        <v>499</v>
      </c>
      <c r="K331">
        <v>1166</v>
      </c>
      <c r="L331">
        <v>1201</v>
      </c>
      <c r="M331">
        <v>1359</v>
      </c>
      <c r="N331">
        <v>1763</v>
      </c>
      <c r="O331">
        <v>1920</v>
      </c>
      <c r="P331">
        <v>1529</v>
      </c>
      <c r="Q331">
        <v>1765</v>
      </c>
      <c r="R331">
        <v>1507</v>
      </c>
      <c r="S331">
        <v>1555</v>
      </c>
    </row>
    <row r="332" spans="1:19" x14ac:dyDescent="0.25">
      <c r="A332" s="4" t="str">
        <f>CONCATENATE(Table14[[#This Row],[Zona]],Table14[[#This Row],[Marca]],Table14[[#This Row],[Codigo]])</f>
        <v>ARGENTINAGrido4000159</v>
      </c>
      <c r="B332" t="s">
        <v>26</v>
      </c>
      <c r="C332" t="s">
        <v>109</v>
      </c>
      <c r="D332" t="s">
        <v>28</v>
      </c>
      <c r="E332" t="s">
        <v>67</v>
      </c>
      <c r="F332" t="s">
        <v>89</v>
      </c>
      <c r="G332" t="s">
        <v>26</v>
      </c>
      <c r="H332">
        <v>4000159</v>
      </c>
      <c r="J332" t="s">
        <v>487</v>
      </c>
      <c r="K332">
        <v>1558</v>
      </c>
      <c r="L332">
        <v>1734</v>
      </c>
      <c r="M332">
        <v>2036</v>
      </c>
      <c r="N332">
        <v>2540</v>
      </c>
      <c r="O332">
        <v>2803</v>
      </c>
      <c r="P332">
        <v>2371</v>
      </c>
      <c r="Q332">
        <v>2370</v>
      </c>
      <c r="R332">
        <v>2544</v>
      </c>
      <c r="S332">
        <v>2023</v>
      </c>
    </row>
    <row r="333" spans="1:19" x14ac:dyDescent="0.25">
      <c r="A333" s="4" t="str">
        <f>CONCATENATE(Table14[[#This Row],[Zona]],Table14[[#This Row],[Marca]],Table14[[#This Row],[Codigo]])</f>
        <v>ARGENTINAGrido4000160</v>
      </c>
      <c r="B333" t="s">
        <v>26</v>
      </c>
      <c r="C333" t="s">
        <v>109</v>
      </c>
      <c r="D333" t="s">
        <v>28</v>
      </c>
      <c r="E333" t="s">
        <v>67</v>
      </c>
      <c r="F333" t="s">
        <v>89</v>
      </c>
      <c r="G333" t="s">
        <v>26</v>
      </c>
      <c r="H333">
        <v>4000160</v>
      </c>
      <c r="J333" t="s">
        <v>500</v>
      </c>
      <c r="K333">
        <v>2047</v>
      </c>
      <c r="L333">
        <v>2310</v>
      </c>
      <c r="M333">
        <v>2911</v>
      </c>
      <c r="N333">
        <v>3451</v>
      </c>
      <c r="O333">
        <v>4043</v>
      </c>
      <c r="P333">
        <v>3378</v>
      </c>
      <c r="Q333">
        <v>3814</v>
      </c>
      <c r="R333">
        <v>2714</v>
      </c>
      <c r="S333">
        <v>3088</v>
      </c>
    </row>
    <row r="334" spans="1:19" x14ac:dyDescent="0.25">
      <c r="A334" s="4" t="str">
        <f>CONCATENATE(Table14[[#This Row],[Zona]],Table14[[#This Row],[Marca]],Table14[[#This Row],[Codigo]])</f>
        <v>ARGENTINAGrido4000161</v>
      </c>
      <c r="B334" t="s">
        <v>26</v>
      </c>
      <c r="C334" t="s">
        <v>109</v>
      </c>
      <c r="D334" t="s">
        <v>28</v>
      </c>
      <c r="E334" t="s">
        <v>67</v>
      </c>
      <c r="F334" t="s">
        <v>89</v>
      </c>
      <c r="G334" t="s">
        <v>26</v>
      </c>
      <c r="H334">
        <v>4000161</v>
      </c>
      <c r="J334" t="s">
        <v>501</v>
      </c>
      <c r="K334">
        <v>867</v>
      </c>
      <c r="L334">
        <v>1079</v>
      </c>
      <c r="M334">
        <v>1347</v>
      </c>
      <c r="N334">
        <v>1725</v>
      </c>
      <c r="O334">
        <v>1090</v>
      </c>
      <c r="P334">
        <v>1037</v>
      </c>
      <c r="Q334">
        <v>1799</v>
      </c>
      <c r="R334">
        <v>1510</v>
      </c>
      <c r="S334">
        <v>1566</v>
      </c>
    </row>
    <row r="335" spans="1:19" x14ac:dyDescent="0.25">
      <c r="A335" s="4" t="str">
        <f>CONCATENATE(Table14[[#This Row],[Zona]],Table14[[#This Row],[Marca]],Table14[[#This Row],[Codigo]])</f>
        <v>ARGENTINAGrido4000162</v>
      </c>
      <c r="B335" t="s">
        <v>26</v>
      </c>
      <c r="C335" t="s">
        <v>109</v>
      </c>
      <c r="D335" t="s">
        <v>28</v>
      </c>
      <c r="E335" t="s">
        <v>67</v>
      </c>
      <c r="F335" t="s">
        <v>89</v>
      </c>
      <c r="G335" t="s">
        <v>26</v>
      </c>
      <c r="H335">
        <v>4000162</v>
      </c>
      <c r="J335" t="s">
        <v>502</v>
      </c>
      <c r="K335">
        <v>1660</v>
      </c>
      <c r="L335">
        <v>1680</v>
      </c>
      <c r="M335">
        <v>1986</v>
      </c>
      <c r="N335">
        <v>2360</v>
      </c>
      <c r="O335">
        <v>2629</v>
      </c>
      <c r="P335">
        <v>2537</v>
      </c>
      <c r="Q335">
        <v>2273</v>
      </c>
      <c r="R335">
        <v>2133</v>
      </c>
      <c r="S335">
        <v>1986</v>
      </c>
    </row>
    <row r="336" spans="1:19" x14ac:dyDescent="0.25">
      <c r="A336" s="4" t="str">
        <f>CONCATENATE(Table14[[#This Row],[Zona]],Table14[[#This Row],[Marca]],Table14[[#This Row],[Codigo]])</f>
        <v>ARGENTINAGrido4000339</v>
      </c>
      <c r="B336" t="s">
        <v>26</v>
      </c>
      <c r="C336" t="s">
        <v>109</v>
      </c>
      <c r="D336" t="s">
        <v>28</v>
      </c>
      <c r="E336" t="s">
        <v>67</v>
      </c>
      <c r="F336" t="s">
        <v>89</v>
      </c>
      <c r="G336" t="s">
        <v>26</v>
      </c>
      <c r="H336">
        <v>4000339</v>
      </c>
      <c r="J336" t="s">
        <v>503</v>
      </c>
      <c r="K336">
        <v>956</v>
      </c>
      <c r="L336">
        <v>837</v>
      </c>
      <c r="M336">
        <v>1048</v>
      </c>
      <c r="N336">
        <v>1886</v>
      </c>
      <c r="O336">
        <v>1777</v>
      </c>
      <c r="P336">
        <v>1738</v>
      </c>
      <c r="Q336">
        <v>1426</v>
      </c>
      <c r="R336">
        <v>1205</v>
      </c>
      <c r="S336">
        <v>1237</v>
      </c>
    </row>
    <row r="337" spans="1:19" x14ac:dyDescent="0.25">
      <c r="A337" s="4" t="str">
        <f>CONCATENATE(Table14[[#This Row],[Zona]],Table14[[#This Row],[Marca]],Table14[[#This Row],[Codigo]])</f>
        <v>ARGENTINAGrido4000341</v>
      </c>
      <c r="B337" t="s">
        <v>26</v>
      </c>
      <c r="C337" t="s">
        <v>109</v>
      </c>
      <c r="D337" t="s">
        <v>28</v>
      </c>
      <c r="E337" t="s">
        <v>67</v>
      </c>
      <c r="F337" t="s">
        <v>89</v>
      </c>
      <c r="G337" t="s">
        <v>26</v>
      </c>
      <c r="H337">
        <v>4000341</v>
      </c>
      <c r="J337" t="s">
        <v>504</v>
      </c>
      <c r="K337">
        <v>2535</v>
      </c>
      <c r="L337">
        <v>2695</v>
      </c>
      <c r="M337">
        <v>3101</v>
      </c>
      <c r="N337">
        <v>3549</v>
      </c>
      <c r="O337">
        <v>3489</v>
      </c>
      <c r="P337">
        <v>3066</v>
      </c>
      <c r="Q337">
        <v>3189</v>
      </c>
      <c r="R337">
        <v>3313</v>
      </c>
      <c r="S337">
        <v>2810</v>
      </c>
    </row>
    <row r="338" spans="1:19" x14ac:dyDescent="0.25">
      <c r="A338" s="4" t="str">
        <f>CONCATENATE(Table14[[#This Row],[Zona]],Table14[[#This Row],[Marca]],Table14[[#This Row],[Codigo]])</f>
        <v>ARGENTINAGrido4000435</v>
      </c>
      <c r="B338" t="s">
        <v>26</v>
      </c>
      <c r="C338" t="s">
        <v>109</v>
      </c>
      <c r="D338" t="s">
        <v>28</v>
      </c>
      <c r="E338" t="s">
        <v>67</v>
      </c>
      <c r="F338" t="s">
        <v>89</v>
      </c>
      <c r="G338" t="s">
        <v>26</v>
      </c>
      <c r="H338">
        <v>4000435</v>
      </c>
      <c r="J338" t="s">
        <v>505</v>
      </c>
      <c r="K338">
        <v>2081</v>
      </c>
      <c r="L338">
        <v>2539</v>
      </c>
      <c r="M338">
        <v>2423</v>
      </c>
      <c r="N338">
        <v>2696</v>
      </c>
      <c r="O338">
        <v>2471</v>
      </c>
      <c r="P338">
        <v>2423</v>
      </c>
      <c r="Q338">
        <v>2304</v>
      </c>
      <c r="R338">
        <v>1807</v>
      </c>
      <c r="S338">
        <v>1880</v>
      </c>
    </row>
    <row r="339" spans="1:19" x14ac:dyDescent="0.25">
      <c r="A339" s="4" t="str">
        <f>CONCATENATE(Table14[[#This Row],[Zona]],Table14[[#This Row],[Marca]],Table14[[#This Row],[Codigo]])</f>
        <v>ARGENTINAGrido4000436</v>
      </c>
      <c r="B339" t="s">
        <v>26</v>
      </c>
      <c r="C339" t="s">
        <v>109</v>
      </c>
      <c r="D339" t="s">
        <v>28</v>
      </c>
      <c r="E339" t="s">
        <v>67</v>
      </c>
      <c r="F339" t="s">
        <v>89</v>
      </c>
      <c r="G339" t="s">
        <v>26</v>
      </c>
      <c r="H339">
        <v>4000436</v>
      </c>
      <c r="J339" t="s">
        <v>506</v>
      </c>
      <c r="K339">
        <v>2654</v>
      </c>
      <c r="L339">
        <v>3209</v>
      </c>
      <c r="M339">
        <v>3050</v>
      </c>
      <c r="N339">
        <v>3368</v>
      </c>
      <c r="O339">
        <v>3214</v>
      </c>
      <c r="P339">
        <v>2935</v>
      </c>
      <c r="Q339">
        <v>2795</v>
      </c>
      <c r="R339">
        <v>2431</v>
      </c>
      <c r="S339">
        <v>2220</v>
      </c>
    </row>
    <row r="340" spans="1:19" x14ac:dyDescent="0.25">
      <c r="A340" s="4" t="str">
        <f>CONCATENATE(Table14[[#This Row],[Zona]],Table14[[#This Row],[Marca]],Table14[[#This Row],[Codigo]])</f>
        <v>ARGENTINAGrido6000941</v>
      </c>
      <c r="B340" t="s">
        <v>26</v>
      </c>
      <c r="C340" t="s">
        <v>109</v>
      </c>
      <c r="D340" t="s">
        <v>28</v>
      </c>
      <c r="E340" t="s">
        <v>67</v>
      </c>
      <c r="F340" t="s">
        <v>89</v>
      </c>
      <c r="G340" t="s">
        <v>26</v>
      </c>
      <c r="H340">
        <v>6000941</v>
      </c>
      <c r="J340" t="s">
        <v>507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2</v>
      </c>
      <c r="R340">
        <v>0</v>
      </c>
      <c r="S340">
        <v>1</v>
      </c>
    </row>
    <row r="341" spans="1:19" x14ac:dyDescent="0.25">
      <c r="A341" s="4" t="str">
        <f>CONCATENATE(Table14[[#This Row],[Zona]],Table14[[#This Row],[Marca]],Table14[[#This Row],[Codigo]])</f>
        <v>ARGENTINAGrido4000180</v>
      </c>
      <c r="B341" t="s">
        <v>26</v>
      </c>
      <c r="C341" t="s">
        <v>109</v>
      </c>
      <c r="D341" t="s">
        <v>28</v>
      </c>
      <c r="E341" t="s">
        <v>67</v>
      </c>
      <c r="F341" t="s">
        <v>89</v>
      </c>
      <c r="G341" t="s">
        <v>383</v>
      </c>
      <c r="H341">
        <v>4000180</v>
      </c>
      <c r="J341" t="s">
        <v>508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25">
      <c r="A342" s="4" t="str">
        <f>CONCATENATE(Table14[[#This Row],[Zona]],Table14[[#This Row],[Marca]],Table14[[#This Row],[Codigo]])</f>
        <v>ARGENTINAGrido4000183</v>
      </c>
      <c r="B342" t="s">
        <v>26</v>
      </c>
      <c r="C342" t="s">
        <v>109</v>
      </c>
      <c r="D342" t="s">
        <v>28</v>
      </c>
      <c r="E342" t="s">
        <v>67</v>
      </c>
      <c r="F342" t="s">
        <v>89</v>
      </c>
      <c r="G342" t="s">
        <v>383</v>
      </c>
      <c r="H342">
        <v>4000183</v>
      </c>
      <c r="J342" t="s">
        <v>509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25">
      <c r="A343" s="4" t="str">
        <f>CONCATENATE(Table14[[#This Row],[Zona]],Table14[[#This Row],[Marca]],Table14[[#This Row],[Codigo]])</f>
        <v>ARGENTINAGrido4000284</v>
      </c>
      <c r="B343" t="s">
        <v>26</v>
      </c>
      <c r="C343" t="s">
        <v>109</v>
      </c>
      <c r="D343" t="s">
        <v>28</v>
      </c>
      <c r="E343" t="s">
        <v>67</v>
      </c>
      <c r="F343" t="s">
        <v>89</v>
      </c>
      <c r="G343" t="s">
        <v>383</v>
      </c>
      <c r="H343">
        <v>4000284</v>
      </c>
      <c r="J343" t="s">
        <v>510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25">
      <c r="A344" s="4" t="str">
        <f>CONCATENATE(Table14[[#This Row],[Zona]],Table14[[#This Row],[Marca]],Table14[[#This Row],[Codigo]])</f>
        <v>ARGENTINAGrido01.09.03.141</v>
      </c>
      <c r="B344" t="s">
        <v>26</v>
      </c>
      <c r="C344" t="s">
        <v>109</v>
      </c>
      <c r="D344" t="s">
        <v>28</v>
      </c>
      <c r="E344" t="s">
        <v>67</v>
      </c>
      <c r="F344" t="s">
        <v>105</v>
      </c>
      <c r="G344" t="s">
        <v>113</v>
      </c>
      <c r="H344" t="s">
        <v>511</v>
      </c>
      <c r="J344" t="s">
        <v>512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25">
      <c r="A345" s="4" t="str">
        <f>CONCATENATE(Table14[[#This Row],[Zona]],Table14[[#This Row],[Marca]],Table14[[#This Row],[Codigo]])</f>
        <v>ARGENTINAGrido01.09.03.143</v>
      </c>
      <c r="B345" t="s">
        <v>26</v>
      </c>
      <c r="C345" t="s">
        <v>109</v>
      </c>
      <c r="D345" t="s">
        <v>28</v>
      </c>
      <c r="E345" t="s">
        <v>67</v>
      </c>
      <c r="F345" t="s">
        <v>105</v>
      </c>
      <c r="G345" t="s">
        <v>113</v>
      </c>
      <c r="H345" t="s">
        <v>513</v>
      </c>
      <c r="J345" t="s">
        <v>514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25">
      <c r="A346" s="4" t="str">
        <f>CONCATENATE(Table14[[#This Row],[Zona]],Table14[[#This Row],[Marca]],Table14[[#This Row],[Codigo]])</f>
        <v>ARGENTINAGrido01.09.03.144</v>
      </c>
      <c r="B346" t="s">
        <v>26</v>
      </c>
      <c r="C346" t="s">
        <v>109</v>
      </c>
      <c r="D346" t="s">
        <v>28</v>
      </c>
      <c r="E346" t="s">
        <v>67</v>
      </c>
      <c r="F346" t="s">
        <v>105</v>
      </c>
      <c r="G346" t="s">
        <v>113</v>
      </c>
      <c r="H346" t="s">
        <v>515</v>
      </c>
      <c r="J346" t="s">
        <v>516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25">
      <c r="A347" s="4" t="str">
        <f>CONCATENATE(Table14[[#This Row],[Zona]],Table14[[#This Row],[Marca]],Table14[[#This Row],[Codigo]])</f>
        <v>ARGENTINAGrido01.09.06.007</v>
      </c>
      <c r="B347" t="s">
        <v>26</v>
      </c>
      <c r="C347" t="s">
        <v>109</v>
      </c>
      <c r="D347" t="s">
        <v>28</v>
      </c>
      <c r="E347" t="s">
        <v>67</v>
      </c>
      <c r="F347" t="s">
        <v>105</v>
      </c>
      <c r="G347" t="s">
        <v>113</v>
      </c>
      <c r="H347" t="s">
        <v>517</v>
      </c>
      <c r="J347" t="s">
        <v>518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25">
      <c r="A348" s="4" t="str">
        <f>CONCATENATE(Table14[[#This Row],[Zona]],Table14[[#This Row],[Marca]],Table14[[#This Row],[Codigo]])</f>
        <v>ARGENTINAGrido01.09.06.009</v>
      </c>
      <c r="B348" t="s">
        <v>26</v>
      </c>
      <c r="C348" t="s">
        <v>109</v>
      </c>
      <c r="D348" t="s">
        <v>28</v>
      </c>
      <c r="E348" t="s">
        <v>67</v>
      </c>
      <c r="F348" t="s">
        <v>105</v>
      </c>
      <c r="G348" t="s">
        <v>113</v>
      </c>
      <c r="H348" t="s">
        <v>519</v>
      </c>
      <c r="J348" t="s">
        <v>520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25">
      <c r="A349" s="4" t="str">
        <f>CONCATENATE(Table14[[#This Row],[Zona]],Table14[[#This Row],[Marca]],Table14[[#This Row],[Codigo]])</f>
        <v>ARGENTINAGrido4000149</v>
      </c>
      <c r="B349" t="s">
        <v>26</v>
      </c>
      <c r="C349" t="s">
        <v>109</v>
      </c>
      <c r="D349" t="s">
        <v>28</v>
      </c>
      <c r="E349" t="s">
        <v>67</v>
      </c>
      <c r="F349" t="s">
        <v>105</v>
      </c>
      <c r="G349" t="s">
        <v>26</v>
      </c>
      <c r="H349">
        <v>4000149</v>
      </c>
      <c r="J349" t="s">
        <v>512</v>
      </c>
      <c r="K349">
        <v>2690</v>
      </c>
      <c r="L349">
        <v>3399</v>
      </c>
      <c r="M349">
        <v>4680</v>
      </c>
      <c r="N349">
        <v>4901</v>
      </c>
      <c r="O349">
        <v>4219</v>
      </c>
      <c r="P349">
        <v>1921</v>
      </c>
      <c r="Q349">
        <v>2858</v>
      </c>
      <c r="R349">
        <v>1631</v>
      </c>
      <c r="S349">
        <v>1506</v>
      </c>
    </row>
    <row r="350" spans="1:19" x14ac:dyDescent="0.25">
      <c r="A350" s="4" t="str">
        <f>CONCATENATE(Table14[[#This Row],[Zona]],Table14[[#This Row],[Marca]],Table14[[#This Row],[Codigo]])</f>
        <v>ARGENTINAGrido4000150</v>
      </c>
      <c r="B350" t="s">
        <v>26</v>
      </c>
      <c r="C350" t="s">
        <v>109</v>
      </c>
      <c r="D350" t="s">
        <v>28</v>
      </c>
      <c r="E350" t="s">
        <v>67</v>
      </c>
      <c r="F350" t="s">
        <v>105</v>
      </c>
      <c r="G350" t="s">
        <v>26</v>
      </c>
      <c r="H350">
        <v>4000150</v>
      </c>
      <c r="J350" t="s">
        <v>514</v>
      </c>
      <c r="K350">
        <v>2508</v>
      </c>
      <c r="L350">
        <v>3277</v>
      </c>
      <c r="M350">
        <v>4903</v>
      </c>
      <c r="N350">
        <v>5667</v>
      </c>
      <c r="O350">
        <v>5060</v>
      </c>
      <c r="P350">
        <v>2459</v>
      </c>
      <c r="Q350">
        <v>3765</v>
      </c>
      <c r="R350">
        <v>2088</v>
      </c>
      <c r="S350">
        <v>1826</v>
      </c>
    </row>
    <row r="351" spans="1:19" x14ac:dyDescent="0.25">
      <c r="A351" s="4" t="str">
        <f>CONCATENATE(Table14[[#This Row],[Zona]],Table14[[#This Row],[Marca]],Table14[[#This Row],[Codigo]])</f>
        <v>ARGENTINAGrido4000151</v>
      </c>
      <c r="B351" t="s">
        <v>26</v>
      </c>
      <c r="C351" t="s">
        <v>109</v>
      </c>
      <c r="D351" t="s">
        <v>28</v>
      </c>
      <c r="E351" t="s">
        <v>67</v>
      </c>
      <c r="F351" t="s">
        <v>105</v>
      </c>
      <c r="G351" t="s">
        <v>26</v>
      </c>
      <c r="H351">
        <v>4000151</v>
      </c>
      <c r="J351" t="s">
        <v>516</v>
      </c>
      <c r="K351">
        <v>2166</v>
      </c>
      <c r="L351">
        <v>2709</v>
      </c>
      <c r="M351">
        <v>3549</v>
      </c>
      <c r="N351">
        <v>4071</v>
      </c>
      <c r="O351">
        <v>3560</v>
      </c>
      <c r="P351">
        <v>1721</v>
      </c>
      <c r="Q351">
        <v>2524</v>
      </c>
      <c r="R351">
        <v>1521</v>
      </c>
      <c r="S351">
        <v>1449</v>
      </c>
    </row>
    <row r="352" spans="1:19" x14ac:dyDescent="0.25">
      <c r="A352" s="4" t="str">
        <f>CONCATENATE(Table14[[#This Row],[Zona]],Table14[[#This Row],[Marca]],Table14[[#This Row],[Codigo]])</f>
        <v>ARGENTINAGrido4000444</v>
      </c>
      <c r="B352" t="s">
        <v>26</v>
      </c>
      <c r="C352" t="s">
        <v>109</v>
      </c>
      <c r="D352" t="s">
        <v>28</v>
      </c>
      <c r="E352" t="s">
        <v>67</v>
      </c>
      <c r="F352" t="s">
        <v>105</v>
      </c>
      <c r="G352" t="s">
        <v>26</v>
      </c>
      <c r="H352">
        <v>4000444</v>
      </c>
      <c r="J352" t="s">
        <v>521</v>
      </c>
      <c r="K352">
        <v>0</v>
      </c>
      <c r="L352">
        <v>0</v>
      </c>
      <c r="M352">
        <v>0</v>
      </c>
      <c r="N352">
        <v>0</v>
      </c>
      <c r="O352">
        <v>735</v>
      </c>
      <c r="P352">
        <v>9553</v>
      </c>
      <c r="Q352">
        <v>5956</v>
      </c>
      <c r="R352">
        <v>3320</v>
      </c>
      <c r="S352">
        <v>2847</v>
      </c>
    </row>
    <row r="353" spans="1:19" x14ac:dyDescent="0.25">
      <c r="A353" s="4" t="str">
        <f>CONCATENATE(Table14[[#This Row],[Zona]],Table14[[#This Row],[Marca]],Table14[[#This Row],[Codigo]])</f>
        <v>ARGENTINAGrido4000446</v>
      </c>
      <c r="B353" t="s">
        <v>26</v>
      </c>
      <c r="C353" t="s">
        <v>109</v>
      </c>
      <c r="D353" t="s">
        <v>28</v>
      </c>
      <c r="E353" t="s">
        <v>67</v>
      </c>
      <c r="F353" t="s">
        <v>105</v>
      </c>
      <c r="G353" t="s">
        <v>26</v>
      </c>
      <c r="H353">
        <v>4000446</v>
      </c>
      <c r="J353" t="s">
        <v>522</v>
      </c>
      <c r="K353">
        <v>0</v>
      </c>
      <c r="L353">
        <v>0</v>
      </c>
      <c r="M353">
        <v>0</v>
      </c>
      <c r="N353">
        <v>0</v>
      </c>
      <c r="O353">
        <v>702</v>
      </c>
      <c r="P353">
        <v>8800</v>
      </c>
      <c r="Q353">
        <v>5132</v>
      </c>
      <c r="R353">
        <v>2198</v>
      </c>
      <c r="S353">
        <v>1855</v>
      </c>
    </row>
    <row r="354" spans="1:19" x14ac:dyDescent="0.25">
      <c r="A354" s="4" t="str">
        <f>CONCATENATE(Table14[[#This Row],[Zona]],Table14[[#This Row],[Marca]],Table14[[#This Row],[Codigo]])</f>
        <v>ARGENTINAGrido4000450</v>
      </c>
      <c r="B354" t="s">
        <v>26</v>
      </c>
      <c r="C354" t="s">
        <v>109</v>
      </c>
      <c r="D354" t="s">
        <v>28</v>
      </c>
      <c r="E354" t="s">
        <v>67</v>
      </c>
      <c r="F354" t="s">
        <v>105</v>
      </c>
      <c r="G354" t="s">
        <v>26</v>
      </c>
      <c r="H354">
        <v>4000450</v>
      </c>
      <c r="J354" t="s">
        <v>523</v>
      </c>
      <c r="K354">
        <v>0</v>
      </c>
      <c r="L354">
        <v>0</v>
      </c>
      <c r="M354">
        <v>0</v>
      </c>
      <c r="N354">
        <v>0</v>
      </c>
      <c r="O354">
        <v>748</v>
      </c>
      <c r="P354">
        <v>9705</v>
      </c>
      <c r="Q354">
        <v>6173</v>
      </c>
      <c r="R354">
        <v>3874</v>
      </c>
      <c r="S354">
        <v>3882</v>
      </c>
    </row>
    <row r="355" spans="1:19" x14ac:dyDescent="0.25">
      <c r="A355" s="4" t="str">
        <f>CONCATENATE(Table14[[#This Row],[Zona]],Table14[[#This Row],[Marca]],Table14[[#This Row],[Codigo]])</f>
        <v>ARGENTINAGrido4000177</v>
      </c>
      <c r="B355" t="s">
        <v>26</v>
      </c>
      <c r="C355" t="s">
        <v>109</v>
      </c>
      <c r="D355" t="s">
        <v>28</v>
      </c>
      <c r="E355" t="s">
        <v>67</v>
      </c>
      <c r="F355" t="s">
        <v>105</v>
      </c>
      <c r="G355" t="s">
        <v>383</v>
      </c>
      <c r="H355">
        <v>4000177</v>
      </c>
      <c r="J355" t="s">
        <v>518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25">
      <c r="A356" s="4" t="str">
        <f>CONCATENATE(Table14[[#This Row],[Zona]],Table14[[#This Row],[Marca]],Table14[[#This Row],[Codigo]])</f>
        <v>ARGENTINAGrido4000315</v>
      </c>
      <c r="B356" t="s">
        <v>26</v>
      </c>
      <c r="C356" t="s">
        <v>109</v>
      </c>
      <c r="D356" t="s">
        <v>28</v>
      </c>
      <c r="E356" t="s">
        <v>524</v>
      </c>
      <c r="F356" t="s">
        <v>524</v>
      </c>
      <c r="G356" t="s">
        <v>26</v>
      </c>
      <c r="H356">
        <v>4000315</v>
      </c>
      <c r="J356" t="s">
        <v>525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25">
      <c r="A357" s="4" t="str">
        <f>CONCATENATE(Table14[[#This Row],[Zona]],Table14[[#This Row],[Marca]],Table14[[#This Row],[Codigo]])</f>
        <v>ARGENTINAGrido4000343</v>
      </c>
      <c r="B357" t="s">
        <v>26</v>
      </c>
      <c r="C357" t="s">
        <v>109</v>
      </c>
      <c r="D357" t="s">
        <v>28</v>
      </c>
      <c r="E357" t="s">
        <v>524</v>
      </c>
      <c r="F357" t="s">
        <v>524</v>
      </c>
      <c r="G357" t="s">
        <v>26</v>
      </c>
      <c r="H357">
        <v>4000343</v>
      </c>
      <c r="J357" t="s">
        <v>526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25">
      <c r="A358" s="4" t="str">
        <f>CONCATENATE(Table14[[#This Row],[Zona]],Table14[[#This Row],[Marca]],Table14[[#This Row],[Codigo]])</f>
        <v>ASANOVAGrido4000000</v>
      </c>
      <c r="B358" t="s">
        <v>26</v>
      </c>
      <c r="C358" t="s">
        <v>527</v>
      </c>
      <c r="D358" t="s">
        <v>28</v>
      </c>
      <c r="E358" t="s">
        <v>29</v>
      </c>
      <c r="F358" t="s">
        <v>30</v>
      </c>
      <c r="G358" t="s">
        <v>31</v>
      </c>
      <c r="H358">
        <v>4000000</v>
      </c>
      <c r="J358" t="s">
        <v>32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150</v>
      </c>
      <c r="S358">
        <v>0</v>
      </c>
    </row>
    <row r="359" spans="1:19" x14ac:dyDescent="0.25">
      <c r="A359" s="4" t="str">
        <f>CONCATENATE(Table14[[#This Row],[Zona]],Table14[[#This Row],[Marca]],Table14[[#This Row],[Codigo]])</f>
        <v>ASANOVAGrido4000002</v>
      </c>
      <c r="B359" t="s">
        <v>26</v>
      </c>
      <c r="C359" t="s">
        <v>527</v>
      </c>
      <c r="D359" t="s">
        <v>28</v>
      </c>
      <c r="E359" t="s">
        <v>29</v>
      </c>
      <c r="F359" t="s">
        <v>30</v>
      </c>
      <c r="G359" t="s">
        <v>31</v>
      </c>
      <c r="H359">
        <v>4000002</v>
      </c>
      <c r="J359" t="s">
        <v>33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25">
      <c r="A360" s="4" t="str">
        <f>CONCATENATE(Table14[[#This Row],[Zona]],Table14[[#This Row],[Marca]],Table14[[#This Row],[Codigo]])</f>
        <v>ASANOVAGrido4000003</v>
      </c>
      <c r="B360" t="s">
        <v>26</v>
      </c>
      <c r="C360" t="s">
        <v>527</v>
      </c>
      <c r="D360" t="s">
        <v>28</v>
      </c>
      <c r="E360" t="s">
        <v>29</v>
      </c>
      <c r="F360" t="s">
        <v>30</v>
      </c>
      <c r="G360" t="s">
        <v>31</v>
      </c>
      <c r="H360">
        <v>4000003</v>
      </c>
      <c r="J360" t="s">
        <v>34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25">
      <c r="A361" s="4" t="str">
        <f>CONCATENATE(Table14[[#This Row],[Zona]],Table14[[#This Row],[Marca]],Table14[[#This Row],[Codigo]])</f>
        <v>ASANOVAGrido4000004</v>
      </c>
      <c r="B361" t="s">
        <v>26</v>
      </c>
      <c r="C361" t="s">
        <v>527</v>
      </c>
      <c r="D361" t="s">
        <v>28</v>
      </c>
      <c r="E361" t="s">
        <v>29</v>
      </c>
      <c r="F361" t="s">
        <v>30</v>
      </c>
      <c r="G361" t="s">
        <v>31</v>
      </c>
      <c r="H361">
        <v>4000004</v>
      </c>
      <c r="J361" t="s">
        <v>35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25">
      <c r="A362" s="4" t="str">
        <f>CONCATENATE(Table14[[#This Row],[Zona]],Table14[[#This Row],[Marca]],Table14[[#This Row],[Codigo]])</f>
        <v>ASANOVAGrido4000005</v>
      </c>
      <c r="B362" t="s">
        <v>26</v>
      </c>
      <c r="C362" t="s">
        <v>527</v>
      </c>
      <c r="D362" t="s">
        <v>28</v>
      </c>
      <c r="E362" t="s">
        <v>29</v>
      </c>
      <c r="F362" t="s">
        <v>30</v>
      </c>
      <c r="G362" t="s">
        <v>31</v>
      </c>
      <c r="H362">
        <v>4000005</v>
      </c>
      <c r="J362" t="s">
        <v>36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150</v>
      </c>
      <c r="S362">
        <v>0</v>
      </c>
    </row>
    <row r="363" spans="1:19" x14ac:dyDescent="0.25">
      <c r="A363" s="4" t="str">
        <f>CONCATENATE(Table14[[#This Row],[Zona]],Table14[[#This Row],[Marca]],Table14[[#This Row],[Codigo]])</f>
        <v>ASANOVAGrido4000006</v>
      </c>
      <c r="B363" t="s">
        <v>26</v>
      </c>
      <c r="C363" t="s">
        <v>527</v>
      </c>
      <c r="D363" t="s">
        <v>28</v>
      </c>
      <c r="E363" t="s">
        <v>29</v>
      </c>
      <c r="F363" t="s">
        <v>30</v>
      </c>
      <c r="G363" t="s">
        <v>31</v>
      </c>
      <c r="H363">
        <v>4000006</v>
      </c>
      <c r="J363" t="s">
        <v>37</v>
      </c>
      <c r="K363">
        <v>0</v>
      </c>
      <c r="L363">
        <v>0</v>
      </c>
      <c r="M363">
        <v>0</v>
      </c>
      <c r="N363">
        <v>300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25">
      <c r="A364" s="4" t="str">
        <f>CONCATENATE(Table14[[#This Row],[Zona]],Table14[[#This Row],[Marca]],Table14[[#This Row],[Codigo]])</f>
        <v>ASANOVAGrido4000007</v>
      </c>
      <c r="B364" t="s">
        <v>26</v>
      </c>
      <c r="C364" t="s">
        <v>527</v>
      </c>
      <c r="D364" t="s">
        <v>28</v>
      </c>
      <c r="E364" t="s">
        <v>29</v>
      </c>
      <c r="F364" t="s">
        <v>30</v>
      </c>
      <c r="G364" t="s">
        <v>31</v>
      </c>
      <c r="H364">
        <v>4000007</v>
      </c>
      <c r="J364" t="s">
        <v>38</v>
      </c>
      <c r="K364">
        <v>0</v>
      </c>
      <c r="L364">
        <v>0</v>
      </c>
      <c r="M364">
        <v>0</v>
      </c>
      <c r="N364">
        <v>300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25">
      <c r="A365" s="4" t="str">
        <f>CONCATENATE(Table14[[#This Row],[Zona]],Table14[[#This Row],[Marca]],Table14[[#This Row],[Codigo]])</f>
        <v>ASANOVAGrido4000008</v>
      </c>
      <c r="B365" t="s">
        <v>26</v>
      </c>
      <c r="C365" t="s">
        <v>527</v>
      </c>
      <c r="D365" t="s">
        <v>28</v>
      </c>
      <c r="E365" t="s">
        <v>29</v>
      </c>
      <c r="F365" t="s">
        <v>30</v>
      </c>
      <c r="G365" t="s">
        <v>31</v>
      </c>
      <c r="H365">
        <v>4000008</v>
      </c>
      <c r="J365" t="s">
        <v>39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450</v>
      </c>
      <c r="S365">
        <v>0</v>
      </c>
    </row>
    <row r="366" spans="1:19" x14ac:dyDescent="0.25">
      <c r="A366" s="4" t="str">
        <f>CONCATENATE(Table14[[#This Row],[Zona]],Table14[[#This Row],[Marca]],Table14[[#This Row],[Codigo]])</f>
        <v>ASANOVAGrido4000009</v>
      </c>
      <c r="B366" t="s">
        <v>26</v>
      </c>
      <c r="C366" t="s">
        <v>527</v>
      </c>
      <c r="D366" t="s">
        <v>28</v>
      </c>
      <c r="E366" t="s">
        <v>29</v>
      </c>
      <c r="F366" t="s">
        <v>30</v>
      </c>
      <c r="G366" t="s">
        <v>31</v>
      </c>
      <c r="H366">
        <v>4000009</v>
      </c>
      <c r="J366" t="s">
        <v>40</v>
      </c>
      <c r="K366">
        <v>0</v>
      </c>
      <c r="L366">
        <v>0</v>
      </c>
      <c r="M366">
        <v>0</v>
      </c>
      <c r="N366">
        <v>300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25">
      <c r="A367" s="4" t="str">
        <f>CONCATENATE(Table14[[#This Row],[Zona]],Table14[[#This Row],[Marca]],Table14[[#This Row],[Codigo]])</f>
        <v>ASANOVAGrido4000010</v>
      </c>
      <c r="B367" t="s">
        <v>26</v>
      </c>
      <c r="C367" t="s">
        <v>527</v>
      </c>
      <c r="D367" t="s">
        <v>28</v>
      </c>
      <c r="E367" t="s">
        <v>29</v>
      </c>
      <c r="F367" t="s">
        <v>30</v>
      </c>
      <c r="G367" t="s">
        <v>31</v>
      </c>
      <c r="H367">
        <v>4000010</v>
      </c>
      <c r="J367" t="s">
        <v>41</v>
      </c>
      <c r="K367">
        <v>0</v>
      </c>
      <c r="L367">
        <v>0</v>
      </c>
      <c r="M367">
        <v>0</v>
      </c>
      <c r="N367">
        <v>300</v>
      </c>
      <c r="O367">
        <v>0</v>
      </c>
      <c r="P367">
        <v>0</v>
      </c>
      <c r="Q367">
        <v>0</v>
      </c>
      <c r="R367">
        <v>300</v>
      </c>
      <c r="S367">
        <v>0</v>
      </c>
    </row>
    <row r="368" spans="1:19" x14ac:dyDescent="0.25">
      <c r="A368" s="4" t="str">
        <f>CONCATENATE(Table14[[#This Row],[Zona]],Table14[[#This Row],[Marca]],Table14[[#This Row],[Codigo]])</f>
        <v>ASANOVAGrido4000011</v>
      </c>
      <c r="B368" t="s">
        <v>26</v>
      </c>
      <c r="C368" t="s">
        <v>527</v>
      </c>
      <c r="D368" t="s">
        <v>28</v>
      </c>
      <c r="E368" t="s">
        <v>29</v>
      </c>
      <c r="F368" t="s">
        <v>30</v>
      </c>
      <c r="G368" t="s">
        <v>31</v>
      </c>
      <c r="H368">
        <v>4000011</v>
      </c>
      <c r="J368" t="s">
        <v>42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25">
      <c r="A369" s="4" t="str">
        <f>CONCATENATE(Table14[[#This Row],[Zona]],Table14[[#This Row],[Marca]],Table14[[#This Row],[Codigo]])</f>
        <v>ASANOVAGrido4000012</v>
      </c>
      <c r="B369" t="s">
        <v>26</v>
      </c>
      <c r="C369" t="s">
        <v>527</v>
      </c>
      <c r="D369" t="s">
        <v>28</v>
      </c>
      <c r="E369" t="s">
        <v>29</v>
      </c>
      <c r="F369" t="s">
        <v>30</v>
      </c>
      <c r="G369" t="s">
        <v>31</v>
      </c>
      <c r="H369">
        <v>4000012</v>
      </c>
      <c r="J369" t="s">
        <v>43</v>
      </c>
      <c r="K369">
        <v>0</v>
      </c>
      <c r="L369">
        <v>0</v>
      </c>
      <c r="M369">
        <v>0</v>
      </c>
      <c r="N369">
        <v>300</v>
      </c>
      <c r="O369">
        <v>0</v>
      </c>
      <c r="P369">
        <v>0</v>
      </c>
      <c r="Q369">
        <v>0</v>
      </c>
      <c r="R369">
        <v>150</v>
      </c>
      <c r="S369">
        <v>0</v>
      </c>
    </row>
    <row r="370" spans="1:19" x14ac:dyDescent="0.25">
      <c r="A370" s="4" t="str">
        <f>CONCATENATE(Table14[[#This Row],[Zona]],Table14[[#This Row],[Marca]],Table14[[#This Row],[Codigo]])</f>
        <v>ASANOVAGrido4000013</v>
      </c>
      <c r="B370" t="s">
        <v>26</v>
      </c>
      <c r="C370" t="s">
        <v>527</v>
      </c>
      <c r="D370" t="s">
        <v>28</v>
      </c>
      <c r="E370" t="s">
        <v>29</v>
      </c>
      <c r="F370" t="s">
        <v>30</v>
      </c>
      <c r="G370" t="s">
        <v>31</v>
      </c>
      <c r="H370">
        <v>4000013</v>
      </c>
      <c r="J370" t="s">
        <v>44</v>
      </c>
      <c r="K370">
        <v>0</v>
      </c>
      <c r="L370">
        <v>0</v>
      </c>
      <c r="M370">
        <v>0</v>
      </c>
      <c r="N370">
        <v>300</v>
      </c>
      <c r="O370">
        <v>0</v>
      </c>
      <c r="P370">
        <v>0</v>
      </c>
      <c r="Q370">
        <v>0</v>
      </c>
      <c r="R370">
        <v>450</v>
      </c>
      <c r="S370">
        <v>0</v>
      </c>
    </row>
    <row r="371" spans="1:19" x14ac:dyDescent="0.25">
      <c r="A371" s="4" t="str">
        <f>CONCATENATE(Table14[[#This Row],[Zona]],Table14[[#This Row],[Marca]],Table14[[#This Row],[Codigo]])</f>
        <v>ASANOVAGrido4000014</v>
      </c>
      <c r="B371" t="s">
        <v>26</v>
      </c>
      <c r="C371" t="s">
        <v>527</v>
      </c>
      <c r="D371" t="s">
        <v>28</v>
      </c>
      <c r="E371" t="s">
        <v>29</v>
      </c>
      <c r="F371" t="s">
        <v>30</v>
      </c>
      <c r="G371" t="s">
        <v>31</v>
      </c>
      <c r="H371">
        <v>4000014</v>
      </c>
      <c r="J371" t="s">
        <v>45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150</v>
      </c>
      <c r="S371">
        <v>0</v>
      </c>
    </row>
    <row r="372" spans="1:19" x14ac:dyDescent="0.25">
      <c r="A372" s="4" t="str">
        <f>CONCATENATE(Table14[[#This Row],[Zona]],Table14[[#This Row],[Marca]],Table14[[#This Row],[Codigo]])</f>
        <v>ASANOVAGrido4000015</v>
      </c>
      <c r="B372" t="s">
        <v>26</v>
      </c>
      <c r="C372" t="s">
        <v>527</v>
      </c>
      <c r="D372" t="s">
        <v>28</v>
      </c>
      <c r="E372" t="s">
        <v>29</v>
      </c>
      <c r="F372" t="s">
        <v>30</v>
      </c>
      <c r="G372" t="s">
        <v>31</v>
      </c>
      <c r="H372">
        <v>4000015</v>
      </c>
      <c r="J372" t="s">
        <v>46</v>
      </c>
      <c r="K372">
        <v>0</v>
      </c>
      <c r="L372">
        <v>0</v>
      </c>
      <c r="M372">
        <v>0</v>
      </c>
      <c r="N372">
        <v>300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25">
      <c r="A373" s="4" t="str">
        <f>CONCATENATE(Table14[[#This Row],[Zona]],Table14[[#This Row],[Marca]],Table14[[#This Row],[Codigo]])</f>
        <v>ASANOVAGrido4000017</v>
      </c>
      <c r="B373" t="s">
        <v>26</v>
      </c>
      <c r="C373" t="s">
        <v>527</v>
      </c>
      <c r="D373" t="s">
        <v>28</v>
      </c>
      <c r="E373" t="s">
        <v>29</v>
      </c>
      <c r="F373" t="s">
        <v>30</v>
      </c>
      <c r="G373" t="s">
        <v>31</v>
      </c>
      <c r="H373">
        <v>4000017</v>
      </c>
      <c r="J373" t="s">
        <v>47</v>
      </c>
      <c r="K373">
        <v>0</v>
      </c>
      <c r="L373">
        <v>0</v>
      </c>
      <c r="M373">
        <v>0</v>
      </c>
      <c r="N373">
        <v>300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25">
      <c r="A374" s="4" t="str">
        <f>CONCATENATE(Table14[[#This Row],[Zona]],Table14[[#This Row],[Marca]],Table14[[#This Row],[Codigo]])</f>
        <v>ASANOVAGrido4000019</v>
      </c>
      <c r="B374" t="s">
        <v>26</v>
      </c>
      <c r="C374" t="s">
        <v>527</v>
      </c>
      <c r="D374" t="s">
        <v>28</v>
      </c>
      <c r="E374" t="s">
        <v>29</v>
      </c>
      <c r="F374" t="s">
        <v>30</v>
      </c>
      <c r="G374" t="s">
        <v>31</v>
      </c>
      <c r="H374">
        <v>4000019</v>
      </c>
      <c r="J374" t="s">
        <v>48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150</v>
      </c>
      <c r="S374">
        <v>0</v>
      </c>
    </row>
    <row r="375" spans="1:19" x14ac:dyDescent="0.25">
      <c r="A375" s="4" t="str">
        <f>CONCATENATE(Table14[[#This Row],[Zona]],Table14[[#This Row],[Marca]],Table14[[#This Row],[Codigo]])</f>
        <v>ASANOVAGrido4000020</v>
      </c>
      <c r="B375" t="s">
        <v>26</v>
      </c>
      <c r="C375" t="s">
        <v>527</v>
      </c>
      <c r="D375" t="s">
        <v>28</v>
      </c>
      <c r="E375" t="s">
        <v>29</v>
      </c>
      <c r="F375" t="s">
        <v>30</v>
      </c>
      <c r="G375" t="s">
        <v>31</v>
      </c>
      <c r="H375">
        <v>4000020</v>
      </c>
      <c r="J375" t="s">
        <v>49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150</v>
      </c>
      <c r="S375">
        <v>0</v>
      </c>
    </row>
    <row r="376" spans="1:19" x14ac:dyDescent="0.25">
      <c r="A376" s="4" t="str">
        <f>CONCATENATE(Table14[[#This Row],[Zona]],Table14[[#This Row],[Marca]],Table14[[#This Row],[Codigo]])</f>
        <v>ASANOVAGrido4000021</v>
      </c>
      <c r="B376" t="s">
        <v>26</v>
      </c>
      <c r="C376" t="s">
        <v>527</v>
      </c>
      <c r="D376" t="s">
        <v>28</v>
      </c>
      <c r="E376" t="s">
        <v>29</v>
      </c>
      <c r="F376" t="s">
        <v>30</v>
      </c>
      <c r="G376" t="s">
        <v>31</v>
      </c>
      <c r="H376">
        <v>4000021</v>
      </c>
      <c r="J376" t="s">
        <v>50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25">
      <c r="A377" s="4" t="str">
        <f>CONCATENATE(Table14[[#This Row],[Zona]],Table14[[#This Row],[Marca]],Table14[[#This Row],[Codigo]])</f>
        <v>ASANOVAGrido4000022</v>
      </c>
      <c r="B377" t="s">
        <v>26</v>
      </c>
      <c r="C377" t="s">
        <v>527</v>
      </c>
      <c r="D377" t="s">
        <v>28</v>
      </c>
      <c r="E377" t="s">
        <v>29</v>
      </c>
      <c r="F377" t="s">
        <v>30</v>
      </c>
      <c r="G377" t="s">
        <v>31</v>
      </c>
      <c r="H377">
        <v>4000022</v>
      </c>
      <c r="J377" t="s">
        <v>51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25">
      <c r="A378" s="4" t="str">
        <f>CONCATENATE(Table14[[#This Row],[Zona]],Table14[[#This Row],[Marca]],Table14[[#This Row],[Codigo]])</f>
        <v>ASANOVAGrido4000023</v>
      </c>
      <c r="B378" t="s">
        <v>26</v>
      </c>
      <c r="C378" t="s">
        <v>527</v>
      </c>
      <c r="D378" t="s">
        <v>28</v>
      </c>
      <c r="E378" t="s">
        <v>29</v>
      </c>
      <c r="F378" t="s">
        <v>30</v>
      </c>
      <c r="G378" t="s">
        <v>31</v>
      </c>
      <c r="H378">
        <v>4000023</v>
      </c>
      <c r="J378" t="s">
        <v>52</v>
      </c>
      <c r="K378">
        <v>0</v>
      </c>
      <c r="L378">
        <v>0</v>
      </c>
      <c r="M378">
        <v>0</v>
      </c>
      <c r="N378">
        <v>300</v>
      </c>
      <c r="O378">
        <v>0</v>
      </c>
      <c r="P378">
        <v>0</v>
      </c>
      <c r="Q378">
        <v>0</v>
      </c>
      <c r="R378">
        <v>300</v>
      </c>
      <c r="S378">
        <v>0</v>
      </c>
    </row>
    <row r="379" spans="1:19" x14ac:dyDescent="0.25">
      <c r="A379" s="4" t="str">
        <f>CONCATENATE(Table14[[#This Row],[Zona]],Table14[[#This Row],[Marca]],Table14[[#This Row],[Codigo]])</f>
        <v>ASANOVAGrido4000024</v>
      </c>
      <c r="B379" t="s">
        <v>26</v>
      </c>
      <c r="C379" t="s">
        <v>527</v>
      </c>
      <c r="D379" t="s">
        <v>28</v>
      </c>
      <c r="E379" t="s">
        <v>29</v>
      </c>
      <c r="F379" t="s">
        <v>30</v>
      </c>
      <c r="G379" t="s">
        <v>31</v>
      </c>
      <c r="H379">
        <v>4000024</v>
      </c>
      <c r="J379" t="s">
        <v>53</v>
      </c>
      <c r="K379">
        <v>0</v>
      </c>
      <c r="L379">
        <v>0</v>
      </c>
      <c r="M379">
        <v>0</v>
      </c>
      <c r="N379">
        <v>300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25">
      <c r="A380" s="4" t="str">
        <f>CONCATENATE(Table14[[#This Row],[Zona]],Table14[[#This Row],[Marca]],Table14[[#This Row],[Codigo]])</f>
        <v>ASANOVAGrido4000025</v>
      </c>
      <c r="B380" t="s">
        <v>26</v>
      </c>
      <c r="C380" t="s">
        <v>527</v>
      </c>
      <c r="D380" t="s">
        <v>28</v>
      </c>
      <c r="E380" t="s">
        <v>29</v>
      </c>
      <c r="F380" t="s">
        <v>30</v>
      </c>
      <c r="G380" t="s">
        <v>31</v>
      </c>
      <c r="H380">
        <v>4000025</v>
      </c>
      <c r="J380" t="s">
        <v>54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25">
      <c r="A381" s="4" t="str">
        <f>CONCATENATE(Table14[[#This Row],[Zona]],Table14[[#This Row],[Marca]],Table14[[#This Row],[Codigo]])</f>
        <v>ASANOVAGrido4000027</v>
      </c>
      <c r="B381" t="s">
        <v>26</v>
      </c>
      <c r="C381" t="s">
        <v>527</v>
      </c>
      <c r="D381" t="s">
        <v>28</v>
      </c>
      <c r="E381" t="s">
        <v>29</v>
      </c>
      <c r="F381" t="s">
        <v>30</v>
      </c>
      <c r="G381" t="s">
        <v>31</v>
      </c>
      <c r="H381">
        <v>4000027</v>
      </c>
      <c r="J381" t="s">
        <v>55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25">
      <c r="A382" s="4" t="str">
        <f>CONCATENATE(Table14[[#This Row],[Zona]],Table14[[#This Row],[Marca]],Table14[[#This Row],[Codigo]])</f>
        <v>ASANOVAGrido4000029</v>
      </c>
      <c r="B382" t="s">
        <v>26</v>
      </c>
      <c r="C382" t="s">
        <v>527</v>
      </c>
      <c r="D382" t="s">
        <v>28</v>
      </c>
      <c r="E382" t="s">
        <v>29</v>
      </c>
      <c r="F382" t="s">
        <v>30</v>
      </c>
      <c r="G382" t="s">
        <v>31</v>
      </c>
      <c r="H382">
        <v>4000029</v>
      </c>
      <c r="J382" t="s">
        <v>56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25">
      <c r="A383" s="4" t="str">
        <f>CONCATENATE(Table14[[#This Row],[Zona]],Table14[[#This Row],[Marca]],Table14[[#This Row],[Codigo]])</f>
        <v>ASANOVAGrido4000030</v>
      </c>
      <c r="B383" t="s">
        <v>26</v>
      </c>
      <c r="C383" t="s">
        <v>527</v>
      </c>
      <c r="D383" t="s">
        <v>28</v>
      </c>
      <c r="E383" t="s">
        <v>29</v>
      </c>
      <c r="F383" t="s">
        <v>30</v>
      </c>
      <c r="G383" t="s">
        <v>31</v>
      </c>
      <c r="H383">
        <v>4000030</v>
      </c>
      <c r="J383" t="s">
        <v>57</v>
      </c>
      <c r="K383">
        <v>0</v>
      </c>
      <c r="L383">
        <v>0</v>
      </c>
      <c r="M383">
        <v>0</v>
      </c>
      <c r="N383">
        <v>300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25">
      <c r="A384" s="4" t="str">
        <f>CONCATENATE(Table14[[#This Row],[Zona]],Table14[[#This Row],[Marca]],Table14[[#This Row],[Codigo]])</f>
        <v>ASANOVAGrido4000031</v>
      </c>
      <c r="B384" t="s">
        <v>26</v>
      </c>
      <c r="C384" t="s">
        <v>527</v>
      </c>
      <c r="D384" t="s">
        <v>28</v>
      </c>
      <c r="E384" t="s">
        <v>29</v>
      </c>
      <c r="F384" t="s">
        <v>30</v>
      </c>
      <c r="G384" t="s">
        <v>31</v>
      </c>
      <c r="H384">
        <v>4000031</v>
      </c>
      <c r="J384" t="s">
        <v>58</v>
      </c>
      <c r="K384">
        <v>0</v>
      </c>
      <c r="L384">
        <v>0</v>
      </c>
      <c r="M384">
        <v>0</v>
      </c>
      <c r="N384">
        <v>300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25">
      <c r="A385" s="4" t="str">
        <f>CONCATENATE(Table14[[#This Row],[Zona]],Table14[[#This Row],[Marca]],Table14[[#This Row],[Codigo]])</f>
        <v>ASANOVAGrido4000032</v>
      </c>
      <c r="B385" t="s">
        <v>26</v>
      </c>
      <c r="C385" t="s">
        <v>527</v>
      </c>
      <c r="D385" t="s">
        <v>28</v>
      </c>
      <c r="E385" t="s">
        <v>29</v>
      </c>
      <c r="F385" t="s">
        <v>30</v>
      </c>
      <c r="G385" t="s">
        <v>31</v>
      </c>
      <c r="H385">
        <v>4000032</v>
      </c>
      <c r="J385" t="s">
        <v>59</v>
      </c>
      <c r="K385">
        <v>0</v>
      </c>
      <c r="L385">
        <v>0</v>
      </c>
      <c r="M385">
        <v>0</v>
      </c>
      <c r="N385">
        <v>600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25">
      <c r="A386" s="4" t="str">
        <f>CONCATENATE(Table14[[#This Row],[Zona]],Table14[[#This Row],[Marca]],Table14[[#This Row],[Codigo]])</f>
        <v>ASANOVAGrido4000033</v>
      </c>
      <c r="B386" t="s">
        <v>26</v>
      </c>
      <c r="C386" t="s">
        <v>527</v>
      </c>
      <c r="D386" t="s">
        <v>28</v>
      </c>
      <c r="E386" t="s">
        <v>29</v>
      </c>
      <c r="F386" t="s">
        <v>30</v>
      </c>
      <c r="G386" t="s">
        <v>31</v>
      </c>
      <c r="H386">
        <v>4000033</v>
      </c>
      <c r="J386" t="s">
        <v>60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25">
      <c r="A387" s="4" t="str">
        <f>CONCATENATE(Table14[[#This Row],[Zona]],Table14[[#This Row],[Marca]],Table14[[#This Row],[Codigo]])</f>
        <v>ASANOVAGrido4000034</v>
      </c>
      <c r="B387" t="s">
        <v>26</v>
      </c>
      <c r="C387" t="s">
        <v>527</v>
      </c>
      <c r="D387" t="s">
        <v>28</v>
      </c>
      <c r="E387" t="s">
        <v>29</v>
      </c>
      <c r="F387" t="s">
        <v>30</v>
      </c>
      <c r="G387" t="s">
        <v>31</v>
      </c>
      <c r="H387">
        <v>4000034</v>
      </c>
      <c r="J387" t="s">
        <v>61</v>
      </c>
      <c r="K387">
        <v>0</v>
      </c>
      <c r="L387">
        <v>0</v>
      </c>
      <c r="M387">
        <v>0</v>
      </c>
      <c r="N387">
        <v>300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25">
      <c r="A388" s="4" t="str">
        <f>CONCATENATE(Table14[[#This Row],[Zona]],Table14[[#This Row],[Marca]],Table14[[#This Row],[Codigo]])</f>
        <v>ASANOVAGrido4000035</v>
      </c>
      <c r="B388" t="s">
        <v>26</v>
      </c>
      <c r="C388" t="s">
        <v>527</v>
      </c>
      <c r="D388" t="s">
        <v>28</v>
      </c>
      <c r="E388" t="s">
        <v>29</v>
      </c>
      <c r="F388" t="s">
        <v>30</v>
      </c>
      <c r="G388" t="s">
        <v>31</v>
      </c>
      <c r="H388">
        <v>4000035</v>
      </c>
      <c r="J388" t="s">
        <v>62</v>
      </c>
      <c r="K388">
        <v>0</v>
      </c>
      <c r="L388">
        <v>0</v>
      </c>
      <c r="M388">
        <v>0</v>
      </c>
      <c r="N388">
        <v>300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25">
      <c r="A389" s="4" t="str">
        <f>CONCATENATE(Table14[[#This Row],[Zona]],Table14[[#This Row],[Marca]],Table14[[#This Row],[Codigo]])</f>
        <v>ASANOVAGrido4000190</v>
      </c>
      <c r="B389" t="s">
        <v>26</v>
      </c>
      <c r="C389" t="s">
        <v>527</v>
      </c>
      <c r="D389" t="s">
        <v>28</v>
      </c>
      <c r="E389" t="s">
        <v>29</v>
      </c>
      <c r="F389" t="s">
        <v>30</v>
      </c>
      <c r="G389" t="s">
        <v>31</v>
      </c>
      <c r="H389">
        <v>4000190</v>
      </c>
      <c r="J389" t="s">
        <v>63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300</v>
      </c>
      <c r="S389">
        <v>0</v>
      </c>
    </row>
    <row r="390" spans="1:19" x14ac:dyDescent="0.25">
      <c r="A390" s="4" t="str">
        <f>CONCATENATE(Table14[[#This Row],[Zona]],Table14[[#This Row],[Marca]],Table14[[#This Row],[Codigo]])</f>
        <v>ASANOVAGrido4000322</v>
      </c>
      <c r="B390" t="s">
        <v>26</v>
      </c>
      <c r="C390" t="s">
        <v>527</v>
      </c>
      <c r="D390" t="s">
        <v>28</v>
      </c>
      <c r="E390" t="s">
        <v>29</v>
      </c>
      <c r="F390" t="s">
        <v>30</v>
      </c>
      <c r="G390" t="s">
        <v>31</v>
      </c>
      <c r="H390">
        <v>4000322</v>
      </c>
      <c r="J390" t="s">
        <v>64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25">
      <c r="A391" s="4" t="str">
        <f>CONCATENATE(Table14[[#This Row],[Zona]],Table14[[#This Row],[Marca]],Table14[[#This Row],[Codigo]])</f>
        <v>ASANOVAGrido4000323</v>
      </c>
      <c r="B391" t="s">
        <v>26</v>
      </c>
      <c r="C391" t="s">
        <v>527</v>
      </c>
      <c r="D391" t="s">
        <v>28</v>
      </c>
      <c r="E391" t="s">
        <v>29</v>
      </c>
      <c r="F391" t="s">
        <v>30</v>
      </c>
      <c r="G391" t="s">
        <v>31</v>
      </c>
      <c r="H391">
        <v>4000323</v>
      </c>
      <c r="J391" t="s">
        <v>65</v>
      </c>
      <c r="K391">
        <v>0</v>
      </c>
      <c r="L391">
        <v>0</v>
      </c>
      <c r="M391">
        <v>0</v>
      </c>
      <c r="N391">
        <v>600</v>
      </c>
      <c r="O391">
        <v>0</v>
      </c>
      <c r="P391">
        <v>0</v>
      </c>
      <c r="Q391">
        <v>0</v>
      </c>
      <c r="R391">
        <v>150</v>
      </c>
      <c r="S391">
        <v>0</v>
      </c>
    </row>
    <row r="392" spans="1:19" x14ac:dyDescent="0.25">
      <c r="A392" s="4" t="str">
        <f>CONCATENATE(Table14[[#This Row],[Zona]],Table14[[#This Row],[Marca]],Table14[[#This Row],[Codigo]])</f>
        <v>ASANOVAGrido4000324</v>
      </c>
      <c r="B392" t="s">
        <v>26</v>
      </c>
      <c r="C392" t="s">
        <v>527</v>
      </c>
      <c r="D392" t="s">
        <v>28</v>
      </c>
      <c r="E392" t="s">
        <v>29</v>
      </c>
      <c r="F392" t="s">
        <v>30</v>
      </c>
      <c r="G392" t="s">
        <v>31</v>
      </c>
      <c r="H392">
        <v>4000324</v>
      </c>
      <c r="J392" t="s">
        <v>66</v>
      </c>
      <c r="K392">
        <v>0</v>
      </c>
      <c r="L392">
        <v>0</v>
      </c>
      <c r="M392">
        <v>0</v>
      </c>
      <c r="N392">
        <v>300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25">
      <c r="A393" s="4" t="str">
        <f>CONCATENATE(Table14[[#This Row],[Zona]],Table14[[#This Row],[Marca]],Table14[[#This Row],[Codigo]])</f>
        <v>ASANOVAGrido4000114</v>
      </c>
      <c r="B393" t="s">
        <v>26</v>
      </c>
      <c r="C393" t="s">
        <v>527</v>
      </c>
      <c r="D393" t="s">
        <v>28</v>
      </c>
      <c r="E393" t="s">
        <v>67</v>
      </c>
      <c r="F393" t="s">
        <v>68</v>
      </c>
      <c r="G393" t="s">
        <v>31</v>
      </c>
      <c r="H393">
        <v>4000114</v>
      </c>
      <c r="J393" t="s">
        <v>69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25">
      <c r="A394" s="4" t="str">
        <f>CONCATENATE(Table14[[#This Row],[Zona]],Table14[[#This Row],[Marca]],Table14[[#This Row],[Codigo]])</f>
        <v>ASANOVAGrido4000115</v>
      </c>
      <c r="B394" t="s">
        <v>26</v>
      </c>
      <c r="C394" t="s">
        <v>527</v>
      </c>
      <c r="D394" t="s">
        <v>28</v>
      </c>
      <c r="E394" t="s">
        <v>67</v>
      </c>
      <c r="F394" t="s">
        <v>68</v>
      </c>
      <c r="G394" t="s">
        <v>31</v>
      </c>
      <c r="H394">
        <v>4000115</v>
      </c>
      <c r="J394" t="s">
        <v>70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25">
      <c r="A395" s="4" t="str">
        <f>CONCATENATE(Table14[[#This Row],[Zona]],Table14[[#This Row],[Marca]],Table14[[#This Row],[Codigo]])</f>
        <v>ASANOVAGrido4000116</v>
      </c>
      <c r="B395" t="s">
        <v>26</v>
      </c>
      <c r="C395" t="s">
        <v>527</v>
      </c>
      <c r="D395" t="s">
        <v>28</v>
      </c>
      <c r="E395" t="s">
        <v>67</v>
      </c>
      <c r="F395" t="s">
        <v>68</v>
      </c>
      <c r="G395" t="s">
        <v>31</v>
      </c>
      <c r="H395">
        <v>4000116</v>
      </c>
      <c r="J395" t="s">
        <v>71</v>
      </c>
      <c r="K395">
        <v>24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25">
      <c r="A396" s="4" t="str">
        <f>CONCATENATE(Table14[[#This Row],[Zona]],Table14[[#This Row],[Marca]],Table14[[#This Row],[Codigo]])</f>
        <v>ASANOVAGrido4000117</v>
      </c>
      <c r="B396" t="s">
        <v>26</v>
      </c>
      <c r="C396" t="s">
        <v>527</v>
      </c>
      <c r="D396" t="s">
        <v>28</v>
      </c>
      <c r="E396" t="s">
        <v>67</v>
      </c>
      <c r="F396" t="s">
        <v>68</v>
      </c>
      <c r="G396" t="s">
        <v>31</v>
      </c>
      <c r="H396">
        <v>4000117</v>
      </c>
      <c r="J396" t="s">
        <v>72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25">
      <c r="A397" s="4" t="str">
        <f>CONCATENATE(Table14[[#This Row],[Zona]],Table14[[#This Row],[Marca]],Table14[[#This Row],[Codigo]])</f>
        <v>ASANOVAGrido4000132</v>
      </c>
      <c r="B397" t="s">
        <v>26</v>
      </c>
      <c r="C397" t="s">
        <v>527</v>
      </c>
      <c r="D397" t="s">
        <v>28</v>
      </c>
      <c r="E397" t="s">
        <v>67</v>
      </c>
      <c r="F397" t="s">
        <v>73</v>
      </c>
      <c r="G397" t="s">
        <v>31</v>
      </c>
      <c r="H397">
        <v>4000132</v>
      </c>
      <c r="J397" t="s">
        <v>74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25">
      <c r="A398" s="4" t="str">
        <f>CONCATENATE(Table14[[#This Row],[Zona]],Table14[[#This Row],[Marca]],Table14[[#This Row],[Codigo]])</f>
        <v>ASANOVAGrido4000133</v>
      </c>
      <c r="B398" t="s">
        <v>26</v>
      </c>
      <c r="C398" t="s">
        <v>527</v>
      </c>
      <c r="D398" t="s">
        <v>28</v>
      </c>
      <c r="E398" t="s">
        <v>67</v>
      </c>
      <c r="F398" t="s">
        <v>73</v>
      </c>
      <c r="G398" t="s">
        <v>31</v>
      </c>
      <c r="H398">
        <v>4000133</v>
      </c>
      <c r="J398" t="s">
        <v>75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25">
      <c r="A399" s="4" t="str">
        <f>CONCATENATE(Table14[[#This Row],[Zona]],Table14[[#This Row],[Marca]],Table14[[#This Row],[Codigo]])</f>
        <v>ASANOVAGrido4000134</v>
      </c>
      <c r="B399" t="s">
        <v>26</v>
      </c>
      <c r="C399" t="s">
        <v>527</v>
      </c>
      <c r="D399" t="s">
        <v>28</v>
      </c>
      <c r="E399" t="s">
        <v>67</v>
      </c>
      <c r="F399" t="s">
        <v>73</v>
      </c>
      <c r="G399" t="s">
        <v>31</v>
      </c>
      <c r="H399">
        <v>4000134</v>
      </c>
      <c r="J399" t="s">
        <v>76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25">
      <c r="A400" s="4" t="str">
        <f>CONCATENATE(Table14[[#This Row],[Zona]],Table14[[#This Row],[Marca]],Table14[[#This Row],[Codigo]])</f>
        <v>ASANOVAGrido4000135</v>
      </c>
      <c r="B400" t="s">
        <v>26</v>
      </c>
      <c r="C400" t="s">
        <v>527</v>
      </c>
      <c r="D400" t="s">
        <v>28</v>
      </c>
      <c r="E400" t="s">
        <v>67</v>
      </c>
      <c r="F400" t="s">
        <v>73</v>
      </c>
      <c r="G400" t="s">
        <v>31</v>
      </c>
      <c r="H400">
        <v>4000135</v>
      </c>
      <c r="J400" t="s">
        <v>77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25">
      <c r="A401" s="4" t="str">
        <f>CONCATENATE(Table14[[#This Row],[Zona]],Table14[[#This Row],[Marca]],Table14[[#This Row],[Codigo]])</f>
        <v>ASANOVAGrido4000105</v>
      </c>
      <c r="B401" t="s">
        <v>26</v>
      </c>
      <c r="C401" t="s">
        <v>527</v>
      </c>
      <c r="D401" t="s">
        <v>28</v>
      </c>
      <c r="E401" t="s">
        <v>67</v>
      </c>
      <c r="F401" t="s">
        <v>78</v>
      </c>
      <c r="G401" t="s">
        <v>31</v>
      </c>
      <c r="H401">
        <v>4000105</v>
      </c>
      <c r="J401" t="s">
        <v>79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25">
      <c r="A402" s="4" t="str">
        <f>CONCATENATE(Table14[[#This Row],[Zona]],Table14[[#This Row],[Marca]],Table14[[#This Row],[Codigo]])</f>
        <v>ASANOVAGrido4000107</v>
      </c>
      <c r="B402" t="s">
        <v>26</v>
      </c>
      <c r="C402" t="s">
        <v>527</v>
      </c>
      <c r="D402" t="s">
        <v>28</v>
      </c>
      <c r="E402" t="s">
        <v>67</v>
      </c>
      <c r="F402" t="s">
        <v>78</v>
      </c>
      <c r="G402" t="s">
        <v>31</v>
      </c>
      <c r="H402">
        <v>4000107</v>
      </c>
      <c r="J402" t="s">
        <v>81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25">
      <c r="A403" s="4" t="str">
        <f>CONCATENATE(Table14[[#This Row],[Zona]],Table14[[#This Row],[Marca]],Table14[[#This Row],[Codigo]])</f>
        <v>ASANOVAGrido4000108</v>
      </c>
      <c r="B403" t="s">
        <v>26</v>
      </c>
      <c r="C403" t="s">
        <v>527</v>
      </c>
      <c r="D403" t="s">
        <v>28</v>
      </c>
      <c r="E403" t="s">
        <v>67</v>
      </c>
      <c r="F403" t="s">
        <v>78</v>
      </c>
      <c r="G403" t="s">
        <v>31</v>
      </c>
      <c r="H403">
        <v>4000108</v>
      </c>
      <c r="J403" t="s">
        <v>82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25">
      <c r="A404" s="4" t="str">
        <f>CONCATENATE(Table14[[#This Row],[Zona]],Table14[[#This Row],[Marca]],Table14[[#This Row],[Codigo]])</f>
        <v>ASANOVAGrido4000110</v>
      </c>
      <c r="B404" t="s">
        <v>26</v>
      </c>
      <c r="C404" t="s">
        <v>527</v>
      </c>
      <c r="D404" t="s">
        <v>28</v>
      </c>
      <c r="E404" t="s">
        <v>67</v>
      </c>
      <c r="F404" t="s">
        <v>78</v>
      </c>
      <c r="G404" t="s">
        <v>31</v>
      </c>
      <c r="H404">
        <v>4000110</v>
      </c>
      <c r="J404" t="s">
        <v>84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25">
      <c r="A405" s="4" t="str">
        <f>CONCATENATE(Table14[[#This Row],[Zona]],Table14[[#This Row],[Marca]],Table14[[#This Row],[Codigo]])</f>
        <v>ASANOVAGrido4000111</v>
      </c>
      <c r="B405" t="s">
        <v>26</v>
      </c>
      <c r="C405" t="s">
        <v>527</v>
      </c>
      <c r="D405" t="s">
        <v>28</v>
      </c>
      <c r="E405" t="s">
        <v>67</v>
      </c>
      <c r="F405" t="s">
        <v>85</v>
      </c>
      <c r="G405" t="s">
        <v>31</v>
      </c>
      <c r="H405">
        <v>4000111</v>
      </c>
      <c r="J405" t="s">
        <v>86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25">
      <c r="A406" s="4" t="str">
        <f>CONCATENATE(Table14[[#This Row],[Zona]],Table14[[#This Row],[Marca]],Table14[[#This Row],[Codigo]])</f>
        <v>ASANOVAGrido4000112</v>
      </c>
      <c r="B406" t="s">
        <v>26</v>
      </c>
      <c r="C406" t="s">
        <v>527</v>
      </c>
      <c r="D406" t="s">
        <v>28</v>
      </c>
      <c r="E406" t="s">
        <v>67</v>
      </c>
      <c r="F406" t="s">
        <v>85</v>
      </c>
      <c r="G406" t="s">
        <v>31</v>
      </c>
      <c r="H406">
        <v>4000112</v>
      </c>
      <c r="J406" t="s">
        <v>87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25">
      <c r="A407" s="4" t="str">
        <f>CONCATENATE(Table14[[#This Row],[Zona]],Table14[[#This Row],[Marca]],Table14[[#This Row],[Codigo]])</f>
        <v>ASANOVAGrido4000113</v>
      </c>
      <c r="B407" t="s">
        <v>26</v>
      </c>
      <c r="C407" t="s">
        <v>527</v>
      </c>
      <c r="D407" t="s">
        <v>28</v>
      </c>
      <c r="E407" t="s">
        <v>67</v>
      </c>
      <c r="F407" t="s">
        <v>85</v>
      </c>
      <c r="G407" t="s">
        <v>31</v>
      </c>
      <c r="H407">
        <v>4000113</v>
      </c>
      <c r="J407" t="s">
        <v>88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25">
      <c r="A408" s="4" t="str">
        <f>CONCATENATE(Table14[[#This Row],[Zona]],Table14[[#This Row],[Marca]],Table14[[#This Row],[Codigo]])</f>
        <v>ASANOVAGrido4000121</v>
      </c>
      <c r="B408" t="s">
        <v>26</v>
      </c>
      <c r="C408" t="s">
        <v>527</v>
      </c>
      <c r="D408" t="s">
        <v>28</v>
      </c>
      <c r="E408" t="s">
        <v>67</v>
      </c>
      <c r="F408" t="s">
        <v>89</v>
      </c>
      <c r="G408" t="s">
        <v>31</v>
      </c>
      <c r="H408">
        <v>4000121</v>
      </c>
      <c r="J408" t="s">
        <v>90</v>
      </c>
      <c r="K408">
        <v>0</v>
      </c>
      <c r="L408">
        <v>0</v>
      </c>
      <c r="M408">
        <v>0</v>
      </c>
      <c r="N408">
        <v>0</v>
      </c>
      <c r="O408">
        <v>330</v>
      </c>
      <c r="P408">
        <v>0</v>
      </c>
      <c r="Q408">
        <v>0</v>
      </c>
      <c r="R408">
        <v>0</v>
      </c>
      <c r="S408">
        <v>0</v>
      </c>
    </row>
    <row r="409" spans="1:19" x14ac:dyDescent="0.25">
      <c r="A409" s="4" t="str">
        <f>CONCATENATE(Table14[[#This Row],[Zona]],Table14[[#This Row],[Marca]],Table14[[#This Row],[Codigo]])</f>
        <v>ASANOVAGrido4000122</v>
      </c>
      <c r="B409" t="s">
        <v>26</v>
      </c>
      <c r="C409" t="s">
        <v>527</v>
      </c>
      <c r="D409" t="s">
        <v>28</v>
      </c>
      <c r="E409" t="s">
        <v>67</v>
      </c>
      <c r="F409" t="s">
        <v>89</v>
      </c>
      <c r="G409" t="s">
        <v>31</v>
      </c>
      <c r="H409">
        <v>4000122</v>
      </c>
      <c r="J409" t="s">
        <v>91</v>
      </c>
      <c r="K409">
        <v>0</v>
      </c>
      <c r="L409">
        <v>0</v>
      </c>
      <c r="M409">
        <v>0</v>
      </c>
      <c r="N409">
        <v>0</v>
      </c>
      <c r="O409">
        <v>990</v>
      </c>
      <c r="P409">
        <v>0</v>
      </c>
      <c r="Q409">
        <v>0</v>
      </c>
      <c r="R409">
        <v>0</v>
      </c>
      <c r="S409">
        <v>0</v>
      </c>
    </row>
    <row r="410" spans="1:19" x14ac:dyDescent="0.25">
      <c r="A410" s="4" t="str">
        <f>CONCATENATE(Table14[[#This Row],[Zona]],Table14[[#This Row],[Marca]],Table14[[#This Row],[Codigo]])</f>
        <v>ASANOVAGrido4000123</v>
      </c>
      <c r="B410" t="s">
        <v>26</v>
      </c>
      <c r="C410" t="s">
        <v>527</v>
      </c>
      <c r="D410" t="s">
        <v>28</v>
      </c>
      <c r="E410" t="s">
        <v>67</v>
      </c>
      <c r="F410" t="s">
        <v>89</v>
      </c>
      <c r="G410" t="s">
        <v>31</v>
      </c>
      <c r="H410">
        <v>4000123</v>
      </c>
      <c r="J410" t="s">
        <v>92</v>
      </c>
      <c r="K410">
        <v>0</v>
      </c>
      <c r="L410">
        <v>0</v>
      </c>
      <c r="M410">
        <v>0</v>
      </c>
      <c r="N410">
        <v>0</v>
      </c>
      <c r="O410">
        <v>990</v>
      </c>
      <c r="P410">
        <v>0</v>
      </c>
      <c r="Q410">
        <v>0</v>
      </c>
      <c r="R410">
        <v>0</v>
      </c>
      <c r="S410">
        <v>0</v>
      </c>
    </row>
    <row r="411" spans="1:19" x14ac:dyDescent="0.25">
      <c r="A411" s="4" t="str">
        <f>CONCATENATE(Table14[[#This Row],[Zona]],Table14[[#This Row],[Marca]],Table14[[#This Row],[Codigo]])</f>
        <v>ASANOVAGrido4000124</v>
      </c>
      <c r="B411" t="s">
        <v>26</v>
      </c>
      <c r="C411" t="s">
        <v>527</v>
      </c>
      <c r="D411" t="s">
        <v>28</v>
      </c>
      <c r="E411" t="s">
        <v>67</v>
      </c>
      <c r="F411" t="s">
        <v>89</v>
      </c>
      <c r="G411" t="s">
        <v>31</v>
      </c>
      <c r="H411">
        <v>4000124</v>
      </c>
      <c r="J411" t="s">
        <v>93</v>
      </c>
      <c r="K411">
        <v>0</v>
      </c>
      <c r="L411">
        <v>0</v>
      </c>
      <c r="M411">
        <v>0</v>
      </c>
      <c r="N411">
        <v>0</v>
      </c>
      <c r="O411">
        <v>990</v>
      </c>
      <c r="P411">
        <v>0</v>
      </c>
      <c r="Q411">
        <v>0</v>
      </c>
      <c r="R411">
        <v>0</v>
      </c>
      <c r="S411">
        <v>0</v>
      </c>
    </row>
    <row r="412" spans="1:19" x14ac:dyDescent="0.25">
      <c r="A412" s="4" t="str">
        <f>CONCATENATE(Table14[[#This Row],[Zona]],Table14[[#This Row],[Marca]],Table14[[#This Row],[Codigo]])</f>
        <v>ASANOVAGrido4000125</v>
      </c>
      <c r="B412" t="s">
        <v>26</v>
      </c>
      <c r="C412" t="s">
        <v>527</v>
      </c>
      <c r="D412" t="s">
        <v>28</v>
      </c>
      <c r="E412" t="s">
        <v>67</v>
      </c>
      <c r="F412" t="s">
        <v>89</v>
      </c>
      <c r="G412" t="s">
        <v>31</v>
      </c>
      <c r="H412">
        <v>4000125</v>
      </c>
      <c r="J412" t="s">
        <v>94</v>
      </c>
      <c r="K412">
        <v>0</v>
      </c>
      <c r="L412">
        <v>0</v>
      </c>
      <c r="M412">
        <v>0</v>
      </c>
      <c r="N412">
        <v>0</v>
      </c>
      <c r="O412">
        <v>330</v>
      </c>
      <c r="P412">
        <v>0</v>
      </c>
      <c r="Q412">
        <v>0</v>
      </c>
      <c r="R412">
        <v>0</v>
      </c>
      <c r="S412">
        <v>0</v>
      </c>
    </row>
    <row r="413" spans="1:19" x14ac:dyDescent="0.25">
      <c r="A413" s="4" t="str">
        <f>CONCATENATE(Table14[[#This Row],[Zona]],Table14[[#This Row],[Marca]],Table14[[#This Row],[Codigo]])</f>
        <v>ASANOVAGrido4000126</v>
      </c>
      <c r="B413" t="s">
        <v>26</v>
      </c>
      <c r="C413" t="s">
        <v>527</v>
      </c>
      <c r="D413" t="s">
        <v>28</v>
      </c>
      <c r="E413" t="s">
        <v>67</v>
      </c>
      <c r="F413" t="s">
        <v>89</v>
      </c>
      <c r="G413" t="s">
        <v>31</v>
      </c>
      <c r="H413">
        <v>4000126</v>
      </c>
      <c r="J413" t="s">
        <v>95</v>
      </c>
      <c r="K413">
        <v>0</v>
      </c>
      <c r="L413">
        <v>0</v>
      </c>
      <c r="M413">
        <v>0</v>
      </c>
      <c r="N413">
        <v>0</v>
      </c>
      <c r="O413">
        <v>330</v>
      </c>
      <c r="P413">
        <v>0</v>
      </c>
      <c r="Q413">
        <v>0</v>
      </c>
      <c r="R413">
        <v>0</v>
      </c>
      <c r="S413">
        <v>0</v>
      </c>
    </row>
    <row r="414" spans="1:19" x14ac:dyDescent="0.25">
      <c r="A414" s="4" t="str">
        <f>CONCATENATE(Table14[[#This Row],[Zona]],Table14[[#This Row],[Marca]],Table14[[#This Row],[Codigo]])</f>
        <v>ASANOVAGrido4000127</v>
      </c>
      <c r="B414" t="s">
        <v>26</v>
      </c>
      <c r="C414" t="s">
        <v>527</v>
      </c>
      <c r="D414" t="s">
        <v>28</v>
      </c>
      <c r="E414" t="s">
        <v>67</v>
      </c>
      <c r="F414" t="s">
        <v>89</v>
      </c>
      <c r="G414" t="s">
        <v>31</v>
      </c>
      <c r="H414">
        <v>4000127</v>
      </c>
      <c r="J414" t="s">
        <v>96</v>
      </c>
      <c r="K414">
        <v>0</v>
      </c>
      <c r="L414">
        <v>0</v>
      </c>
      <c r="M414">
        <v>0</v>
      </c>
      <c r="N414">
        <v>0</v>
      </c>
      <c r="O414">
        <v>330</v>
      </c>
      <c r="P414">
        <v>0</v>
      </c>
      <c r="Q414">
        <v>0</v>
      </c>
      <c r="R414">
        <v>0</v>
      </c>
      <c r="S414">
        <v>0</v>
      </c>
    </row>
    <row r="415" spans="1:19" x14ac:dyDescent="0.25">
      <c r="A415" s="4" t="str">
        <f>CONCATENATE(Table14[[#This Row],[Zona]],Table14[[#This Row],[Marca]],Table14[[#This Row],[Codigo]])</f>
        <v>ASANOVAGrido4000128</v>
      </c>
      <c r="B415" t="s">
        <v>26</v>
      </c>
      <c r="C415" t="s">
        <v>527</v>
      </c>
      <c r="D415" t="s">
        <v>28</v>
      </c>
      <c r="E415" t="s">
        <v>67</v>
      </c>
      <c r="F415" t="s">
        <v>89</v>
      </c>
      <c r="G415" t="s">
        <v>31</v>
      </c>
      <c r="H415">
        <v>4000128</v>
      </c>
      <c r="J415" t="s">
        <v>97</v>
      </c>
      <c r="K415">
        <v>0</v>
      </c>
      <c r="L415">
        <v>0</v>
      </c>
      <c r="M415">
        <v>0</v>
      </c>
      <c r="N415">
        <v>0</v>
      </c>
      <c r="O415">
        <v>990</v>
      </c>
      <c r="P415">
        <v>0</v>
      </c>
      <c r="Q415">
        <v>0</v>
      </c>
      <c r="R415">
        <v>0</v>
      </c>
      <c r="S415">
        <v>0</v>
      </c>
    </row>
    <row r="416" spans="1:19" x14ac:dyDescent="0.25">
      <c r="A416" s="4" t="str">
        <f>CONCATENATE(Table14[[#This Row],[Zona]],Table14[[#This Row],[Marca]],Table14[[#This Row],[Codigo]])</f>
        <v>ASANOVAGrido4000129</v>
      </c>
      <c r="B416" t="s">
        <v>26</v>
      </c>
      <c r="C416" t="s">
        <v>527</v>
      </c>
      <c r="D416" t="s">
        <v>28</v>
      </c>
      <c r="E416" t="s">
        <v>67</v>
      </c>
      <c r="F416" t="s">
        <v>89</v>
      </c>
      <c r="G416" t="s">
        <v>31</v>
      </c>
      <c r="H416">
        <v>4000129</v>
      </c>
      <c r="J416" t="s">
        <v>98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25">
      <c r="A417" s="4" t="str">
        <f>CONCATENATE(Table14[[#This Row],[Zona]],Table14[[#This Row],[Marca]],Table14[[#This Row],[Codigo]])</f>
        <v>ASANOVAGrido4000130</v>
      </c>
      <c r="B417" t="s">
        <v>26</v>
      </c>
      <c r="C417" t="s">
        <v>527</v>
      </c>
      <c r="D417" t="s">
        <v>28</v>
      </c>
      <c r="E417" t="s">
        <v>67</v>
      </c>
      <c r="F417" t="s">
        <v>89</v>
      </c>
      <c r="G417" t="s">
        <v>31</v>
      </c>
      <c r="H417">
        <v>4000130</v>
      </c>
      <c r="J417" t="s">
        <v>99</v>
      </c>
      <c r="K417">
        <v>0</v>
      </c>
      <c r="L417">
        <v>0</v>
      </c>
      <c r="M417">
        <v>0</v>
      </c>
      <c r="N417">
        <v>0</v>
      </c>
      <c r="O417">
        <v>330</v>
      </c>
      <c r="P417">
        <v>0</v>
      </c>
      <c r="Q417">
        <v>0</v>
      </c>
      <c r="R417">
        <v>0</v>
      </c>
      <c r="S417">
        <v>0</v>
      </c>
    </row>
    <row r="418" spans="1:19" x14ac:dyDescent="0.25">
      <c r="A418" s="4" t="str">
        <f>CONCATENATE(Table14[[#This Row],[Zona]],Table14[[#This Row],[Marca]],Table14[[#This Row],[Codigo]])</f>
        <v>ASANOVAGrido4000131</v>
      </c>
      <c r="B418" t="s">
        <v>26</v>
      </c>
      <c r="C418" t="s">
        <v>527</v>
      </c>
      <c r="D418" t="s">
        <v>28</v>
      </c>
      <c r="E418" t="s">
        <v>67</v>
      </c>
      <c r="F418" t="s">
        <v>89</v>
      </c>
      <c r="G418" t="s">
        <v>31</v>
      </c>
      <c r="H418">
        <v>4000131</v>
      </c>
      <c r="J418" t="s">
        <v>100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25">
      <c r="A419" s="4" t="str">
        <f>CONCATENATE(Table14[[#This Row],[Zona]],Table14[[#This Row],[Marca]],Table14[[#This Row],[Codigo]])</f>
        <v>ASANOVAGrido4000351</v>
      </c>
      <c r="B419" t="s">
        <v>26</v>
      </c>
      <c r="C419" t="s">
        <v>527</v>
      </c>
      <c r="D419" t="s">
        <v>28</v>
      </c>
      <c r="E419" t="s">
        <v>67</v>
      </c>
      <c r="F419" t="s">
        <v>89</v>
      </c>
      <c r="G419" t="s">
        <v>31</v>
      </c>
      <c r="H419">
        <v>4000351</v>
      </c>
      <c r="J419" t="s">
        <v>101</v>
      </c>
      <c r="K419">
        <v>0</v>
      </c>
      <c r="L419">
        <v>0</v>
      </c>
      <c r="M419">
        <v>0</v>
      </c>
      <c r="N419">
        <v>0</v>
      </c>
      <c r="O419">
        <v>990</v>
      </c>
      <c r="P419">
        <v>0</v>
      </c>
      <c r="Q419">
        <v>0</v>
      </c>
      <c r="R419">
        <v>0</v>
      </c>
      <c r="S419">
        <v>0</v>
      </c>
    </row>
    <row r="420" spans="1:19" x14ac:dyDescent="0.25">
      <c r="A420" s="4" t="str">
        <f>CONCATENATE(Table14[[#This Row],[Zona]],Table14[[#This Row],[Marca]],Table14[[#This Row],[Codigo]])</f>
        <v>ASANOVAGrido4000352</v>
      </c>
      <c r="B420" t="s">
        <v>26</v>
      </c>
      <c r="C420" t="s">
        <v>527</v>
      </c>
      <c r="D420" t="s">
        <v>28</v>
      </c>
      <c r="E420" t="s">
        <v>67</v>
      </c>
      <c r="F420" t="s">
        <v>89</v>
      </c>
      <c r="G420" t="s">
        <v>31</v>
      </c>
      <c r="H420">
        <v>4000352</v>
      </c>
      <c r="J420" t="s">
        <v>102</v>
      </c>
      <c r="K420">
        <v>0</v>
      </c>
      <c r="L420">
        <v>0</v>
      </c>
      <c r="M420">
        <v>0</v>
      </c>
      <c r="N420">
        <v>0</v>
      </c>
      <c r="O420">
        <v>660</v>
      </c>
      <c r="P420">
        <v>0</v>
      </c>
      <c r="Q420">
        <v>0</v>
      </c>
      <c r="R420">
        <v>0</v>
      </c>
      <c r="S420">
        <v>0</v>
      </c>
    </row>
    <row r="421" spans="1:19" x14ac:dyDescent="0.25">
      <c r="A421" s="4" t="str">
        <f>CONCATENATE(Table14[[#This Row],[Zona]],Table14[[#This Row],[Marca]],Table14[[#This Row],[Codigo]])</f>
        <v>ASANOVAGrido4000432</v>
      </c>
      <c r="B421" t="s">
        <v>26</v>
      </c>
      <c r="C421" t="s">
        <v>527</v>
      </c>
      <c r="D421" t="s">
        <v>28</v>
      </c>
      <c r="E421" t="s">
        <v>67</v>
      </c>
      <c r="F421" t="s">
        <v>89</v>
      </c>
      <c r="G421" t="s">
        <v>31</v>
      </c>
      <c r="H421">
        <v>4000432</v>
      </c>
      <c r="J421" t="s">
        <v>103</v>
      </c>
      <c r="K421">
        <v>0</v>
      </c>
      <c r="L421">
        <v>0</v>
      </c>
      <c r="M421">
        <v>0</v>
      </c>
      <c r="N421">
        <v>0</v>
      </c>
      <c r="O421">
        <v>990</v>
      </c>
      <c r="P421">
        <v>0</v>
      </c>
      <c r="Q421">
        <v>0</v>
      </c>
      <c r="R421">
        <v>0</v>
      </c>
      <c r="S421">
        <v>0</v>
      </c>
    </row>
    <row r="422" spans="1:19" x14ac:dyDescent="0.25">
      <c r="A422" s="4" t="str">
        <f>CONCATENATE(Table14[[#This Row],[Zona]],Table14[[#This Row],[Marca]],Table14[[#This Row],[Codigo]])</f>
        <v>ASANOVAGrido4000434</v>
      </c>
      <c r="B422" t="s">
        <v>26</v>
      </c>
      <c r="C422" t="s">
        <v>527</v>
      </c>
      <c r="D422" t="s">
        <v>28</v>
      </c>
      <c r="E422" t="s">
        <v>67</v>
      </c>
      <c r="F422" t="s">
        <v>89</v>
      </c>
      <c r="G422" t="s">
        <v>31</v>
      </c>
      <c r="H422">
        <v>4000434</v>
      </c>
      <c r="J422" t="s">
        <v>104</v>
      </c>
      <c r="K422">
        <v>0</v>
      </c>
      <c r="L422">
        <v>0</v>
      </c>
      <c r="M422">
        <v>0</v>
      </c>
      <c r="N422">
        <v>0</v>
      </c>
      <c r="O422">
        <v>990</v>
      </c>
      <c r="P422">
        <v>0</v>
      </c>
      <c r="Q422">
        <v>0</v>
      </c>
      <c r="R422">
        <v>0</v>
      </c>
      <c r="S422">
        <v>0</v>
      </c>
    </row>
    <row r="423" spans="1:19" x14ac:dyDescent="0.25">
      <c r="A423" s="4" t="str">
        <f>CONCATENATE(Table14[[#This Row],[Zona]],Table14[[#This Row],[Marca]],Table14[[#This Row],[Codigo]])</f>
        <v>ASANOVAGrido4000118</v>
      </c>
      <c r="B423" t="s">
        <v>26</v>
      </c>
      <c r="C423" t="s">
        <v>527</v>
      </c>
      <c r="D423" t="s">
        <v>28</v>
      </c>
      <c r="E423" t="s">
        <v>67</v>
      </c>
      <c r="F423" t="s">
        <v>105</v>
      </c>
      <c r="G423" t="s">
        <v>31</v>
      </c>
      <c r="H423">
        <v>4000118</v>
      </c>
      <c r="J423" t="s">
        <v>106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25">
      <c r="A424" s="4" t="str">
        <f>CONCATENATE(Table14[[#This Row],[Zona]],Table14[[#This Row],[Marca]],Table14[[#This Row],[Codigo]])</f>
        <v>ASANOVAGrido4000119</v>
      </c>
      <c r="B424" t="s">
        <v>26</v>
      </c>
      <c r="C424" t="s">
        <v>527</v>
      </c>
      <c r="D424" t="s">
        <v>28</v>
      </c>
      <c r="E424" t="s">
        <v>67</v>
      </c>
      <c r="F424" t="s">
        <v>105</v>
      </c>
      <c r="G424" t="s">
        <v>31</v>
      </c>
      <c r="H424">
        <v>4000119</v>
      </c>
      <c r="J424" t="s">
        <v>107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25">
      <c r="A425" s="4" t="str">
        <f>CONCATENATE(Table14[[#This Row],[Zona]],Table14[[#This Row],[Marca]],Table14[[#This Row],[Codigo]])</f>
        <v>ASANOVAGrido4000120</v>
      </c>
      <c r="B425" t="s">
        <v>26</v>
      </c>
      <c r="C425" t="s">
        <v>527</v>
      </c>
      <c r="D425" t="s">
        <v>28</v>
      </c>
      <c r="E425" t="s">
        <v>67</v>
      </c>
      <c r="F425" t="s">
        <v>105</v>
      </c>
      <c r="G425" t="s">
        <v>31</v>
      </c>
      <c r="H425">
        <v>4000120</v>
      </c>
      <c r="J425" t="s">
        <v>108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25">
      <c r="A426" s="4" t="str">
        <f>CONCATENATE(Table14[[#This Row],[Zona]],Table14[[#This Row],[Marca]],Table14[[#This Row],[Codigo]])</f>
        <v>HELACOR PARAGUAYGrido4000000</v>
      </c>
      <c r="B426" t="s">
        <v>26</v>
      </c>
      <c r="C426" t="s">
        <v>528</v>
      </c>
      <c r="D426" t="s">
        <v>28</v>
      </c>
      <c r="E426" t="s">
        <v>29</v>
      </c>
      <c r="F426" t="s">
        <v>30</v>
      </c>
      <c r="G426" t="s">
        <v>31</v>
      </c>
      <c r="H426">
        <v>4000000</v>
      </c>
      <c r="J426" t="s">
        <v>32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25">
      <c r="A427" s="4" t="str">
        <f>CONCATENATE(Table14[[#This Row],[Zona]],Table14[[#This Row],[Marca]],Table14[[#This Row],[Codigo]])</f>
        <v>HELACOR PARAGUAYGrido4000002</v>
      </c>
      <c r="B427" t="s">
        <v>26</v>
      </c>
      <c r="C427" t="s">
        <v>528</v>
      </c>
      <c r="D427" t="s">
        <v>28</v>
      </c>
      <c r="E427" t="s">
        <v>29</v>
      </c>
      <c r="F427" t="s">
        <v>30</v>
      </c>
      <c r="G427" t="s">
        <v>31</v>
      </c>
      <c r="H427">
        <v>4000002</v>
      </c>
      <c r="J427" t="s">
        <v>33</v>
      </c>
      <c r="K427">
        <v>0</v>
      </c>
      <c r="L427">
        <v>0</v>
      </c>
      <c r="M427">
        <v>0</v>
      </c>
      <c r="N427">
        <v>150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25">
      <c r="A428" s="4" t="str">
        <f>CONCATENATE(Table14[[#This Row],[Zona]],Table14[[#This Row],[Marca]],Table14[[#This Row],[Codigo]])</f>
        <v>HELACOR PARAGUAYGrido4000003</v>
      </c>
      <c r="B428" t="s">
        <v>26</v>
      </c>
      <c r="C428" t="s">
        <v>528</v>
      </c>
      <c r="D428" t="s">
        <v>28</v>
      </c>
      <c r="E428" t="s">
        <v>29</v>
      </c>
      <c r="F428" t="s">
        <v>30</v>
      </c>
      <c r="G428" t="s">
        <v>31</v>
      </c>
      <c r="H428">
        <v>4000003</v>
      </c>
      <c r="J428" t="s">
        <v>34</v>
      </c>
      <c r="K428">
        <v>0</v>
      </c>
      <c r="L428">
        <v>0</v>
      </c>
      <c r="M428">
        <v>0</v>
      </c>
      <c r="N428">
        <v>150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25">
      <c r="A429" s="4" t="str">
        <f>CONCATENATE(Table14[[#This Row],[Zona]],Table14[[#This Row],[Marca]],Table14[[#This Row],[Codigo]])</f>
        <v>HELACOR PARAGUAYGrido4000004</v>
      </c>
      <c r="B429" t="s">
        <v>26</v>
      </c>
      <c r="C429" t="s">
        <v>528</v>
      </c>
      <c r="D429" t="s">
        <v>28</v>
      </c>
      <c r="E429" t="s">
        <v>29</v>
      </c>
      <c r="F429" t="s">
        <v>30</v>
      </c>
      <c r="G429" t="s">
        <v>31</v>
      </c>
      <c r="H429">
        <v>4000004</v>
      </c>
      <c r="J429" t="s">
        <v>35</v>
      </c>
      <c r="K429">
        <v>0</v>
      </c>
      <c r="L429">
        <v>0</v>
      </c>
      <c r="M429">
        <v>0</v>
      </c>
      <c r="N429">
        <v>300</v>
      </c>
      <c r="O429">
        <v>0</v>
      </c>
      <c r="P429">
        <v>0</v>
      </c>
      <c r="Q429">
        <v>0</v>
      </c>
      <c r="R429">
        <v>150</v>
      </c>
      <c r="S429">
        <v>0</v>
      </c>
    </row>
    <row r="430" spans="1:19" x14ac:dyDescent="0.25">
      <c r="A430" s="4" t="str">
        <f>CONCATENATE(Table14[[#This Row],[Zona]],Table14[[#This Row],[Marca]],Table14[[#This Row],[Codigo]])</f>
        <v>HELACOR PARAGUAYGrido4000005</v>
      </c>
      <c r="B430" t="s">
        <v>26</v>
      </c>
      <c r="C430" t="s">
        <v>528</v>
      </c>
      <c r="D430" t="s">
        <v>28</v>
      </c>
      <c r="E430" t="s">
        <v>29</v>
      </c>
      <c r="F430" t="s">
        <v>30</v>
      </c>
      <c r="G430" t="s">
        <v>31</v>
      </c>
      <c r="H430">
        <v>4000005</v>
      </c>
      <c r="J430" t="s">
        <v>36</v>
      </c>
      <c r="K430">
        <v>0</v>
      </c>
      <c r="L430">
        <v>0</v>
      </c>
      <c r="M430">
        <v>0</v>
      </c>
      <c r="N430">
        <v>300</v>
      </c>
      <c r="O430">
        <v>0</v>
      </c>
      <c r="P430">
        <v>0</v>
      </c>
      <c r="Q430">
        <v>0</v>
      </c>
      <c r="R430">
        <v>300</v>
      </c>
      <c r="S430">
        <v>0</v>
      </c>
    </row>
    <row r="431" spans="1:19" x14ac:dyDescent="0.25">
      <c r="A431" s="4" t="str">
        <f>CONCATENATE(Table14[[#This Row],[Zona]],Table14[[#This Row],[Marca]],Table14[[#This Row],[Codigo]])</f>
        <v>HELACOR PARAGUAYGrido4000006</v>
      </c>
      <c r="B431" t="s">
        <v>26</v>
      </c>
      <c r="C431" t="s">
        <v>528</v>
      </c>
      <c r="D431" t="s">
        <v>28</v>
      </c>
      <c r="E431" t="s">
        <v>29</v>
      </c>
      <c r="F431" t="s">
        <v>30</v>
      </c>
      <c r="G431" t="s">
        <v>31</v>
      </c>
      <c r="H431">
        <v>4000006</v>
      </c>
      <c r="J431" t="s">
        <v>37</v>
      </c>
      <c r="K431">
        <v>0</v>
      </c>
      <c r="L431">
        <v>0</v>
      </c>
      <c r="M431">
        <v>0</v>
      </c>
      <c r="N431">
        <v>150</v>
      </c>
      <c r="O431">
        <v>0</v>
      </c>
      <c r="P431">
        <v>0</v>
      </c>
      <c r="Q431">
        <v>0</v>
      </c>
      <c r="R431">
        <v>300</v>
      </c>
      <c r="S431">
        <v>0</v>
      </c>
    </row>
    <row r="432" spans="1:19" x14ac:dyDescent="0.25">
      <c r="A432" s="4" t="str">
        <f>CONCATENATE(Table14[[#This Row],[Zona]],Table14[[#This Row],[Marca]],Table14[[#This Row],[Codigo]])</f>
        <v>HELACOR PARAGUAYGrido4000007</v>
      </c>
      <c r="B432" t="s">
        <v>26</v>
      </c>
      <c r="C432" t="s">
        <v>528</v>
      </c>
      <c r="D432" t="s">
        <v>28</v>
      </c>
      <c r="E432" t="s">
        <v>29</v>
      </c>
      <c r="F432" t="s">
        <v>30</v>
      </c>
      <c r="G432" t="s">
        <v>31</v>
      </c>
      <c r="H432">
        <v>4000007</v>
      </c>
      <c r="J432" t="s">
        <v>38</v>
      </c>
      <c r="K432">
        <v>0</v>
      </c>
      <c r="L432">
        <v>0</v>
      </c>
      <c r="M432">
        <v>0</v>
      </c>
      <c r="N432">
        <v>450</v>
      </c>
      <c r="O432">
        <v>0</v>
      </c>
      <c r="P432">
        <v>0</v>
      </c>
      <c r="Q432">
        <v>0</v>
      </c>
      <c r="R432">
        <v>300</v>
      </c>
      <c r="S432">
        <v>0</v>
      </c>
    </row>
    <row r="433" spans="1:19" x14ac:dyDescent="0.25">
      <c r="A433" s="4" t="str">
        <f>CONCATENATE(Table14[[#This Row],[Zona]],Table14[[#This Row],[Marca]],Table14[[#This Row],[Codigo]])</f>
        <v>HELACOR PARAGUAYGrido4000008</v>
      </c>
      <c r="B433" t="s">
        <v>26</v>
      </c>
      <c r="C433" t="s">
        <v>528</v>
      </c>
      <c r="D433" t="s">
        <v>28</v>
      </c>
      <c r="E433" t="s">
        <v>29</v>
      </c>
      <c r="F433" t="s">
        <v>30</v>
      </c>
      <c r="G433" t="s">
        <v>31</v>
      </c>
      <c r="H433">
        <v>4000008</v>
      </c>
      <c r="J433" t="s">
        <v>39</v>
      </c>
      <c r="K433">
        <v>0</v>
      </c>
      <c r="L433">
        <v>0</v>
      </c>
      <c r="M433">
        <v>0</v>
      </c>
      <c r="N433">
        <v>300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25">
      <c r="A434" s="4" t="str">
        <f>CONCATENATE(Table14[[#This Row],[Zona]],Table14[[#This Row],[Marca]],Table14[[#This Row],[Codigo]])</f>
        <v>HELACOR PARAGUAYGrido4000009</v>
      </c>
      <c r="B434" t="s">
        <v>26</v>
      </c>
      <c r="C434" t="s">
        <v>528</v>
      </c>
      <c r="D434" t="s">
        <v>28</v>
      </c>
      <c r="E434" t="s">
        <v>29</v>
      </c>
      <c r="F434" t="s">
        <v>30</v>
      </c>
      <c r="G434" t="s">
        <v>31</v>
      </c>
      <c r="H434">
        <v>4000009</v>
      </c>
      <c r="J434" t="s">
        <v>40</v>
      </c>
      <c r="K434">
        <v>0</v>
      </c>
      <c r="L434">
        <v>0</v>
      </c>
      <c r="M434">
        <v>0</v>
      </c>
      <c r="N434">
        <v>300</v>
      </c>
      <c r="O434">
        <v>0</v>
      </c>
      <c r="P434">
        <v>0</v>
      </c>
      <c r="Q434">
        <v>0</v>
      </c>
      <c r="R434">
        <v>300</v>
      </c>
      <c r="S434">
        <v>0</v>
      </c>
    </row>
    <row r="435" spans="1:19" x14ac:dyDescent="0.25">
      <c r="A435" s="4" t="str">
        <f>CONCATENATE(Table14[[#This Row],[Zona]],Table14[[#This Row],[Marca]],Table14[[#This Row],[Codigo]])</f>
        <v>HELACOR PARAGUAYGrido4000010</v>
      </c>
      <c r="B435" t="s">
        <v>26</v>
      </c>
      <c r="C435" t="s">
        <v>528</v>
      </c>
      <c r="D435" t="s">
        <v>28</v>
      </c>
      <c r="E435" t="s">
        <v>29</v>
      </c>
      <c r="F435" t="s">
        <v>30</v>
      </c>
      <c r="G435" t="s">
        <v>31</v>
      </c>
      <c r="H435">
        <v>4000010</v>
      </c>
      <c r="J435" t="s">
        <v>41</v>
      </c>
      <c r="K435">
        <v>0</v>
      </c>
      <c r="L435">
        <v>0</v>
      </c>
      <c r="M435">
        <v>0</v>
      </c>
      <c r="N435">
        <v>150</v>
      </c>
      <c r="O435">
        <v>0</v>
      </c>
      <c r="P435">
        <v>0</v>
      </c>
      <c r="Q435">
        <v>0</v>
      </c>
      <c r="R435">
        <v>150</v>
      </c>
      <c r="S435">
        <v>0</v>
      </c>
    </row>
    <row r="436" spans="1:19" x14ac:dyDescent="0.25">
      <c r="A436" s="4" t="str">
        <f>CONCATENATE(Table14[[#This Row],[Zona]],Table14[[#This Row],[Marca]],Table14[[#This Row],[Codigo]])</f>
        <v>HELACOR PARAGUAYGrido4000011</v>
      </c>
      <c r="B436" t="s">
        <v>26</v>
      </c>
      <c r="C436" t="s">
        <v>528</v>
      </c>
      <c r="D436" t="s">
        <v>28</v>
      </c>
      <c r="E436" t="s">
        <v>29</v>
      </c>
      <c r="F436" t="s">
        <v>30</v>
      </c>
      <c r="G436" t="s">
        <v>31</v>
      </c>
      <c r="H436">
        <v>4000011</v>
      </c>
      <c r="J436" t="s">
        <v>42</v>
      </c>
      <c r="K436">
        <v>0</v>
      </c>
      <c r="L436">
        <v>0</v>
      </c>
      <c r="M436">
        <v>0</v>
      </c>
      <c r="N436">
        <v>150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25">
      <c r="A437" s="4" t="str">
        <f>CONCATENATE(Table14[[#This Row],[Zona]],Table14[[#This Row],[Marca]],Table14[[#This Row],[Codigo]])</f>
        <v>HELACOR PARAGUAYGrido4000012</v>
      </c>
      <c r="B437" t="s">
        <v>26</v>
      </c>
      <c r="C437" t="s">
        <v>528</v>
      </c>
      <c r="D437" t="s">
        <v>28</v>
      </c>
      <c r="E437" t="s">
        <v>29</v>
      </c>
      <c r="F437" t="s">
        <v>30</v>
      </c>
      <c r="G437" t="s">
        <v>31</v>
      </c>
      <c r="H437">
        <v>4000012</v>
      </c>
      <c r="J437" t="s">
        <v>43</v>
      </c>
      <c r="K437">
        <v>0</v>
      </c>
      <c r="L437">
        <v>0</v>
      </c>
      <c r="M437">
        <v>0</v>
      </c>
      <c r="N437">
        <v>150</v>
      </c>
      <c r="O437">
        <v>0</v>
      </c>
      <c r="P437">
        <v>0</v>
      </c>
      <c r="Q437">
        <v>0</v>
      </c>
      <c r="R437">
        <v>150</v>
      </c>
      <c r="S437">
        <v>0</v>
      </c>
    </row>
    <row r="438" spans="1:19" x14ac:dyDescent="0.25">
      <c r="A438" s="4" t="str">
        <f>CONCATENATE(Table14[[#This Row],[Zona]],Table14[[#This Row],[Marca]],Table14[[#This Row],[Codigo]])</f>
        <v>HELACOR PARAGUAYGrido4000013</v>
      </c>
      <c r="B438" t="s">
        <v>26</v>
      </c>
      <c r="C438" t="s">
        <v>528</v>
      </c>
      <c r="D438" t="s">
        <v>28</v>
      </c>
      <c r="E438" t="s">
        <v>29</v>
      </c>
      <c r="F438" t="s">
        <v>30</v>
      </c>
      <c r="G438" t="s">
        <v>31</v>
      </c>
      <c r="H438">
        <v>4000013</v>
      </c>
      <c r="J438" t="s">
        <v>44</v>
      </c>
      <c r="K438">
        <v>0</v>
      </c>
      <c r="L438">
        <v>0</v>
      </c>
      <c r="M438">
        <v>0</v>
      </c>
      <c r="N438">
        <v>150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25">
      <c r="A439" s="4" t="str">
        <f>CONCATENATE(Table14[[#This Row],[Zona]],Table14[[#This Row],[Marca]],Table14[[#This Row],[Codigo]])</f>
        <v>HELACOR PARAGUAYGrido4000014</v>
      </c>
      <c r="B439" t="s">
        <v>26</v>
      </c>
      <c r="C439" t="s">
        <v>528</v>
      </c>
      <c r="D439" t="s">
        <v>28</v>
      </c>
      <c r="E439" t="s">
        <v>29</v>
      </c>
      <c r="F439" t="s">
        <v>30</v>
      </c>
      <c r="G439" t="s">
        <v>31</v>
      </c>
      <c r="H439">
        <v>4000014</v>
      </c>
      <c r="J439" t="s">
        <v>45</v>
      </c>
      <c r="K439">
        <v>0</v>
      </c>
      <c r="L439">
        <v>0</v>
      </c>
      <c r="M439">
        <v>0</v>
      </c>
      <c r="N439">
        <v>150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25">
      <c r="A440" s="4" t="str">
        <f>CONCATENATE(Table14[[#This Row],[Zona]],Table14[[#This Row],[Marca]],Table14[[#This Row],[Codigo]])</f>
        <v>HELACOR PARAGUAYGrido4000015</v>
      </c>
      <c r="B440" t="s">
        <v>26</v>
      </c>
      <c r="C440" t="s">
        <v>528</v>
      </c>
      <c r="D440" t="s">
        <v>28</v>
      </c>
      <c r="E440" t="s">
        <v>29</v>
      </c>
      <c r="F440" t="s">
        <v>30</v>
      </c>
      <c r="G440" t="s">
        <v>31</v>
      </c>
      <c r="H440">
        <v>4000015</v>
      </c>
      <c r="J440" t="s">
        <v>46</v>
      </c>
      <c r="K440">
        <v>0</v>
      </c>
      <c r="L440">
        <v>0</v>
      </c>
      <c r="M440">
        <v>0</v>
      </c>
      <c r="N440">
        <v>150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25">
      <c r="A441" s="4" t="str">
        <f>CONCATENATE(Table14[[#This Row],[Zona]],Table14[[#This Row],[Marca]],Table14[[#This Row],[Codigo]])</f>
        <v>HELACOR PARAGUAYGrido4000017</v>
      </c>
      <c r="B441" t="s">
        <v>26</v>
      </c>
      <c r="C441" t="s">
        <v>528</v>
      </c>
      <c r="D441" t="s">
        <v>28</v>
      </c>
      <c r="E441" t="s">
        <v>29</v>
      </c>
      <c r="F441" t="s">
        <v>30</v>
      </c>
      <c r="G441" t="s">
        <v>31</v>
      </c>
      <c r="H441">
        <v>4000017</v>
      </c>
      <c r="J441" t="s">
        <v>47</v>
      </c>
      <c r="K441">
        <v>0</v>
      </c>
      <c r="L441">
        <v>0</v>
      </c>
      <c r="M441">
        <v>0</v>
      </c>
      <c r="N441">
        <v>150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25">
      <c r="A442" s="4" t="str">
        <f>CONCATENATE(Table14[[#This Row],[Zona]],Table14[[#This Row],[Marca]],Table14[[#This Row],[Codigo]])</f>
        <v>HELACOR PARAGUAYGrido4000019</v>
      </c>
      <c r="B442" t="s">
        <v>26</v>
      </c>
      <c r="C442" t="s">
        <v>528</v>
      </c>
      <c r="D442" t="s">
        <v>28</v>
      </c>
      <c r="E442" t="s">
        <v>29</v>
      </c>
      <c r="F442" t="s">
        <v>30</v>
      </c>
      <c r="G442" t="s">
        <v>31</v>
      </c>
      <c r="H442">
        <v>4000019</v>
      </c>
      <c r="J442" t="s">
        <v>48</v>
      </c>
      <c r="K442">
        <v>0</v>
      </c>
      <c r="L442">
        <v>0</v>
      </c>
      <c r="M442">
        <v>0</v>
      </c>
      <c r="N442">
        <v>150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25">
      <c r="A443" s="4" t="str">
        <f>CONCATENATE(Table14[[#This Row],[Zona]],Table14[[#This Row],[Marca]],Table14[[#This Row],[Codigo]])</f>
        <v>HELACOR PARAGUAYGrido4000020</v>
      </c>
      <c r="B443" t="s">
        <v>26</v>
      </c>
      <c r="C443" t="s">
        <v>528</v>
      </c>
      <c r="D443" t="s">
        <v>28</v>
      </c>
      <c r="E443" t="s">
        <v>29</v>
      </c>
      <c r="F443" t="s">
        <v>30</v>
      </c>
      <c r="G443" t="s">
        <v>31</v>
      </c>
      <c r="H443">
        <v>4000020</v>
      </c>
      <c r="J443" t="s">
        <v>49</v>
      </c>
      <c r="K443">
        <v>0</v>
      </c>
      <c r="L443">
        <v>0</v>
      </c>
      <c r="M443">
        <v>0</v>
      </c>
      <c r="N443">
        <v>150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25">
      <c r="A444" s="4" t="str">
        <f>CONCATENATE(Table14[[#This Row],[Zona]],Table14[[#This Row],[Marca]],Table14[[#This Row],[Codigo]])</f>
        <v>HELACOR PARAGUAYGrido4000021</v>
      </c>
      <c r="B444" t="s">
        <v>26</v>
      </c>
      <c r="C444" t="s">
        <v>528</v>
      </c>
      <c r="D444" t="s">
        <v>28</v>
      </c>
      <c r="E444" t="s">
        <v>29</v>
      </c>
      <c r="F444" t="s">
        <v>30</v>
      </c>
      <c r="G444" t="s">
        <v>31</v>
      </c>
      <c r="H444">
        <v>4000021</v>
      </c>
      <c r="J444" t="s">
        <v>50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25">
      <c r="A445" s="4" t="str">
        <f>CONCATENATE(Table14[[#This Row],[Zona]],Table14[[#This Row],[Marca]],Table14[[#This Row],[Codigo]])</f>
        <v>HELACOR PARAGUAYGrido4000022</v>
      </c>
      <c r="B445" t="s">
        <v>26</v>
      </c>
      <c r="C445" t="s">
        <v>528</v>
      </c>
      <c r="D445" t="s">
        <v>28</v>
      </c>
      <c r="E445" t="s">
        <v>29</v>
      </c>
      <c r="F445" t="s">
        <v>30</v>
      </c>
      <c r="G445" t="s">
        <v>31</v>
      </c>
      <c r="H445">
        <v>4000022</v>
      </c>
      <c r="J445" t="s">
        <v>51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25">
      <c r="A446" s="4" t="str">
        <f>CONCATENATE(Table14[[#This Row],[Zona]],Table14[[#This Row],[Marca]],Table14[[#This Row],[Codigo]])</f>
        <v>HELACOR PARAGUAYGrido4000023</v>
      </c>
      <c r="B446" t="s">
        <v>26</v>
      </c>
      <c r="C446" t="s">
        <v>528</v>
      </c>
      <c r="D446" t="s">
        <v>28</v>
      </c>
      <c r="E446" t="s">
        <v>29</v>
      </c>
      <c r="F446" t="s">
        <v>30</v>
      </c>
      <c r="G446" t="s">
        <v>31</v>
      </c>
      <c r="H446">
        <v>4000023</v>
      </c>
      <c r="J446" t="s">
        <v>52</v>
      </c>
      <c r="K446">
        <v>0</v>
      </c>
      <c r="L446">
        <v>0</v>
      </c>
      <c r="M446">
        <v>0</v>
      </c>
      <c r="N446">
        <v>300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25">
      <c r="A447" s="4" t="str">
        <f>CONCATENATE(Table14[[#This Row],[Zona]],Table14[[#This Row],[Marca]],Table14[[#This Row],[Codigo]])</f>
        <v>HELACOR PARAGUAYGrido4000024</v>
      </c>
      <c r="B447" t="s">
        <v>26</v>
      </c>
      <c r="C447" t="s">
        <v>528</v>
      </c>
      <c r="D447" t="s">
        <v>28</v>
      </c>
      <c r="E447" t="s">
        <v>29</v>
      </c>
      <c r="F447" t="s">
        <v>30</v>
      </c>
      <c r="G447" t="s">
        <v>31</v>
      </c>
      <c r="H447">
        <v>4000024</v>
      </c>
      <c r="J447" t="s">
        <v>53</v>
      </c>
      <c r="K447">
        <v>0</v>
      </c>
      <c r="L447">
        <v>0</v>
      </c>
      <c r="M447">
        <v>0</v>
      </c>
      <c r="N447">
        <v>150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25">
      <c r="A448" s="4" t="str">
        <f>CONCATENATE(Table14[[#This Row],[Zona]],Table14[[#This Row],[Marca]],Table14[[#This Row],[Codigo]])</f>
        <v>HELACOR PARAGUAYGrido4000025</v>
      </c>
      <c r="B448" t="s">
        <v>26</v>
      </c>
      <c r="C448" t="s">
        <v>528</v>
      </c>
      <c r="D448" t="s">
        <v>28</v>
      </c>
      <c r="E448" t="s">
        <v>29</v>
      </c>
      <c r="F448" t="s">
        <v>30</v>
      </c>
      <c r="G448" t="s">
        <v>31</v>
      </c>
      <c r="H448">
        <v>4000025</v>
      </c>
      <c r="J448" t="s">
        <v>54</v>
      </c>
      <c r="K448">
        <v>0</v>
      </c>
      <c r="L448">
        <v>0</v>
      </c>
      <c r="M448">
        <v>0</v>
      </c>
      <c r="N448">
        <v>150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25">
      <c r="A449" s="4" t="str">
        <f>CONCATENATE(Table14[[#This Row],[Zona]],Table14[[#This Row],[Marca]],Table14[[#This Row],[Codigo]])</f>
        <v>HELACOR PARAGUAYGrido4000027</v>
      </c>
      <c r="B449" t="s">
        <v>26</v>
      </c>
      <c r="C449" t="s">
        <v>528</v>
      </c>
      <c r="D449" t="s">
        <v>28</v>
      </c>
      <c r="E449" t="s">
        <v>29</v>
      </c>
      <c r="F449" t="s">
        <v>30</v>
      </c>
      <c r="G449" t="s">
        <v>31</v>
      </c>
      <c r="H449">
        <v>4000027</v>
      </c>
      <c r="J449" t="s">
        <v>55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25">
      <c r="A450" s="4" t="str">
        <f>CONCATENATE(Table14[[#This Row],[Zona]],Table14[[#This Row],[Marca]],Table14[[#This Row],[Codigo]])</f>
        <v>HELACOR PARAGUAYGrido4000029</v>
      </c>
      <c r="B450" t="s">
        <v>26</v>
      </c>
      <c r="C450" t="s">
        <v>528</v>
      </c>
      <c r="D450" t="s">
        <v>28</v>
      </c>
      <c r="E450" t="s">
        <v>29</v>
      </c>
      <c r="F450" t="s">
        <v>30</v>
      </c>
      <c r="G450" t="s">
        <v>31</v>
      </c>
      <c r="H450">
        <v>4000029</v>
      </c>
      <c r="J450" t="s">
        <v>56</v>
      </c>
      <c r="K450">
        <v>0</v>
      </c>
      <c r="L450">
        <v>0</v>
      </c>
      <c r="M450">
        <v>0</v>
      </c>
      <c r="N450">
        <v>300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25">
      <c r="A451" s="4" t="str">
        <f>CONCATENATE(Table14[[#This Row],[Zona]],Table14[[#This Row],[Marca]],Table14[[#This Row],[Codigo]])</f>
        <v>HELACOR PARAGUAYGrido4000030</v>
      </c>
      <c r="B451" t="s">
        <v>26</v>
      </c>
      <c r="C451" t="s">
        <v>528</v>
      </c>
      <c r="D451" t="s">
        <v>28</v>
      </c>
      <c r="E451" t="s">
        <v>29</v>
      </c>
      <c r="F451" t="s">
        <v>30</v>
      </c>
      <c r="G451" t="s">
        <v>31</v>
      </c>
      <c r="H451">
        <v>4000030</v>
      </c>
      <c r="J451" t="s">
        <v>57</v>
      </c>
      <c r="K451">
        <v>0</v>
      </c>
      <c r="L451">
        <v>0</v>
      </c>
      <c r="M451">
        <v>0</v>
      </c>
      <c r="N451">
        <v>150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25">
      <c r="A452" s="4" t="str">
        <f>CONCATENATE(Table14[[#This Row],[Zona]],Table14[[#This Row],[Marca]],Table14[[#This Row],[Codigo]])</f>
        <v>HELACOR PARAGUAYGrido4000031</v>
      </c>
      <c r="B452" t="s">
        <v>26</v>
      </c>
      <c r="C452" t="s">
        <v>528</v>
      </c>
      <c r="D452" t="s">
        <v>28</v>
      </c>
      <c r="E452" t="s">
        <v>29</v>
      </c>
      <c r="F452" t="s">
        <v>30</v>
      </c>
      <c r="G452" t="s">
        <v>31</v>
      </c>
      <c r="H452">
        <v>4000031</v>
      </c>
      <c r="J452" t="s">
        <v>58</v>
      </c>
      <c r="K452">
        <v>0</v>
      </c>
      <c r="L452">
        <v>0</v>
      </c>
      <c r="M452">
        <v>0</v>
      </c>
      <c r="N452">
        <v>150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25">
      <c r="A453" s="4" t="str">
        <f>CONCATENATE(Table14[[#This Row],[Zona]],Table14[[#This Row],[Marca]],Table14[[#This Row],[Codigo]])</f>
        <v>HELACOR PARAGUAYGrido4000032</v>
      </c>
      <c r="B453" t="s">
        <v>26</v>
      </c>
      <c r="C453" t="s">
        <v>528</v>
      </c>
      <c r="D453" t="s">
        <v>28</v>
      </c>
      <c r="E453" t="s">
        <v>29</v>
      </c>
      <c r="F453" t="s">
        <v>30</v>
      </c>
      <c r="G453" t="s">
        <v>31</v>
      </c>
      <c r="H453">
        <v>4000032</v>
      </c>
      <c r="J453" t="s">
        <v>59</v>
      </c>
      <c r="K453">
        <v>0</v>
      </c>
      <c r="L453">
        <v>0</v>
      </c>
      <c r="M453">
        <v>0</v>
      </c>
      <c r="N453">
        <v>150</v>
      </c>
      <c r="O453">
        <v>0</v>
      </c>
      <c r="P453">
        <v>0</v>
      </c>
      <c r="Q453">
        <v>0</v>
      </c>
      <c r="R453">
        <v>150</v>
      </c>
      <c r="S453">
        <v>0</v>
      </c>
    </row>
    <row r="454" spans="1:19" x14ac:dyDescent="0.25">
      <c r="A454" s="4" t="str">
        <f>CONCATENATE(Table14[[#This Row],[Zona]],Table14[[#This Row],[Marca]],Table14[[#This Row],[Codigo]])</f>
        <v>HELACOR PARAGUAYGrido4000033</v>
      </c>
      <c r="B454" t="s">
        <v>26</v>
      </c>
      <c r="C454" t="s">
        <v>528</v>
      </c>
      <c r="D454" t="s">
        <v>28</v>
      </c>
      <c r="E454" t="s">
        <v>29</v>
      </c>
      <c r="F454" t="s">
        <v>30</v>
      </c>
      <c r="G454" t="s">
        <v>31</v>
      </c>
      <c r="H454">
        <v>4000033</v>
      </c>
      <c r="J454" t="s">
        <v>60</v>
      </c>
      <c r="K454">
        <v>0</v>
      </c>
      <c r="L454">
        <v>0</v>
      </c>
      <c r="M454">
        <v>0</v>
      </c>
      <c r="N454">
        <v>150</v>
      </c>
      <c r="O454">
        <v>0</v>
      </c>
      <c r="P454">
        <v>0</v>
      </c>
      <c r="Q454">
        <v>0</v>
      </c>
      <c r="R454">
        <v>150</v>
      </c>
      <c r="S454">
        <v>0</v>
      </c>
    </row>
    <row r="455" spans="1:19" x14ac:dyDescent="0.25">
      <c r="A455" s="4" t="str">
        <f>CONCATENATE(Table14[[#This Row],[Zona]],Table14[[#This Row],[Marca]],Table14[[#This Row],[Codigo]])</f>
        <v>HELACOR PARAGUAYGrido4000034</v>
      </c>
      <c r="B455" t="s">
        <v>26</v>
      </c>
      <c r="C455" t="s">
        <v>528</v>
      </c>
      <c r="D455" t="s">
        <v>28</v>
      </c>
      <c r="E455" t="s">
        <v>29</v>
      </c>
      <c r="F455" t="s">
        <v>30</v>
      </c>
      <c r="G455" t="s">
        <v>31</v>
      </c>
      <c r="H455">
        <v>4000034</v>
      </c>
      <c r="J455" t="s">
        <v>61</v>
      </c>
      <c r="K455">
        <v>0</v>
      </c>
      <c r="L455">
        <v>0</v>
      </c>
      <c r="M455">
        <v>0</v>
      </c>
      <c r="N455">
        <v>300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25">
      <c r="A456" s="4" t="str">
        <f>CONCATENATE(Table14[[#This Row],[Zona]],Table14[[#This Row],[Marca]],Table14[[#This Row],[Codigo]])</f>
        <v>HELACOR PARAGUAYGrido4000035</v>
      </c>
      <c r="B456" t="s">
        <v>26</v>
      </c>
      <c r="C456" t="s">
        <v>528</v>
      </c>
      <c r="D456" t="s">
        <v>28</v>
      </c>
      <c r="E456" t="s">
        <v>29</v>
      </c>
      <c r="F456" t="s">
        <v>30</v>
      </c>
      <c r="G456" t="s">
        <v>31</v>
      </c>
      <c r="H456">
        <v>4000035</v>
      </c>
      <c r="J456" t="s">
        <v>62</v>
      </c>
      <c r="K456">
        <v>0</v>
      </c>
      <c r="L456">
        <v>0</v>
      </c>
      <c r="M456">
        <v>0</v>
      </c>
      <c r="N456">
        <v>150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25">
      <c r="A457" s="4" t="str">
        <f>CONCATENATE(Table14[[#This Row],[Zona]],Table14[[#This Row],[Marca]],Table14[[#This Row],[Codigo]])</f>
        <v>HELACOR PARAGUAYGrido4000190</v>
      </c>
      <c r="B457" t="s">
        <v>26</v>
      </c>
      <c r="C457" t="s">
        <v>528</v>
      </c>
      <c r="D457" t="s">
        <v>28</v>
      </c>
      <c r="E457" t="s">
        <v>29</v>
      </c>
      <c r="F457" t="s">
        <v>30</v>
      </c>
      <c r="G457" t="s">
        <v>31</v>
      </c>
      <c r="H457">
        <v>4000190</v>
      </c>
      <c r="J457" t="s">
        <v>63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25">
      <c r="A458" s="4" t="str">
        <f>CONCATENATE(Table14[[#This Row],[Zona]],Table14[[#This Row],[Marca]],Table14[[#This Row],[Codigo]])</f>
        <v>HELACOR PARAGUAYGrido4000322</v>
      </c>
      <c r="B458" t="s">
        <v>26</v>
      </c>
      <c r="C458" t="s">
        <v>528</v>
      </c>
      <c r="D458" t="s">
        <v>28</v>
      </c>
      <c r="E458" t="s">
        <v>29</v>
      </c>
      <c r="F458" t="s">
        <v>30</v>
      </c>
      <c r="G458" t="s">
        <v>31</v>
      </c>
      <c r="H458">
        <v>4000322</v>
      </c>
      <c r="J458" t="s">
        <v>64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25">
      <c r="A459" s="4" t="str">
        <f>CONCATENATE(Table14[[#This Row],[Zona]],Table14[[#This Row],[Marca]],Table14[[#This Row],[Codigo]])</f>
        <v>HELACOR PARAGUAYGrido4000323</v>
      </c>
      <c r="B459" t="s">
        <v>26</v>
      </c>
      <c r="C459" t="s">
        <v>528</v>
      </c>
      <c r="D459" t="s">
        <v>28</v>
      </c>
      <c r="E459" t="s">
        <v>29</v>
      </c>
      <c r="F459" t="s">
        <v>30</v>
      </c>
      <c r="G459" t="s">
        <v>31</v>
      </c>
      <c r="H459">
        <v>4000323</v>
      </c>
      <c r="J459" t="s">
        <v>65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25">
      <c r="A460" s="4" t="str">
        <f>CONCATENATE(Table14[[#This Row],[Zona]],Table14[[#This Row],[Marca]],Table14[[#This Row],[Codigo]])</f>
        <v>HELACOR PARAGUAYGrido4000324</v>
      </c>
      <c r="B460" t="s">
        <v>26</v>
      </c>
      <c r="C460" t="s">
        <v>528</v>
      </c>
      <c r="D460" t="s">
        <v>28</v>
      </c>
      <c r="E460" t="s">
        <v>29</v>
      </c>
      <c r="F460" t="s">
        <v>30</v>
      </c>
      <c r="G460" t="s">
        <v>31</v>
      </c>
      <c r="H460">
        <v>4000324</v>
      </c>
      <c r="J460" t="s">
        <v>66</v>
      </c>
      <c r="K460">
        <v>0</v>
      </c>
      <c r="L460">
        <v>0</v>
      </c>
      <c r="M460">
        <v>0</v>
      </c>
      <c r="N460">
        <v>150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25">
      <c r="A461" s="4" t="str">
        <f>CONCATENATE(Table14[[#This Row],[Zona]],Table14[[#This Row],[Marca]],Table14[[#This Row],[Codigo]])</f>
        <v>HELACOR PARAGUAYGrido4000114</v>
      </c>
      <c r="B461" t="s">
        <v>26</v>
      </c>
      <c r="C461" t="s">
        <v>528</v>
      </c>
      <c r="D461" t="s">
        <v>28</v>
      </c>
      <c r="E461" t="s">
        <v>67</v>
      </c>
      <c r="F461" t="s">
        <v>68</v>
      </c>
      <c r="G461" t="s">
        <v>31</v>
      </c>
      <c r="H461">
        <v>4000114</v>
      </c>
      <c r="J461" t="s">
        <v>69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25">
      <c r="A462" s="4" t="str">
        <f>CONCATENATE(Table14[[#This Row],[Zona]],Table14[[#This Row],[Marca]],Table14[[#This Row],[Codigo]])</f>
        <v>HELACOR PARAGUAYGrido4000115</v>
      </c>
      <c r="B462" t="s">
        <v>26</v>
      </c>
      <c r="C462" t="s">
        <v>528</v>
      </c>
      <c r="D462" t="s">
        <v>28</v>
      </c>
      <c r="E462" t="s">
        <v>67</v>
      </c>
      <c r="F462" t="s">
        <v>68</v>
      </c>
      <c r="G462" t="s">
        <v>31</v>
      </c>
      <c r="H462">
        <v>4000115</v>
      </c>
      <c r="J462" t="s">
        <v>70</v>
      </c>
      <c r="K462">
        <v>0</v>
      </c>
      <c r="L462">
        <v>0</v>
      </c>
      <c r="M462">
        <v>0</v>
      </c>
      <c r="N462">
        <v>429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25">
      <c r="A463" s="4" t="str">
        <f>CONCATENATE(Table14[[#This Row],[Zona]],Table14[[#This Row],[Marca]],Table14[[#This Row],[Codigo]])</f>
        <v>HELACOR PARAGUAYGrido4000116</v>
      </c>
      <c r="B463" t="s">
        <v>26</v>
      </c>
      <c r="C463" t="s">
        <v>528</v>
      </c>
      <c r="D463" t="s">
        <v>28</v>
      </c>
      <c r="E463" t="s">
        <v>67</v>
      </c>
      <c r="F463" t="s">
        <v>68</v>
      </c>
      <c r="G463" t="s">
        <v>31</v>
      </c>
      <c r="H463">
        <v>4000116</v>
      </c>
      <c r="J463" t="s">
        <v>71</v>
      </c>
      <c r="K463">
        <v>0</v>
      </c>
      <c r="L463">
        <v>0</v>
      </c>
      <c r="M463">
        <v>0</v>
      </c>
      <c r="N463">
        <v>420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25">
      <c r="A464" s="4" t="str">
        <f>CONCATENATE(Table14[[#This Row],[Zona]],Table14[[#This Row],[Marca]],Table14[[#This Row],[Codigo]])</f>
        <v>HELACOR PARAGUAYGrido4000117</v>
      </c>
      <c r="B464" t="s">
        <v>26</v>
      </c>
      <c r="C464" t="s">
        <v>528</v>
      </c>
      <c r="D464" t="s">
        <v>28</v>
      </c>
      <c r="E464" t="s">
        <v>67</v>
      </c>
      <c r="F464" t="s">
        <v>68</v>
      </c>
      <c r="G464" t="s">
        <v>31</v>
      </c>
      <c r="H464">
        <v>4000117</v>
      </c>
      <c r="J464" t="s">
        <v>72</v>
      </c>
      <c r="K464">
        <v>0</v>
      </c>
      <c r="L464">
        <v>0</v>
      </c>
      <c r="M464">
        <v>0</v>
      </c>
      <c r="N464">
        <v>336</v>
      </c>
      <c r="O464">
        <v>0</v>
      </c>
      <c r="P464">
        <v>0</v>
      </c>
      <c r="Q464">
        <v>0</v>
      </c>
      <c r="R464">
        <v>336</v>
      </c>
      <c r="S464">
        <v>0</v>
      </c>
    </row>
    <row r="465" spans="1:19" x14ac:dyDescent="0.25">
      <c r="A465" s="4" t="str">
        <f>CONCATENATE(Table14[[#This Row],[Zona]],Table14[[#This Row],[Marca]],Table14[[#This Row],[Codigo]])</f>
        <v>HELACOR PARAGUAYGrido4000132</v>
      </c>
      <c r="B465" t="s">
        <v>26</v>
      </c>
      <c r="C465" t="s">
        <v>528</v>
      </c>
      <c r="D465" t="s">
        <v>28</v>
      </c>
      <c r="E465" t="s">
        <v>67</v>
      </c>
      <c r="F465" t="s">
        <v>73</v>
      </c>
      <c r="G465" t="s">
        <v>31</v>
      </c>
      <c r="H465">
        <v>4000132</v>
      </c>
      <c r="J465" t="s">
        <v>74</v>
      </c>
      <c r="K465">
        <v>0</v>
      </c>
      <c r="L465">
        <v>0</v>
      </c>
      <c r="M465">
        <v>0</v>
      </c>
      <c r="N465">
        <v>90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25">
      <c r="A466" s="4" t="str">
        <f>CONCATENATE(Table14[[#This Row],[Zona]],Table14[[#This Row],[Marca]],Table14[[#This Row],[Codigo]])</f>
        <v>HELACOR PARAGUAYGrido4000133</v>
      </c>
      <c r="B466" t="s">
        <v>26</v>
      </c>
      <c r="C466" t="s">
        <v>528</v>
      </c>
      <c r="D466" t="s">
        <v>28</v>
      </c>
      <c r="E466" t="s">
        <v>67</v>
      </c>
      <c r="F466" t="s">
        <v>73</v>
      </c>
      <c r="G466" t="s">
        <v>31</v>
      </c>
      <c r="H466">
        <v>4000133</v>
      </c>
      <c r="J466" t="s">
        <v>75</v>
      </c>
      <c r="K466">
        <v>0</v>
      </c>
      <c r="L466">
        <v>0</v>
      </c>
      <c r="M466">
        <v>0</v>
      </c>
      <c r="N466">
        <v>180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25">
      <c r="A467" s="4" t="str">
        <f>CONCATENATE(Table14[[#This Row],[Zona]],Table14[[#This Row],[Marca]],Table14[[#This Row],[Codigo]])</f>
        <v>HELACOR PARAGUAYGrido4000134</v>
      </c>
      <c r="B467" t="s">
        <v>26</v>
      </c>
      <c r="C467" t="s">
        <v>528</v>
      </c>
      <c r="D467" t="s">
        <v>28</v>
      </c>
      <c r="E467" t="s">
        <v>67</v>
      </c>
      <c r="F467" t="s">
        <v>73</v>
      </c>
      <c r="G467" t="s">
        <v>31</v>
      </c>
      <c r="H467">
        <v>4000134</v>
      </c>
      <c r="J467" t="s">
        <v>76</v>
      </c>
      <c r="K467">
        <v>0</v>
      </c>
      <c r="L467">
        <v>0</v>
      </c>
      <c r="M467">
        <v>0</v>
      </c>
      <c r="N467">
        <v>180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25">
      <c r="A468" s="4" t="str">
        <f>CONCATENATE(Table14[[#This Row],[Zona]],Table14[[#This Row],[Marca]],Table14[[#This Row],[Codigo]])</f>
        <v>HELACOR PARAGUAYGrido4000135</v>
      </c>
      <c r="B468" t="s">
        <v>26</v>
      </c>
      <c r="C468" t="s">
        <v>528</v>
      </c>
      <c r="D468" t="s">
        <v>28</v>
      </c>
      <c r="E468" t="s">
        <v>67</v>
      </c>
      <c r="F468" t="s">
        <v>73</v>
      </c>
      <c r="G468" t="s">
        <v>31</v>
      </c>
      <c r="H468">
        <v>4000135</v>
      </c>
      <c r="J468" t="s">
        <v>77</v>
      </c>
      <c r="K468">
        <v>0</v>
      </c>
      <c r="L468">
        <v>0</v>
      </c>
      <c r="M468">
        <v>0</v>
      </c>
      <c r="N468">
        <v>180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25">
      <c r="A469" s="4" t="str">
        <f>CONCATENATE(Table14[[#This Row],[Zona]],Table14[[#This Row],[Marca]],Table14[[#This Row],[Codigo]])</f>
        <v>HELACOR PARAGUAYGrido4000105</v>
      </c>
      <c r="B469" t="s">
        <v>26</v>
      </c>
      <c r="C469" t="s">
        <v>528</v>
      </c>
      <c r="D469" t="s">
        <v>28</v>
      </c>
      <c r="E469" t="s">
        <v>67</v>
      </c>
      <c r="F469" t="s">
        <v>78</v>
      </c>
      <c r="G469" t="s">
        <v>31</v>
      </c>
      <c r="H469">
        <v>4000105</v>
      </c>
      <c r="J469" t="s">
        <v>79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25">
      <c r="A470" s="4" t="str">
        <f>CONCATENATE(Table14[[#This Row],[Zona]],Table14[[#This Row],[Marca]],Table14[[#This Row],[Codigo]])</f>
        <v>HELACOR PARAGUAYGrido4000106</v>
      </c>
      <c r="B470" t="s">
        <v>26</v>
      </c>
      <c r="C470" t="s">
        <v>528</v>
      </c>
      <c r="D470" t="s">
        <v>28</v>
      </c>
      <c r="E470" t="s">
        <v>67</v>
      </c>
      <c r="F470" t="s">
        <v>78</v>
      </c>
      <c r="G470" t="s">
        <v>31</v>
      </c>
      <c r="H470">
        <v>4000106</v>
      </c>
      <c r="J470" t="s">
        <v>80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120</v>
      </c>
      <c r="S470">
        <v>0</v>
      </c>
    </row>
    <row r="471" spans="1:19" x14ac:dyDescent="0.25">
      <c r="A471" s="4" t="str">
        <f>CONCATENATE(Table14[[#This Row],[Zona]],Table14[[#This Row],[Marca]],Table14[[#This Row],[Codigo]])</f>
        <v>HELACOR PARAGUAYGrido4000107</v>
      </c>
      <c r="B471" t="s">
        <v>26</v>
      </c>
      <c r="C471" t="s">
        <v>528</v>
      </c>
      <c r="D471" t="s">
        <v>28</v>
      </c>
      <c r="E471" t="s">
        <v>67</v>
      </c>
      <c r="F471" t="s">
        <v>78</v>
      </c>
      <c r="G471" t="s">
        <v>31</v>
      </c>
      <c r="H471">
        <v>4000107</v>
      </c>
      <c r="J471" t="s">
        <v>81</v>
      </c>
      <c r="K471">
        <v>0</v>
      </c>
      <c r="L471">
        <v>0</v>
      </c>
      <c r="M471">
        <v>0</v>
      </c>
      <c r="N471">
        <v>480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25">
      <c r="A472" s="4" t="str">
        <f>CONCATENATE(Table14[[#This Row],[Zona]],Table14[[#This Row],[Marca]],Table14[[#This Row],[Codigo]])</f>
        <v>HELACOR PARAGUAYGrido4000108</v>
      </c>
      <c r="B472" t="s">
        <v>26</v>
      </c>
      <c r="C472" t="s">
        <v>528</v>
      </c>
      <c r="D472" t="s">
        <v>28</v>
      </c>
      <c r="E472" t="s">
        <v>67</v>
      </c>
      <c r="F472" t="s">
        <v>78</v>
      </c>
      <c r="G472" t="s">
        <v>31</v>
      </c>
      <c r="H472">
        <v>4000108</v>
      </c>
      <c r="J472" t="s">
        <v>82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25">
      <c r="A473" s="4" t="str">
        <f>CONCATENATE(Table14[[#This Row],[Zona]],Table14[[#This Row],[Marca]],Table14[[#This Row],[Codigo]])</f>
        <v>HELACOR PARAGUAYGrido4000109</v>
      </c>
      <c r="B473" t="s">
        <v>26</v>
      </c>
      <c r="C473" t="s">
        <v>528</v>
      </c>
      <c r="D473" t="s">
        <v>28</v>
      </c>
      <c r="E473" t="s">
        <v>67</v>
      </c>
      <c r="F473" t="s">
        <v>78</v>
      </c>
      <c r="G473" t="s">
        <v>31</v>
      </c>
      <c r="H473">
        <v>4000109</v>
      </c>
      <c r="J473" t="s">
        <v>83</v>
      </c>
      <c r="K473">
        <v>0</v>
      </c>
      <c r="L473">
        <v>0</v>
      </c>
      <c r="M473">
        <v>0</v>
      </c>
      <c r="N473">
        <v>360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25">
      <c r="A474" s="4" t="str">
        <f>CONCATENATE(Table14[[#This Row],[Zona]],Table14[[#This Row],[Marca]],Table14[[#This Row],[Codigo]])</f>
        <v>HELACOR PARAGUAYGrido4000110</v>
      </c>
      <c r="B474" t="s">
        <v>26</v>
      </c>
      <c r="C474" t="s">
        <v>528</v>
      </c>
      <c r="D474" t="s">
        <v>28</v>
      </c>
      <c r="E474" t="s">
        <v>67</v>
      </c>
      <c r="F474" t="s">
        <v>78</v>
      </c>
      <c r="G474" t="s">
        <v>31</v>
      </c>
      <c r="H474">
        <v>4000110</v>
      </c>
      <c r="J474" t="s">
        <v>84</v>
      </c>
      <c r="K474">
        <v>0</v>
      </c>
      <c r="L474">
        <v>0</v>
      </c>
      <c r="M474">
        <v>0</v>
      </c>
      <c r="N474">
        <v>120</v>
      </c>
      <c r="O474">
        <v>0</v>
      </c>
      <c r="P474">
        <v>0</v>
      </c>
      <c r="Q474">
        <v>0</v>
      </c>
      <c r="R474">
        <v>120</v>
      </c>
      <c r="S474">
        <v>0</v>
      </c>
    </row>
    <row r="475" spans="1:19" x14ac:dyDescent="0.25">
      <c r="A475" s="4" t="str">
        <f>CONCATENATE(Table14[[#This Row],[Zona]],Table14[[#This Row],[Marca]],Table14[[#This Row],[Codigo]])</f>
        <v>HELACOR PARAGUAYGrido4000111</v>
      </c>
      <c r="B475" t="s">
        <v>26</v>
      </c>
      <c r="C475" t="s">
        <v>528</v>
      </c>
      <c r="D475" t="s">
        <v>28</v>
      </c>
      <c r="E475" t="s">
        <v>67</v>
      </c>
      <c r="F475" t="s">
        <v>85</v>
      </c>
      <c r="G475" t="s">
        <v>31</v>
      </c>
      <c r="H475">
        <v>4000111</v>
      </c>
      <c r="J475" t="s">
        <v>86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25">
      <c r="A476" s="4" t="str">
        <f>CONCATENATE(Table14[[#This Row],[Zona]],Table14[[#This Row],[Marca]],Table14[[#This Row],[Codigo]])</f>
        <v>HELACOR PARAGUAYGrido4000112</v>
      </c>
      <c r="B476" t="s">
        <v>26</v>
      </c>
      <c r="C476" t="s">
        <v>528</v>
      </c>
      <c r="D476" t="s">
        <v>28</v>
      </c>
      <c r="E476" t="s">
        <v>67</v>
      </c>
      <c r="F476" t="s">
        <v>85</v>
      </c>
      <c r="G476" t="s">
        <v>31</v>
      </c>
      <c r="H476">
        <v>4000112</v>
      </c>
      <c r="J476" t="s">
        <v>87</v>
      </c>
      <c r="K476">
        <v>0</v>
      </c>
      <c r="L476">
        <v>0</v>
      </c>
      <c r="M476">
        <v>0</v>
      </c>
      <c r="N476">
        <v>143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25">
      <c r="A477" s="4" t="str">
        <f>CONCATENATE(Table14[[#This Row],[Zona]],Table14[[#This Row],[Marca]],Table14[[#This Row],[Codigo]])</f>
        <v>HELACOR PARAGUAYGrido4000113</v>
      </c>
      <c r="B477" t="s">
        <v>26</v>
      </c>
      <c r="C477" t="s">
        <v>528</v>
      </c>
      <c r="D477" t="s">
        <v>28</v>
      </c>
      <c r="E477" t="s">
        <v>67</v>
      </c>
      <c r="F477" t="s">
        <v>85</v>
      </c>
      <c r="G477" t="s">
        <v>31</v>
      </c>
      <c r="H477">
        <v>4000113</v>
      </c>
      <c r="J477" t="s">
        <v>88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210</v>
      </c>
      <c r="S477">
        <v>0</v>
      </c>
    </row>
    <row r="478" spans="1:19" x14ac:dyDescent="0.25">
      <c r="A478" s="4" t="str">
        <f>CONCATENATE(Table14[[#This Row],[Zona]],Table14[[#This Row],[Marca]],Table14[[#This Row],[Codigo]])</f>
        <v>HELACOR PARAGUAYGrido4000121</v>
      </c>
      <c r="B478" t="s">
        <v>26</v>
      </c>
      <c r="C478" t="s">
        <v>528</v>
      </c>
      <c r="D478" t="s">
        <v>28</v>
      </c>
      <c r="E478" t="s">
        <v>67</v>
      </c>
      <c r="F478" t="s">
        <v>89</v>
      </c>
      <c r="G478" t="s">
        <v>31</v>
      </c>
      <c r="H478">
        <v>4000121</v>
      </c>
      <c r="J478" t="s">
        <v>90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25">
      <c r="A479" s="4" t="str">
        <f>CONCATENATE(Table14[[#This Row],[Zona]],Table14[[#This Row],[Marca]],Table14[[#This Row],[Codigo]])</f>
        <v>HELACOR PARAGUAYGrido4000122</v>
      </c>
      <c r="B479" t="s">
        <v>26</v>
      </c>
      <c r="C479" t="s">
        <v>528</v>
      </c>
      <c r="D479" t="s">
        <v>28</v>
      </c>
      <c r="E479" t="s">
        <v>67</v>
      </c>
      <c r="F479" t="s">
        <v>89</v>
      </c>
      <c r="G479" t="s">
        <v>31</v>
      </c>
      <c r="H479">
        <v>4000122</v>
      </c>
      <c r="J479" t="s">
        <v>91</v>
      </c>
      <c r="K479">
        <v>0</v>
      </c>
      <c r="L479">
        <v>0</v>
      </c>
      <c r="M479">
        <v>0</v>
      </c>
      <c r="N479">
        <v>330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25">
      <c r="A480" s="4" t="str">
        <f>CONCATENATE(Table14[[#This Row],[Zona]],Table14[[#This Row],[Marca]],Table14[[#This Row],[Codigo]])</f>
        <v>HELACOR PARAGUAYGrido4000123</v>
      </c>
      <c r="B480" t="s">
        <v>26</v>
      </c>
      <c r="C480" t="s">
        <v>528</v>
      </c>
      <c r="D480" t="s">
        <v>28</v>
      </c>
      <c r="E480" t="s">
        <v>67</v>
      </c>
      <c r="F480" t="s">
        <v>89</v>
      </c>
      <c r="G480" t="s">
        <v>31</v>
      </c>
      <c r="H480">
        <v>4000123</v>
      </c>
      <c r="J480" t="s">
        <v>92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25">
      <c r="A481" s="4" t="str">
        <f>CONCATENATE(Table14[[#This Row],[Zona]],Table14[[#This Row],[Marca]],Table14[[#This Row],[Codigo]])</f>
        <v>HELACOR PARAGUAYGrido4000124</v>
      </c>
      <c r="B481" t="s">
        <v>26</v>
      </c>
      <c r="C481" t="s">
        <v>528</v>
      </c>
      <c r="D481" t="s">
        <v>28</v>
      </c>
      <c r="E481" t="s">
        <v>67</v>
      </c>
      <c r="F481" t="s">
        <v>89</v>
      </c>
      <c r="G481" t="s">
        <v>31</v>
      </c>
      <c r="H481">
        <v>4000124</v>
      </c>
      <c r="J481" t="s">
        <v>93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25">
      <c r="A482" s="4" t="str">
        <f>CONCATENATE(Table14[[#This Row],[Zona]],Table14[[#This Row],[Marca]],Table14[[#This Row],[Codigo]])</f>
        <v>HELACOR PARAGUAYGrido4000125</v>
      </c>
      <c r="B482" t="s">
        <v>26</v>
      </c>
      <c r="C482" t="s">
        <v>528</v>
      </c>
      <c r="D482" t="s">
        <v>28</v>
      </c>
      <c r="E482" t="s">
        <v>67</v>
      </c>
      <c r="F482" t="s">
        <v>89</v>
      </c>
      <c r="G482" t="s">
        <v>31</v>
      </c>
      <c r="H482">
        <v>4000125</v>
      </c>
      <c r="J482" t="s">
        <v>94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25">
      <c r="A483" s="4" t="str">
        <f>CONCATENATE(Table14[[#This Row],[Zona]],Table14[[#This Row],[Marca]],Table14[[#This Row],[Codigo]])</f>
        <v>HELACOR PARAGUAYGrido4000126</v>
      </c>
      <c r="B483" t="s">
        <v>26</v>
      </c>
      <c r="C483" t="s">
        <v>528</v>
      </c>
      <c r="D483" t="s">
        <v>28</v>
      </c>
      <c r="E483" t="s">
        <v>67</v>
      </c>
      <c r="F483" t="s">
        <v>89</v>
      </c>
      <c r="G483" t="s">
        <v>31</v>
      </c>
      <c r="H483">
        <v>4000126</v>
      </c>
      <c r="J483" t="s">
        <v>95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25">
      <c r="A484" s="4" t="str">
        <f>CONCATENATE(Table14[[#This Row],[Zona]],Table14[[#This Row],[Marca]],Table14[[#This Row],[Codigo]])</f>
        <v>HELACOR PARAGUAYGrido4000127</v>
      </c>
      <c r="B484" t="s">
        <v>26</v>
      </c>
      <c r="C484" t="s">
        <v>528</v>
      </c>
      <c r="D484" t="s">
        <v>28</v>
      </c>
      <c r="E484" t="s">
        <v>67</v>
      </c>
      <c r="F484" t="s">
        <v>89</v>
      </c>
      <c r="G484" t="s">
        <v>31</v>
      </c>
      <c r="H484">
        <v>4000127</v>
      </c>
      <c r="J484" t="s">
        <v>96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25">
      <c r="A485" s="4" t="str">
        <f>CONCATENATE(Table14[[#This Row],[Zona]],Table14[[#This Row],[Marca]],Table14[[#This Row],[Codigo]])</f>
        <v>HELACOR PARAGUAYGrido4000128</v>
      </c>
      <c r="B485" t="s">
        <v>26</v>
      </c>
      <c r="C485" t="s">
        <v>528</v>
      </c>
      <c r="D485" t="s">
        <v>28</v>
      </c>
      <c r="E485" t="s">
        <v>67</v>
      </c>
      <c r="F485" t="s">
        <v>89</v>
      </c>
      <c r="G485" t="s">
        <v>31</v>
      </c>
      <c r="H485">
        <v>4000128</v>
      </c>
      <c r="J485" t="s">
        <v>97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25">
      <c r="A486" s="4" t="str">
        <f>CONCATENATE(Table14[[#This Row],[Zona]],Table14[[#This Row],[Marca]],Table14[[#This Row],[Codigo]])</f>
        <v>HELACOR PARAGUAYGrido4000129</v>
      </c>
      <c r="B486" t="s">
        <v>26</v>
      </c>
      <c r="C486" t="s">
        <v>528</v>
      </c>
      <c r="D486" t="s">
        <v>28</v>
      </c>
      <c r="E486" t="s">
        <v>67</v>
      </c>
      <c r="F486" t="s">
        <v>89</v>
      </c>
      <c r="G486" t="s">
        <v>31</v>
      </c>
      <c r="H486">
        <v>4000129</v>
      </c>
      <c r="J486" t="s">
        <v>98</v>
      </c>
      <c r="K486">
        <v>0</v>
      </c>
      <c r="L486">
        <v>0</v>
      </c>
      <c r="M486">
        <v>0</v>
      </c>
      <c r="N486">
        <v>165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25">
      <c r="A487" s="4" t="str">
        <f>CONCATENATE(Table14[[#This Row],[Zona]],Table14[[#This Row],[Marca]],Table14[[#This Row],[Codigo]])</f>
        <v>HELACOR PARAGUAYGrido4000130</v>
      </c>
      <c r="B487" t="s">
        <v>26</v>
      </c>
      <c r="C487" t="s">
        <v>528</v>
      </c>
      <c r="D487" t="s">
        <v>28</v>
      </c>
      <c r="E487" t="s">
        <v>67</v>
      </c>
      <c r="F487" t="s">
        <v>89</v>
      </c>
      <c r="G487" t="s">
        <v>31</v>
      </c>
      <c r="H487">
        <v>4000130</v>
      </c>
      <c r="J487" t="s">
        <v>99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165</v>
      </c>
      <c r="S487">
        <v>0</v>
      </c>
    </row>
    <row r="488" spans="1:19" x14ac:dyDescent="0.25">
      <c r="A488" s="4" t="str">
        <f>CONCATENATE(Table14[[#This Row],[Zona]],Table14[[#This Row],[Marca]],Table14[[#This Row],[Codigo]])</f>
        <v>HELACOR PARAGUAYGrido4000131</v>
      </c>
      <c r="B488" t="s">
        <v>26</v>
      </c>
      <c r="C488" t="s">
        <v>528</v>
      </c>
      <c r="D488" t="s">
        <v>28</v>
      </c>
      <c r="E488" t="s">
        <v>67</v>
      </c>
      <c r="F488" t="s">
        <v>89</v>
      </c>
      <c r="G488" t="s">
        <v>31</v>
      </c>
      <c r="H488">
        <v>4000131</v>
      </c>
      <c r="J488" t="s">
        <v>100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25">
      <c r="A489" s="4" t="str">
        <f>CONCATENATE(Table14[[#This Row],[Zona]],Table14[[#This Row],[Marca]],Table14[[#This Row],[Codigo]])</f>
        <v>HELACOR PARAGUAYGrido4000351</v>
      </c>
      <c r="B489" t="s">
        <v>26</v>
      </c>
      <c r="C489" t="s">
        <v>528</v>
      </c>
      <c r="D489" t="s">
        <v>28</v>
      </c>
      <c r="E489" t="s">
        <v>67</v>
      </c>
      <c r="F489" t="s">
        <v>89</v>
      </c>
      <c r="G489" t="s">
        <v>31</v>
      </c>
      <c r="H489">
        <v>4000351</v>
      </c>
      <c r="J489" t="s">
        <v>101</v>
      </c>
      <c r="K489">
        <v>0</v>
      </c>
      <c r="L489">
        <v>0</v>
      </c>
      <c r="M489">
        <v>0</v>
      </c>
      <c r="N489">
        <v>165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25">
      <c r="A490" s="4" t="str">
        <f>CONCATENATE(Table14[[#This Row],[Zona]],Table14[[#This Row],[Marca]],Table14[[#This Row],[Codigo]])</f>
        <v>HELACOR PARAGUAYGrido4000352</v>
      </c>
      <c r="B490" t="s">
        <v>26</v>
      </c>
      <c r="C490" t="s">
        <v>528</v>
      </c>
      <c r="D490" t="s">
        <v>28</v>
      </c>
      <c r="E490" t="s">
        <v>67</v>
      </c>
      <c r="F490" t="s">
        <v>89</v>
      </c>
      <c r="G490" t="s">
        <v>31</v>
      </c>
      <c r="H490">
        <v>4000352</v>
      </c>
      <c r="J490" t="s">
        <v>102</v>
      </c>
      <c r="K490">
        <v>0</v>
      </c>
      <c r="L490">
        <v>0</v>
      </c>
      <c r="M490">
        <v>0</v>
      </c>
      <c r="N490">
        <v>165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25">
      <c r="A491" s="4" t="str">
        <f>CONCATENATE(Table14[[#This Row],[Zona]],Table14[[#This Row],[Marca]],Table14[[#This Row],[Codigo]])</f>
        <v>HELACOR PARAGUAYGrido4000432</v>
      </c>
      <c r="B491" t="s">
        <v>26</v>
      </c>
      <c r="C491" t="s">
        <v>528</v>
      </c>
      <c r="D491" t="s">
        <v>28</v>
      </c>
      <c r="E491" t="s">
        <v>67</v>
      </c>
      <c r="F491" t="s">
        <v>89</v>
      </c>
      <c r="G491" t="s">
        <v>31</v>
      </c>
      <c r="H491">
        <v>4000432</v>
      </c>
      <c r="J491" t="s">
        <v>103</v>
      </c>
      <c r="K491">
        <v>0</v>
      </c>
      <c r="L491">
        <v>0</v>
      </c>
      <c r="M491">
        <v>0</v>
      </c>
      <c r="N491">
        <v>330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25">
      <c r="A492" s="4" t="str">
        <f>CONCATENATE(Table14[[#This Row],[Zona]],Table14[[#This Row],[Marca]],Table14[[#This Row],[Codigo]])</f>
        <v>HELACOR PARAGUAYGrido4000434</v>
      </c>
      <c r="B492" t="s">
        <v>26</v>
      </c>
      <c r="C492" t="s">
        <v>528</v>
      </c>
      <c r="D492" t="s">
        <v>28</v>
      </c>
      <c r="E492" t="s">
        <v>67</v>
      </c>
      <c r="F492" t="s">
        <v>89</v>
      </c>
      <c r="G492" t="s">
        <v>31</v>
      </c>
      <c r="H492">
        <v>4000434</v>
      </c>
      <c r="J492" t="s">
        <v>104</v>
      </c>
      <c r="K492">
        <v>0</v>
      </c>
      <c r="L492">
        <v>0</v>
      </c>
      <c r="M492">
        <v>0</v>
      </c>
      <c r="N492">
        <v>165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25">
      <c r="A493" s="4" t="str">
        <f>CONCATENATE(Table14[[#This Row],[Zona]],Table14[[#This Row],[Marca]],Table14[[#This Row],[Codigo]])</f>
        <v>HELACOR PARAGUAYGrido4000118</v>
      </c>
      <c r="B493" t="s">
        <v>26</v>
      </c>
      <c r="C493" t="s">
        <v>528</v>
      </c>
      <c r="D493" t="s">
        <v>28</v>
      </c>
      <c r="E493" t="s">
        <v>67</v>
      </c>
      <c r="F493" t="s">
        <v>105</v>
      </c>
      <c r="G493" t="s">
        <v>31</v>
      </c>
      <c r="H493">
        <v>4000118</v>
      </c>
      <c r="J493" t="s">
        <v>106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330</v>
      </c>
      <c r="S493">
        <v>0</v>
      </c>
    </row>
    <row r="494" spans="1:19" x14ac:dyDescent="0.25">
      <c r="A494" s="4" t="str">
        <f>CONCATENATE(Table14[[#This Row],[Zona]],Table14[[#This Row],[Marca]],Table14[[#This Row],[Codigo]])</f>
        <v>HELACOR PARAGUAYGrido4000119</v>
      </c>
      <c r="B494" t="s">
        <v>26</v>
      </c>
      <c r="C494" t="s">
        <v>528</v>
      </c>
      <c r="D494" t="s">
        <v>28</v>
      </c>
      <c r="E494" t="s">
        <v>67</v>
      </c>
      <c r="F494" t="s">
        <v>105</v>
      </c>
      <c r="G494" t="s">
        <v>31</v>
      </c>
      <c r="H494">
        <v>4000119</v>
      </c>
      <c r="J494" t="s">
        <v>107</v>
      </c>
      <c r="K494">
        <v>0</v>
      </c>
      <c r="L494">
        <v>0</v>
      </c>
      <c r="M494">
        <v>0</v>
      </c>
      <c r="N494">
        <v>110</v>
      </c>
      <c r="O494">
        <v>0</v>
      </c>
      <c r="P494">
        <v>0</v>
      </c>
      <c r="Q494">
        <v>0</v>
      </c>
      <c r="R494">
        <v>220</v>
      </c>
      <c r="S494">
        <v>0</v>
      </c>
    </row>
    <row r="495" spans="1:19" x14ac:dyDescent="0.25">
      <c r="A495" s="4" t="str">
        <f>CONCATENATE(Table14[[#This Row],[Zona]],Table14[[#This Row],[Marca]],Table14[[#This Row],[Codigo]])</f>
        <v>HELACOR PARAGUAYGrido4000120</v>
      </c>
      <c r="B495" t="s">
        <v>26</v>
      </c>
      <c r="C495" t="s">
        <v>528</v>
      </c>
      <c r="D495" t="s">
        <v>28</v>
      </c>
      <c r="E495" t="s">
        <v>67</v>
      </c>
      <c r="F495" t="s">
        <v>105</v>
      </c>
      <c r="G495" t="s">
        <v>31</v>
      </c>
      <c r="H495">
        <v>4000120</v>
      </c>
      <c r="J495" t="s">
        <v>108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220</v>
      </c>
      <c r="S495">
        <v>0</v>
      </c>
    </row>
    <row r="496" spans="1:19" x14ac:dyDescent="0.25">
      <c r="A496" s="4" t="str">
        <f>CONCATENATE(Table14[[#This Row],[Zona]],Table14[[#This Row],[Marca]],Table14[[#This Row],[Codigo]])</f>
        <v>ARGENTINAVia Bana6000338</v>
      </c>
      <c r="B496" t="s">
        <v>383</v>
      </c>
      <c r="C496" t="s">
        <v>109</v>
      </c>
      <c r="D496" t="s">
        <v>110</v>
      </c>
      <c r="E496" t="s">
        <v>111</v>
      </c>
      <c r="F496" t="s">
        <v>112</v>
      </c>
      <c r="G496" t="s">
        <v>116</v>
      </c>
      <c r="H496">
        <v>6000338</v>
      </c>
      <c r="J496" t="s">
        <v>117</v>
      </c>
      <c r="K496">
        <v>0</v>
      </c>
      <c r="L496">
        <v>0</v>
      </c>
      <c r="M496">
        <v>0</v>
      </c>
      <c r="N496">
        <v>4</v>
      </c>
      <c r="O496">
        <v>2</v>
      </c>
      <c r="P496">
        <v>1</v>
      </c>
      <c r="Q496">
        <v>3</v>
      </c>
      <c r="R496">
        <v>-2</v>
      </c>
      <c r="S496">
        <v>0</v>
      </c>
    </row>
    <row r="497" spans="1:19" x14ac:dyDescent="0.25">
      <c r="A497" s="4" t="str">
        <f>CONCATENATE(Table14[[#This Row],[Zona]],Table14[[#This Row],[Marca]],Table14[[#This Row],[Codigo]])</f>
        <v>ARGENTINAVia Bana6000672</v>
      </c>
      <c r="B497" t="s">
        <v>383</v>
      </c>
      <c r="C497" t="s">
        <v>109</v>
      </c>
      <c r="D497" t="s">
        <v>110</v>
      </c>
      <c r="E497" t="s">
        <v>111</v>
      </c>
      <c r="F497" t="s">
        <v>118</v>
      </c>
      <c r="G497" t="s">
        <v>116</v>
      </c>
      <c r="H497">
        <v>6000672</v>
      </c>
      <c r="J497" t="s">
        <v>119</v>
      </c>
      <c r="K497">
        <v>2</v>
      </c>
      <c r="L497">
        <v>1</v>
      </c>
      <c r="M497">
        <v>4</v>
      </c>
      <c r="N497">
        <v>6</v>
      </c>
      <c r="O497">
        <v>5</v>
      </c>
      <c r="P497">
        <v>0</v>
      </c>
      <c r="Q497">
        <v>1</v>
      </c>
      <c r="R497">
        <v>0</v>
      </c>
      <c r="S497">
        <v>2</v>
      </c>
    </row>
    <row r="498" spans="1:19" x14ac:dyDescent="0.25">
      <c r="A498" s="4" t="str">
        <f>CONCATENATE(Table14[[#This Row],[Zona]],Table14[[#This Row],[Marca]],Table14[[#This Row],[Codigo]])</f>
        <v>ARGENTINAVia Bana6000673</v>
      </c>
      <c r="B498" t="s">
        <v>383</v>
      </c>
      <c r="C498" t="s">
        <v>109</v>
      </c>
      <c r="D498" t="s">
        <v>110</v>
      </c>
      <c r="E498" t="s">
        <v>111</v>
      </c>
      <c r="F498" t="s">
        <v>118</v>
      </c>
      <c r="G498" t="s">
        <v>116</v>
      </c>
      <c r="H498">
        <v>6000673</v>
      </c>
      <c r="J498" t="s">
        <v>120</v>
      </c>
      <c r="K498">
        <v>2</v>
      </c>
      <c r="L498">
        <v>2</v>
      </c>
      <c r="M498">
        <v>0</v>
      </c>
      <c r="N498">
        <v>3</v>
      </c>
      <c r="O498">
        <v>0</v>
      </c>
      <c r="P498">
        <v>0</v>
      </c>
      <c r="Q498">
        <v>5</v>
      </c>
      <c r="R498">
        <v>-2</v>
      </c>
      <c r="S498">
        <v>2</v>
      </c>
    </row>
    <row r="499" spans="1:19" x14ac:dyDescent="0.25">
      <c r="A499" s="4" t="str">
        <f>CONCATENATE(Table14[[#This Row],[Zona]],Table14[[#This Row],[Marca]],Table14[[#This Row],[Codigo]])</f>
        <v>ARGENTINAVia Bana6000667</v>
      </c>
      <c r="B499" t="s">
        <v>383</v>
      </c>
      <c r="C499" t="s">
        <v>109</v>
      </c>
      <c r="D499" t="s">
        <v>110</v>
      </c>
      <c r="E499" t="s">
        <v>111</v>
      </c>
      <c r="F499" t="s">
        <v>121</v>
      </c>
      <c r="G499" t="s">
        <v>116</v>
      </c>
      <c r="H499">
        <v>6000667</v>
      </c>
      <c r="J499" t="s">
        <v>122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-1</v>
      </c>
      <c r="S499">
        <v>0</v>
      </c>
    </row>
    <row r="500" spans="1:19" x14ac:dyDescent="0.25">
      <c r="A500" s="4" t="str">
        <f>CONCATENATE(Table14[[#This Row],[Zona]],Table14[[#This Row],[Marca]],Table14[[#This Row],[Codigo]])</f>
        <v>ARGENTINAVia Bana6000668</v>
      </c>
      <c r="B500" t="s">
        <v>383</v>
      </c>
      <c r="C500" t="s">
        <v>109</v>
      </c>
      <c r="D500" t="s">
        <v>110</v>
      </c>
      <c r="E500" t="s">
        <v>111</v>
      </c>
      <c r="F500" t="s">
        <v>121</v>
      </c>
      <c r="G500" t="s">
        <v>116</v>
      </c>
      <c r="H500">
        <v>6000668</v>
      </c>
      <c r="J500" t="s">
        <v>123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-1</v>
      </c>
      <c r="S500">
        <v>0</v>
      </c>
    </row>
    <row r="501" spans="1:19" x14ac:dyDescent="0.25">
      <c r="A501" s="4" t="str">
        <f>CONCATENATE(Table14[[#This Row],[Zona]],Table14[[#This Row],[Marca]],Table14[[#This Row],[Codigo]])</f>
        <v>ARGENTINAVia Bana6000339</v>
      </c>
      <c r="B501" t="s">
        <v>383</v>
      </c>
      <c r="C501" t="s">
        <v>109</v>
      </c>
      <c r="D501" t="s">
        <v>110</v>
      </c>
      <c r="E501" t="s">
        <v>111</v>
      </c>
      <c r="F501" t="s">
        <v>124</v>
      </c>
      <c r="G501" t="s">
        <v>116</v>
      </c>
      <c r="H501">
        <v>6000339</v>
      </c>
      <c r="J501" t="s">
        <v>126</v>
      </c>
      <c r="K501">
        <v>0</v>
      </c>
      <c r="L501">
        <v>2</v>
      </c>
      <c r="M501">
        <v>5</v>
      </c>
      <c r="N501">
        <v>2</v>
      </c>
      <c r="O501">
        <v>1</v>
      </c>
      <c r="P501">
        <v>0</v>
      </c>
      <c r="Q501">
        <v>4</v>
      </c>
      <c r="R501">
        <v>-2</v>
      </c>
      <c r="S501">
        <v>3</v>
      </c>
    </row>
    <row r="502" spans="1:19" x14ac:dyDescent="0.25">
      <c r="A502" s="4" t="str">
        <f>CONCATENATE(Table14[[#This Row],[Zona]],Table14[[#This Row],[Marca]],Table14[[#This Row],[Codigo]])</f>
        <v>ARGENTINAVia Bana01.01.02.790</v>
      </c>
      <c r="B502" t="s">
        <v>383</v>
      </c>
      <c r="C502" t="s">
        <v>109</v>
      </c>
      <c r="D502" t="s">
        <v>110</v>
      </c>
      <c r="E502" t="s">
        <v>111</v>
      </c>
      <c r="F502" t="s">
        <v>127</v>
      </c>
      <c r="G502" t="s">
        <v>113</v>
      </c>
      <c r="H502" t="s">
        <v>132</v>
      </c>
      <c r="J502" t="s">
        <v>133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25">
      <c r="A503" s="4" t="str">
        <f>CONCATENATE(Table14[[#This Row],[Zona]],Table14[[#This Row],[Marca]],Table14[[#This Row],[Codigo]])</f>
        <v>ARGENTINAVia Bana6000337</v>
      </c>
      <c r="B503" t="s">
        <v>383</v>
      </c>
      <c r="C503" t="s">
        <v>109</v>
      </c>
      <c r="D503" t="s">
        <v>110</v>
      </c>
      <c r="E503" t="s">
        <v>111</v>
      </c>
      <c r="F503" t="s">
        <v>127</v>
      </c>
      <c r="G503" t="s">
        <v>116</v>
      </c>
      <c r="H503">
        <v>6000337</v>
      </c>
      <c r="J503" t="s">
        <v>139</v>
      </c>
      <c r="K503">
        <v>3</v>
      </c>
      <c r="L503">
        <v>3</v>
      </c>
      <c r="M503">
        <v>3</v>
      </c>
      <c r="N503">
        <v>2</v>
      </c>
      <c r="O503">
        <v>1</v>
      </c>
      <c r="P503">
        <v>1</v>
      </c>
      <c r="Q503">
        <v>5</v>
      </c>
      <c r="R503">
        <v>-4</v>
      </c>
      <c r="S503">
        <v>2</v>
      </c>
    </row>
    <row r="504" spans="1:19" x14ac:dyDescent="0.25">
      <c r="A504" s="4" t="str">
        <f>CONCATENATE(Table14[[#This Row],[Zona]],Table14[[#This Row],[Marca]],Table14[[#This Row],[Codigo]])</f>
        <v>ARGENTINAVia Bana6000340</v>
      </c>
      <c r="B504" t="s">
        <v>383</v>
      </c>
      <c r="C504" t="s">
        <v>109</v>
      </c>
      <c r="D504" t="s">
        <v>110</v>
      </c>
      <c r="E504" t="s">
        <v>111</v>
      </c>
      <c r="F504" t="s">
        <v>127</v>
      </c>
      <c r="G504" t="s">
        <v>116</v>
      </c>
      <c r="H504">
        <v>6000340</v>
      </c>
      <c r="J504" t="s">
        <v>140</v>
      </c>
      <c r="K504">
        <v>0</v>
      </c>
      <c r="L504">
        <v>1</v>
      </c>
      <c r="M504">
        <v>2</v>
      </c>
      <c r="N504">
        <v>1</v>
      </c>
      <c r="O504">
        <v>1</v>
      </c>
      <c r="P504">
        <v>1</v>
      </c>
      <c r="Q504">
        <v>0</v>
      </c>
      <c r="R504">
        <v>1</v>
      </c>
      <c r="S504">
        <v>1</v>
      </c>
    </row>
    <row r="505" spans="1:19" x14ac:dyDescent="0.25">
      <c r="A505" s="4" t="str">
        <f>CONCATENATE(Table14[[#This Row],[Zona]],Table14[[#This Row],[Marca]],Table14[[#This Row],[Codigo]])</f>
        <v>ARGENTINAVia Bana6000666</v>
      </c>
      <c r="B505" t="s">
        <v>383</v>
      </c>
      <c r="C505" t="s">
        <v>109</v>
      </c>
      <c r="D505" t="s">
        <v>110</v>
      </c>
      <c r="E505" t="s">
        <v>111</v>
      </c>
      <c r="F505" t="s">
        <v>127</v>
      </c>
      <c r="G505" t="s">
        <v>116</v>
      </c>
      <c r="H505">
        <v>6000666</v>
      </c>
      <c r="J505" t="s">
        <v>141</v>
      </c>
      <c r="K505">
        <v>0</v>
      </c>
      <c r="L505">
        <v>0</v>
      </c>
      <c r="M505">
        <v>4</v>
      </c>
      <c r="N505">
        <v>4</v>
      </c>
      <c r="O505">
        <v>2</v>
      </c>
      <c r="P505">
        <v>0</v>
      </c>
      <c r="Q505">
        <v>3</v>
      </c>
      <c r="R505">
        <v>-2</v>
      </c>
      <c r="S505">
        <v>0</v>
      </c>
    </row>
    <row r="506" spans="1:19" x14ac:dyDescent="0.25">
      <c r="A506" s="4" t="str">
        <f>CONCATENATE(Table14[[#This Row],[Zona]],Table14[[#This Row],[Marca]],Table14[[#This Row],[Codigo]])</f>
        <v>ARGENTINAVia Bana6000739</v>
      </c>
      <c r="B506" t="s">
        <v>383</v>
      </c>
      <c r="C506" t="s">
        <v>109</v>
      </c>
      <c r="D506" t="s">
        <v>110</v>
      </c>
      <c r="E506" t="s">
        <v>111</v>
      </c>
      <c r="F506" t="s">
        <v>127</v>
      </c>
      <c r="G506" t="s">
        <v>116</v>
      </c>
      <c r="H506">
        <v>6000739</v>
      </c>
      <c r="J506" t="s">
        <v>142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8</v>
      </c>
      <c r="R506">
        <v>-4</v>
      </c>
      <c r="S506">
        <v>1</v>
      </c>
    </row>
    <row r="507" spans="1:19" x14ac:dyDescent="0.25">
      <c r="A507" s="4" t="str">
        <f>CONCATENATE(Table14[[#This Row],[Zona]],Table14[[#This Row],[Marca]],Table14[[#This Row],[Codigo]])</f>
        <v>ARGENTINAVia Bana6000740</v>
      </c>
      <c r="B507" t="s">
        <v>383</v>
      </c>
      <c r="C507" t="s">
        <v>109</v>
      </c>
      <c r="D507" t="s">
        <v>110</v>
      </c>
      <c r="E507" t="s">
        <v>111</v>
      </c>
      <c r="F507" t="s">
        <v>127</v>
      </c>
      <c r="G507" t="s">
        <v>116</v>
      </c>
      <c r="H507">
        <v>6000740</v>
      </c>
      <c r="J507" t="s">
        <v>143</v>
      </c>
      <c r="K507">
        <v>4</v>
      </c>
      <c r="L507">
        <v>3</v>
      </c>
      <c r="M507">
        <v>3</v>
      </c>
      <c r="N507">
        <v>8</v>
      </c>
      <c r="O507">
        <v>4</v>
      </c>
      <c r="P507">
        <v>4</v>
      </c>
      <c r="Q507">
        <v>8</v>
      </c>
      <c r="R507">
        <v>-2</v>
      </c>
      <c r="S507">
        <v>3</v>
      </c>
    </row>
    <row r="508" spans="1:19" x14ac:dyDescent="0.25">
      <c r="A508" s="4" t="str">
        <f>CONCATENATE(Table14[[#This Row],[Zona]],Table14[[#This Row],[Marca]],Table14[[#This Row],[Codigo]])</f>
        <v>ARGENTINAVia Bana6000980</v>
      </c>
      <c r="B508" t="s">
        <v>383</v>
      </c>
      <c r="C508" t="s">
        <v>109</v>
      </c>
      <c r="D508" t="s">
        <v>110</v>
      </c>
      <c r="E508" t="s">
        <v>111</v>
      </c>
      <c r="F508" t="s">
        <v>127</v>
      </c>
      <c r="G508" t="s">
        <v>116</v>
      </c>
      <c r="H508">
        <v>6000980</v>
      </c>
      <c r="J508" t="s">
        <v>144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2</v>
      </c>
      <c r="R508">
        <v>-2</v>
      </c>
      <c r="S508">
        <v>0</v>
      </c>
    </row>
    <row r="509" spans="1:19" x14ac:dyDescent="0.25">
      <c r="A509" s="4" t="str">
        <f>CONCATENATE(Table14[[#This Row],[Zona]],Table14[[#This Row],[Marca]],Table14[[#This Row],[Codigo]])</f>
        <v>ARGENTINAVia Bana01.06.15.001</v>
      </c>
      <c r="B509" t="s">
        <v>383</v>
      </c>
      <c r="C509" t="s">
        <v>109</v>
      </c>
      <c r="D509" t="s">
        <v>28</v>
      </c>
      <c r="E509" t="s">
        <v>29</v>
      </c>
      <c r="F509" t="s">
        <v>30</v>
      </c>
      <c r="G509" t="s">
        <v>113</v>
      </c>
      <c r="H509" t="s">
        <v>145</v>
      </c>
      <c r="J509" t="s">
        <v>146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25">
      <c r="A510" s="4" t="str">
        <f>CONCATENATE(Table14[[#This Row],[Zona]],Table14[[#This Row],[Marca]],Table14[[#This Row],[Codigo]])</f>
        <v>ARGENTINAVia Bana01.06.15.002</v>
      </c>
      <c r="B510" t="s">
        <v>383</v>
      </c>
      <c r="C510" t="s">
        <v>109</v>
      </c>
      <c r="D510" t="s">
        <v>28</v>
      </c>
      <c r="E510" t="s">
        <v>29</v>
      </c>
      <c r="F510" t="s">
        <v>30</v>
      </c>
      <c r="G510" t="s">
        <v>113</v>
      </c>
      <c r="H510" t="s">
        <v>147</v>
      </c>
      <c r="J510" t="s">
        <v>148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25">
      <c r="A511" s="4" t="str">
        <f>CONCATENATE(Table14[[#This Row],[Zona]],Table14[[#This Row],[Marca]],Table14[[#This Row],[Codigo]])</f>
        <v>ARGENTINAVia Bana01.06.15.003</v>
      </c>
      <c r="B511" t="s">
        <v>383</v>
      </c>
      <c r="C511" t="s">
        <v>109</v>
      </c>
      <c r="D511" t="s">
        <v>28</v>
      </c>
      <c r="E511" t="s">
        <v>29</v>
      </c>
      <c r="F511" t="s">
        <v>30</v>
      </c>
      <c r="G511" t="s">
        <v>113</v>
      </c>
      <c r="H511" t="s">
        <v>149</v>
      </c>
      <c r="J511" t="s">
        <v>150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25">
      <c r="A512" s="4" t="str">
        <f>CONCATENATE(Table14[[#This Row],[Zona]],Table14[[#This Row],[Marca]],Table14[[#This Row],[Codigo]])</f>
        <v>ARGENTINAVia Bana01.06.15.008</v>
      </c>
      <c r="B512" t="s">
        <v>383</v>
      </c>
      <c r="C512" t="s">
        <v>109</v>
      </c>
      <c r="D512" t="s">
        <v>28</v>
      </c>
      <c r="E512" t="s">
        <v>29</v>
      </c>
      <c r="F512" t="s">
        <v>30</v>
      </c>
      <c r="G512" t="s">
        <v>113</v>
      </c>
      <c r="H512" t="s">
        <v>153</v>
      </c>
      <c r="J512" t="s">
        <v>154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25">
      <c r="A513" s="4" t="str">
        <f>CONCATENATE(Table14[[#This Row],[Zona]],Table14[[#This Row],[Marca]],Table14[[#This Row],[Codigo]])</f>
        <v>ARGENTINAVia Bana01.06.15.009</v>
      </c>
      <c r="B513" t="s">
        <v>383</v>
      </c>
      <c r="C513" t="s">
        <v>109</v>
      </c>
      <c r="D513" t="s">
        <v>28</v>
      </c>
      <c r="E513" t="s">
        <v>29</v>
      </c>
      <c r="F513" t="s">
        <v>30</v>
      </c>
      <c r="G513" t="s">
        <v>113</v>
      </c>
      <c r="H513" t="s">
        <v>155</v>
      </c>
      <c r="J513" t="s">
        <v>156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25">
      <c r="A514" s="4" t="str">
        <f>CONCATENATE(Table14[[#This Row],[Zona]],Table14[[#This Row],[Marca]],Table14[[#This Row],[Codigo]])</f>
        <v>ARGENTINAVia Bana01.06.16.001</v>
      </c>
      <c r="B514" t="s">
        <v>383</v>
      </c>
      <c r="C514" t="s">
        <v>109</v>
      </c>
      <c r="D514" t="s">
        <v>28</v>
      </c>
      <c r="E514" t="s">
        <v>29</v>
      </c>
      <c r="F514" t="s">
        <v>30</v>
      </c>
      <c r="G514" t="s">
        <v>113</v>
      </c>
      <c r="H514" t="s">
        <v>157</v>
      </c>
      <c r="J514" t="s">
        <v>158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25">
      <c r="A515" s="4" t="str">
        <f>CONCATENATE(Table14[[#This Row],[Zona]],Table14[[#This Row],[Marca]],Table14[[#This Row],[Codigo]])</f>
        <v>ARGENTINAVia Bana01.06.16.002</v>
      </c>
      <c r="B515" t="s">
        <v>383</v>
      </c>
      <c r="C515" t="s">
        <v>109</v>
      </c>
      <c r="D515" t="s">
        <v>28</v>
      </c>
      <c r="E515" t="s">
        <v>29</v>
      </c>
      <c r="F515" t="s">
        <v>30</v>
      </c>
      <c r="G515" t="s">
        <v>113</v>
      </c>
      <c r="H515" t="s">
        <v>159</v>
      </c>
      <c r="J515" t="s">
        <v>160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25">
      <c r="A516" s="4" t="str">
        <f>CONCATENATE(Table14[[#This Row],[Zona]],Table14[[#This Row],[Marca]],Table14[[#This Row],[Codigo]])</f>
        <v>ARGENTINAVia Bana01.06.16.003</v>
      </c>
      <c r="B516" t="s">
        <v>383</v>
      </c>
      <c r="C516" t="s">
        <v>109</v>
      </c>
      <c r="D516" t="s">
        <v>28</v>
      </c>
      <c r="E516" t="s">
        <v>29</v>
      </c>
      <c r="F516" t="s">
        <v>30</v>
      </c>
      <c r="G516" t="s">
        <v>113</v>
      </c>
      <c r="H516" t="s">
        <v>161</v>
      </c>
      <c r="J516" t="s">
        <v>162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25">
      <c r="A517" s="4" t="str">
        <f>CONCATENATE(Table14[[#This Row],[Zona]],Table14[[#This Row],[Marca]],Table14[[#This Row],[Codigo]])</f>
        <v>ARGENTINAVia Bana01.06.16.004</v>
      </c>
      <c r="B517" t="s">
        <v>383</v>
      </c>
      <c r="C517" t="s">
        <v>109</v>
      </c>
      <c r="D517" t="s">
        <v>28</v>
      </c>
      <c r="E517" t="s">
        <v>29</v>
      </c>
      <c r="F517" t="s">
        <v>30</v>
      </c>
      <c r="G517" t="s">
        <v>113</v>
      </c>
      <c r="H517" t="s">
        <v>163</v>
      </c>
      <c r="J517" t="s">
        <v>164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25">
      <c r="A518" s="4" t="str">
        <f>CONCATENATE(Table14[[#This Row],[Zona]],Table14[[#This Row],[Marca]],Table14[[#This Row],[Codigo]])</f>
        <v>ARGENTINAVia Bana01.06.16.005</v>
      </c>
      <c r="B518" t="s">
        <v>383</v>
      </c>
      <c r="C518" t="s">
        <v>109</v>
      </c>
      <c r="D518" t="s">
        <v>28</v>
      </c>
      <c r="E518" t="s">
        <v>29</v>
      </c>
      <c r="F518" t="s">
        <v>30</v>
      </c>
      <c r="G518" t="s">
        <v>113</v>
      </c>
      <c r="H518" t="s">
        <v>165</v>
      </c>
      <c r="J518" t="s">
        <v>166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25">
      <c r="A519" s="4" t="str">
        <f>CONCATENATE(Table14[[#This Row],[Zona]],Table14[[#This Row],[Marca]],Table14[[#This Row],[Codigo]])</f>
        <v>ARGENTINAVia Bana01.06.16.006</v>
      </c>
      <c r="B519" t="s">
        <v>383</v>
      </c>
      <c r="C519" t="s">
        <v>109</v>
      </c>
      <c r="D519" t="s">
        <v>28</v>
      </c>
      <c r="E519" t="s">
        <v>29</v>
      </c>
      <c r="F519" t="s">
        <v>30</v>
      </c>
      <c r="G519" t="s">
        <v>113</v>
      </c>
      <c r="H519" t="s">
        <v>167</v>
      </c>
      <c r="J519" t="s">
        <v>168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25">
      <c r="A520" s="4" t="str">
        <f>CONCATENATE(Table14[[#This Row],[Zona]],Table14[[#This Row],[Marca]],Table14[[#This Row],[Codigo]])</f>
        <v>ARGENTINAVia Bana01.06.16.009</v>
      </c>
      <c r="B520" t="s">
        <v>383</v>
      </c>
      <c r="C520" t="s">
        <v>109</v>
      </c>
      <c r="D520" t="s">
        <v>28</v>
      </c>
      <c r="E520" t="s">
        <v>29</v>
      </c>
      <c r="F520" t="s">
        <v>30</v>
      </c>
      <c r="G520" t="s">
        <v>113</v>
      </c>
      <c r="H520" t="s">
        <v>169</v>
      </c>
      <c r="J520" t="s">
        <v>170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25">
      <c r="A521" s="4" t="str">
        <f>CONCATENATE(Table14[[#This Row],[Zona]],Table14[[#This Row],[Marca]],Table14[[#This Row],[Codigo]])</f>
        <v>ARGENTINAVia Bana01.06.16.015</v>
      </c>
      <c r="B521" t="s">
        <v>383</v>
      </c>
      <c r="C521" t="s">
        <v>109</v>
      </c>
      <c r="D521" t="s">
        <v>28</v>
      </c>
      <c r="E521" t="s">
        <v>29</v>
      </c>
      <c r="F521" t="s">
        <v>30</v>
      </c>
      <c r="G521" t="s">
        <v>113</v>
      </c>
      <c r="H521" t="s">
        <v>177</v>
      </c>
      <c r="J521" t="s">
        <v>178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25">
      <c r="A522" s="4" t="str">
        <f>CONCATENATE(Table14[[#This Row],[Zona]],Table14[[#This Row],[Marca]],Table14[[#This Row],[Codigo]])</f>
        <v>ARGENTINAVia Bana01.06.16.023</v>
      </c>
      <c r="B522" t="s">
        <v>383</v>
      </c>
      <c r="C522" t="s">
        <v>109</v>
      </c>
      <c r="D522" t="s">
        <v>28</v>
      </c>
      <c r="E522" t="s">
        <v>29</v>
      </c>
      <c r="F522" t="s">
        <v>30</v>
      </c>
      <c r="G522" t="s">
        <v>113</v>
      </c>
      <c r="H522" t="s">
        <v>187</v>
      </c>
      <c r="J522" t="s">
        <v>188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25">
      <c r="A523" s="4" t="str">
        <f>CONCATENATE(Table14[[#This Row],[Zona]],Table14[[#This Row],[Marca]],Table14[[#This Row],[Codigo]])</f>
        <v>ARGENTINAVia Bana01.06.17.002</v>
      </c>
      <c r="B523" t="s">
        <v>383</v>
      </c>
      <c r="C523" t="s">
        <v>109</v>
      </c>
      <c r="D523" t="s">
        <v>28</v>
      </c>
      <c r="E523" t="s">
        <v>29</v>
      </c>
      <c r="F523" t="s">
        <v>30</v>
      </c>
      <c r="G523" t="s">
        <v>113</v>
      </c>
      <c r="H523" t="s">
        <v>193</v>
      </c>
      <c r="J523" t="s">
        <v>194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 s="4" t="str">
        <f>CONCATENATE(Table14[[#This Row],[Zona]],Table14[[#This Row],[Marca]],Table14[[#This Row],[Codigo]])</f>
        <v>ARGENTINAVia Bana01.06.17.003</v>
      </c>
      <c r="B524" t="s">
        <v>383</v>
      </c>
      <c r="C524" t="s">
        <v>109</v>
      </c>
      <c r="D524" t="s">
        <v>28</v>
      </c>
      <c r="E524" t="s">
        <v>29</v>
      </c>
      <c r="F524" t="s">
        <v>30</v>
      </c>
      <c r="G524" t="s">
        <v>113</v>
      </c>
      <c r="H524" t="s">
        <v>195</v>
      </c>
      <c r="J524" t="s">
        <v>196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25">
      <c r="A525" s="4" t="str">
        <f>CONCATENATE(Table14[[#This Row],[Zona]],Table14[[#This Row],[Marca]],Table14[[#This Row],[Codigo]])</f>
        <v>ARGENTINAVia Bana01.06.17.014</v>
      </c>
      <c r="B525" t="s">
        <v>383</v>
      </c>
      <c r="C525" t="s">
        <v>109</v>
      </c>
      <c r="D525" t="s">
        <v>28</v>
      </c>
      <c r="E525" t="s">
        <v>29</v>
      </c>
      <c r="F525" t="s">
        <v>30</v>
      </c>
      <c r="G525" t="s">
        <v>113</v>
      </c>
      <c r="H525" t="s">
        <v>203</v>
      </c>
      <c r="J525" t="s">
        <v>204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25">
      <c r="A526" s="4" t="str">
        <f>CONCATENATE(Table14[[#This Row],[Zona]],Table14[[#This Row],[Marca]],Table14[[#This Row],[Codigo]])</f>
        <v>ARGENTINAVia Bana01.06.17.015</v>
      </c>
      <c r="B526" t="s">
        <v>383</v>
      </c>
      <c r="C526" t="s">
        <v>109</v>
      </c>
      <c r="D526" t="s">
        <v>28</v>
      </c>
      <c r="E526" t="s">
        <v>29</v>
      </c>
      <c r="F526" t="s">
        <v>30</v>
      </c>
      <c r="G526" t="s">
        <v>113</v>
      </c>
      <c r="H526" t="s">
        <v>205</v>
      </c>
      <c r="J526" t="s">
        <v>206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25">
      <c r="A527" s="4" t="str">
        <f>CONCATENATE(Table14[[#This Row],[Zona]],Table14[[#This Row],[Marca]],Table14[[#This Row],[Codigo]])</f>
        <v>ARGENTINAVia Bana01.06.17.016</v>
      </c>
      <c r="B527" t="s">
        <v>383</v>
      </c>
      <c r="C527" t="s">
        <v>109</v>
      </c>
      <c r="D527" t="s">
        <v>28</v>
      </c>
      <c r="E527" t="s">
        <v>29</v>
      </c>
      <c r="F527" t="s">
        <v>30</v>
      </c>
      <c r="G527" t="s">
        <v>113</v>
      </c>
      <c r="H527" t="s">
        <v>207</v>
      </c>
      <c r="J527" t="s">
        <v>208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25">
      <c r="A528" s="4" t="str">
        <f>CONCATENATE(Table14[[#This Row],[Zona]],Table14[[#This Row],[Marca]],Table14[[#This Row],[Codigo]])</f>
        <v>ARGENTINAVia Bana01.06.17.020</v>
      </c>
      <c r="B528" t="s">
        <v>383</v>
      </c>
      <c r="C528" t="s">
        <v>109</v>
      </c>
      <c r="D528" t="s">
        <v>28</v>
      </c>
      <c r="E528" t="s">
        <v>29</v>
      </c>
      <c r="F528" t="s">
        <v>30</v>
      </c>
      <c r="G528" t="s">
        <v>113</v>
      </c>
      <c r="H528" t="s">
        <v>213</v>
      </c>
      <c r="J528" t="s">
        <v>214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25">
      <c r="A529" s="4" t="str">
        <f>CONCATENATE(Table14[[#This Row],[Zona]],Table14[[#This Row],[Marca]],Table14[[#This Row],[Codigo]])</f>
        <v>ARGENTINAVia Bana01.06.18.002</v>
      </c>
      <c r="B529" t="s">
        <v>383</v>
      </c>
      <c r="C529" t="s">
        <v>109</v>
      </c>
      <c r="D529" t="s">
        <v>28</v>
      </c>
      <c r="E529" t="s">
        <v>29</v>
      </c>
      <c r="F529" t="s">
        <v>30</v>
      </c>
      <c r="G529" t="s">
        <v>113</v>
      </c>
      <c r="H529" t="s">
        <v>217</v>
      </c>
      <c r="J529" t="s">
        <v>218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25">
      <c r="A530" s="4" t="str">
        <f>CONCATENATE(Table14[[#This Row],[Zona]],Table14[[#This Row],[Marca]],Table14[[#This Row],[Codigo]])</f>
        <v>ARGENTINAVia Bana01.06.18.004</v>
      </c>
      <c r="B530" t="s">
        <v>383</v>
      </c>
      <c r="C530" t="s">
        <v>109</v>
      </c>
      <c r="D530" t="s">
        <v>28</v>
      </c>
      <c r="E530" t="s">
        <v>29</v>
      </c>
      <c r="F530" t="s">
        <v>30</v>
      </c>
      <c r="G530" t="s">
        <v>113</v>
      </c>
      <c r="H530" t="s">
        <v>219</v>
      </c>
      <c r="J530" t="s">
        <v>220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25">
      <c r="A531" s="4" t="str">
        <f>CONCATENATE(Table14[[#This Row],[Zona]],Table14[[#This Row],[Marca]],Table14[[#This Row],[Codigo]])</f>
        <v>ARGENTINAVia Bana01.06.18.013</v>
      </c>
      <c r="B531" t="s">
        <v>383</v>
      </c>
      <c r="C531" t="s">
        <v>109</v>
      </c>
      <c r="D531" t="s">
        <v>28</v>
      </c>
      <c r="E531" t="s">
        <v>29</v>
      </c>
      <c r="F531" t="s">
        <v>30</v>
      </c>
      <c r="G531" t="s">
        <v>113</v>
      </c>
      <c r="H531" t="s">
        <v>227</v>
      </c>
      <c r="J531" t="s">
        <v>228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25">
      <c r="A532" s="4" t="str">
        <f>CONCATENATE(Table14[[#This Row],[Zona]],Table14[[#This Row],[Marca]],Table14[[#This Row],[Codigo]])</f>
        <v>ARGENTINAVia Bana01.06.18.015</v>
      </c>
      <c r="B532" t="s">
        <v>383</v>
      </c>
      <c r="C532" t="s">
        <v>109</v>
      </c>
      <c r="D532" t="s">
        <v>28</v>
      </c>
      <c r="E532" t="s">
        <v>29</v>
      </c>
      <c r="F532" t="s">
        <v>30</v>
      </c>
      <c r="G532" t="s">
        <v>113</v>
      </c>
      <c r="H532" t="s">
        <v>231</v>
      </c>
      <c r="J532" t="s">
        <v>232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25">
      <c r="A533" s="4" t="str">
        <f>CONCATENATE(Table14[[#This Row],[Zona]],Table14[[#This Row],[Marca]],Table14[[#This Row],[Codigo]])</f>
        <v>ARGENTINAVia Bana01.06.18.017</v>
      </c>
      <c r="B533" t="s">
        <v>383</v>
      </c>
      <c r="C533" t="s">
        <v>109</v>
      </c>
      <c r="D533" t="s">
        <v>28</v>
      </c>
      <c r="E533" t="s">
        <v>29</v>
      </c>
      <c r="F533" t="s">
        <v>30</v>
      </c>
      <c r="G533" t="s">
        <v>113</v>
      </c>
      <c r="H533" t="s">
        <v>235</v>
      </c>
      <c r="J533" t="s">
        <v>236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25">
      <c r="A534" s="4" t="str">
        <f>CONCATENATE(Table14[[#This Row],[Zona]],Table14[[#This Row],[Marca]],Table14[[#This Row],[Codigo]])</f>
        <v>ARGENTINAVia Bana01.06.20.001</v>
      </c>
      <c r="B534" t="s">
        <v>383</v>
      </c>
      <c r="C534" t="s">
        <v>109</v>
      </c>
      <c r="D534" t="s">
        <v>28</v>
      </c>
      <c r="E534" t="s">
        <v>29</v>
      </c>
      <c r="F534" t="s">
        <v>30</v>
      </c>
      <c r="G534" t="s">
        <v>113</v>
      </c>
      <c r="H534" t="s">
        <v>529</v>
      </c>
      <c r="J534" t="s">
        <v>530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25">
      <c r="A535" s="4" t="str">
        <f>CONCATENATE(Table14[[#This Row],[Zona]],Table14[[#This Row],[Marca]],Table14[[#This Row],[Codigo]])</f>
        <v>ARGENTINAVia Bana01.06.20.002</v>
      </c>
      <c r="B535" t="s">
        <v>383</v>
      </c>
      <c r="C535" t="s">
        <v>109</v>
      </c>
      <c r="D535" t="s">
        <v>28</v>
      </c>
      <c r="E535" t="s">
        <v>29</v>
      </c>
      <c r="F535" t="s">
        <v>30</v>
      </c>
      <c r="G535" t="s">
        <v>113</v>
      </c>
      <c r="H535" t="s">
        <v>531</v>
      </c>
      <c r="J535" t="s">
        <v>532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25">
      <c r="A536" s="4" t="str">
        <f>CONCATENATE(Table14[[#This Row],[Zona]],Table14[[#This Row],[Marca]],Table14[[#This Row],[Codigo]])</f>
        <v>ARGENTINAVia Bana01.06.20.003</v>
      </c>
      <c r="B536" t="s">
        <v>383</v>
      </c>
      <c r="C536" t="s">
        <v>109</v>
      </c>
      <c r="D536" t="s">
        <v>28</v>
      </c>
      <c r="E536" t="s">
        <v>29</v>
      </c>
      <c r="F536" t="s">
        <v>30</v>
      </c>
      <c r="G536" t="s">
        <v>113</v>
      </c>
      <c r="H536" t="s">
        <v>533</v>
      </c>
      <c r="J536" t="s">
        <v>534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25">
      <c r="A537" s="4" t="str">
        <f>CONCATENATE(Table14[[#This Row],[Zona]],Table14[[#This Row],[Marca]],Table14[[#This Row],[Codigo]])</f>
        <v>ARGENTINAVia Bana01.06.20.006</v>
      </c>
      <c r="B537" t="s">
        <v>383</v>
      </c>
      <c r="C537" t="s">
        <v>109</v>
      </c>
      <c r="D537" t="s">
        <v>28</v>
      </c>
      <c r="E537" t="s">
        <v>29</v>
      </c>
      <c r="F537" t="s">
        <v>30</v>
      </c>
      <c r="G537" t="s">
        <v>113</v>
      </c>
      <c r="H537" t="s">
        <v>535</v>
      </c>
      <c r="J537" t="s">
        <v>536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25">
      <c r="A538" s="4" t="str">
        <f>CONCATENATE(Table14[[#This Row],[Zona]],Table14[[#This Row],[Marca]],Table14[[#This Row],[Codigo]])</f>
        <v>ARGENTINAVia Bana01.06.20.007</v>
      </c>
      <c r="B538" t="s">
        <v>383</v>
      </c>
      <c r="C538" t="s">
        <v>109</v>
      </c>
      <c r="D538" t="s">
        <v>28</v>
      </c>
      <c r="E538" t="s">
        <v>29</v>
      </c>
      <c r="F538" t="s">
        <v>30</v>
      </c>
      <c r="G538" t="s">
        <v>113</v>
      </c>
      <c r="H538" t="s">
        <v>537</v>
      </c>
      <c r="J538" t="s">
        <v>538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25">
      <c r="A539" s="4" t="str">
        <f>CONCATENATE(Table14[[#This Row],[Zona]],Table14[[#This Row],[Marca]],Table14[[#This Row],[Codigo]])</f>
        <v>ARGENTINAVia Bana01.06.21.001</v>
      </c>
      <c r="B539" t="s">
        <v>383</v>
      </c>
      <c r="C539" t="s">
        <v>109</v>
      </c>
      <c r="D539" t="s">
        <v>28</v>
      </c>
      <c r="E539" t="s">
        <v>29</v>
      </c>
      <c r="F539" t="s">
        <v>30</v>
      </c>
      <c r="G539" t="s">
        <v>113</v>
      </c>
      <c r="H539" t="s">
        <v>539</v>
      </c>
      <c r="J539" t="s">
        <v>540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25">
      <c r="A540" s="4" t="str">
        <f>CONCATENATE(Table14[[#This Row],[Zona]],Table14[[#This Row],[Marca]],Table14[[#This Row],[Codigo]])</f>
        <v>ARGENTINAVia Bana01.06.21.002</v>
      </c>
      <c r="B540" t="s">
        <v>383</v>
      </c>
      <c r="C540" t="s">
        <v>109</v>
      </c>
      <c r="D540" t="s">
        <v>28</v>
      </c>
      <c r="E540" t="s">
        <v>29</v>
      </c>
      <c r="F540" t="s">
        <v>30</v>
      </c>
      <c r="G540" t="s">
        <v>113</v>
      </c>
      <c r="H540" t="s">
        <v>541</v>
      </c>
      <c r="J540" t="s">
        <v>542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25">
      <c r="A541" s="4" t="str">
        <f>CONCATENATE(Table14[[#This Row],[Zona]],Table14[[#This Row],[Marca]],Table14[[#This Row],[Codigo]])</f>
        <v>ARGENTINAVia Bana01.06.21.003</v>
      </c>
      <c r="B541" t="s">
        <v>383</v>
      </c>
      <c r="C541" t="s">
        <v>109</v>
      </c>
      <c r="D541" t="s">
        <v>28</v>
      </c>
      <c r="E541" t="s">
        <v>29</v>
      </c>
      <c r="F541" t="s">
        <v>30</v>
      </c>
      <c r="G541" t="s">
        <v>113</v>
      </c>
      <c r="H541" t="s">
        <v>543</v>
      </c>
      <c r="J541" t="s">
        <v>544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25">
      <c r="A542" s="4" t="str">
        <f>CONCATENATE(Table14[[#This Row],[Zona]],Table14[[#This Row],[Marca]],Table14[[#This Row],[Codigo]])</f>
        <v>ARGENTINAVia Bana01.06.21.004</v>
      </c>
      <c r="B542" t="s">
        <v>383</v>
      </c>
      <c r="C542" t="s">
        <v>109</v>
      </c>
      <c r="D542" t="s">
        <v>28</v>
      </c>
      <c r="E542" t="s">
        <v>29</v>
      </c>
      <c r="F542" t="s">
        <v>30</v>
      </c>
      <c r="G542" t="s">
        <v>113</v>
      </c>
      <c r="H542" t="s">
        <v>545</v>
      </c>
      <c r="J542" t="s">
        <v>546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25">
      <c r="A543" s="4" t="str">
        <f>CONCATENATE(Table14[[#This Row],[Zona]],Table14[[#This Row],[Marca]],Table14[[#This Row],[Codigo]])</f>
        <v>ARGENTINAVia Bana01.06.21.005</v>
      </c>
      <c r="B543" t="s">
        <v>383</v>
      </c>
      <c r="C543" t="s">
        <v>109</v>
      </c>
      <c r="D543" t="s">
        <v>28</v>
      </c>
      <c r="E543" t="s">
        <v>29</v>
      </c>
      <c r="F543" t="s">
        <v>30</v>
      </c>
      <c r="G543" t="s">
        <v>113</v>
      </c>
      <c r="H543" t="s">
        <v>547</v>
      </c>
      <c r="J543" t="s">
        <v>548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25">
      <c r="A544" s="4" t="str">
        <f>CONCATENATE(Table14[[#This Row],[Zona]],Table14[[#This Row],[Marca]],Table14[[#This Row],[Codigo]])</f>
        <v>ARGENTINAVia Bana01.06.21.006</v>
      </c>
      <c r="B544" t="s">
        <v>383</v>
      </c>
      <c r="C544" t="s">
        <v>109</v>
      </c>
      <c r="D544" t="s">
        <v>28</v>
      </c>
      <c r="E544" t="s">
        <v>29</v>
      </c>
      <c r="F544" t="s">
        <v>30</v>
      </c>
      <c r="G544" t="s">
        <v>113</v>
      </c>
      <c r="H544" t="s">
        <v>549</v>
      </c>
      <c r="J544" t="s">
        <v>550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25">
      <c r="A545" s="4" t="str">
        <f>CONCATENATE(Table14[[#This Row],[Zona]],Table14[[#This Row],[Marca]],Table14[[#This Row],[Codigo]])</f>
        <v>ARGENTINAVia Bana01.06.21.008</v>
      </c>
      <c r="B545" t="s">
        <v>383</v>
      </c>
      <c r="C545" t="s">
        <v>109</v>
      </c>
      <c r="D545" t="s">
        <v>28</v>
      </c>
      <c r="E545" t="s">
        <v>29</v>
      </c>
      <c r="F545" t="s">
        <v>30</v>
      </c>
      <c r="G545" t="s">
        <v>113</v>
      </c>
      <c r="H545" t="s">
        <v>551</v>
      </c>
      <c r="J545" t="s">
        <v>552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25">
      <c r="A546" s="4" t="str">
        <f>CONCATENATE(Table14[[#This Row],[Zona]],Table14[[#This Row],[Marca]],Table14[[#This Row],[Codigo]])</f>
        <v>ARGENTINAVia Bana01.06.21.009</v>
      </c>
      <c r="B546" t="s">
        <v>383</v>
      </c>
      <c r="C546" t="s">
        <v>109</v>
      </c>
      <c r="D546" t="s">
        <v>28</v>
      </c>
      <c r="E546" t="s">
        <v>29</v>
      </c>
      <c r="F546" t="s">
        <v>30</v>
      </c>
      <c r="G546" t="s">
        <v>113</v>
      </c>
      <c r="H546" t="s">
        <v>553</v>
      </c>
      <c r="J546" t="s">
        <v>554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25">
      <c r="A547" s="4" t="str">
        <f>CONCATENATE(Table14[[#This Row],[Zona]],Table14[[#This Row],[Marca]],Table14[[#This Row],[Codigo]])</f>
        <v>ARGENTINAVia Bana01.06.21.010</v>
      </c>
      <c r="B547" t="s">
        <v>383</v>
      </c>
      <c r="C547" t="s">
        <v>109</v>
      </c>
      <c r="D547" t="s">
        <v>28</v>
      </c>
      <c r="E547" t="s">
        <v>29</v>
      </c>
      <c r="F547" t="s">
        <v>30</v>
      </c>
      <c r="G547" t="s">
        <v>113</v>
      </c>
      <c r="H547" t="s">
        <v>555</v>
      </c>
      <c r="J547" t="s">
        <v>556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25">
      <c r="A548" s="4" t="str">
        <f>CONCATENATE(Table14[[#This Row],[Zona]],Table14[[#This Row],[Marca]],Table14[[#This Row],[Codigo]])</f>
        <v>ARGENTINAVia Bana01.06.21.012</v>
      </c>
      <c r="B548" t="s">
        <v>383</v>
      </c>
      <c r="C548" t="s">
        <v>109</v>
      </c>
      <c r="D548" t="s">
        <v>28</v>
      </c>
      <c r="E548" t="s">
        <v>29</v>
      </c>
      <c r="F548" t="s">
        <v>30</v>
      </c>
      <c r="G548" t="s">
        <v>113</v>
      </c>
      <c r="H548" t="s">
        <v>557</v>
      </c>
      <c r="J548" t="s">
        <v>558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25">
      <c r="A549" s="4" t="str">
        <f>CONCATENATE(Table14[[#This Row],[Zona]],Table14[[#This Row],[Marca]],Table14[[#This Row],[Codigo]])</f>
        <v>ARGENTINAVia Bana01.06.21.013</v>
      </c>
      <c r="B549" t="s">
        <v>383</v>
      </c>
      <c r="C549" t="s">
        <v>109</v>
      </c>
      <c r="D549" t="s">
        <v>28</v>
      </c>
      <c r="E549" t="s">
        <v>29</v>
      </c>
      <c r="F549" t="s">
        <v>30</v>
      </c>
      <c r="G549" t="s">
        <v>113</v>
      </c>
      <c r="H549" t="s">
        <v>559</v>
      </c>
      <c r="J549" t="s">
        <v>560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25">
      <c r="A550" s="4" t="str">
        <f>CONCATENATE(Table14[[#This Row],[Zona]],Table14[[#This Row],[Marca]],Table14[[#This Row],[Codigo]])</f>
        <v>ARGENTINAVia Bana01.06.21.014</v>
      </c>
      <c r="B550" t="s">
        <v>383</v>
      </c>
      <c r="C550" t="s">
        <v>109</v>
      </c>
      <c r="D550" t="s">
        <v>28</v>
      </c>
      <c r="E550" t="s">
        <v>29</v>
      </c>
      <c r="F550" t="s">
        <v>30</v>
      </c>
      <c r="G550" t="s">
        <v>113</v>
      </c>
      <c r="H550" t="s">
        <v>561</v>
      </c>
      <c r="J550" t="s">
        <v>562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25">
      <c r="A551" s="4" t="str">
        <f>CONCATENATE(Table14[[#This Row],[Zona]],Table14[[#This Row],[Marca]],Table14[[#This Row],[Codigo]])</f>
        <v>ARGENTINAVia Bana01.06.21.016</v>
      </c>
      <c r="B551" t="s">
        <v>383</v>
      </c>
      <c r="C551" t="s">
        <v>109</v>
      </c>
      <c r="D551" t="s">
        <v>28</v>
      </c>
      <c r="E551" t="s">
        <v>29</v>
      </c>
      <c r="F551" t="s">
        <v>30</v>
      </c>
      <c r="G551" t="s">
        <v>113</v>
      </c>
      <c r="H551" t="s">
        <v>563</v>
      </c>
      <c r="J551" t="s">
        <v>564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25">
      <c r="A552" s="4" t="str">
        <f>CONCATENATE(Table14[[#This Row],[Zona]],Table14[[#This Row],[Marca]],Table14[[#This Row],[Codigo]])</f>
        <v>ARGENTINAVia Bana01.06.21.018</v>
      </c>
      <c r="B552" t="s">
        <v>383</v>
      </c>
      <c r="C552" t="s">
        <v>109</v>
      </c>
      <c r="D552" t="s">
        <v>28</v>
      </c>
      <c r="E552" t="s">
        <v>29</v>
      </c>
      <c r="F552" t="s">
        <v>30</v>
      </c>
      <c r="G552" t="s">
        <v>113</v>
      </c>
      <c r="H552" t="s">
        <v>565</v>
      </c>
      <c r="J552" t="s">
        <v>566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25">
      <c r="A553" s="4" t="str">
        <f>CONCATENATE(Table14[[#This Row],[Zona]],Table14[[#This Row],[Marca]],Table14[[#This Row],[Codigo]])</f>
        <v>ARGENTINAVia Bana01.06.21.019</v>
      </c>
      <c r="B553" t="s">
        <v>383</v>
      </c>
      <c r="C553" t="s">
        <v>109</v>
      </c>
      <c r="D553" t="s">
        <v>28</v>
      </c>
      <c r="E553" t="s">
        <v>29</v>
      </c>
      <c r="F553" t="s">
        <v>30</v>
      </c>
      <c r="G553" t="s">
        <v>113</v>
      </c>
      <c r="H553" t="s">
        <v>567</v>
      </c>
      <c r="J553" t="s">
        <v>568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25">
      <c r="A554" s="4" t="str">
        <f>CONCATENATE(Table14[[#This Row],[Zona]],Table14[[#This Row],[Marca]],Table14[[#This Row],[Codigo]])</f>
        <v>ARGENTINAVia Bana01.06.21.020</v>
      </c>
      <c r="B554" t="s">
        <v>383</v>
      </c>
      <c r="C554" t="s">
        <v>109</v>
      </c>
      <c r="D554" t="s">
        <v>28</v>
      </c>
      <c r="E554" t="s">
        <v>29</v>
      </c>
      <c r="F554" t="s">
        <v>30</v>
      </c>
      <c r="G554" t="s">
        <v>113</v>
      </c>
      <c r="H554" t="s">
        <v>569</v>
      </c>
      <c r="J554" t="s">
        <v>570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25">
      <c r="A555" s="4" t="str">
        <f>CONCATENATE(Table14[[#This Row],[Zona]],Table14[[#This Row],[Marca]],Table14[[#This Row],[Codigo]])</f>
        <v>ARGENTINAVia Bana01.06.22.001</v>
      </c>
      <c r="B555" t="s">
        <v>383</v>
      </c>
      <c r="C555" t="s">
        <v>109</v>
      </c>
      <c r="D555" t="s">
        <v>28</v>
      </c>
      <c r="E555" t="s">
        <v>29</v>
      </c>
      <c r="F555" t="s">
        <v>30</v>
      </c>
      <c r="G555" t="s">
        <v>113</v>
      </c>
      <c r="H555" t="s">
        <v>571</v>
      </c>
      <c r="J555" t="s">
        <v>572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25">
      <c r="A556" s="4" t="str">
        <f>CONCATENATE(Table14[[#This Row],[Zona]],Table14[[#This Row],[Marca]],Table14[[#This Row],[Codigo]])</f>
        <v>ARGENTINAVia Bana01.06.22.002</v>
      </c>
      <c r="B556" t="s">
        <v>383</v>
      </c>
      <c r="C556" t="s">
        <v>109</v>
      </c>
      <c r="D556" t="s">
        <v>28</v>
      </c>
      <c r="E556" t="s">
        <v>29</v>
      </c>
      <c r="F556" t="s">
        <v>30</v>
      </c>
      <c r="G556" t="s">
        <v>113</v>
      </c>
      <c r="H556" t="s">
        <v>573</v>
      </c>
      <c r="J556" t="s">
        <v>574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25">
      <c r="A557" s="4" t="str">
        <f>CONCATENATE(Table14[[#This Row],[Zona]],Table14[[#This Row],[Marca]],Table14[[#This Row],[Codigo]])</f>
        <v>ARGENTINAVia Bana01.06.22.004</v>
      </c>
      <c r="B557" t="s">
        <v>383</v>
      </c>
      <c r="C557" t="s">
        <v>109</v>
      </c>
      <c r="D557" t="s">
        <v>28</v>
      </c>
      <c r="E557" t="s">
        <v>29</v>
      </c>
      <c r="F557" t="s">
        <v>30</v>
      </c>
      <c r="G557" t="s">
        <v>113</v>
      </c>
      <c r="H557" t="s">
        <v>575</v>
      </c>
      <c r="J557" t="s">
        <v>576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25">
      <c r="A558" s="4" t="str">
        <f>CONCATENATE(Table14[[#This Row],[Zona]],Table14[[#This Row],[Marca]],Table14[[#This Row],[Codigo]])</f>
        <v>ARGENTINAVia Bana01.06.22.007</v>
      </c>
      <c r="B558" t="s">
        <v>383</v>
      </c>
      <c r="C558" t="s">
        <v>109</v>
      </c>
      <c r="D558" t="s">
        <v>28</v>
      </c>
      <c r="E558" t="s">
        <v>29</v>
      </c>
      <c r="F558" t="s">
        <v>30</v>
      </c>
      <c r="G558" t="s">
        <v>113</v>
      </c>
      <c r="H558" t="s">
        <v>577</v>
      </c>
      <c r="J558" t="s">
        <v>578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25">
      <c r="A559" s="4" t="str">
        <f>CONCATENATE(Table14[[#This Row],[Zona]],Table14[[#This Row],[Marca]],Table14[[#This Row],[Codigo]])</f>
        <v>ARGENTINAVia Bana01.06.22.009</v>
      </c>
      <c r="B559" t="s">
        <v>383</v>
      </c>
      <c r="C559" t="s">
        <v>109</v>
      </c>
      <c r="D559" t="s">
        <v>28</v>
      </c>
      <c r="E559" t="s">
        <v>29</v>
      </c>
      <c r="F559" t="s">
        <v>30</v>
      </c>
      <c r="G559" t="s">
        <v>113</v>
      </c>
      <c r="H559" t="s">
        <v>579</v>
      </c>
      <c r="J559" t="s">
        <v>580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25">
      <c r="A560" s="4" t="str">
        <f>CONCATENATE(Table14[[#This Row],[Zona]],Table14[[#This Row],[Marca]],Table14[[#This Row],[Codigo]])</f>
        <v>ARGENTINAVia Bana01.06.22.010</v>
      </c>
      <c r="B560" t="s">
        <v>383</v>
      </c>
      <c r="C560" t="s">
        <v>109</v>
      </c>
      <c r="D560" t="s">
        <v>28</v>
      </c>
      <c r="E560" t="s">
        <v>29</v>
      </c>
      <c r="F560" t="s">
        <v>30</v>
      </c>
      <c r="G560" t="s">
        <v>113</v>
      </c>
      <c r="H560" t="s">
        <v>581</v>
      </c>
      <c r="J560" t="s">
        <v>582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25">
      <c r="A561" s="4" t="str">
        <f>CONCATENATE(Table14[[#This Row],[Zona]],Table14[[#This Row],[Marca]],Table14[[#This Row],[Codigo]])</f>
        <v>ARGENTINAVia Bana01.06.22.011</v>
      </c>
      <c r="B561" t="s">
        <v>383</v>
      </c>
      <c r="C561" t="s">
        <v>109</v>
      </c>
      <c r="D561" t="s">
        <v>28</v>
      </c>
      <c r="E561" t="s">
        <v>29</v>
      </c>
      <c r="F561" t="s">
        <v>30</v>
      </c>
      <c r="G561" t="s">
        <v>113</v>
      </c>
      <c r="H561" t="s">
        <v>583</v>
      </c>
      <c r="J561" t="s">
        <v>584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25">
      <c r="A562" s="4" t="str">
        <f>CONCATENATE(Table14[[#This Row],[Zona]],Table14[[#This Row],[Marca]],Table14[[#This Row],[Codigo]])</f>
        <v>ARGENTINAVia Bana01.06.23.001</v>
      </c>
      <c r="B562" t="s">
        <v>383</v>
      </c>
      <c r="C562" t="s">
        <v>109</v>
      </c>
      <c r="D562" t="s">
        <v>28</v>
      </c>
      <c r="E562" t="s">
        <v>29</v>
      </c>
      <c r="F562" t="s">
        <v>30</v>
      </c>
      <c r="G562" t="s">
        <v>113</v>
      </c>
      <c r="H562" t="s">
        <v>585</v>
      </c>
      <c r="J562" t="s">
        <v>586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25">
      <c r="A563" s="4" t="str">
        <f>CONCATENATE(Table14[[#This Row],[Zona]],Table14[[#This Row],[Marca]],Table14[[#This Row],[Codigo]])</f>
        <v>ARGENTINAVia Bana01.06.23.002</v>
      </c>
      <c r="B563" t="s">
        <v>383</v>
      </c>
      <c r="C563" t="s">
        <v>109</v>
      </c>
      <c r="D563" t="s">
        <v>28</v>
      </c>
      <c r="E563" t="s">
        <v>29</v>
      </c>
      <c r="F563" t="s">
        <v>30</v>
      </c>
      <c r="G563" t="s">
        <v>113</v>
      </c>
      <c r="H563" t="s">
        <v>587</v>
      </c>
      <c r="J563" t="s">
        <v>588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25">
      <c r="A564" s="4" t="str">
        <f>CONCATENATE(Table14[[#This Row],[Zona]],Table14[[#This Row],[Marca]],Table14[[#This Row],[Codigo]])</f>
        <v>ARGENTINAVia Bana01.06.23.004</v>
      </c>
      <c r="B564" t="s">
        <v>383</v>
      </c>
      <c r="C564" t="s">
        <v>109</v>
      </c>
      <c r="D564" t="s">
        <v>28</v>
      </c>
      <c r="E564" t="s">
        <v>29</v>
      </c>
      <c r="F564" t="s">
        <v>30</v>
      </c>
      <c r="G564" t="s">
        <v>113</v>
      </c>
      <c r="H564" t="s">
        <v>589</v>
      </c>
      <c r="J564" t="s">
        <v>590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25">
      <c r="A565" s="4" t="str">
        <f>CONCATENATE(Table14[[#This Row],[Zona]],Table14[[#This Row],[Marca]],Table14[[#This Row],[Codigo]])</f>
        <v>ARGENTINAVia Bana01.06.23.005</v>
      </c>
      <c r="B565" t="s">
        <v>383</v>
      </c>
      <c r="C565" t="s">
        <v>109</v>
      </c>
      <c r="D565" t="s">
        <v>28</v>
      </c>
      <c r="E565" t="s">
        <v>29</v>
      </c>
      <c r="F565" t="s">
        <v>30</v>
      </c>
      <c r="G565" t="s">
        <v>113</v>
      </c>
      <c r="H565" t="s">
        <v>591</v>
      </c>
      <c r="J565" t="s">
        <v>592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25">
      <c r="A566" s="4" t="str">
        <f>CONCATENATE(Table14[[#This Row],[Zona]],Table14[[#This Row],[Marca]],Table14[[#This Row],[Codigo]])</f>
        <v>ARGENTINAVia Bana01.06.23.006</v>
      </c>
      <c r="B566" t="s">
        <v>383</v>
      </c>
      <c r="C566" t="s">
        <v>109</v>
      </c>
      <c r="D566" t="s">
        <v>28</v>
      </c>
      <c r="E566" t="s">
        <v>29</v>
      </c>
      <c r="F566" t="s">
        <v>30</v>
      </c>
      <c r="G566" t="s">
        <v>113</v>
      </c>
      <c r="H566" t="s">
        <v>593</v>
      </c>
      <c r="J566" t="s">
        <v>594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25">
      <c r="A567" s="4" t="str">
        <f>CONCATENATE(Table14[[#This Row],[Zona]],Table14[[#This Row],[Marca]],Table14[[#This Row],[Codigo]])</f>
        <v>ARGENTINAVia Bana01.06.23.007</v>
      </c>
      <c r="B567" t="s">
        <v>383</v>
      </c>
      <c r="C567" t="s">
        <v>109</v>
      </c>
      <c r="D567" t="s">
        <v>28</v>
      </c>
      <c r="E567" t="s">
        <v>29</v>
      </c>
      <c r="F567" t="s">
        <v>30</v>
      </c>
      <c r="G567" t="s">
        <v>113</v>
      </c>
      <c r="H567" t="s">
        <v>595</v>
      </c>
      <c r="J567" t="s">
        <v>596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25">
      <c r="A568" s="4" t="str">
        <f>CONCATENATE(Table14[[#This Row],[Zona]],Table14[[#This Row],[Marca]],Table14[[#This Row],[Codigo]])</f>
        <v>ARGENTINAVia Bana01.06.23.008</v>
      </c>
      <c r="B568" t="s">
        <v>383</v>
      </c>
      <c r="C568" t="s">
        <v>109</v>
      </c>
      <c r="D568" t="s">
        <v>28</v>
      </c>
      <c r="E568" t="s">
        <v>29</v>
      </c>
      <c r="F568" t="s">
        <v>30</v>
      </c>
      <c r="G568" t="s">
        <v>113</v>
      </c>
      <c r="H568" t="s">
        <v>597</v>
      </c>
      <c r="J568" t="s">
        <v>598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25">
      <c r="A569" s="4" t="str">
        <f>CONCATENATE(Table14[[#This Row],[Zona]],Table14[[#This Row],[Marca]],Table14[[#This Row],[Codigo]])</f>
        <v>ARGENTINAVia Bana01.06.23.009</v>
      </c>
      <c r="B569" t="s">
        <v>383</v>
      </c>
      <c r="C569" t="s">
        <v>109</v>
      </c>
      <c r="D569" t="s">
        <v>28</v>
      </c>
      <c r="E569" t="s">
        <v>29</v>
      </c>
      <c r="F569" t="s">
        <v>30</v>
      </c>
      <c r="G569" t="s">
        <v>113</v>
      </c>
      <c r="H569" t="s">
        <v>599</v>
      </c>
      <c r="J569" t="s">
        <v>600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25">
      <c r="A570" s="4" t="str">
        <f>CONCATENATE(Table14[[#This Row],[Zona]],Table14[[#This Row],[Marca]],Table14[[#This Row],[Codigo]])</f>
        <v>ARGENTINAVia Bana01.06.23.010</v>
      </c>
      <c r="B570" t="s">
        <v>383</v>
      </c>
      <c r="C570" t="s">
        <v>109</v>
      </c>
      <c r="D570" t="s">
        <v>28</v>
      </c>
      <c r="E570" t="s">
        <v>29</v>
      </c>
      <c r="F570" t="s">
        <v>30</v>
      </c>
      <c r="G570" t="s">
        <v>113</v>
      </c>
      <c r="H570" t="s">
        <v>601</v>
      </c>
      <c r="J570" t="s">
        <v>602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25">
      <c r="A571" s="4" t="str">
        <f>CONCATENATE(Table14[[#This Row],[Zona]],Table14[[#This Row],[Marca]],Table14[[#This Row],[Codigo]])</f>
        <v>ARGENTINAVia Bana01.06.23.011</v>
      </c>
      <c r="B571" t="s">
        <v>383</v>
      </c>
      <c r="C571" t="s">
        <v>109</v>
      </c>
      <c r="D571" t="s">
        <v>28</v>
      </c>
      <c r="E571" t="s">
        <v>29</v>
      </c>
      <c r="F571" t="s">
        <v>30</v>
      </c>
      <c r="G571" t="s">
        <v>113</v>
      </c>
      <c r="H571" t="s">
        <v>603</v>
      </c>
      <c r="J571" t="s">
        <v>604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25">
      <c r="A572" s="4" t="str">
        <f>CONCATENATE(Table14[[#This Row],[Zona]],Table14[[#This Row],[Marca]],Table14[[#This Row],[Codigo]])</f>
        <v>ARGENTINAVia Bana01.06.36.001</v>
      </c>
      <c r="B572" t="s">
        <v>383</v>
      </c>
      <c r="C572" t="s">
        <v>109</v>
      </c>
      <c r="D572" t="s">
        <v>28</v>
      </c>
      <c r="E572" t="s">
        <v>29</v>
      </c>
      <c r="F572" t="s">
        <v>30</v>
      </c>
      <c r="G572" t="s">
        <v>113</v>
      </c>
      <c r="H572" t="s">
        <v>237</v>
      </c>
      <c r="J572" t="s">
        <v>238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25">
      <c r="A573" s="4" t="str">
        <f>CONCATENATE(Table14[[#This Row],[Zona]],Table14[[#This Row],[Marca]],Table14[[#This Row],[Codigo]])</f>
        <v>ARGENTINAVia Bana01.06.36.002</v>
      </c>
      <c r="B573" t="s">
        <v>383</v>
      </c>
      <c r="C573" t="s">
        <v>109</v>
      </c>
      <c r="D573" t="s">
        <v>28</v>
      </c>
      <c r="E573" t="s">
        <v>29</v>
      </c>
      <c r="F573" t="s">
        <v>30</v>
      </c>
      <c r="G573" t="s">
        <v>113</v>
      </c>
      <c r="H573" t="s">
        <v>239</v>
      </c>
      <c r="J573" t="s">
        <v>240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25">
      <c r="A574" s="4" t="str">
        <f>CONCATENATE(Table14[[#This Row],[Zona]],Table14[[#This Row],[Marca]],Table14[[#This Row],[Codigo]])</f>
        <v>ARGENTINAVia Bana01.06.36.003</v>
      </c>
      <c r="B574" t="s">
        <v>383</v>
      </c>
      <c r="C574" t="s">
        <v>109</v>
      </c>
      <c r="D574" t="s">
        <v>28</v>
      </c>
      <c r="E574" t="s">
        <v>29</v>
      </c>
      <c r="F574" t="s">
        <v>30</v>
      </c>
      <c r="G574" t="s">
        <v>113</v>
      </c>
      <c r="H574" t="s">
        <v>241</v>
      </c>
      <c r="J574" t="s">
        <v>242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25">
      <c r="A575" s="4" t="str">
        <f>CONCATENATE(Table14[[#This Row],[Zona]],Table14[[#This Row],[Marca]],Table14[[#This Row],[Codigo]])</f>
        <v>ARGENTINAVia Bana01.06.36.004</v>
      </c>
      <c r="B575" t="s">
        <v>383</v>
      </c>
      <c r="C575" t="s">
        <v>109</v>
      </c>
      <c r="D575" t="s">
        <v>28</v>
      </c>
      <c r="E575" t="s">
        <v>29</v>
      </c>
      <c r="F575" t="s">
        <v>30</v>
      </c>
      <c r="G575" t="s">
        <v>113</v>
      </c>
      <c r="H575" t="s">
        <v>243</v>
      </c>
      <c r="J575" t="s">
        <v>244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25">
      <c r="A576" s="4" t="str">
        <f>CONCATENATE(Table14[[#This Row],[Zona]],Table14[[#This Row],[Marca]],Table14[[#This Row],[Codigo]])</f>
        <v>ARGENTINAVia Bana01.06.36.005</v>
      </c>
      <c r="B576" t="s">
        <v>383</v>
      </c>
      <c r="C576" t="s">
        <v>109</v>
      </c>
      <c r="D576" t="s">
        <v>28</v>
      </c>
      <c r="E576" t="s">
        <v>29</v>
      </c>
      <c r="F576" t="s">
        <v>30</v>
      </c>
      <c r="G576" t="s">
        <v>113</v>
      </c>
      <c r="H576" t="s">
        <v>245</v>
      </c>
      <c r="J576" t="s">
        <v>246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25">
      <c r="A577" s="4" t="str">
        <f>CONCATENATE(Table14[[#This Row],[Zona]],Table14[[#This Row],[Marca]],Table14[[#This Row],[Codigo]])</f>
        <v>ARGENTINAVia Bana01.06.36.006</v>
      </c>
      <c r="B577" t="s">
        <v>383</v>
      </c>
      <c r="C577" t="s">
        <v>109</v>
      </c>
      <c r="D577" t="s">
        <v>28</v>
      </c>
      <c r="E577" t="s">
        <v>29</v>
      </c>
      <c r="F577" t="s">
        <v>30</v>
      </c>
      <c r="G577" t="s">
        <v>113</v>
      </c>
      <c r="H577" t="s">
        <v>247</v>
      </c>
      <c r="J577" t="s">
        <v>248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25">
      <c r="A578" s="4" t="str">
        <f>CONCATENATE(Table14[[#This Row],[Zona]],Table14[[#This Row],[Marca]],Table14[[#This Row],[Codigo]])</f>
        <v>ARGENTINAVia Bana01.06.36.009</v>
      </c>
      <c r="B578" t="s">
        <v>383</v>
      </c>
      <c r="C578" t="s">
        <v>109</v>
      </c>
      <c r="D578" t="s">
        <v>28</v>
      </c>
      <c r="E578" t="s">
        <v>29</v>
      </c>
      <c r="F578" t="s">
        <v>30</v>
      </c>
      <c r="G578" t="s">
        <v>113</v>
      </c>
      <c r="H578" t="s">
        <v>249</v>
      </c>
      <c r="J578" t="s">
        <v>250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25">
      <c r="A579" s="4" t="str">
        <f>CONCATENATE(Table14[[#This Row],[Zona]],Table14[[#This Row],[Marca]],Table14[[#This Row],[Codigo]])</f>
        <v>ARGENTINAVia Bana01.06.36.025</v>
      </c>
      <c r="B579" t="s">
        <v>383</v>
      </c>
      <c r="C579" t="s">
        <v>109</v>
      </c>
      <c r="D579" t="s">
        <v>28</v>
      </c>
      <c r="E579" t="s">
        <v>29</v>
      </c>
      <c r="F579" t="s">
        <v>30</v>
      </c>
      <c r="G579" t="s">
        <v>113</v>
      </c>
      <c r="H579" t="s">
        <v>263</v>
      </c>
      <c r="J579" t="s">
        <v>264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25">
      <c r="A580" s="4" t="str">
        <f>CONCATENATE(Table14[[#This Row],[Zona]],Table14[[#This Row],[Marca]],Table14[[#This Row],[Codigo]])</f>
        <v>ARGENTINAVia Bana4000036</v>
      </c>
      <c r="B580" t="s">
        <v>383</v>
      </c>
      <c r="C580" t="s">
        <v>109</v>
      </c>
      <c r="D580" t="s">
        <v>28</v>
      </c>
      <c r="E580" t="s">
        <v>29</v>
      </c>
      <c r="F580" t="s">
        <v>30</v>
      </c>
      <c r="G580" t="s">
        <v>26</v>
      </c>
      <c r="H580">
        <v>4000036</v>
      </c>
      <c r="J580" t="s">
        <v>341</v>
      </c>
      <c r="K580">
        <v>85</v>
      </c>
      <c r="L580">
        <v>166</v>
      </c>
      <c r="M580">
        <v>153</v>
      </c>
      <c r="N580">
        <v>178</v>
      </c>
      <c r="O580">
        <v>152</v>
      </c>
      <c r="P580">
        <v>140</v>
      </c>
      <c r="Q580">
        <v>239</v>
      </c>
      <c r="R580">
        <v>82</v>
      </c>
      <c r="S580">
        <v>145</v>
      </c>
    </row>
    <row r="581" spans="1:19" x14ac:dyDescent="0.25">
      <c r="A581" s="4" t="str">
        <f>CONCATENATE(Table14[[#This Row],[Zona]],Table14[[#This Row],[Marca]],Table14[[#This Row],[Codigo]])</f>
        <v>ARGENTINAVia Bana4000038</v>
      </c>
      <c r="B581" t="s">
        <v>383</v>
      </c>
      <c r="C581" t="s">
        <v>109</v>
      </c>
      <c r="D581" t="s">
        <v>28</v>
      </c>
      <c r="E581" t="s">
        <v>29</v>
      </c>
      <c r="F581" t="s">
        <v>30</v>
      </c>
      <c r="G581" t="s">
        <v>26</v>
      </c>
      <c r="H581">
        <v>4000038</v>
      </c>
      <c r="J581" t="s">
        <v>343</v>
      </c>
      <c r="K581">
        <v>47</v>
      </c>
      <c r="L581">
        <v>53</v>
      </c>
      <c r="M581">
        <v>45</v>
      </c>
      <c r="N581">
        <v>86</v>
      </c>
      <c r="O581">
        <v>42</v>
      </c>
      <c r="P581">
        <v>54</v>
      </c>
      <c r="Q581">
        <v>76</v>
      </c>
      <c r="R581">
        <v>38</v>
      </c>
      <c r="S581">
        <v>75</v>
      </c>
    </row>
    <row r="582" spans="1:19" x14ac:dyDescent="0.25">
      <c r="A582" s="4" t="str">
        <f>CONCATENATE(Table14[[#This Row],[Zona]],Table14[[#This Row],[Marca]],Table14[[#This Row],[Codigo]])</f>
        <v>ARGENTINAVia Bana4000039</v>
      </c>
      <c r="B582" t="s">
        <v>383</v>
      </c>
      <c r="C582" t="s">
        <v>109</v>
      </c>
      <c r="D582" t="s">
        <v>28</v>
      </c>
      <c r="E582" t="s">
        <v>29</v>
      </c>
      <c r="F582" t="s">
        <v>30</v>
      </c>
      <c r="G582" t="s">
        <v>26</v>
      </c>
      <c r="H582">
        <v>4000039</v>
      </c>
      <c r="J582" t="s">
        <v>344</v>
      </c>
      <c r="K582">
        <v>28</v>
      </c>
      <c r="L582">
        <v>32</v>
      </c>
      <c r="M582">
        <v>40</v>
      </c>
      <c r="N582">
        <v>40</v>
      </c>
      <c r="O582">
        <v>34</v>
      </c>
      <c r="P582">
        <v>21</v>
      </c>
      <c r="Q582">
        <v>41</v>
      </c>
      <c r="R582">
        <v>11</v>
      </c>
      <c r="S582">
        <v>53</v>
      </c>
    </row>
    <row r="583" spans="1:19" x14ac:dyDescent="0.25">
      <c r="A583" s="4" t="str">
        <f>CONCATENATE(Table14[[#This Row],[Zona]],Table14[[#This Row],[Marca]],Table14[[#This Row],[Codigo]])</f>
        <v>ARGENTINAVia Bana4000040</v>
      </c>
      <c r="B583" t="s">
        <v>383</v>
      </c>
      <c r="C583" t="s">
        <v>109</v>
      </c>
      <c r="D583" t="s">
        <v>28</v>
      </c>
      <c r="E583" t="s">
        <v>29</v>
      </c>
      <c r="F583" t="s">
        <v>30</v>
      </c>
      <c r="G583" t="s">
        <v>26</v>
      </c>
      <c r="H583">
        <v>4000040</v>
      </c>
      <c r="J583" t="s">
        <v>345</v>
      </c>
      <c r="K583">
        <v>135</v>
      </c>
      <c r="L583">
        <v>381</v>
      </c>
      <c r="M583">
        <v>375</v>
      </c>
      <c r="N583">
        <v>430</v>
      </c>
      <c r="O583">
        <v>280</v>
      </c>
      <c r="P583">
        <v>266</v>
      </c>
      <c r="Q583">
        <v>516</v>
      </c>
      <c r="R583">
        <v>182</v>
      </c>
      <c r="S583">
        <v>354</v>
      </c>
    </row>
    <row r="584" spans="1:19" x14ac:dyDescent="0.25">
      <c r="A584" s="4" t="str">
        <f>CONCATENATE(Table14[[#This Row],[Zona]],Table14[[#This Row],[Marca]],Table14[[#This Row],[Codigo]])</f>
        <v>ARGENTINAVia Bana4000041</v>
      </c>
      <c r="B584" t="s">
        <v>383</v>
      </c>
      <c r="C584" t="s">
        <v>109</v>
      </c>
      <c r="D584" t="s">
        <v>28</v>
      </c>
      <c r="E584" t="s">
        <v>29</v>
      </c>
      <c r="F584" t="s">
        <v>30</v>
      </c>
      <c r="G584" t="s">
        <v>26</v>
      </c>
      <c r="H584">
        <v>4000041</v>
      </c>
      <c r="J584" t="s">
        <v>346</v>
      </c>
      <c r="K584">
        <v>101</v>
      </c>
      <c r="L584">
        <v>206</v>
      </c>
      <c r="M584">
        <v>216</v>
      </c>
      <c r="N584">
        <v>187</v>
      </c>
      <c r="O584">
        <v>133</v>
      </c>
      <c r="P584">
        <v>131</v>
      </c>
      <c r="Q584">
        <v>213</v>
      </c>
      <c r="R584">
        <v>69</v>
      </c>
      <c r="S584">
        <v>170</v>
      </c>
    </row>
    <row r="585" spans="1:19" x14ac:dyDescent="0.25">
      <c r="A585" s="4" t="str">
        <f>CONCATENATE(Table14[[#This Row],[Zona]],Table14[[#This Row],[Marca]],Table14[[#This Row],[Codigo]])</f>
        <v>ARGENTINAVia Bana4000042</v>
      </c>
      <c r="B585" t="s">
        <v>383</v>
      </c>
      <c r="C585" t="s">
        <v>109</v>
      </c>
      <c r="D585" t="s">
        <v>28</v>
      </c>
      <c r="E585" t="s">
        <v>29</v>
      </c>
      <c r="F585" t="s">
        <v>30</v>
      </c>
      <c r="G585" t="s">
        <v>26</v>
      </c>
      <c r="H585">
        <v>4000042</v>
      </c>
      <c r="J585" t="s">
        <v>347</v>
      </c>
      <c r="K585">
        <v>164</v>
      </c>
      <c r="L585">
        <v>354</v>
      </c>
      <c r="M585">
        <v>654</v>
      </c>
      <c r="N585">
        <v>326</v>
      </c>
      <c r="O585">
        <v>383</v>
      </c>
      <c r="P585">
        <v>513</v>
      </c>
      <c r="Q585">
        <v>581</v>
      </c>
      <c r="R585">
        <v>192</v>
      </c>
      <c r="S585">
        <v>356</v>
      </c>
    </row>
    <row r="586" spans="1:19" x14ac:dyDescent="0.25">
      <c r="A586" s="4" t="str">
        <f>CONCATENATE(Table14[[#This Row],[Zona]],Table14[[#This Row],[Marca]],Table14[[#This Row],[Codigo]])</f>
        <v>ARGENTINAVia Bana4000043</v>
      </c>
      <c r="B586" t="s">
        <v>383</v>
      </c>
      <c r="C586" t="s">
        <v>109</v>
      </c>
      <c r="D586" t="s">
        <v>28</v>
      </c>
      <c r="E586" t="s">
        <v>29</v>
      </c>
      <c r="F586" t="s">
        <v>30</v>
      </c>
      <c r="G586" t="s">
        <v>26</v>
      </c>
      <c r="H586">
        <v>4000043</v>
      </c>
      <c r="J586" t="s">
        <v>348</v>
      </c>
      <c r="K586">
        <v>141</v>
      </c>
      <c r="L586">
        <v>198</v>
      </c>
      <c r="M586">
        <v>271</v>
      </c>
      <c r="N586">
        <v>326</v>
      </c>
      <c r="O586">
        <v>231</v>
      </c>
      <c r="P586">
        <v>150</v>
      </c>
      <c r="Q586">
        <v>396</v>
      </c>
      <c r="R586">
        <v>120</v>
      </c>
      <c r="S586">
        <v>214</v>
      </c>
    </row>
    <row r="587" spans="1:19" x14ac:dyDescent="0.25">
      <c r="A587" s="4" t="str">
        <f>CONCATENATE(Table14[[#This Row],[Zona]],Table14[[#This Row],[Marca]],Table14[[#This Row],[Codigo]])</f>
        <v>ARGENTINAVia Bana4000044</v>
      </c>
      <c r="B587" t="s">
        <v>383</v>
      </c>
      <c r="C587" t="s">
        <v>109</v>
      </c>
      <c r="D587" t="s">
        <v>28</v>
      </c>
      <c r="E587" t="s">
        <v>29</v>
      </c>
      <c r="F587" t="s">
        <v>30</v>
      </c>
      <c r="G587" t="s">
        <v>26</v>
      </c>
      <c r="H587">
        <v>4000044</v>
      </c>
      <c r="J587" t="s">
        <v>349</v>
      </c>
      <c r="K587">
        <v>80</v>
      </c>
      <c r="L587">
        <v>167</v>
      </c>
      <c r="M587">
        <v>188</v>
      </c>
      <c r="N587">
        <v>133</v>
      </c>
      <c r="O587">
        <v>152</v>
      </c>
      <c r="P587">
        <v>111</v>
      </c>
      <c r="Q587">
        <v>175</v>
      </c>
      <c r="R587">
        <v>77</v>
      </c>
      <c r="S587">
        <v>137</v>
      </c>
    </row>
    <row r="588" spans="1:19" x14ac:dyDescent="0.25">
      <c r="A588" s="4" t="str">
        <f>CONCATENATE(Table14[[#This Row],[Zona]],Table14[[#This Row],[Marca]],Table14[[#This Row],[Codigo]])</f>
        <v>ARGENTINAVia Bana4000045</v>
      </c>
      <c r="B588" t="s">
        <v>383</v>
      </c>
      <c r="C588" t="s">
        <v>109</v>
      </c>
      <c r="D588" t="s">
        <v>28</v>
      </c>
      <c r="E588" t="s">
        <v>29</v>
      </c>
      <c r="F588" t="s">
        <v>30</v>
      </c>
      <c r="G588" t="s">
        <v>26</v>
      </c>
      <c r="H588">
        <v>4000045</v>
      </c>
      <c r="J588" t="s">
        <v>350</v>
      </c>
      <c r="K588">
        <v>102</v>
      </c>
      <c r="L588">
        <v>163</v>
      </c>
      <c r="M588">
        <v>172</v>
      </c>
      <c r="N588">
        <v>147</v>
      </c>
      <c r="O588">
        <v>144</v>
      </c>
      <c r="P588">
        <v>75</v>
      </c>
      <c r="Q588">
        <v>161</v>
      </c>
      <c r="R588">
        <v>208</v>
      </c>
      <c r="S588">
        <v>152</v>
      </c>
    </row>
    <row r="589" spans="1:19" x14ac:dyDescent="0.25">
      <c r="A589" s="4" t="str">
        <f>CONCATENATE(Table14[[#This Row],[Zona]],Table14[[#This Row],[Marca]],Table14[[#This Row],[Codigo]])</f>
        <v>ARGENTINAVia Bana4000046</v>
      </c>
      <c r="B589" t="s">
        <v>383</v>
      </c>
      <c r="C589" t="s">
        <v>109</v>
      </c>
      <c r="D589" t="s">
        <v>28</v>
      </c>
      <c r="E589" t="s">
        <v>29</v>
      </c>
      <c r="F589" t="s">
        <v>30</v>
      </c>
      <c r="G589" t="s">
        <v>26</v>
      </c>
      <c r="H589">
        <v>4000046</v>
      </c>
      <c r="J589" t="s">
        <v>351</v>
      </c>
      <c r="K589">
        <v>266</v>
      </c>
      <c r="L589">
        <v>304</v>
      </c>
      <c r="M589">
        <v>376</v>
      </c>
      <c r="N589">
        <v>379</v>
      </c>
      <c r="O589">
        <v>180</v>
      </c>
      <c r="P589">
        <v>214</v>
      </c>
      <c r="Q589">
        <v>508</v>
      </c>
      <c r="R589">
        <v>116</v>
      </c>
      <c r="S589">
        <v>321</v>
      </c>
    </row>
    <row r="590" spans="1:19" x14ac:dyDescent="0.25">
      <c r="A590" s="4" t="str">
        <f>CONCATENATE(Table14[[#This Row],[Zona]],Table14[[#This Row],[Marca]],Table14[[#This Row],[Codigo]])</f>
        <v>ARGENTINAVia Bana4000047</v>
      </c>
      <c r="B590" t="s">
        <v>383</v>
      </c>
      <c r="C590" t="s">
        <v>109</v>
      </c>
      <c r="D590" t="s">
        <v>28</v>
      </c>
      <c r="E590" t="s">
        <v>29</v>
      </c>
      <c r="F590" t="s">
        <v>30</v>
      </c>
      <c r="G590" t="s">
        <v>26</v>
      </c>
      <c r="H590">
        <v>4000047</v>
      </c>
      <c r="J590" t="s">
        <v>352</v>
      </c>
      <c r="K590">
        <v>112</v>
      </c>
      <c r="L590">
        <v>217</v>
      </c>
      <c r="M590">
        <v>317</v>
      </c>
      <c r="N590">
        <v>224</v>
      </c>
      <c r="O590">
        <v>209</v>
      </c>
      <c r="P590">
        <v>135</v>
      </c>
      <c r="Q590">
        <v>363</v>
      </c>
      <c r="R590">
        <v>65</v>
      </c>
      <c r="S590">
        <v>161</v>
      </c>
    </row>
    <row r="591" spans="1:19" x14ac:dyDescent="0.25">
      <c r="A591" s="4" t="str">
        <f>CONCATENATE(Table14[[#This Row],[Zona]],Table14[[#This Row],[Marca]],Table14[[#This Row],[Codigo]])</f>
        <v>ARGENTINAVia Bana4000048</v>
      </c>
      <c r="B591" t="s">
        <v>383</v>
      </c>
      <c r="C591" t="s">
        <v>109</v>
      </c>
      <c r="D591" t="s">
        <v>28</v>
      </c>
      <c r="E591" t="s">
        <v>29</v>
      </c>
      <c r="F591" t="s">
        <v>30</v>
      </c>
      <c r="G591" t="s">
        <v>26</v>
      </c>
      <c r="H591">
        <v>4000048</v>
      </c>
      <c r="J591" t="s">
        <v>353</v>
      </c>
      <c r="K591">
        <v>148</v>
      </c>
      <c r="L591">
        <v>256</v>
      </c>
      <c r="M591">
        <v>513</v>
      </c>
      <c r="N591">
        <v>236</v>
      </c>
      <c r="O591">
        <v>260</v>
      </c>
      <c r="P591">
        <v>206</v>
      </c>
      <c r="Q591">
        <v>472</v>
      </c>
      <c r="R591">
        <v>117</v>
      </c>
      <c r="S591">
        <v>226</v>
      </c>
    </row>
    <row r="592" spans="1:19" x14ac:dyDescent="0.25">
      <c r="A592" s="4" t="str">
        <f>CONCATENATE(Table14[[#This Row],[Zona]],Table14[[#This Row],[Marca]],Table14[[#This Row],[Codigo]])</f>
        <v>ARGENTINAVia Bana4000049</v>
      </c>
      <c r="B592" t="s">
        <v>383</v>
      </c>
      <c r="C592" t="s">
        <v>109</v>
      </c>
      <c r="D592" t="s">
        <v>28</v>
      </c>
      <c r="E592" t="s">
        <v>29</v>
      </c>
      <c r="F592" t="s">
        <v>30</v>
      </c>
      <c r="G592" t="s">
        <v>26</v>
      </c>
      <c r="H592">
        <v>4000049</v>
      </c>
      <c r="J592" t="s">
        <v>354</v>
      </c>
      <c r="K592">
        <v>59</v>
      </c>
      <c r="L592">
        <v>75</v>
      </c>
      <c r="M592">
        <v>91</v>
      </c>
      <c r="N592">
        <v>70</v>
      </c>
      <c r="O592">
        <v>73</v>
      </c>
      <c r="P592">
        <v>79</v>
      </c>
      <c r="Q592">
        <v>98</v>
      </c>
      <c r="R592">
        <v>51</v>
      </c>
      <c r="S592">
        <v>88</v>
      </c>
    </row>
    <row r="593" spans="1:19" x14ac:dyDescent="0.25">
      <c r="A593" s="4" t="str">
        <f>CONCATENATE(Table14[[#This Row],[Zona]],Table14[[#This Row],[Marca]],Table14[[#This Row],[Codigo]])</f>
        <v>ARGENTINAVia Bana4000051</v>
      </c>
      <c r="B593" t="s">
        <v>383</v>
      </c>
      <c r="C593" t="s">
        <v>109</v>
      </c>
      <c r="D593" t="s">
        <v>28</v>
      </c>
      <c r="E593" t="s">
        <v>29</v>
      </c>
      <c r="F593" t="s">
        <v>30</v>
      </c>
      <c r="G593" t="s">
        <v>26</v>
      </c>
      <c r="H593">
        <v>4000051</v>
      </c>
      <c r="J593" t="s">
        <v>356</v>
      </c>
      <c r="K593">
        <v>59</v>
      </c>
      <c r="L593">
        <v>83</v>
      </c>
      <c r="M593">
        <v>46</v>
      </c>
      <c r="N593">
        <v>73</v>
      </c>
      <c r="O593">
        <v>65</v>
      </c>
      <c r="P593">
        <v>56</v>
      </c>
      <c r="Q593">
        <v>52</v>
      </c>
      <c r="R593">
        <v>38</v>
      </c>
      <c r="S593">
        <v>93</v>
      </c>
    </row>
    <row r="594" spans="1:19" x14ac:dyDescent="0.25">
      <c r="A594" s="4" t="str">
        <f>CONCATENATE(Table14[[#This Row],[Zona]],Table14[[#This Row],[Marca]],Table14[[#This Row],[Codigo]])</f>
        <v>ARGENTINAVia Bana4000054</v>
      </c>
      <c r="B594" t="s">
        <v>383</v>
      </c>
      <c r="C594" t="s">
        <v>109</v>
      </c>
      <c r="D594" t="s">
        <v>28</v>
      </c>
      <c r="E594" t="s">
        <v>29</v>
      </c>
      <c r="F594" t="s">
        <v>30</v>
      </c>
      <c r="G594" t="s">
        <v>26</v>
      </c>
      <c r="H594">
        <v>4000054</v>
      </c>
      <c r="J594" t="s">
        <v>359</v>
      </c>
      <c r="K594">
        <v>89</v>
      </c>
      <c r="L594">
        <v>181</v>
      </c>
      <c r="M594">
        <v>183</v>
      </c>
      <c r="N594">
        <v>189</v>
      </c>
      <c r="O594">
        <v>95</v>
      </c>
      <c r="P594">
        <v>117</v>
      </c>
      <c r="Q594">
        <v>191</v>
      </c>
      <c r="R594">
        <v>71</v>
      </c>
      <c r="S594">
        <v>127</v>
      </c>
    </row>
    <row r="595" spans="1:19" x14ac:dyDescent="0.25">
      <c r="A595" s="4" t="str">
        <f>CONCATENATE(Table14[[#This Row],[Zona]],Table14[[#This Row],[Marca]],Table14[[#This Row],[Codigo]])</f>
        <v>ARGENTINAVia Bana4000055</v>
      </c>
      <c r="B595" t="s">
        <v>383</v>
      </c>
      <c r="C595" t="s">
        <v>109</v>
      </c>
      <c r="D595" t="s">
        <v>28</v>
      </c>
      <c r="E595" t="s">
        <v>29</v>
      </c>
      <c r="F595" t="s">
        <v>30</v>
      </c>
      <c r="G595" t="s">
        <v>26</v>
      </c>
      <c r="H595">
        <v>4000055</v>
      </c>
      <c r="J595" t="s">
        <v>360</v>
      </c>
      <c r="K595">
        <v>93</v>
      </c>
      <c r="L595">
        <v>159</v>
      </c>
      <c r="M595">
        <v>125</v>
      </c>
      <c r="N595">
        <v>200</v>
      </c>
      <c r="O595">
        <v>110</v>
      </c>
      <c r="P595">
        <v>127</v>
      </c>
      <c r="Q595">
        <v>166</v>
      </c>
      <c r="R595">
        <v>57</v>
      </c>
      <c r="S595">
        <v>137</v>
      </c>
    </row>
    <row r="596" spans="1:19" x14ac:dyDescent="0.25">
      <c r="A596" s="4" t="str">
        <f>CONCATENATE(Table14[[#This Row],[Zona]],Table14[[#This Row],[Marca]],Table14[[#This Row],[Codigo]])</f>
        <v>ARGENTINAVia Bana4000056</v>
      </c>
      <c r="B596" t="s">
        <v>383</v>
      </c>
      <c r="C596" t="s">
        <v>109</v>
      </c>
      <c r="D596" t="s">
        <v>28</v>
      </c>
      <c r="E596" t="s">
        <v>29</v>
      </c>
      <c r="F596" t="s">
        <v>30</v>
      </c>
      <c r="G596" t="s">
        <v>26</v>
      </c>
      <c r="H596">
        <v>4000056</v>
      </c>
      <c r="J596" t="s">
        <v>361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25">
      <c r="A597" s="4" t="str">
        <f>CONCATENATE(Table14[[#This Row],[Zona]],Table14[[#This Row],[Marca]],Table14[[#This Row],[Codigo]])</f>
        <v>ARGENTINAVia Bana4000057</v>
      </c>
      <c r="B597" t="s">
        <v>383</v>
      </c>
      <c r="C597" t="s">
        <v>109</v>
      </c>
      <c r="D597" t="s">
        <v>28</v>
      </c>
      <c r="E597" t="s">
        <v>29</v>
      </c>
      <c r="F597" t="s">
        <v>30</v>
      </c>
      <c r="G597" t="s">
        <v>26</v>
      </c>
      <c r="H597">
        <v>4000057</v>
      </c>
      <c r="J597" t="s">
        <v>362</v>
      </c>
      <c r="K597">
        <v>69</v>
      </c>
      <c r="L597">
        <v>132</v>
      </c>
      <c r="M597">
        <v>114</v>
      </c>
      <c r="N597">
        <v>102</v>
      </c>
      <c r="O597">
        <v>77</v>
      </c>
      <c r="P597">
        <v>82</v>
      </c>
      <c r="Q597">
        <v>104</v>
      </c>
      <c r="R597">
        <v>31</v>
      </c>
      <c r="S597">
        <v>101</v>
      </c>
    </row>
    <row r="598" spans="1:19" x14ac:dyDescent="0.25">
      <c r="A598" s="4" t="str">
        <f>CONCATENATE(Table14[[#This Row],[Zona]],Table14[[#This Row],[Marca]],Table14[[#This Row],[Codigo]])</f>
        <v>ARGENTINAVia Bana4000058</v>
      </c>
      <c r="B598" t="s">
        <v>383</v>
      </c>
      <c r="C598" t="s">
        <v>109</v>
      </c>
      <c r="D598" t="s">
        <v>28</v>
      </c>
      <c r="E598" t="s">
        <v>29</v>
      </c>
      <c r="F598" t="s">
        <v>30</v>
      </c>
      <c r="G598" t="s">
        <v>26</v>
      </c>
      <c r="H598">
        <v>4000058</v>
      </c>
      <c r="J598" t="s">
        <v>363</v>
      </c>
      <c r="K598">
        <v>39</v>
      </c>
      <c r="L598">
        <v>78</v>
      </c>
      <c r="M598">
        <v>51</v>
      </c>
      <c r="N598">
        <v>61</v>
      </c>
      <c r="O598">
        <v>39</v>
      </c>
      <c r="P598">
        <v>65</v>
      </c>
      <c r="Q598">
        <v>69</v>
      </c>
      <c r="R598">
        <v>19</v>
      </c>
      <c r="S598">
        <v>91</v>
      </c>
    </row>
    <row r="599" spans="1:19" x14ac:dyDescent="0.25">
      <c r="A599" s="4" t="str">
        <f>CONCATENATE(Table14[[#This Row],[Zona]],Table14[[#This Row],[Marca]],Table14[[#This Row],[Codigo]])</f>
        <v>ARGENTINAVia Bana4000059</v>
      </c>
      <c r="B599" t="s">
        <v>383</v>
      </c>
      <c r="C599" t="s">
        <v>109</v>
      </c>
      <c r="D599" t="s">
        <v>28</v>
      </c>
      <c r="E599" t="s">
        <v>29</v>
      </c>
      <c r="F599" t="s">
        <v>30</v>
      </c>
      <c r="G599" t="s">
        <v>26</v>
      </c>
      <c r="H599">
        <v>4000059</v>
      </c>
      <c r="J599" t="s">
        <v>364</v>
      </c>
      <c r="K599">
        <v>47</v>
      </c>
      <c r="L599">
        <v>77</v>
      </c>
      <c r="M599">
        <v>54</v>
      </c>
      <c r="N599">
        <v>70</v>
      </c>
      <c r="O599">
        <v>39</v>
      </c>
      <c r="P599">
        <v>53</v>
      </c>
      <c r="Q599">
        <v>71</v>
      </c>
      <c r="R599">
        <v>20</v>
      </c>
      <c r="S599">
        <v>95</v>
      </c>
    </row>
    <row r="600" spans="1:19" x14ac:dyDescent="0.25">
      <c r="A600" s="4" t="str">
        <f>CONCATENATE(Table14[[#This Row],[Zona]],Table14[[#This Row],[Marca]],Table14[[#This Row],[Codigo]])</f>
        <v>ARGENTINAVia Bana4000062</v>
      </c>
      <c r="B600" t="s">
        <v>383</v>
      </c>
      <c r="C600" t="s">
        <v>109</v>
      </c>
      <c r="D600" t="s">
        <v>28</v>
      </c>
      <c r="E600" t="s">
        <v>29</v>
      </c>
      <c r="F600" t="s">
        <v>30</v>
      </c>
      <c r="G600" t="s">
        <v>26</v>
      </c>
      <c r="H600">
        <v>4000062</v>
      </c>
      <c r="J600" t="s">
        <v>366</v>
      </c>
      <c r="K600">
        <v>44</v>
      </c>
      <c r="L600">
        <v>105</v>
      </c>
      <c r="M600">
        <v>129</v>
      </c>
      <c r="N600">
        <v>144</v>
      </c>
      <c r="O600">
        <v>46</v>
      </c>
      <c r="P600">
        <v>77</v>
      </c>
      <c r="Q600">
        <v>108</v>
      </c>
      <c r="R600">
        <v>40</v>
      </c>
      <c r="S600">
        <v>103</v>
      </c>
    </row>
    <row r="601" spans="1:19" x14ac:dyDescent="0.25">
      <c r="A601" s="4" t="str">
        <f>CONCATENATE(Table14[[#This Row],[Zona]],Table14[[#This Row],[Marca]],Table14[[#This Row],[Codigo]])</f>
        <v>ARGENTINAVia Bana4000064</v>
      </c>
      <c r="B601" t="s">
        <v>383</v>
      </c>
      <c r="C601" t="s">
        <v>109</v>
      </c>
      <c r="D601" t="s">
        <v>28</v>
      </c>
      <c r="E601" t="s">
        <v>29</v>
      </c>
      <c r="F601" t="s">
        <v>30</v>
      </c>
      <c r="G601" t="s">
        <v>26</v>
      </c>
      <c r="H601">
        <v>4000064</v>
      </c>
      <c r="J601" t="s">
        <v>368</v>
      </c>
      <c r="K601">
        <v>34</v>
      </c>
      <c r="L601">
        <v>64</v>
      </c>
      <c r="M601">
        <v>74</v>
      </c>
      <c r="N601">
        <v>71</v>
      </c>
      <c r="O601">
        <v>29</v>
      </c>
      <c r="P601">
        <v>60</v>
      </c>
      <c r="Q601">
        <v>66</v>
      </c>
      <c r="R601">
        <v>28</v>
      </c>
      <c r="S601">
        <v>69</v>
      </c>
    </row>
    <row r="602" spans="1:19" x14ac:dyDescent="0.25">
      <c r="A602" s="4" t="str">
        <f>CONCATENATE(Table14[[#This Row],[Zona]],Table14[[#This Row],[Marca]],Table14[[#This Row],[Codigo]])</f>
        <v>ARGENTINAVia Bana4000066</v>
      </c>
      <c r="B602" t="s">
        <v>383</v>
      </c>
      <c r="C602" t="s">
        <v>109</v>
      </c>
      <c r="D602" t="s">
        <v>28</v>
      </c>
      <c r="E602" t="s">
        <v>29</v>
      </c>
      <c r="F602" t="s">
        <v>30</v>
      </c>
      <c r="G602" t="s">
        <v>26</v>
      </c>
      <c r="H602">
        <v>4000066</v>
      </c>
      <c r="J602" t="s">
        <v>370</v>
      </c>
      <c r="K602">
        <v>44</v>
      </c>
      <c r="L602">
        <v>85</v>
      </c>
      <c r="M602">
        <v>58</v>
      </c>
      <c r="N602">
        <v>85</v>
      </c>
      <c r="O602">
        <v>56</v>
      </c>
      <c r="P602">
        <v>63</v>
      </c>
      <c r="Q602">
        <v>82</v>
      </c>
      <c r="R602">
        <v>29</v>
      </c>
      <c r="S602">
        <v>87</v>
      </c>
    </row>
    <row r="603" spans="1:19" x14ac:dyDescent="0.25">
      <c r="A603" s="4" t="str">
        <f>CONCATENATE(Table14[[#This Row],[Zona]],Table14[[#This Row],[Marca]],Table14[[#This Row],[Codigo]])</f>
        <v>ARGENTINAVia Bana4000067</v>
      </c>
      <c r="B603" t="s">
        <v>383</v>
      </c>
      <c r="C603" t="s">
        <v>109</v>
      </c>
      <c r="D603" t="s">
        <v>28</v>
      </c>
      <c r="E603" t="s">
        <v>29</v>
      </c>
      <c r="F603" t="s">
        <v>30</v>
      </c>
      <c r="G603" t="s">
        <v>26</v>
      </c>
      <c r="H603">
        <v>4000067</v>
      </c>
      <c r="J603" t="s">
        <v>371</v>
      </c>
      <c r="K603">
        <v>57</v>
      </c>
      <c r="L603">
        <v>125</v>
      </c>
      <c r="M603">
        <v>75</v>
      </c>
      <c r="N603">
        <v>112</v>
      </c>
      <c r="O603">
        <v>56</v>
      </c>
      <c r="P603">
        <v>79</v>
      </c>
      <c r="Q603">
        <v>141</v>
      </c>
      <c r="R603">
        <v>44</v>
      </c>
      <c r="S603">
        <v>116</v>
      </c>
    </row>
    <row r="604" spans="1:19" x14ac:dyDescent="0.25">
      <c r="A604" s="4" t="str">
        <f>CONCATENATE(Table14[[#This Row],[Zona]],Table14[[#This Row],[Marca]],Table14[[#This Row],[Codigo]])</f>
        <v>ARGENTINAVia Bana4000069</v>
      </c>
      <c r="B604" t="s">
        <v>383</v>
      </c>
      <c r="C604" t="s">
        <v>109</v>
      </c>
      <c r="D604" t="s">
        <v>28</v>
      </c>
      <c r="E604" t="s">
        <v>29</v>
      </c>
      <c r="F604" t="s">
        <v>30</v>
      </c>
      <c r="G604" t="s">
        <v>26</v>
      </c>
      <c r="H604">
        <v>4000069</v>
      </c>
      <c r="J604" t="s">
        <v>373</v>
      </c>
      <c r="K604">
        <v>36</v>
      </c>
      <c r="L604">
        <v>65</v>
      </c>
      <c r="M604">
        <v>43</v>
      </c>
      <c r="N604">
        <v>60</v>
      </c>
      <c r="O604">
        <v>40</v>
      </c>
      <c r="P604">
        <v>65</v>
      </c>
      <c r="Q604">
        <v>55</v>
      </c>
      <c r="R604">
        <v>31</v>
      </c>
      <c r="S604">
        <v>84</v>
      </c>
    </row>
    <row r="605" spans="1:19" x14ac:dyDescent="0.25">
      <c r="A605" s="4" t="str">
        <f>CONCATENATE(Table14[[#This Row],[Zona]],Table14[[#This Row],[Marca]],Table14[[#This Row],[Codigo]])</f>
        <v>ARGENTINAVia Bana4000070</v>
      </c>
      <c r="B605" t="s">
        <v>383</v>
      </c>
      <c r="C605" t="s">
        <v>109</v>
      </c>
      <c r="D605" t="s">
        <v>28</v>
      </c>
      <c r="E605" t="s">
        <v>29</v>
      </c>
      <c r="F605" t="s">
        <v>30</v>
      </c>
      <c r="G605" t="s">
        <v>26</v>
      </c>
      <c r="H605">
        <v>4000070</v>
      </c>
      <c r="J605" t="s">
        <v>374</v>
      </c>
      <c r="K605">
        <v>76</v>
      </c>
      <c r="L605">
        <v>223</v>
      </c>
      <c r="M605">
        <v>187</v>
      </c>
      <c r="N605">
        <v>201</v>
      </c>
      <c r="O605">
        <v>104</v>
      </c>
      <c r="P605">
        <v>118</v>
      </c>
      <c r="Q605">
        <v>240</v>
      </c>
      <c r="R605">
        <v>117</v>
      </c>
      <c r="S605">
        <v>148</v>
      </c>
    </row>
    <row r="606" spans="1:19" x14ac:dyDescent="0.25">
      <c r="A606" s="4" t="str">
        <f>CONCATENATE(Table14[[#This Row],[Zona]],Table14[[#This Row],[Marca]],Table14[[#This Row],[Codigo]])</f>
        <v>ARGENTINAVia Bana4000071</v>
      </c>
      <c r="B606" t="s">
        <v>383</v>
      </c>
      <c r="C606" t="s">
        <v>109</v>
      </c>
      <c r="D606" t="s">
        <v>28</v>
      </c>
      <c r="E606" t="s">
        <v>29</v>
      </c>
      <c r="F606" t="s">
        <v>30</v>
      </c>
      <c r="G606" t="s">
        <v>26</v>
      </c>
      <c r="H606">
        <v>4000071</v>
      </c>
      <c r="J606" t="s">
        <v>375</v>
      </c>
      <c r="K606">
        <v>32</v>
      </c>
      <c r="L606">
        <v>87</v>
      </c>
      <c r="M606">
        <v>75</v>
      </c>
      <c r="N606">
        <v>81</v>
      </c>
      <c r="O606">
        <v>34</v>
      </c>
      <c r="P606">
        <v>65</v>
      </c>
      <c r="Q606">
        <v>94</v>
      </c>
      <c r="R606">
        <v>25</v>
      </c>
      <c r="S606">
        <v>99</v>
      </c>
    </row>
    <row r="607" spans="1:19" x14ac:dyDescent="0.25">
      <c r="A607" s="4" t="str">
        <f>CONCATENATE(Table14[[#This Row],[Zona]],Table14[[#This Row],[Marca]],Table14[[#This Row],[Codigo]])</f>
        <v>ARGENTINAVia Bana4000194</v>
      </c>
      <c r="B607" t="s">
        <v>383</v>
      </c>
      <c r="C607" t="s">
        <v>109</v>
      </c>
      <c r="D607" t="s">
        <v>28</v>
      </c>
      <c r="E607" t="s">
        <v>29</v>
      </c>
      <c r="F607" t="s">
        <v>30</v>
      </c>
      <c r="G607" t="s">
        <v>26</v>
      </c>
      <c r="H607">
        <v>4000194</v>
      </c>
      <c r="J607" t="s">
        <v>377</v>
      </c>
      <c r="K607">
        <v>30</v>
      </c>
      <c r="L607">
        <v>22</v>
      </c>
      <c r="M607">
        <v>21</v>
      </c>
      <c r="N607">
        <v>35</v>
      </c>
      <c r="O607">
        <v>32</v>
      </c>
      <c r="P607">
        <v>33</v>
      </c>
      <c r="Q607">
        <v>31</v>
      </c>
      <c r="R607">
        <v>14</v>
      </c>
      <c r="S607">
        <v>33</v>
      </c>
    </row>
    <row r="608" spans="1:19" x14ac:dyDescent="0.25">
      <c r="A608" s="4" t="str">
        <f>CONCATENATE(Table14[[#This Row],[Zona]],Table14[[#This Row],[Marca]],Table14[[#This Row],[Codigo]])</f>
        <v>ARGENTINAVia Bana4000195</v>
      </c>
      <c r="B608" t="s">
        <v>383</v>
      </c>
      <c r="C608" t="s">
        <v>109</v>
      </c>
      <c r="D608" t="s">
        <v>28</v>
      </c>
      <c r="E608" t="s">
        <v>29</v>
      </c>
      <c r="F608" t="s">
        <v>30</v>
      </c>
      <c r="G608" t="s">
        <v>26</v>
      </c>
      <c r="H608">
        <v>4000195</v>
      </c>
      <c r="J608" t="s">
        <v>294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25">
      <c r="A609" s="4" t="str">
        <f>CONCATENATE(Table14[[#This Row],[Zona]],Table14[[#This Row],[Marca]],Table14[[#This Row],[Codigo]])</f>
        <v>ARGENTINAVia Bana4000072</v>
      </c>
      <c r="B609" t="s">
        <v>383</v>
      </c>
      <c r="C609" t="s">
        <v>109</v>
      </c>
      <c r="D609" t="s">
        <v>28</v>
      </c>
      <c r="E609" t="s">
        <v>29</v>
      </c>
      <c r="F609" t="s">
        <v>30</v>
      </c>
      <c r="G609" t="s">
        <v>383</v>
      </c>
      <c r="H609">
        <v>4000072</v>
      </c>
      <c r="J609" t="s">
        <v>605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25">
      <c r="A610" s="4" t="str">
        <f>CONCATENATE(Table14[[#This Row],[Zona]],Table14[[#This Row],[Marca]],Table14[[#This Row],[Codigo]])</f>
        <v>ARGENTINAVia Bana4000073</v>
      </c>
      <c r="B610" t="s">
        <v>383</v>
      </c>
      <c r="C610" t="s">
        <v>109</v>
      </c>
      <c r="D610" t="s">
        <v>28</v>
      </c>
      <c r="E610" t="s">
        <v>29</v>
      </c>
      <c r="F610" t="s">
        <v>30</v>
      </c>
      <c r="G610" t="s">
        <v>383</v>
      </c>
      <c r="H610">
        <v>4000073</v>
      </c>
      <c r="J610" t="s">
        <v>606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25">
      <c r="A611" s="4" t="str">
        <f>CONCATENATE(Table14[[#This Row],[Zona]],Table14[[#This Row],[Marca]],Table14[[#This Row],[Codigo]])</f>
        <v>ARGENTINAVia Bana4000074</v>
      </c>
      <c r="B611" t="s">
        <v>383</v>
      </c>
      <c r="C611" t="s">
        <v>109</v>
      </c>
      <c r="D611" t="s">
        <v>28</v>
      </c>
      <c r="E611" t="s">
        <v>29</v>
      </c>
      <c r="F611" t="s">
        <v>30</v>
      </c>
      <c r="G611" t="s">
        <v>383</v>
      </c>
      <c r="H611">
        <v>4000074</v>
      </c>
      <c r="J611" t="s">
        <v>607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25">
      <c r="A612" s="4" t="str">
        <f>CONCATENATE(Table14[[#This Row],[Zona]],Table14[[#This Row],[Marca]],Table14[[#This Row],[Codigo]])</f>
        <v>ARGENTINAVia Bana4000075</v>
      </c>
      <c r="B612" t="s">
        <v>383</v>
      </c>
      <c r="C612" t="s">
        <v>109</v>
      </c>
      <c r="D612" t="s">
        <v>28</v>
      </c>
      <c r="E612" t="s">
        <v>29</v>
      </c>
      <c r="F612" t="s">
        <v>30</v>
      </c>
      <c r="G612" t="s">
        <v>383</v>
      </c>
      <c r="H612">
        <v>4000075</v>
      </c>
      <c r="J612" t="s">
        <v>384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25">
      <c r="A613" s="4" t="str">
        <f>CONCATENATE(Table14[[#This Row],[Zona]],Table14[[#This Row],[Marca]],Table14[[#This Row],[Codigo]])</f>
        <v>ARGENTINAVia Bana4000076</v>
      </c>
      <c r="B613" t="s">
        <v>383</v>
      </c>
      <c r="C613" t="s">
        <v>109</v>
      </c>
      <c r="D613" t="s">
        <v>28</v>
      </c>
      <c r="E613" t="s">
        <v>29</v>
      </c>
      <c r="F613" t="s">
        <v>30</v>
      </c>
      <c r="G613" t="s">
        <v>383</v>
      </c>
      <c r="H613">
        <v>4000076</v>
      </c>
      <c r="J613" t="s">
        <v>608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25">
      <c r="A614" s="4" t="str">
        <f>CONCATENATE(Table14[[#This Row],[Zona]],Table14[[#This Row],[Marca]],Table14[[#This Row],[Codigo]])</f>
        <v>ARGENTINAVia Bana4000077</v>
      </c>
      <c r="B614" t="s">
        <v>383</v>
      </c>
      <c r="C614" t="s">
        <v>109</v>
      </c>
      <c r="D614" t="s">
        <v>28</v>
      </c>
      <c r="E614" t="s">
        <v>29</v>
      </c>
      <c r="F614" t="s">
        <v>30</v>
      </c>
      <c r="G614" t="s">
        <v>383</v>
      </c>
      <c r="H614">
        <v>4000077</v>
      </c>
      <c r="J614" t="s">
        <v>609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25">
      <c r="A615" s="4" t="str">
        <f>CONCATENATE(Table14[[#This Row],[Zona]],Table14[[#This Row],[Marca]],Table14[[#This Row],[Codigo]])</f>
        <v>ARGENTINAVia Bana4000078</v>
      </c>
      <c r="B615" t="s">
        <v>383</v>
      </c>
      <c r="C615" t="s">
        <v>109</v>
      </c>
      <c r="D615" t="s">
        <v>28</v>
      </c>
      <c r="E615" t="s">
        <v>29</v>
      </c>
      <c r="F615" t="s">
        <v>30</v>
      </c>
      <c r="G615" t="s">
        <v>383</v>
      </c>
      <c r="H615">
        <v>4000078</v>
      </c>
      <c r="J615" t="s">
        <v>610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25">
      <c r="A616" s="4" t="str">
        <f>CONCATENATE(Table14[[#This Row],[Zona]],Table14[[#This Row],[Marca]],Table14[[#This Row],[Codigo]])</f>
        <v>ARGENTINAVia Bana4000079</v>
      </c>
      <c r="B616" t="s">
        <v>383</v>
      </c>
      <c r="C616" t="s">
        <v>109</v>
      </c>
      <c r="D616" t="s">
        <v>28</v>
      </c>
      <c r="E616" t="s">
        <v>29</v>
      </c>
      <c r="F616" t="s">
        <v>30</v>
      </c>
      <c r="G616" t="s">
        <v>383</v>
      </c>
      <c r="H616">
        <v>4000079</v>
      </c>
      <c r="J616" t="s">
        <v>611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25">
      <c r="A617" s="4" t="str">
        <f>CONCATENATE(Table14[[#This Row],[Zona]],Table14[[#This Row],[Marca]],Table14[[#This Row],[Codigo]])</f>
        <v>ARGENTINAVia Bana4000080</v>
      </c>
      <c r="B617" t="s">
        <v>383</v>
      </c>
      <c r="C617" t="s">
        <v>109</v>
      </c>
      <c r="D617" t="s">
        <v>28</v>
      </c>
      <c r="E617" t="s">
        <v>29</v>
      </c>
      <c r="F617" t="s">
        <v>30</v>
      </c>
      <c r="G617" t="s">
        <v>383</v>
      </c>
      <c r="H617">
        <v>4000080</v>
      </c>
      <c r="J617" t="s">
        <v>612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25">
      <c r="A618" s="4" t="str">
        <f>CONCATENATE(Table14[[#This Row],[Zona]],Table14[[#This Row],[Marca]],Table14[[#This Row],[Codigo]])</f>
        <v>ARGENTINAVia Bana4000081</v>
      </c>
      <c r="B618" t="s">
        <v>383</v>
      </c>
      <c r="C618" t="s">
        <v>109</v>
      </c>
      <c r="D618" t="s">
        <v>28</v>
      </c>
      <c r="E618" t="s">
        <v>29</v>
      </c>
      <c r="F618" t="s">
        <v>30</v>
      </c>
      <c r="G618" t="s">
        <v>383</v>
      </c>
      <c r="H618">
        <v>4000081</v>
      </c>
      <c r="J618" t="s">
        <v>385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25">
      <c r="A619" s="4" t="str">
        <f>CONCATENATE(Table14[[#This Row],[Zona]],Table14[[#This Row],[Marca]],Table14[[#This Row],[Codigo]])</f>
        <v>ARGENTINAVia Bana4000082</v>
      </c>
      <c r="B619" t="s">
        <v>383</v>
      </c>
      <c r="C619" t="s">
        <v>109</v>
      </c>
      <c r="D619" t="s">
        <v>28</v>
      </c>
      <c r="E619" t="s">
        <v>29</v>
      </c>
      <c r="F619" t="s">
        <v>30</v>
      </c>
      <c r="G619" t="s">
        <v>383</v>
      </c>
      <c r="H619">
        <v>4000082</v>
      </c>
      <c r="J619" t="s">
        <v>613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25">
      <c r="A620" s="4" t="str">
        <f>CONCATENATE(Table14[[#This Row],[Zona]],Table14[[#This Row],[Marca]],Table14[[#This Row],[Codigo]])</f>
        <v>ARGENTINAVia Bana4000083</v>
      </c>
      <c r="B620" t="s">
        <v>383</v>
      </c>
      <c r="C620" t="s">
        <v>109</v>
      </c>
      <c r="D620" t="s">
        <v>28</v>
      </c>
      <c r="E620" t="s">
        <v>29</v>
      </c>
      <c r="F620" t="s">
        <v>30</v>
      </c>
      <c r="G620" t="s">
        <v>383</v>
      </c>
      <c r="H620">
        <v>4000083</v>
      </c>
      <c r="J620" t="s">
        <v>386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25">
      <c r="A621" s="4" t="str">
        <f>CONCATENATE(Table14[[#This Row],[Zona]],Table14[[#This Row],[Marca]],Table14[[#This Row],[Codigo]])</f>
        <v>ARGENTINAVia Bana4000084</v>
      </c>
      <c r="B621" t="s">
        <v>383</v>
      </c>
      <c r="C621" t="s">
        <v>109</v>
      </c>
      <c r="D621" t="s">
        <v>28</v>
      </c>
      <c r="E621" t="s">
        <v>29</v>
      </c>
      <c r="F621" t="s">
        <v>30</v>
      </c>
      <c r="G621" t="s">
        <v>383</v>
      </c>
      <c r="H621">
        <v>4000084</v>
      </c>
      <c r="J621" t="s">
        <v>614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25">
      <c r="A622" s="4" t="str">
        <f>CONCATENATE(Table14[[#This Row],[Zona]],Table14[[#This Row],[Marca]],Table14[[#This Row],[Codigo]])</f>
        <v>ARGENTINAVia Bana4000085</v>
      </c>
      <c r="B622" t="s">
        <v>383</v>
      </c>
      <c r="C622" t="s">
        <v>109</v>
      </c>
      <c r="D622" t="s">
        <v>28</v>
      </c>
      <c r="E622" t="s">
        <v>29</v>
      </c>
      <c r="F622" t="s">
        <v>30</v>
      </c>
      <c r="G622" t="s">
        <v>383</v>
      </c>
      <c r="H622">
        <v>4000085</v>
      </c>
      <c r="J622" t="s">
        <v>615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25">
      <c r="A623" s="4" t="str">
        <f>CONCATENATE(Table14[[#This Row],[Zona]],Table14[[#This Row],[Marca]],Table14[[#This Row],[Codigo]])</f>
        <v>ARGENTINAVia Bana4000086</v>
      </c>
      <c r="B623" t="s">
        <v>383</v>
      </c>
      <c r="C623" t="s">
        <v>109</v>
      </c>
      <c r="D623" t="s">
        <v>28</v>
      </c>
      <c r="E623" t="s">
        <v>29</v>
      </c>
      <c r="F623" t="s">
        <v>30</v>
      </c>
      <c r="G623" t="s">
        <v>383</v>
      </c>
      <c r="H623">
        <v>4000086</v>
      </c>
      <c r="J623" t="s">
        <v>387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25">
      <c r="A624" s="4" t="str">
        <f>CONCATENATE(Table14[[#This Row],[Zona]],Table14[[#This Row],[Marca]],Table14[[#This Row],[Codigo]])</f>
        <v>ARGENTINAVia Bana4000087</v>
      </c>
      <c r="B624" t="s">
        <v>383</v>
      </c>
      <c r="C624" t="s">
        <v>109</v>
      </c>
      <c r="D624" t="s">
        <v>28</v>
      </c>
      <c r="E624" t="s">
        <v>29</v>
      </c>
      <c r="F624" t="s">
        <v>30</v>
      </c>
      <c r="G624" t="s">
        <v>383</v>
      </c>
      <c r="H624">
        <v>4000087</v>
      </c>
      <c r="J624" t="s">
        <v>616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25">
      <c r="A625" s="4" t="str">
        <f>CONCATENATE(Table14[[#This Row],[Zona]],Table14[[#This Row],[Marca]],Table14[[#This Row],[Codigo]])</f>
        <v>ARGENTINAVia Bana4000088</v>
      </c>
      <c r="B625" t="s">
        <v>383</v>
      </c>
      <c r="C625" t="s">
        <v>109</v>
      </c>
      <c r="D625" t="s">
        <v>28</v>
      </c>
      <c r="E625" t="s">
        <v>29</v>
      </c>
      <c r="F625" t="s">
        <v>30</v>
      </c>
      <c r="G625" t="s">
        <v>383</v>
      </c>
      <c r="H625">
        <v>4000088</v>
      </c>
      <c r="J625" t="s">
        <v>617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25">
      <c r="A626" s="4" t="str">
        <f>CONCATENATE(Table14[[#This Row],[Zona]],Table14[[#This Row],[Marca]],Table14[[#This Row],[Codigo]])</f>
        <v>ARGENTINAVia Bana4000089</v>
      </c>
      <c r="B626" t="s">
        <v>383</v>
      </c>
      <c r="C626" t="s">
        <v>109</v>
      </c>
      <c r="D626" t="s">
        <v>28</v>
      </c>
      <c r="E626" t="s">
        <v>29</v>
      </c>
      <c r="F626" t="s">
        <v>30</v>
      </c>
      <c r="G626" t="s">
        <v>383</v>
      </c>
      <c r="H626">
        <v>4000089</v>
      </c>
      <c r="J626" t="s">
        <v>618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25">
      <c r="A627" s="4" t="str">
        <f>CONCATENATE(Table14[[#This Row],[Zona]],Table14[[#This Row],[Marca]],Table14[[#This Row],[Codigo]])</f>
        <v>ARGENTINAVia Bana4000091</v>
      </c>
      <c r="B627" t="s">
        <v>383</v>
      </c>
      <c r="C627" t="s">
        <v>109</v>
      </c>
      <c r="D627" t="s">
        <v>28</v>
      </c>
      <c r="E627" t="s">
        <v>29</v>
      </c>
      <c r="F627" t="s">
        <v>30</v>
      </c>
      <c r="G627" t="s">
        <v>383</v>
      </c>
      <c r="H627">
        <v>4000091</v>
      </c>
      <c r="J627" t="s">
        <v>619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25">
      <c r="A628" s="4" t="str">
        <f>CONCATENATE(Table14[[#This Row],[Zona]],Table14[[#This Row],[Marca]],Table14[[#This Row],[Codigo]])</f>
        <v>ARGENTINAVia Bana4000092</v>
      </c>
      <c r="B628" t="s">
        <v>383</v>
      </c>
      <c r="C628" t="s">
        <v>109</v>
      </c>
      <c r="D628" t="s">
        <v>28</v>
      </c>
      <c r="E628" t="s">
        <v>29</v>
      </c>
      <c r="F628" t="s">
        <v>30</v>
      </c>
      <c r="G628" t="s">
        <v>383</v>
      </c>
      <c r="H628">
        <v>4000092</v>
      </c>
      <c r="J628" t="s">
        <v>388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25">
      <c r="A629" s="4" t="str">
        <f>CONCATENATE(Table14[[#This Row],[Zona]],Table14[[#This Row],[Marca]],Table14[[#This Row],[Codigo]])</f>
        <v>ARGENTINAVia Bana4000093</v>
      </c>
      <c r="B629" t="s">
        <v>383</v>
      </c>
      <c r="C629" t="s">
        <v>109</v>
      </c>
      <c r="D629" t="s">
        <v>28</v>
      </c>
      <c r="E629" t="s">
        <v>29</v>
      </c>
      <c r="F629" t="s">
        <v>30</v>
      </c>
      <c r="G629" t="s">
        <v>383</v>
      </c>
      <c r="H629">
        <v>4000093</v>
      </c>
      <c r="J629" t="s">
        <v>389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25">
      <c r="A630" s="4" t="str">
        <f>CONCATENATE(Table14[[#This Row],[Zona]],Table14[[#This Row],[Marca]],Table14[[#This Row],[Codigo]])</f>
        <v>ARGENTINAVia Bana4000094</v>
      </c>
      <c r="B630" t="s">
        <v>383</v>
      </c>
      <c r="C630" t="s">
        <v>109</v>
      </c>
      <c r="D630" t="s">
        <v>28</v>
      </c>
      <c r="E630" t="s">
        <v>29</v>
      </c>
      <c r="F630" t="s">
        <v>30</v>
      </c>
      <c r="G630" t="s">
        <v>383</v>
      </c>
      <c r="H630">
        <v>4000094</v>
      </c>
      <c r="J630" t="s">
        <v>620</v>
      </c>
      <c r="K630">
        <v>30</v>
      </c>
      <c r="L630">
        <v>0</v>
      </c>
      <c r="M630">
        <v>0</v>
      </c>
      <c r="N630">
        <v>0</v>
      </c>
      <c r="O630">
        <v>13</v>
      </c>
      <c r="P630">
        <v>1</v>
      </c>
      <c r="Q630">
        <v>2</v>
      </c>
      <c r="R630">
        <v>0</v>
      </c>
      <c r="S630">
        <v>2</v>
      </c>
    </row>
    <row r="631" spans="1:19" x14ac:dyDescent="0.25">
      <c r="A631" s="4" t="str">
        <f>CONCATENATE(Table14[[#This Row],[Zona]],Table14[[#This Row],[Marca]],Table14[[#This Row],[Codigo]])</f>
        <v>ARGENTINAVia Bana4000095</v>
      </c>
      <c r="B631" t="s">
        <v>383</v>
      </c>
      <c r="C631" t="s">
        <v>109</v>
      </c>
      <c r="D631" t="s">
        <v>28</v>
      </c>
      <c r="E631" t="s">
        <v>29</v>
      </c>
      <c r="F631" t="s">
        <v>30</v>
      </c>
      <c r="G631" t="s">
        <v>383</v>
      </c>
      <c r="H631">
        <v>4000095</v>
      </c>
      <c r="J631" t="s">
        <v>621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25">
      <c r="A632" s="4" t="str">
        <f>CONCATENATE(Table14[[#This Row],[Zona]],Table14[[#This Row],[Marca]],Table14[[#This Row],[Codigo]])</f>
        <v>ARGENTINAVia Bana4000096</v>
      </c>
      <c r="B632" t="s">
        <v>383</v>
      </c>
      <c r="C632" t="s">
        <v>109</v>
      </c>
      <c r="D632" t="s">
        <v>28</v>
      </c>
      <c r="E632" t="s">
        <v>29</v>
      </c>
      <c r="F632" t="s">
        <v>30</v>
      </c>
      <c r="G632" t="s">
        <v>383</v>
      </c>
      <c r="H632">
        <v>4000096</v>
      </c>
      <c r="J632" t="s">
        <v>390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25">
      <c r="A633" s="4" t="str">
        <f>CONCATENATE(Table14[[#This Row],[Zona]],Table14[[#This Row],[Marca]],Table14[[#This Row],[Codigo]])</f>
        <v>ARGENTINAVia Bana4000196</v>
      </c>
      <c r="B633" t="s">
        <v>383</v>
      </c>
      <c r="C633" t="s">
        <v>109</v>
      </c>
      <c r="D633" t="s">
        <v>28</v>
      </c>
      <c r="E633" t="s">
        <v>29</v>
      </c>
      <c r="F633" t="s">
        <v>30</v>
      </c>
      <c r="G633" t="s">
        <v>383</v>
      </c>
      <c r="H633">
        <v>4000196</v>
      </c>
      <c r="J633" t="s">
        <v>622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25">
      <c r="A634" s="4" t="str">
        <f>CONCATENATE(Table14[[#This Row],[Zona]],Table14[[#This Row],[Marca]],Table14[[#This Row],[Codigo]])</f>
        <v>ARGENTINAVia Bana4000197</v>
      </c>
      <c r="B634" t="s">
        <v>383</v>
      </c>
      <c r="C634" t="s">
        <v>109</v>
      </c>
      <c r="D634" t="s">
        <v>28</v>
      </c>
      <c r="E634" t="s">
        <v>29</v>
      </c>
      <c r="F634" t="s">
        <v>30</v>
      </c>
      <c r="G634" t="s">
        <v>383</v>
      </c>
      <c r="H634">
        <v>4000197</v>
      </c>
      <c r="J634" t="s">
        <v>570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25">
      <c r="A635" s="4" t="str">
        <f>CONCATENATE(Table14[[#This Row],[Zona]],Table14[[#This Row],[Marca]],Table14[[#This Row],[Codigo]])</f>
        <v>ARGENTINAVia Bana4000198</v>
      </c>
      <c r="B635" t="s">
        <v>383</v>
      </c>
      <c r="C635" t="s">
        <v>109</v>
      </c>
      <c r="D635" t="s">
        <v>28</v>
      </c>
      <c r="E635" t="s">
        <v>29</v>
      </c>
      <c r="F635" t="s">
        <v>30</v>
      </c>
      <c r="G635" t="s">
        <v>383</v>
      </c>
      <c r="H635">
        <v>4000198</v>
      </c>
      <c r="J635" t="s">
        <v>623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25">
      <c r="A636" s="4" t="str">
        <f>CONCATENATE(Table14[[#This Row],[Zona]],Table14[[#This Row],[Marca]],Table14[[#This Row],[Codigo]])</f>
        <v>ARGENTINAVia Bana4000199</v>
      </c>
      <c r="B636" t="s">
        <v>383</v>
      </c>
      <c r="C636" t="s">
        <v>109</v>
      </c>
      <c r="D636" t="s">
        <v>28</v>
      </c>
      <c r="E636" t="s">
        <v>29</v>
      </c>
      <c r="F636" t="s">
        <v>30</v>
      </c>
      <c r="G636" t="s">
        <v>383</v>
      </c>
      <c r="H636">
        <v>4000199</v>
      </c>
      <c r="J636" t="s">
        <v>624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25">
      <c r="A637" s="4" t="str">
        <f>CONCATENATE(Table14[[#This Row],[Zona]],Table14[[#This Row],[Marca]],Table14[[#This Row],[Codigo]])</f>
        <v>ARGENTINAVia Bana4000200</v>
      </c>
      <c r="B637" t="s">
        <v>383</v>
      </c>
      <c r="C637" t="s">
        <v>109</v>
      </c>
      <c r="D637" t="s">
        <v>28</v>
      </c>
      <c r="E637" t="s">
        <v>29</v>
      </c>
      <c r="F637" t="s">
        <v>30</v>
      </c>
      <c r="G637" t="s">
        <v>383</v>
      </c>
      <c r="H637">
        <v>4000200</v>
      </c>
      <c r="J637" t="s">
        <v>625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25">
      <c r="A638" s="4" t="str">
        <f>CONCATENATE(Table14[[#This Row],[Zona]],Table14[[#This Row],[Marca]],Table14[[#This Row],[Codigo]])</f>
        <v>ARGENTINAVia Bana4000201</v>
      </c>
      <c r="B638" t="s">
        <v>383</v>
      </c>
      <c r="C638" t="s">
        <v>109</v>
      </c>
      <c r="D638" t="s">
        <v>28</v>
      </c>
      <c r="E638" t="s">
        <v>29</v>
      </c>
      <c r="F638" t="s">
        <v>30</v>
      </c>
      <c r="G638" t="s">
        <v>383</v>
      </c>
      <c r="H638">
        <v>4000201</v>
      </c>
      <c r="J638" t="s">
        <v>626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25">
      <c r="A639" s="4" t="str">
        <f>CONCATENATE(Table14[[#This Row],[Zona]],Table14[[#This Row],[Marca]],Table14[[#This Row],[Codigo]])</f>
        <v>ARGENTINAVia Bana01.06.18.012</v>
      </c>
      <c r="B639" t="s">
        <v>383</v>
      </c>
      <c r="C639" t="s">
        <v>109</v>
      </c>
      <c r="D639" t="s">
        <v>28</v>
      </c>
      <c r="E639" t="s">
        <v>67</v>
      </c>
      <c r="F639" t="s">
        <v>68</v>
      </c>
      <c r="G639" t="s">
        <v>113</v>
      </c>
      <c r="H639" t="s">
        <v>391</v>
      </c>
      <c r="J639" t="s">
        <v>392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25">
      <c r="A640" s="4" t="str">
        <f>CONCATENATE(Table14[[#This Row],[Zona]],Table14[[#This Row],[Marca]],Table14[[#This Row],[Codigo]])</f>
        <v>ARGENTINAVia Bana01.09.01.083</v>
      </c>
      <c r="B640" t="s">
        <v>383</v>
      </c>
      <c r="C640" t="s">
        <v>109</v>
      </c>
      <c r="D640" t="s">
        <v>28</v>
      </c>
      <c r="E640" t="s">
        <v>67</v>
      </c>
      <c r="F640" t="s">
        <v>68</v>
      </c>
      <c r="G640" t="s">
        <v>113</v>
      </c>
      <c r="H640" t="s">
        <v>393</v>
      </c>
      <c r="J640" t="s">
        <v>394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25">
      <c r="A641" s="4" t="str">
        <f>CONCATENATE(Table14[[#This Row],[Zona]],Table14[[#This Row],[Marca]],Table14[[#This Row],[Codigo]])</f>
        <v>ARGENTINAVia Bana01.09.01.086</v>
      </c>
      <c r="B641" t="s">
        <v>383</v>
      </c>
      <c r="C641" t="s">
        <v>109</v>
      </c>
      <c r="D641" t="s">
        <v>28</v>
      </c>
      <c r="E641" t="s">
        <v>67</v>
      </c>
      <c r="F641" t="s">
        <v>68</v>
      </c>
      <c r="G641" t="s">
        <v>113</v>
      </c>
      <c r="H641" t="s">
        <v>395</v>
      </c>
      <c r="J641" t="s">
        <v>396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25">
      <c r="A642" s="4" t="str">
        <f>CONCATENATE(Table14[[#This Row],[Zona]],Table14[[#This Row],[Marca]],Table14[[#This Row],[Codigo]])</f>
        <v>ARGENTINAVia Bana01.09.01.108</v>
      </c>
      <c r="B642" t="s">
        <v>383</v>
      </c>
      <c r="C642" t="s">
        <v>109</v>
      </c>
      <c r="D642" t="s">
        <v>28</v>
      </c>
      <c r="E642" t="s">
        <v>67</v>
      </c>
      <c r="F642" t="s">
        <v>68</v>
      </c>
      <c r="G642" t="s">
        <v>113</v>
      </c>
      <c r="H642" t="s">
        <v>397</v>
      </c>
      <c r="J642" t="s">
        <v>398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25">
      <c r="A643" s="4" t="str">
        <f>CONCATENATE(Table14[[#This Row],[Zona]],Table14[[#This Row],[Marca]],Table14[[#This Row],[Codigo]])</f>
        <v>ARGENTINAVia Bana01.09.04.005</v>
      </c>
      <c r="B643" t="s">
        <v>383</v>
      </c>
      <c r="C643" t="s">
        <v>109</v>
      </c>
      <c r="D643" t="s">
        <v>28</v>
      </c>
      <c r="E643" t="s">
        <v>67</v>
      </c>
      <c r="F643" t="s">
        <v>68</v>
      </c>
      <c r="G643" t="s">
        <v>113</v>
      </c>
      <c r="H643" t="s">
        <v>401</v>
      </c>
      <c r="J643" t="s">
        <v>402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25">
      <c r="A644" s="4" t="str">
        <f>CONCATENATE(Table14[[#This Row],[Zona]],Table14[[#This Row],[Marca]],Table14[[#This Row],[Codigo]])</f>
        <v>ARGENTINAVia Bana01.09.04.006</v>
      </c>
      <c r="B644" t="s">
        <v>383</v>
      </c>
      <c r="C644" t="s">
        <v>109</v>
      </c>
      <c r="D644" t="s">
        <v>28</v>
      </c>
      <c r="E644" t="s">
        <v>67</v>
      </c>
      <c r="F644" t="s">
        <v>68</v>
      </c>
      <c r="G644" t="s">
        <v>113</v>
      </c>
      <c r="H644" t="s">
        <v>403</v>
      </c>
      <c r="J644" t="s">
        <v>404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25">
      <c r="A645" s="4" t="str">
        <f>CONCATENATE(Table14[[#This Row],[Zona]],Table14[[#This Row],[Marca]],Table14[[#This Row],[Codigo]])</f>
        <v>ARGENTINAVia Bana01.09.04.022</v>
      </c>
      <c r="B645" t="s">
        <v>383</v>
      </c>
      <c r="C645" t="s">
        <v>109</v>
      </c>
      <c r="D645" t="s">
        <v>28</v>
      </c>
      <c r="E645" t="s">
        <v>67</v>
      </c>
      <c r="F645" t="s">
        <v>68</v>
      </c>
      <c r="G645" t="s">
        <v>113</v>
      </c>
      <c r="H645" t="s">
        <v>405</v>
      </c>
      <c r="J645" t="s">
        <v>406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25">
      <c r="A646" s="4" t="str">
        <f>CONCATENATE(Table14[[#This Row],[Zona]],Table14[[#This Row],[Marca]],Table14[[#This Row],[Codigo]])</f>
        <v>ARGENTINAVia Bana4000145</v>
      </c>
      <c r="B646" t="s">
        <v>383</v>
      </c>
      <c r="C646" t="s">
        <v>109</v>
      </c>
      <c r="D646" t="s">
        <v>28</v>
      </c>
      <c r="E646" t="s">
        <v>67</v>
      </c>
      <c r="F646" t="s">
        <v>68</v>
      </c>
      <c r="G646" t="s">
        <v>26</v>
      </c>
      <c r="H646">
        <v>4000145</v>
      </c>
      <c r="J646" t="s">
        <v>394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3</v>
      </c>
      <c r="R646">
        <v>-3</v>
      </c>
      <c r="S646">
        <v>0</v>
      </c>
    </row>
    <row r="647" spans="1:19" x14ac:dyDescent="0.25">
      <c r="A647" s="4" t="str">
        <f>CONCATENATE(Table14[[#This Row],[Zona]],Table14[[#This Row],[Marca]],Table14[[#This Row],[Codigo]])</f>
        <v>ARGENTINAVia Bana4000146</v>
      </c>
      <c r="B647" t="s">
        <v>383</v>
      </c>
      <c r="C647" t="s">
        <v>109</v>
      </c>
      <c r="D647" t="s">
        <v>28</v>
      </c>
      <c r="E647" t="s">
        <v>67</v>
      </c>
      <c r="F647" t="s">
        <v>68</v>
      </c>
      <c r="G647" t="s">
        <v>26</v>
      </c>
      <c r="H647">
        <v>4000146</v>
      </c>
      <c r="J647" t="s">
        <v>396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3</v>
      </c>
      <c r="R647">
        <v>-3</v>
      </c>
      <c r="S647">
        <v>0</v>
      </c>
    </row>
    <row r="648" spans="1:19" x14ac:dyDescent="0.25">
      <c r="A648" s="4" t="str">
        <f>CONCATENATE(Table14[[#This Row],[Zona]],Table14[[#This Row],[Marca]],Table14[[#This Row],[Codigo]])</f>
        <v>ARGENTINAVia Bana4000147</v>
      </c>
      <c r="B648" t="s">
        <v>383</v>
      </c>
      <c r="C648" t="s">
        <v>109</v>
      </c>
      <c r="D648" t="s">
        <v>28</v>
      </c>
      <c r="E648" t="s">
        <v>67</v>
      </c>
      <c r="F648" t="s">
        <v>68</v>
      </c>
      <c r="G648" t="s">
        <v>26</v>
      </c>
      <c r="H648">
        <v>4000147</v>
      </c>
      <c r="J648" t="s">
        <v>398</v>
      </c>
      <c r="K648">
        <v>0</v>
      </c>
      <c r="L648">
        <v>0</v>
      </c>
      <c r="M648">
        <v>0</v>
      </c>
      <c r="N648">
        <v>-1</v>
      </c>
      <c r="O648">
        <v>0</v>
      </c>
      <c r="P648">
        <v>0</v>
      </c>
      <c r="Q648">
        <v>3</v>
      </c>
      <c r="R648">
        <v>-3</v>
      </c>
      <c r="S648">
        <v>0</v>
      </c>
    </row>
    <row r="649" spans="1:19" x14ac:dyDescent="0.25">
      <c r="A649" s="4" t="str">
        <f>CONCATENATE(Table14[[#This Row],[Zona]],Table14[[#This Row],[Marca]],Table14[[#This Row],[Codigo]])</f>
        <v>ARGENTINAVia Bana4000148</v>
      </c>
      <c r="B649" t="s">
        <v>383</v>
      </c>
      <c r="C649" t="s">
        <v>109</v>
      </c>
      <c r="D649" t="s">
        <v>28</v>
      </c>
      <c r="E649" t="s">
        <v>67</v>
      </c>
      <c r="F649" t="s">
        <v>68</v>
      </c>
      <c r="G649" t="s">
        <v>26</v>
      </c>
      <c r="H649">
        <v>4000148</v>
      </c>
      <c r="J649" t="s">
        <v>407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3</v>
      </c>
      <c r="R649">
        <v>-3</v>
      </c>
      <c r="S649">
        <v>0</v>
      </c>
    </row>
    <row r="650" spans="1:19" x14ac:dyDescent="0.25">
      <c r="A650" s="4" t="str">
        <f>CONCATENATE(Table14[[#This Row],[Zona]],Table14[[#This Row],[Marca]],Table14[[#This Row],[Codigo]])</f>
        <v>ARGENTINAVia Bana4000174</v>
      </c>
      <c r="B650" t="s">
        <v>383</v>
      </c>
      <c r="C650" t="s">
        <v>109</v>
      </c>
      <c r="D650" t="s">
        <v>28</v>
      </c>
      <c r="E650" t="s">
        <v>67</v>
      </c>
      <c r="F650" t="s">
        <v>68</v>
      </c>
      <c r="G650" t="s">
        <v>383</v>
      </c>
      <c r="H650">
        <v>4000174</v>
      </c>
      <c r="J650" t="s">
        <v>402</v>
      </c>
      <c r="K650">
        <v>185</v>
      </c>
      <c r="L650">
        <v>268</v>
      </c>
      <c r="M650">
        <v>406</v>
      </c>
      <c r="N650">
        <v>179</v>
      </c>
      <c r="O650">
        <v>429</v>
      </c>
      <c r="P650">
        <v>222</v>
      </c>
      <c r="Q650">
        <v>498</v>
      </c>
      <c r="R650">
        <v>153</v>
      </c>
      <c r="S650">
        <v>182</v>
      </c>
    </row>
    <row r="651" spans="1:19" x14ac:dyDescent="0.25">
      <c r="A651" s="4" t="str">
        <f>CONCATENATE(Table14[[#This Row],[Zona]],Table14[[#This Row],[Marca]],Table14[[#This Row],[Codigo]])</f>
        <v>ARGENTINAVia Bana4000175</v>
      </c>
      <c r="B651" t="s">
        <v>383</v>
      </c>
      <c r="C651" t="s">
        <v>109</v>
      </c>
      <c r="D651" t="s">
        <v>28</v>
      </c>
      <c r="E651" t="s">
        <v>67</v>
      </c>
      <c r="F651" t="s">
        <v>68</v>
      </c>
      <c r="G651" t="s">
        <v>383</v>
      </c>
      <c r="H651">
        <v>4000175</v>
      </c>
      <c r="J651" t="s">
        <v>404</v>
      </c>
      <c r="K651">
        <v>126</v>
      </c>
      <c r="L651">
        <v>335</v>
      </c>
      <c r="M651">
        <v>592</v>
      </c>
      <c r="N651">
        <v>362</v>
      </c>
      <c r="O651">
        <v>631</v>
      </c>
      <c r="P651">
        <v>356</v>
      </c>
      <c r="Q651">
        <v>578</v>
      </c>
      <c r="R651">
        <v>277</v>
      </c>
      <c r="S651">
        <v>414</v>
      </c>
    </row>
    <row r="652" spans="1:19" x14ac:dyDescent="0.25">
      <c r="A652" s="4" t="str">
        <f>CONCATENATE(Table14[[#This Row],[Zona]],Table14[[#This Row],[Marca]],Table14[[#This Row],[Codigo]])</f>
        <v>ARGENTINAVia Bana4000176</v>
      </c>
      <c r="B652" t="s">
        <v>383</v>
      </c>
      <c r="C652" t="s">
        <v>109</v>
      </c>
      <c r="D652" t="s">
        <v>28</v>
      </c>
      <c r="E652" t="s">
        <v>67</v>
      </c>
      <c r="F652" t="s">
        <v>68</v>
      </c>
      <c r="G652" t="s">
        <v>383</v>
      </c>
      <c r="H652">
        <v>4000176</v>
      </c>
      <c r="J652" t="s">
        <v>627</v>
      </c>
      <c r="K652">
        <v>343</v>
      </c>
      <c r="L652">
        <v>435</v>
      </c>
      <c r="M652">
        <v>687</v>
      </c>
      <c r="N652">
        <v>695</v>
      </c>
      <c r="O652">
        <v>765</v>
      </c>
      <c r="P652">
        <v>721</v>
      </c>
      <c r="Q652">
        <v>882</v>
      </c>
      <c r="R652">
        <v>548</v>
      </c>
      <c r="S652">
        <v>679</v>
      </c>
    </row>
    <row r="653" spans="1:19" x14ac:dyDescent="0.25">
      <c r="A653" s="4" t="str">
        <f>CONCATENATE(Table14[[#This Row],[Zona]],Table14[[#This Row],[Marca]],Table14[[#This Row],[Codigo]])</f>
        <v>ARGENTINAVia Bana01.09.05.012</v>
      </c>
      <c r="B653" t="s">
        <v>383</v>
      </c>
      <c r="C653" t="s">
        <v>109</v>
      </c>
      <c r="D653" t="s">
        <v>28</v>
      </c>
      <c r="E653" t="s">
        <v>67</v>
      </c>
      <c r="F653" t="s">
        <v>73</v>
      </c>
      <c r="G653" t="s">
        <v>113</v>
      </c>
      <c r="H653" t="s">
        <v>418</v>
      </c>
      <c r="J653" t="s">
        <v>419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25">
      <c r="A654" s="4" t="str">
        <f>CONCATENATE(Table14[[#This Row],[Zona]],Table14[[#This Row],[Marca]],Table14[[#This Row],[Codigo]])</f>
        <v>ARGENTINAVia Bana01.09.05.013</v>
      </c>
      <c r="B654" t="s">
        <v>383</v>
      </c>
      <c r="C654" t="s">
        <v>109</v>
      </c>
      <c r="D654" t="s">
        <v>28</v>
      </c>
      <c r="E654" t="s">
        <v>67</v>
      </c>
      <c r="F654" t="s">
        <v>73</v>
      </c>
      <c r="G654" t="s">
        <v>113</v>
      </c>
      <c r="H654" t="s">
        <v>420</v>
      </c>
      <c r="J654" t="s">
        <v>421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25">
      <c r="A655" s="4" t="str">
        <f>CONCATENATE(Table14[[#This Row],[Zona]],Table14[[#This Row],[Marca]],Table14[[#This Row],[Codigo]])</f>
        <v>ARGENTINAVia Bana01.09.05.014</v>
      </c>
      <c r="B655" t="s">
        <v>383</v>
      </c>
      <c r="C655" t="s">
        <v>109</v>
      </c>
      <c r="D655" t="s">
        <v>28</v>
      </c>
      <c r="E655" t="s">
        <v>67</v>
      </c>
      <c r="F655" t="s">
        <v>73</v>
      </c>
      <c r="G655" t="s">
        <v>113</v>
      </c>
      <c r="H655" t="s">
        <v>422</v>
      </c>
      <c r="J655" t="s">
        <v>423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25">
      <c r="A656" s="4" t="str">
        <f>CONCATENATE(Table14[[#This Row],[Zona]],Table14[[#This Row],[Marca]],Table14[[#This Row],[Codigo]])</f>
        <v>ARGENTINAVia Bana01.09.05.015</v>
      </c>
      <c r="B656" t="s">
        <v>383</v>
      </c>
      <c r="C656" t="s">
        <v>109</v>
      </c>
      <c r="D656" t="s">
        <v>28</v>
      </c>
      <c r="E656" t="s">
        <v>67</v>
      </c>
      <c r="F656" t="s">
        <v>73</v>
      </c>
      <c r="G656" t="s">
        <v>113</v>
      </c>
      <c r="H656" t="s">
        <v>424</v>
      </c>
      <c r="J656" t="s">
        <v>425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25">
      <c r="A657" s="4" t="str">
        <f>CONCATENATE(Table14[[#This Row],[Zona]],Table14[[#This Row],[Marca]],Table14[[#This Row],[Codigo]])</f>
        <v>ARGENTINAVia Bana01.09.05.016</v>
      </c>
      <c r="B657" t="s">
        <v>383</v>
      </c>
      <c r="C657" t="s">
        <v>109</v>
      </c>
      <c r="D657" t="s">
        <v>28</v>
      </c>
      <c r="E657" t="s">
        <v>67</v>
      </c>
      <c r="F657" t="s">
        <v>73</v>
      </c>
      <c r="G657" t="s">
        <v>113</v>
      </c>
      <c r="H657" t="s">
        <v>628</v>
      </c>
      <c r="J657" t="s">
        <v>629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25">
      <c r="A658" s="4" t="str">
        <f>CONCATENATE(Table14[[#This Row],[Zona]],Table14[[#This Row],[Marca]],Table14[[#This Row],[Codigo]])</f>
        <v>ARGENTINAVia Bana4000163</v>
      </c>
      <c r="B658" t="s">
        <v>383</v>
      </c>
      <c r="C658" t="s">
        <v>109</v>
      </c>
      <c r="D658" t="s">
        <v>28</v>
      </c>
      <c r="E658" t="s">
        <v>67</v>
      </c>
      <c r="F658" t="s">
        <v>73</v>
      </c>
      <c r="G658" t="s">
        <v>26</v>
      </c>
      <c r="H658">
        <v>4000163</v>
      </c>
      <c r="J658" t="s">
        <v>426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25">
      <c r="A659" s="4" t="str">
        <f>CONCATENATE(Table14[[#This Row],[Zona]],Table14[[#This Row],[Marca]],Table14[[#This Row],[Codigo]])</f>
        <v>ARGENTINAVia Bana4000166</v>
      </c>
      <c r="B659" t="s">
        <v>383</v>
      </c>
      <c r="C659" t="s">
        <v>109</v>
      </c>
      <c r="D659" t="s">
        <v>28</v>
      </c>
      <c r="E659" t="s">
        <v>67</v>
      </c>
      <c r="F659" t="s">
        <v>73</v>
      </c>
      <c r="G659" t="s">
        <v>26</v>
      </c>
      <c r="H659">
        <v>4000166</v>
      </c>
      <c r="J659" t="s">
        <v>429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25">
      <c r="A660" s="4" t="str">
        <f>CONCATENATE(Table14[[#This Row],[Zona]],Table14[[#This Row],[Marca]],Table14[[#This Row],[Codigo]])</f>
        <v>ARGENTINAVia Bana4000184</v>
      </c>
      <c r="B660" t="s">
        <v>383</v>
      </c>
      <c r="C660" t="s">
        <v>109</v>
      </c>
      <c r="D660" t="s">
        <v>28</v>
      </c>
      <c r="E660" t="s">
        <v>67</v>
      </c>
      <c r="F660" t="s">
        <v>73</v>
      </c>
      <c r="G660" t="s">
        <v>383</v>
      </c>
      <c r="H660">
        <v>4000184</v>
      </c>
      <c r="J660" t="s">
        <v>419</v>
      </c>
      <c r="K660">
        <v>83</v>
      </c>
      <c r="L660">
        <v>107</v>
      </c>
      <c r="M660">
        <v>108</v>
      </c>
      <c r="N660">
        <v>129</v>
      </c>
      <c r="O660">
        <v>103</v>
      </c>
      <c r="P660">
        <v>122</v>
      </c>
      <c r="Q660">
        <v>118</v>
      </c>
      <c r="R660">
        <v>104</v>
      </c>
      <c r="S660">
        <v>164</v>
      </c>
    </row>
    <row r="661" spans="1:19" x14ac:dyDescent="0.25">
      <c r="A661" s="4" t="str">
        <f>CONCATENATE(Table14[[#This Row],[Zona]],Table14[[#This Row],[Marca]],Table14[[#This Row],[Codigo]])</f>
        <v>ARGENTINAVia Bana4000185</v>
      </c>
      <c r="B661" t="s">
        <v>383</v>
      </c>
      <c r="C661" t="s">
        <v>109</v>
      </c>
      <c r="D661" t="s">
        <v>28</v>
      </c>
      <c r="E661" t="s">
        <v>67</v>
      </c>
      <c r="F661" t="s">
        <v>73</v>
      </c>
      <c r="G661" t="s">
        <v>383</v>
      </c>
      <c r="H661">
        <v>4000185</v>
      </c>
      <c r="J661" t="s">
        <v>421</v>
      </c>
      <c r="K661">
        <v>121</v>
      </c>
      <c r="L661">
        <v>233</v>
      </c>
      <c r="M661">
        <v>256</v>
      </c>
      <c r="N661">
        <v>233</v>
      </c>
      <c r="O661">
        <v>312</v>
      </c>
      <c r="P661">
        <v>204</v>
      </c>
      <c r="Q661">
        <v>232</v>
      </c>
      <c r="R661">
        <v>245</v>
      </c>
      <c r="S661">
        <v>260</v>
      </c>
    </row>
    <row r="662" spans="1:19" x14ac:dyDescent="0.25">
      <c r="A662" s="4" t="str">
        <f>CONCATENATE(Table14[[#This Row],[Zona]],Table14[[#This Row],[Marca]],Table14[[#This Row],[Codigo]])</f>
        <v>ARGENTINAVia Bana4000186</v>
      </c>
      <c r="B662" t="s">
        <v>383</v>
      </c>
      <c r="C662" t="s">
        <v>109</v>
      </c>
      <c r="D662" t="s">
        <v>28</v>
      </c>
      <c r="E662" t="s">
        <v>67</v>
      </c>
      <c r="F662" t="s">
        <v>73</v>
      </c>
      <c r="G662" t="s">
        <v>383</v>
      </c>
      <c r="H662">
        <v>4000186</v>
      </c>
      <c r="J662" t="s">
        <v>423</v>
      </c>
      <c r="K662">
        <v>140</v>
      </c>
      <c r="L662">
        <v>226</v>
      </c>
      <c r="M662">
        <v>286</v>
      </c>
      <c r="N662">
        <v>228</v>
      </c>
      <c r="O662">
        <v>220</v>
      </c>
      <c r="P662">
        <v>207</v>
      </c>
      <c r="Q662">
        <v>274</v>
      </c>
      <c r="R662">
        <v>221</v>
      </c>
      <c r="S662">
        <v>263</v>
      </c>
    </row>
    <row r="663" spans="1:19" x14ac:dyDescent="0.25">
      <c r="A663" s="4" t="str">
        <f>CONCATENATE(Table14[[#This Row],[Zona]],Table14[[#This Row],[Marca]],Table14[[#This Row],[Codigo]])</f>
        <v>ARGENTINAVia Bana4000187</v>
      </c>
      <c r="B663" t="s">
        <v>383</v>
      </c>
      <c r="C663" t="s">
        <v>109</v>
      </c>
      <c r="D663" t="s">
        <v>28</v>
      </c>
      <c r="E663" t="s">
        <v>67</v>
      </c>
      <c r="F663" t="s">
        <v>73</v>
      </c>
      <c r="G663" t="s">
        <v>383</v>
      </c>
      <c r="H663">
        <v>4000187</v>
      </c>
      <c r="J663" t="s">
        <v>425</v>
      </c>
      <c r="K663">
        <v>104</v>
      </c>
      <c r="L663">
        <v>155</v>
      </c>
      <c r="M663">
        <v>94</v>
      </c>
      <c r="N663">
        <v>149</v>
      </c>
      <c r="O663">
        <v>128</v>
      </c>
      <c r="P663">
        <v>132</v>
      </c>
      <c r="Q663">
        <v>137</v>
      </c>
      <c r="R663">
        <v>123</v>
      </c>
      <c r="S663">
        <v>204</v>
      </c>
    </row>
    <row r="664" spans="1:19" x14ac:dyDescent="0.25">
      <c r="A664" s="4" t="str">
        <f>CONCATENATE(Table14[[#This Row],[Zona]],Table14[[#This Row],[Marca]],Table14[[#This Row],[Codigo]])</f>
        <v>ARGENTINAVia Bana01.09.01.098</v>
      </c>
      <c r="B664" t="s">
        <v>383</v>
      </c>
      <c r="C664" t="s">
        <v>109</v>
      </c>
      <c r="D664" t="s">
        <v>28</v>
      </c>
      <c r="E664" t="s">
        <v>67</v>
      </c>
      <c r="F664" t="s">
        <v>78</v>
      </c>
      <c r="G664" t="s">
        <v>113</v>
      </c>
      <c r="H664" t="s">
        <v>430</v>
      </c>
      <c r="J664" t="s">
        <v>431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25">
      <c r="A665" s="4" t="str">
        <f>CONCATENATE(Table14[[#This Row],[Zona]],Table14[[#This Row],[Marca]],Table14[[#This Row],[Codigo]])</f>
        <v>ARGENTINAVia Bana01.09.01.099</v>
      </c>
      <c r="B665" t="s">
        <v>383</v>
      </c>
      <c r="C665" t="s">
        <v>109</v>
      </c>
      <c r="D665" t="s">
        <v>28</v>
      </c>
      <c r="E665" t="s">
        <v>67</v>
      </c>
      <c r="F665" t="s">
        <v>78</v>
      </c>
      <c r="G665" t="s">
        <v>113</v>
      </c>
      <c r="H665" t="s">
        <v>432</v>
      </c>
      <c r="J665" t="s">
        <v>433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25">
      <c r="A666" s="4" t="str">
        <f>CONCATENATE(Table14[[#This Row],[Zona]],Table14[[#This Row],[Marca]],Table14[[#This Row],[Codigo]])</f>
        <v>ARGENTINAVia Bana01.09.01.101</v>
      </c>
      <c r="B666" t="s">
        <v>383</v>
      </c>
      <c r="C666" t="s">
        <v>109</v>
      </c>
      <c r="D666" t="s">
        <v>28</v>
      </c>
      <c r="E666" t="s">
        <v>67</v>
      </c>
      <c r="F666" t="s">
        <v>78</v>
      </c>
      <c r="G666" t="s">
        <v>113</v>
      </c>
      <c r="H666" t="s">
        <v>434</v>
      </c>
      <c r="J666" t="s">
        <v>435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25">
      <c r="A667" s="4" t="str">
        <f>CONCATENATE(Table14[[#This Row],[Zona]],Table14[[#This Row],[Marca]],Table14[[#This Row],[Codigo]])</f>
        <v>ARGENTINAVia Bana01.09.01.102</v>
      </c>
      <c r="B667" t="s">
        <v>383</v>
      </c>
      <c r="C667" t="s">
        <v>109</v>
      </c>
      <c r="D667" t="s">
        <v>28</v>
      </c>
      <c r="E667" t="s">
        <v>67</v>
      </c>
      <c r="F667" t="s">
        <v>78</v>
      </c>
      <c r="G667" t="s">
        <v>113</v>
      </c>
      <c r="H667" t="s">
        <v>436</v>
      </c>
      <c r="J667" t="s">
        <v>437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25">
      <c r="A668" s="4" t="str">
        <f>CONCATENATE(Table14[[#This Row],[Zona]],Table14[[#This Row],[Marca]],Table14[[#This Row],[Codigo]])</f>
        <v>ARGENTINAVia Bana01.09.01.103</v>
      </c>
      <c r="B668" t="s">
        <v>383</v>
      </c>
      <c r="C668" t="s">
        <v>109</v>
      </c>
      <c r="D668" t="s">
        <v>28</v>
      </c>
      <c r="E668" t="s">
        <v>67</v>
      </c>
      <c r="F668" t="s">
        <v>78</v>
      </c>
      <c r="G668" t="s">
        <v>113</v>
      </c>
      <c r="H668" t="s">
        <v>438</v>
      </c>
      <c r="J668" t="s">
        <v>439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25">
      <c r="A669" s="4" t="str">
        <f>CONCATENATE(Table14[[#This Row],[Zona]],Table14[[#This Row],[Marca]],Table14[[#This Row],[Codigo]])</f>
        <v>ARGENTINAVia Bana01.09.01.111</v>
      </c>
      <c r="B669" t="s">
        <v>383</v>
      </c>
      <c r="C669" t="s">
        <v>109</v>
      </c>
      <c r="D669" t="s">
        <v>28</v>
      </c>
      <c r="E669" t="s">
        <v>67</v>
      </c>
      <c r="F669" t="s">
        <v>78</v>
      </c>
      <c r="G669" t="s">
        <v>113</v>
      </c>
      <c r="H669" t="s">
        <v>440</v>
      </c>
      <c r="J669" t="s">
        <v>441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25">
      <c r="A670" s="4" t="str">
        <f>CONCATENATE(Table14[[#This Row],[Zona]],Table14[[#This Row],[Marca]],Table14[[#This Row],[Codigo]])</f>
        <v>ARGENTINAVia Bana01.09.04.013</v>
      </c>
      <c r="B670" t="s">
        <v>383</v>
      </c>
      <c r="C670" t="s">
        <v>109</v>
      </c>
      <c r="D670" t="s">
        <v>28</v>
      </c>
      <c r="E670" t="s">
        <v>67</v>
      </c>
      <c r="F670" t="s">
        <v>78</v>
      </c>
      <c r="G670" t="s">
        <v>113</v>
      </c>
      <c r="H670" t="s">
        <v>442</v>
      </c>
      <c r="J670" t="s">
        <v>443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25">
      <c r="A671" s="4" t="str">
        <f>CONCATENATE(Table14[[#This Row],[Zona]],Table14[[#This Row],[Marca]],Table14[[#This Row],[Codigo]])</f>
        <v>ARGENTINAVia Bana01.09.04.014</v>
      </c>
      <c r="B671" t="s">
        <v>383</v>
      </c>
      <c r="C671" t="s">
        <v>109</v>
      </c>
      <c r="D671" t="s">
        <v>28</v>
      </c>
      <c r="E671" t="s">
        <v>67</v>
      </c>
      <c r="F671" t="s">
        <v>78</v>
      </c>
      <c r="G671" t="s">
        <v>113</v>
      </c>
      <c r="H671" t="s">
        <v>630</v>
      </c>
      <c r="J671" t="s">
        <v>631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25">
      <c r="A672" s="4" t="str">
        <f>CONCATENATE(Table14[[#This Row],[Zona]],Table14[[#This Row],[Marca]],Table14[[#This Row],[Codigo]])</f>
        <v>ARGENTINAVia Bana01.09.04.018</v>
      </c>
      <c r="B672" t="s">
        <v>383</v>
      </c>
      <c r="C672" t="s">
        <v>109</v>
      </c>
      <c r="D672" t="s">
        <v>28</v>
      </c>
      <c r="E672" t="s">
        <v>67</v>
      </c>
      <c r="F672" t="s">
        <v>78</v>
      </c>
      <c r="G672" t="s">
        <v>113</v>
      </c>
      <c r="H672" t="s">
        <v>632</v>
      </c>
      <c r="J672" t="s">
        <v>633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25">
      <c r="A673" s="4" t="str">
        <f>CONCATENATE(Table14[[#This Row],[Zona]],Table14[[#This Row],[Marca]],Table14[[#This Row],[Codigo]])</f>
        <v>ARGENTINAVia Bana01.09.04.019</v>
      </c>
      <c r="B673" t="s">
        <v>383</v>
      </c>
      <c r="C673" t="s">
        <v>109</v>
      </c>
      <c r="D673" t="s">
        <v>28</v>
      </c>
      <c r="E673" t="s">
        <v>67</v>
      </c>
      <c r="F673" t="s">
        <v>78</v>
      </c>
      <c r="G673" t="s">
        <v>113</v>
      </c>
      <c r="H673" t="s">
        <v>634</v>
      </c>
      <c r="J673" t="s">
        <v>635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25">
      <c r="A674" s="4" t="str">
        <f>CONCATENATE(Table14[[#This Row],[Zona]],Table14[[#This Row],[Marca]],Table14[[#This Row],[Codigo]])</f>
        <v>ARGENTINAVia Bana01.09.04.023</v>
      </c>
      <c r="B674" t="s">
        <v>383</v>
      </c>
      <c r="C674" t="s">
        <v>109</v>
      </c>
      <c r="D674" t="s">
        <v>28</v>
      </c>
      <c r="E674" t="s">
        <v>67</v>
      </c>
      <c r="F674" t="s">
        <v>78</v>
      </c>
      <c r="G674" t="s">
        <v>113</v>
      </c>
      <c r="H674" t="s">
        <v>636</v>
      </c>
      <c r="J674" t="s">
        <v>637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25">
      <c r="A675" s="4" t="str">
        <f>CONCATENATE(Table14[[#This Row],[Zona]],Table14[[#This Row],[Marca]],Table14[[#This Row],[Codigo]])</f>
        <v>ARGENTINAVia Bana01.09.04.024</v>
      </c>
      <c r="B675" t="s">
        <v>383</v>
      </c>
      <c r="C675" t="s">
        <v>109</v>
      </c>
      <c r="D675" t="s">
        <v>28</v>
      </c>
      <c r="E675" t="s">
        <v>67</v>
      </c>
      <c r="F675" t="s">
        <v>78</v>
      </c>
      <c r="G675" t="s">
        <v>113</v>
      </c>
      <c r="H675" t="s">
        <v>638</v>
      </c>
      <c r="J675" t="s">
        <v>639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25">
      <c r="A676" s="4" t="str">
        <f>CONCATENATE(Table14[[#This Row],[Zona]],Table14[[#This Row],[Marca]],Table14[[#This Row],[Codigo]])</f>
        <v>ARGENTINAVia Bana4000136</v>
      </c>
      <c r="B676" t="s">
        <v>383</v>
      </c>
      <c r="C676" t="s">
        <v>109</v>
      </c>
      <c r="D676" t="s">
        <v>28</v>
      </c>
      <c r="E676" t="s">
        <v>67</v>
      </c>
      <c r="F676" t="s">
        <v>78</v>
      </c>
      <c r="G676" t="s">
        <v>26</v>
      </c>
      <c r="H676">
        <v>4000136</v>
      </c>
      <c r="J676" t="s">
        <v>444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-2</v>
      </c>
      <c r="S676">
        <v>0</v>
      </c>
    </row>
    <row r="677" spans="1:19" x14ac:dyDescent="0.25">
      <c r="A677" s="4" t="str">
        <f>CONCATENATE(Table14[[#This Row],[Zona]],Table14[[#This Row],[Marca]],Table14[[#This Row],[Codigo]])</f>
        <v>ARGENTINAVia Bana4000137</v>
      </c>
      <c r="B677" t="s">
        <v>383</v>
      </c>
      <c r="C677" t="s">
        <v>109</v>
      </c>
      <c r="D677" t="s">
        <v>28</v>
      </c>
      <c r="E677" t="s">
        <v>67</v>
      </c>
      <c r="F677" t="s">
        <v>78</v>
      </c>
      <c r="G677" t="s">
        <v>26</v>
      </c>
      <c r="H677">
        <v>4000137</v>
      </c>
      <c r="J677" t="s">
        <v>433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-2</v>
      </c>
      <c r="S677">
        <v>0</v>
      </c>
    </row>
    <row r="678" spans="1:19" x14ac:dyDescent="0.25">
      <c r="A678" s="4" t="str">
        <f>CONCATENATE(Table14[[#This Row],[Zona]],Table14[[#This Row],[Marca]],Table14[[#This Row],[Codigo]])</f>
        <v>ARGENTINAVia Bana4000138</v>
      </c>
      <c r="B678" t="s">
        <v>383</v>
      </c>
      <c r="C678" t="s">
        <v>109</v>
      </c>
      <c r="D678" t="s">
        <v>28</v>
      </c>
      <c r="E678" t="s">
        <v>67</v>
      </c>
      <c r="F678" t="s">
        <v>78</v>
      </c>
      <c r="G678" t="s">
        <v>26</v>
      </c>
      <c r="H678">
        <v>4000138</v>
      </c>
      <c r="J678" t="s">
        <v>435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-3</v>
      </c>
      <c r="S678">
        <v>0</v>
      </c>
    </row>
    <row r="679" spans="1:19" x14ac:dyDescent="0.25">
      <c r="A679" s="4" t="str">
        <f>CONCATENATE(Table14[[#This Row],[Zona]],Table14[[#This Row],[Marca]],Table14[[#This Row],[Codigo]])</f>
        <v>ARGENTINAVia Bana4000139</v>
      </c>
      <c r="B679" t="s">
        <v>383</v>
      </c>
      <c r="C679" t="s">
        <v>109</v>
      </c>
      <c r="D679" t="s">
        <v>28</v>
      </c>
      <c r="E679" t="s">
        <v>67</v>
      </c>
      <c r="F679" t="s">
        <v>78</v>
      </c>
      <c r="G679" t="s">
        <v>26</v>
      </c>
      <c r="H679">
        <v>4000139</v>
      </c>
      <c r="J679" t="s">
        <v>437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-1</v>
      </c>
      <c r="S679">
        <v>0</v>
      </c>
    </row>
    <row r="680" spans="1:19" x14ac:dyDescent="0.25">
      <c r="A680" s="4" t="str">
        <f>CONCATENATE(Table14[[#This Row],[Zona]],Table14[[#This Row],[Marca]],Table14[[#This Row],[Codigo]])</f>
        <v>ARGENTINAVia Bana4000140</v>
      </c>
      <c r="B680" t="s">
        <v>383</v>
      </c>
      <c r="C680" t="s">
        <v>109</v>
      </c>
      <c r="D680" t="s">
        <v>28</v>
      </c>
      <c r="E680" t="s">
        <v>67</v>
      </c>
      <c r="F680" t="s">
        <v>78</v>
      </c>
      <c r="G680" t="s">
        <v>26</v>
      </c>
      <c r="H680">
        <v>4000140</v>
      </c>
      <c r="J680" t="s">
        <v>439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3</v>
      </c>
      <c r="R680">
        <v>-3</v>
      </c>
      <c r="S680">
        <v>0</v>
      </c>
    </row>
    <row r="681" spans="1:19" x14ac:dyDescent="0.25">
      <c r="A681" s="4" t="str">
        <f>CONCATENATE(Table14[[#This Row],[Zona]],Table14[[#This Row],[Marca]],Table14[[#This Row],[Codigo]])</f>
        <v>ARGENTINAVia Bana4000141</v>
      </c>
      <c r="B681" t="s">
        <v>383</v>
      </c>
      <c r="C681" t="s">
        <v>109</v>
      </c>
      <c r="D681" t="s">
        <v>28</v>
      </c>
      <c r="E681" t="s">
        <v>67</v>
      </c>
      <c r="F681" t="s">
        <v>78</v>
      </c>
      <c r="G681" t="s">
        <v>26</v>
      </c>
      <c r="H681">
        <v>4000141</v>
      </c>
      <c r="J681" t="s">
        <v>441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-1</v>
      </c>
      <c r="S681">
        <v>0</v>
      </c>
    </row>
    <row r="682" spans="1:19" x14ac:dyDescent="0.25">
      <c r="A682" s="4" t="str">
        <f>CONCATENATE(Table14[[#This Row],[Zona]],Table14[[#This Row],[Marca]],Table14[[#This Row],[Codigo]])</f>
        <v>ARGENTINAVia Bana4000167</v>
      </c>
      <c r="B682" t="s">
        <v>383</v>
      </c>
      <c r="C682" t="s">
        <v>109</v>
      </c>
      <c r="D682" t="s">
        <v>28</v>
      </c>
      <c r="E682" t="s">
        <v>67</v>
      </c>
      <c r="F682" t="s">
        <v>78</v>
      </c>
      <c r="G682" t="s">
        <v>383</v>
      </c>
      <c r="H682">
        <v>4000167</v>
      </c>
      <c r="J682" t="s">
        <v>446</v>
      </c>
      <c r="K682">
        <v>616</v>
      </c>
      <c r="L682">
        <v>808</v>
      </c>
      <c r="M682">
        <v>1469</v>
      </c>
      <c r="N682">
        <v>121</v>
      </c>
      <c r="O682">
        <v>1</v>
      </c>
      <c r="P682">
        <v>1</v>
      </c>
      <c r="Q682">
        <v>195</v>
      </c>
      <c r="R682">
        <v>0</v>
      </c>
      <c r="S682">
        <v>15</v>
      </c>
    </row>
    <row r="683" spans="1:19" x14ac:dyDescent="0.25">
      <c r="A683" s="4" t="str">
        <f>CONCATENATE(Table14[[#This Row],[Zona]],Table14[[#This Row],[Marca]],Table14[[#This Row],[Codigo]])</f>
        <v>ARGENTINAVia Bana4000168</v>
      </c>
      <c r="B683" t="s">
        <v>383</v>
      </c>
      <c r="C683" t="s">
        <v>109</v>
      </c>
      <c r="D683" t="s">
        <v>28</v>
      </c>
      <c r="E683" t="s">
        <v>67</v>
      </c>
      <c r="F683" t="s">
        <v>78</v>
      </c>
      <c r="G683" t="s">
        <v>383</v>
      </c>
      <c r="H683">
        <v>4000168</v>
      </c>
      <c r="J683" t="s">
        <v>447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25">
      <c r="A684" s="4" t="str">
        <f>CONCATENATE(Table14[[#This Row],[Zona]],Table14[[#This Row],[Marca]],Table14[[#This Row],[Codigo]])</f>
        <v>ARGENTINAVia Bana4000169</v>
      </c>
      <c r="B684" t="s">
        <v>383</v>
      </c>
      <c r="C684" t="s">
        <v>109</v>
      </c>
      <c r="D684" t="s">
        <v>28</v>
      </c>
      <c r="E684" t="s">
        <v>67</v>
      </c>
      <c r="F684" t="s">
        <v>78</v>
      </c>
      <c r="G684" t="s">
        <v>383</v>
      </c>
      <c r="H684">
        <v>4000169</v>
      </c>
      <c r="J684" t="s">
        <v>448</v>
      </c>
      <c r="K684">
        <v>794</v>
      </c>
      <c r="L684">
        <v>806</v>
      </c>
      <c r="M684">
        <v>2080</v>
      </c>
      <c r="N684">
        <v>1192</v>
      </c>
      <c r="O684">
        <v>2</v>
      </c>
      <c r="P684">
        <v>122</v>
      </c>
      <c r="Q684">
        <v>111</v>
      </c>
      <c r="R684">
        <v>90</v>
      </c>
      <c r="S684">
        <v>19</v>
      </c>
    </row>
    <row r="685" spans="1:19" x14ac:dyDescent="0.25">
      <c r="A685" s="4" t="str">
        <f>CONCATENATE(Table14[[#This Row],[Zona]],Table14[[#This Row],[Marca]],Table14[[#This Row],[Codigo]])</f>
        <v>ARGENTINAVia Bana4000170</v>
      </c>
      <c r="B685" t="s">
        <v>383</v>
      </c>
      <c r="C685" t="s">
        <v>109</v>
      </c>
      <c r="D685" t="s">
        <v>28</v>
      </c>
      <c r="E685" t="s">
        <v>67</v>
      </c>
      <c r="F685" t="s">
        <v>78</v>
      </c>
      <c r="G685" t="s">
        <v>383</v>
      </c>
      <c r="H685">
        <v>4000170</v>
      </c>
      <c r="J685" t="s">
        <v>640</v>
      </c>
      <c r="K685">
        <v>242</v>
      </c>
      <c r="L685">
        <v>208</v>
      </c>
      <c r="M685">
        <v>483</v>
      </c>
      <c r="N685">
        <v>341</v>
      </c>
      <c r="O685">
        <v>349</v>
      </c>
      <c r="P685">
        <v>1</v>
      </c>
      <c r="Q685">
        <v>40</v>
      </c>
      <c r="R685">
        <v>0</v>
      </c>
      <c r="S685">
        <v>0</v>
      </c>
    </row>
    <row r="686" spans="1:19" x14ac:dyDescent="0.25">
      <c r="A686" s="4" t="str">
        <f>CONCATENATE(Table14[[#This Row],[Zona]],Table14[[#This Row],[Marca]],Table14[[#This Row],[Codigo]])</f>
        <v>ARGENTINAVia Bana4000330</v>
      </c>
      <c r="B686" t="s">
        <v>383</v>
      </c>
      <c r="C686" t="s">
        <v>109</v>
      </c>
      <c r="D686" t="s">
        <v>28</v>
      </c>
      <c r="E686" t="s">
        <v>67</v>
      </c>
      <c r="F686" t="s">
        <v>78</v>
      </c>
      <c r="G686" t="s">
        <v>383</v>
      </c>
      <c r="H686">
        <v>4000330</v>
      </c>
      <c r="J686" t="s">
        <v>449</v>
      </c>
      <c r="K686">
        <v>225</v>
      </c>
      <c r="L686">
        <v>191</v>
      </c>
      <c r="M686">
        <v>524</v>
      </c>
      <c r="N686">
        <v>430</v>
      </c>
      <c r="O686">
        <v>447</v>
      </c>
      <c r="P686">
        <v>0</v>
      </c>
      <c r="Q686">
        <v>41</v>
      </c>
      <c r="R686">
        <v>1</v>
      </c>
      <c r="S686">
        <v>6</v>
      </c>
    </row>
    <row r="687" spans="1:19" x14ac:dyDescent="0.25">
      <c r="A687" s="4" t="str">
        <f>CONCATENATE(Table14[[#This Row],[Zona]],Table14[[#This Row],[Marca]],Table14[[#This Row],[Codigo]])</f>
        <v>ARGENTINAVia Bana4000349</v>
      </c>
      <c r="B687" t="s">
        <v>383</v>
      </c>
      <c r="C687" t="s">
        <v>109</v>
      </c>
      <c r="D687" t="s">
        <v>28</v>
      </c>
      <c r="E687" t="s">
        <v>67</v>
      </c>
      <c r="F687" t="s">
        <v>78</v>
      </c>
      <c r="G687" t="s">
        <v>383</v>
      </c>
      <c r="H687">
        <v>4000349</v>
      </c>
      <c r="J687" t="s">
        <v>450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25">
      <c r="A688" s="4" t="str">
        <f>CONCATENATE(Table14[[#This Row],[Zona]],Table14[[#This Row],[Marca]],Table14[[#This Row],[Codigo]])</f>
        <v>ARGENTINAVia Bana4000437</v>
      </c>
      <c r="B688" t="s">
        <v>383</v>
      </c>
      <c r="C688" t="s">
        <v>109</v>
      </c>
      <c r="D688" t="s">
        <v>28</v>
      </c>
      <c r="E688" t="s">
        <v>67</v>
      </c>
      <c r="F688" t="s">
        <v>78</v>
      </c>
      <c r="G688" t="s">
        <v>383</v>
      </c>
      <c r="H688">
        <v>4000437</v>
      </c>
      <c r="J688" t="s">
        <v>641</v>
      </c>
      <c r="K688">
        <v>296</v>
      </c>
      <c r="L688">
        <v>264</v>
      </c>
      <c r="M688">
        <v>311</v>
      </c>
      <c r="N688">
        <v>320</v>
      </c>
      <c r="O688">
        <v>468</v>
      </c>
      <c r="P688">
        <v>321</v>
      </c>
      <c r="Q688">
        <v>477</v>
      </c>
      <c r="R688">
        <v>279</v>
      </c>
      <c r="S688">
        <v>432</v>
      </c>
    </row>
    <row r="689" spans="1:19" x14ac:dyDescent="0.25">
      <c r="A689" s="4" t="str">
        <f>CONCATENATE(Table14[[#This Row],[Zona]],Table14[[#This Row],[Marca]],Table14[[#This Row],[Codigo]])</f>
        <v>ARGENTINAVia Bana4000438</v>
      </c>
      <c r="B689" t="s">
        <v>383</v>
      </c>
      <c r="C689" t="s">
        <v>109</v>
      </c>
      <c r="D689" t="s">
        <v>28</v>
      </c>
      <c r="E689" t="s">
        <v>67</v>
      </c>
      <c r="F689" t="s">
        <v>78</v>
      </c>
      <c r="G689" t="s">
        <v>383</v>
      </c>
      <c r="H689">
        <v>4000438</v>
      </c>
      <c r="J689" t="s">
        <v>642</v>
      </c>
      <c r="K689">
        <v>102</v>
      </c>
      <c r="L689">
        <v>233</v>
      </c>
      <c r="M689">
        <v>354</v>
      </c>
      <c r="N689">
        <v>376</v>
      </c>
      <c r="O689">
        <v>440</v>
      </c>
      <c r="P689">
        <v>434</v>
      </c>
      <c r="Q689">
        <v>498</v>
      </c>
      <c r="R689">
        <v>289</v>
      </c>
      <c r="S689">
        <v>424</v>
      </c>
    </row>
    <row r="690" spans="1:19" x14ac:dyDescent="0.25">
      <c r="A690" s="4" t="str">
        <f>CONCATENATE(Table14[[#This Row],[Zona]],Table14[[#This Row],[Marca]],Table14[[#This Row],[Codigo]])</f>
        <v>ARGENTINAVia Bana4000439</v>
      </c>
      <c r="B690" t="s">
        <v>383</v>
      </c>
      <c r="C690" t="s">
        <v>109</v>
      </c>
      <c r="D690" t="s">
        <v>28</v>
      </c>
      <c r="E690" t="s">
        <v>67</v>
      </c>
      <c r="F690" t="s">
        <v>78</v>
      </c>
      <c r="G690" t="s">
        <v>383</v>
      </c>
      <c r="H690">
        <v>4000439</v>
      </c>
      <c r="J690" t="s">
        <v>643</v>
      </c>
      <c r="K690">
        <v>0</v>
      </c>
      <c r="L690">
        <v>0</v>
      </c>
      <c r="M690">
        <v>108</v>
      </c>
      <c r="N690">
        <v>1052</v>
      </c>
      <c r="O690">
        <v>1282</v>
      </c>
      <c r="P690">
        <v>1375</v>
      </c>
      <c r="Q690">
        <v>1562</v>
      </c>
      <c r="R690">
        <v>1039</v>
      </c>
      <c r="S690">
        <v>1163</v>
      </c>
    </row>
    <row r="691" spans="1:19" x14ac:dyDescent="0.25">
      <c r="A691" s="4" t="str">
        <f>CONCATENATE(Table14[[#This Row],[Zona]],Table14[[#This Row],[Marca]],Table14[[#This Row],[Codigo]])</f>
        <v>ARGENTINAVia Bana4000440</v>
      </c>
      <c r="B691" t="s">
        <v>383</v>
      </c>
      <c r="C691" t="s">
        <v>109</v>
      </c>
      <c r="D691" t="s">
        <v>28</v>
      </c>
      <c r="E691" t="s">
        <v>67</v>
      </c>
      <c r="F691" t="s">
        <v>78</v>
      </c>
      <c r="G691" t="s">
        <v>383</v>
      </c>
      <c r="H691">
        <v>4000440</v>
      </c>
      <c r="J691" t="s">
        <v>644</v>
      </c>
      <c r="K691">
        <v>0</v>
      </c>
      <c r="L691">
        <v>0</v>
      </c>
      <c r="M691">
        <v>0</v>
      </c>
      <c r="N691">
        <v>0</v>
      </c>
      <c r="O691">
        <v>1653</v>
      </c>
      <c r="P691">
        <v>1749</v>
      </c>
      <c r="Q691">
        <v>1362</v>
      </c>
      <c r="R691">
        <v>313</v>
      </c>
      <c r="S691">
        <v>0</v>
      </c>
    </row>
    <row r="692" spans="1:19" x14ac:dyDescent="0.25">
      <c r="A692" s="4" t="str">
        <f>CONCATENATE(Table14[[#This Row],[Zona]],Table14[[#This Row],[Marca]],Table14[[#This Row],[Codigo]])</f>
        <v>ARGENTINAVia Bana4000441</v>
      </c>
      <c r="B692" t="s">
        <v>383</v>
      </c>
      <c r="C692" t="s">
        <v>109</v>
      </c>
      <c r="D692" t="s">
        <v>28</v>
      </c>
      <c r="E692" t="s">
        <v>67</v>
      </c>
      <c r="F692" t="s">
        <v>78</v>
      </c>
      <c r="G692" t="s">
        <v>383</v>
      </c>
      <c r="H692">
        <v>4000441</v>
      </c>
      <c r="J692" t="s">
        <v>645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708</v>
      </c>
      <c r="R692">
        <v>296</v>
      </c>
      <c r="S692">
        <v>103</v>
      </c>
    </row>
    <row r="693" spans="1:19" x14ac:dyDescent="0.25">
      <c r="A693" s="4" t="str">
        <f>CONCATENATE(Table14[[#This Row],[Zona]],Table14[[#This Row],[Marca]],Table14[[#This Row],[Codigo]])</f>
        <v>ARGENTINAVia Bana4000442</v>
      </c>
      <c r="B693" t="s">
        <v>383</v>
      </c>
      <c r="C693" t="s">
        <v>109</v>
      </c>
      <c r="D693" t="s">
        <v>28</v>
      </c>
      <c r="E693" t="s">
        <v>67</v>
      </c>
      <c r="F693" t="s">
        <v>78</v>
      </c>
      <c r="G693" t="s">
        <v>383</v>
      </c>
      <c r="H693">
        <v>4000442</v>
      </c>
      <c r="J693" t="s">
        <v>646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707</v>
      </c>
      <c r="R693">
        <v>409</v>
      </c>
      <c r="S693">
        <v>1018</v>
      </c>
    </row>
    <row r="694" spans="1:19" x14ac:dyDescent="0.25">
      <c r="A694" s="4" t="str">
        <f>CONCATENATE(Table14[[#This Row],[Zona]],Table14[[#This Row],[Marca]],Table14[[#This Row],[Codigo]])</f>
        <v>ARGENTINAVia Bana01.06.18.003</v>
      </c>
      <c r="B694" t="s">
        <v>383</v>
      </c>
      <c r="C694" t="s">
        <v>109</v>
      </c>
      <c r="D694" t="s">
        <v>28</v>
      </c>
      <c r="E694" t="s">
        <v>67</v>
      </c>
      <c r="F694" t="s">
        <v>85</v>
      </c>
      <c r="G694" t="s">
        <v>113</v>
      </c>
      <c r="H694" t="s">
        <v>451</v>
      </c>
      <c r="J694" t="s">
        <v>452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25">
      <c r="A695" s="4" t="str">
        <f>CONCATENATE(Table14[[#This Row],[Zona]],Table14[[#This Row],[Marca]],Table14[[#This Row],[Codigo]])</f>
        <v>ARGENTINAVia Bana01.09.01.106</v>
      </c>
      <c r="B695" t="s">
        <v>383</v>
      </c>
      <c r="C695" t="s">
        <v>109</v>
      </c>
      <c r="D695" t="s">
        <v>28</v>
      </c>
      <c r="E695" t="s">
        <v>67</v>
      </c>
      <c r="F695" t="s">
        <v>85</v>
      </c>
      <c r="G695" t="s">
        <v>113</v>
      </c>
      <c r="H695" t="s">
        <v>453</v>
      </c>
      <c r="J695" t="s">
        <v>454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25">
      <c r="A696" s="4" t="str">
        <f>CONCATENATE(Table14[[#This Row],[Zona]],Table14[[#This Row],[Marca]],Table14[[#This Row],[Codigo]])</f>
        <v>ARGENTINAVia Bana01.09.01.107</v>
      </c>
      <c r="B696" t="s">
        <v>383</v>
      </c>
      <c r="C696" t="s">
        <v>109</v>
      </c>
      <c r="D696" t="s">
        <v>28</v>
      </c>
      <c r="E696" t="s">
        <v>67</v>
      </c>
      <c r="F696" t="s">
        <v>85</v>
      </c>
      <c r="G696" t="s">
        <v>113</v>
      </c>
      <c r="H696" t="s">
        <v>455</v>
      </c>
      <c r="J696" t="s">
        <v>456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25">
      <c r="A697" s="4" t="str">
        <f>CONCATENATE(Table14[[#This Row],[Zona]],Table14[[#This Row],[Marca]],Table14[[#This Row],[Codigo]])</f>
        <v>ARGENTINAVia Bana01.09.04.020</v>
      </c>
      <c r="B697" t="s">
        <v>383</v>
      </c>
      <c r="C697" t="s">
        <v>109</v>
      </c>
      <c r="D697" t="s">
        <v>28</v>
      </c>
      <c r="E697" t="s">
        <v>67</v>
      </c>
      <c r="F697" t="s">
        <v>85</v>
      </c>
      <c r="G697" t="s">
        <v>113</v>
      </c>
      <c r="H697" t="s">
        <v>459</v>
      </c>
      <c r="J697" t="s">
        <v>460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25">
      <c r="A698" s="4" t="str">
        <f>CONCATENATE(Table14[[#This Row],[Zona]],Table14[[#This Row],[Marca]],Table14[[#This Row],[Codigo]])</f>
        <v>ARGENTINAVia Bana01.09.04.021</v>
      </c>
      <c r="B698" t="s">
        <v>383</v>
      </c>
      <c r="C698" t="s">
        <v>109</v>
      </c>
      <c r="D698" t="s">
        <v>28</v>
      </c>
      <c r="E698" t="s">
        <v>67</v>
      </c>
      <c r="F698" t="s">
        <v>85</v>
      </c>
      <c r="G698" t="s">
        <v>113</v>
      </c>
      <c r="H698" t="s">
        <v>461</v>
      </c>
      <c r="J698" t="s">
        <v>462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25">
      <c r="A699" s="4" t="str">
        <f>CONCATENATE(Table14[[#This Row],[Zona]],Table14[[#This Row],[Marca]],Table14[[#This Row],[Codigo]])</f>
        <v>ARGENTINAVia Bana01.09.06.010</v>
      </c>
      <c r="B699" t="s">
        <v>383</v>
      </c>
      <c r="C699" t="s">
        <v>109</v>
      </c>
      <c r="D699" t="s">
        <v>28</v>
      </c>
      <c r="E699" t="s">
        <v>67</v>
      </c>
      <c r="F699" t="s">
        <v>85</v>
      </c>
      <c r="G699" t="s">
        <v>113</v>
      </c>
      <c r="H699" t="s">
        <v>463</v>
      </c>
      <c r="J699" t="s">
        <v>464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25">
      <c r="A700" s="4" t="str">
        <f>CONCATENATE(Table14[[#This Row],[Zona]],Table14[[#This Row],[Marca]],Table14[[#This Row],[Codigo]])</f>
        <v>ARGENTINAVia Bana4000142</v>
      </c>
      <c r="B700" t="s">
        <v>383</v>
      </c>
      <c r="C700" t="s">
        <v>109</v>
      </c>
      <c r="D700" t="s">
        <v>28</v>
      </c>
      <c r="E700" t="s">
        <v>67</v>
      </c>
      <c r="F700" t="s">
        <v>85</v>
      </c>
      <c r="G700" t="s">
        <v>26</v>
      </c>
      <c r="H700">
        <v>4000142</v>
      </c>
      <c r="J700" t="s">
        <v>465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</v>
      </c>
      <c r="R700">
        <v>-2</v>
      </c>
      <c r="S700">
        <v>0</v>
      </c>
    </row>
    <row r="701" spans="1:19" x14ac:dyDescent="0.25">
      <c r="A701" s="4" t="str">
        <f>CONCATENATE(Table14[[#This Row],[Zona]],Table14[[#This Row],[Marca]],Table14[[#This Row],[Codigo]])</f>
        <v>ARGENTINAVia Bana4000143</v>
      </c>
      <c r="B701" t="s">
        <v>383</v>
      </c>
      <c r="C701" t="s">
        <v>109</v>
      </c>
      <c r="D701" t="s">
        <v>28</v>
      </c>
      <c r="E701" t="s">
        <v>67</v>
      </c>
      <c r="F701" t="s">
        <v>85</v>
      </c>
      <c r="G701" t="s">
        <v>26</v>
      </c>
      <c r="H701">
        <v>4000143</v>
      </c>
      <c r="J701" t="s">
        <v>466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2</v>
      </c>
      <c r="R701">
        <v>-2</v>
      </c>
      <c r="S701">
        <v>0</v>
      </c>
    </row>
    <row r="702" spans="1:19" x14ac:dyDescent="0.25">
      <c r="A702" s="4" t="str">
        <f>CONCATENATE(Table14[[#This Row],[Zona]],Table14[[#This Row],[Marca]],Table14[[#This Row],[Codigo]])</f>
        <v>ARGENTINAVia Bana4000144</v>
      </c>
      <c r="B702" t="s">
        <v>383</v>
      </c>
      <c r="C702" t="s">
        <v>109</v>
      </c>
      <c r="D702" t="s">
        <v>28</v>
      </c>
      <c r="E702" t="s">
        <v>67</v>
      </c>
      <c r="F702" t="s">
        <v>85</v>
      </c>
      <c r="G702" t="s">
        <v>26</v>
      </c>
      <c r="H702">
        <v>4000144</v>
      </c>
      <c r="J702" t="s">
        <v>458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3</v>
      </c>
      <c r="R702">
        <v>-3</v>
      </c>
      <c r="S702">
        <v>0</v>
      </c>
    </row>
    <row r="703" spans="1:19" x14ac:dyDescent="0.25">
      <c r="A703" s="4" t="str">
        <f>CONCATENATE(Table14[[#This Row],[Zona]],Table14[[#This Row],[Marca]],Table14[[#This Row],[Codigo]])</f>
        <v>ARGENTINAVia Bana4000171</v>
      </c>
      <c r="B703" t="s">
        <v>383</v>
      </c>
      <c r="C703" t="s">
        <v>109</v>
      </c>
      <c r="D703" t="s">
        <v>28</v>
      </c>
      <c r="E703" t="s">
        <v>67</v>
      </c>
      <c r="F703" t="s">
        <v>85</v>
      </c>
      <c r="G703" t="s">
        <v>383</v>
      </c>
      <c r="H703">
        <v>4000171</v>
      </c>
      <c r="J703" t="s">
        <v>467</v>
      </c>
      <c r="K703">
        <v>63</v>
      </c>
      <c r="L703">
        <v>314</v>
      </c>
      <c r="M703">
        <v>568</v>
      </c>
      <c r="N703">
        <v>242</v>
      </c>
      <c r="O703">
        <v>405</v>
      </c>
      <c r="P703">
        <v>425</v>
      </c>
      <c r="Q703">
        <v>583</v>
      </c>
      <c r="R703">
        <v>264</v>
      </c>
      <c r="S703">
        <v>122</v>
      </c>
    </row>
    <row r="704" spans="1:19" x14ac:dyDescent="0.25">
      <c r="A704" s="4" t="str">
        <f>CONCATENATE(Table14[[#This Row],[Zona]],Table14[[#This Row],[Marca]],Table14[[#This Row],[Codigo]])</f>
        <v>ARGENTINAVia Bana4000172</v>
      </c>
      <c r="B704" t="s">
        <v>383</v>
      </c>
      <c r="C704" t="s">
        <v>109</v>
      </c>
      <c r="D704" t="s">
        <v>28</v>
      </c>
      <c r="E704" t="s">
        <v>67</v>
      </c>
      <c r="F704" t="s">
        <v>85</v>
      </c>
      <c r="G704" t="s">
        <v>383</v>
      </c>
      <c r="H704">
        <v>4000172</v>
      </c>
      <c r="J704" t="s">
        <v>468</v>
      </c>
      <c r="K704">
        <v>70</v>
      </c>
      <c r="L704">
        <v>221</v>
      </c>
      <c r="M704">
        <v>314</v>
      </c>
      <c r="N704">
        <v>184</v>
      </c>
      <c r="O704">
        <v>286</v>
      </c>
      <c r="P704">
        <v>209</v>
      </c>
      <c r="Q704">
        <v>208</v>
      </c>
      <c r="R704">
        <v>134</v>
      </c>
      <c r="S704">
        <v>155</v>
      </c>
    </row>
    <row r="705" spans="1:19" x14ac:dyDescent="0.25">
      <c r="A705" s="4" t="str">
        <f>CONCATENATE(Table14[[#This Row],[Zona]],Table14[[#This Row],[Marca]],Table14[[#This Row],[Codigo]])</f>
        <v>ARGENTINAVia Bana4000173</v>
      </c>
      <c r="B705" t="s">
        <v>383</v>
      </c>
      <c r="C705" t="s">
        <v>109</v>
      </c>
      <c r="D705" t="s">
        <v>28</v>
      </c>
      <c r="E705" t="s">
        <v>67</v>
      </c>
      <c r="F705" t="s">
        <v>85</v>
      </c>
      <c r="G705" t="s">
        <v>383</v>
      </c>
      <c r="H705">
        <v>4000173</v>
      </c>
      <c r="J705" t="s">
        <v>469</v>
      </c>
      <c r="K705">
        <v>196</v>
      </c>
      <c r="L705">
        <v>138</v>
      </c>
      <c r="M705">
        <v>101</v>
      </c>
      <c r="N705">
        <v>263</v>
      </c>
      <c r="O705">
        <v>228</v>
      </c>
      <c r="P705">
        <v>675</v>
      </c>
      <c r="Q705">
        <v>675</v>
      </c>
      <c r="R705">
        <v>181</v>
      </c>
      <c r="S705">
        <v>118</v>
      </c>
    </row>
    <row r="706" spans="1:19" x14ac:dyDescent="0.25">
      <c r="A706" s="4" t="str">
        <f>CONCATENATE(Table14[[#This Row],[Zona]],Table14[[#This Row],[Marca]],Table14[[#This Row],[Codigo]])</f>
        <v>ARGENTINAVia Bana01.09.02.118</v>
      </c>
      <c r="B706" t="s">
        <v>383</v>
      </c>
      <c r="C706" t="s">
        <v>109</v>
      </c>
      <c r="D706" t="s">
        <v>28</v>
      </c>
      <c r="E706" t="s">
        <v>67</v>
      </c>
      <c r="F706" t="s">
        <v>89</v>
      </c>
      <c r="G706" t="s">
        <v>113</v>
      </c>
      <c r="H706" t="s">
        <v>472</v>
      </c>
      <c r="J706" t="s">
        <v>473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25">
      <c r="A707" s="4" t="str">
        <f>CONCATENATE(Table14[[#This Row],[Zona]],Table14[[#This Row],[Marca]],Table14[[#This Row],[Codigo]])</f>
        <v>ARGENTINAVia Bana01.09.02.132</v>
      </c>
      <c r="B707" t="s">
        <v>383</v>
      </c>
      <c r="C707" t="s">
        <v>109</v>
      </c>
      <c r="D707" t="s">
        <v>28</v>
      </c>
      <c r="E707" t="s">
        <v>67</v>
      </c>
      <c r="F707" t="s">
        <v>89</v>
      </c>
      <c r="G707" t="s">
        <v>113</v>
      </c>
      <c r="H707" t="s">
        <v>492</v>
      </c>
      <c r="J707" t="s">
        <v>493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25">
      <c r="A708" s="4" t="str">
        <f>CONCATENATE(Table14[[#This Row],[Zona]],Table14[[#This Row],[Marca]],Table14[[#This Row],[Codigo]])</f>
        <v>ARGENTINAVia Bana01.09.05.017</v>
      </c>
      <c r="B708" t="s">
        <v>383</v>
      </c>
      <c r="C708" t="s">
        <v>109</v>
      </c>
      <c r="D708" t="s">
        <v>28</v>
      </c>
      <c r="E708" t="s">
        <v>67</v>
      </c>
      <c r="F708" t="s">
        <v>89</v>
      </c>
      <c r="G708" t="s">
        <v>113</v>
      </c>
      <c r="H708" t="s">
        <v>647</v>
      </c>
      <c r="J708" t="s">
        <v>648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25">
      <c r="A709" s="4" t="str">
        <f>CONCATENATE(Table14[[#This Row],[Zona]],Table14[[#This Row],[Marca]],Table14[[#This Row],[Codigo]])</f>
        <v>ARGENTINAVia Bana01.09.05.018</v>
      </c>
      <c r="B709" t="s">
        <v>383</v>
      </c>
      <c r="C709" t="s">
        <v>109</v>
      </c>
      <c r="D709" t="s">
        <v>28</v>
      </c>
      <c r="E709" t="s">
        <v>67</v>
      </c>
      <c r="F709" t="s">
        <v>89</v>
      </c>
      <c r="G709" t="s">
        <v>113</v>
      </c>
      <c r="H709" t="s">
        <v>649</v>
      </c>
      <c r="J709" t="s">
        <v>650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25">
      <c r="A710" s="4" t="str">
        <f>CONCATENATE(Table14[[#This Row],[Zona]],Table14[[#This Row],[Marca]],Table14[[#This Row],[Codigo]])</f>
        <v>ARGENTINAVia Bana01.09.05.019</v>
      </c>
      <c r="B710" t="s">
        <v>383</v>
      </c>
      <c r="C710" t="s">
        <v>109</v>
      </c>
      <c r="D710" t="s">
        <v>28</v>
      </c>
      <c r="E710" t="s">
        <v>67</v>
      </c>
      <c r="F710" t="s">
        <v>89</v>
      </c>
      <c r="G710" t="s">
        <v>113</v>
      </c>
      <c r="H710" t="s">
        <v>651</v>
      </c>
      <c r="J710" t="s">
        <v>652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25">
      <c r="A711" s="4" t="str">
        <f>CONCATENATE(Table14[[#This Row],[Zona]],Table14[[#This Row],[Marca]],Table14[[#This Row],[Codigo]])</f>
        <v>ARGENTINAVia Bana01.09.05.020</v>
      </c>
      <c r="B711" t="s">
        <v>383</v>
      </c>
      <c r="C711" t="s">
        <v>109</v>
      </c>
      <c r="D711" t="s">
        <v>28</v>
      </c>
      <c r="E711" t="s">
        <v>67</v>
      </c>
      <c r="F711" t="s">
        <v>89</v>
      </c>
      <c r="G711" t="s">
        <v>113</v>
      </c>
      <c r="H711" t="s">
        <v>653</v>
      </c>
      <c r="J711" t="s">
        <v>654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25">
      <c r="A712" s="4" t="str">
        <f>CONCATENATE(Table14[[#This Row],[Zona]],Table14[[#This Row],[Marca]],Table14[[#This Row],[Codigo]])</f>
        <v>ARGENTINAVia Bana01.09.05.021</v>
      </c>
      <c r="B712" t="s">
        <v>383</v>
      </c>
      <c r="C712" t="s">
        <v>109</v>
      </c>
      <c r="D712" t="s">
        <v>28</v>
      </c>
      <c r="E712" t="s">
        <v>67</v>
      </c>
      <c r="F712" t="s">
        <v>89</v>
      </c>
      <c r="G712" t="s">
        <v>113</v>
      </c>
      <c r="H712" t="s">
        <v>655</v>
      </c>
      <c r="J712" t="s">
        <v>656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25">
      <c r="A713" s="4" t="str">
        <f>CONCATENATE(Table14[[#This Row],[Zona]],Table14[[#This Row],[Marca]],Table14[[#This Row],[Codigo]])</f>
        <v>ARGENTINAVia Bana4000152</v>
      </c>
      <c r="B713" t="s">
        <v>383</v>
      </c>
      <c r="C713" t="s">
        <v>109</v>
      </c>
      <c r="D713" t="s">
        <v>28</v>
      </c>
      <c r="E713" t="s">
        <v>67</v>
      </c>
      <c r="F713" t="s">
        <v>89</v>
      </c>
      <c r="G713" t="s">
        <v>26</v>
      </c>
      <c r="H713">
        <v>4000152</v>
      </c>
      <c r="J713" t="s">
        <v>494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</v>
      </c>
      <c r="R713">
        <v>-2</v>
      </c>
      <c r="S713">
        <v>0</v>
      </c>
    </row>
    <row r="714" spans="1:19" x14ac:dyDescent="0.25">
      <c r="A714" s="4" t="str">
        <f>CONCATENATE(Table14[[#This Row],[Zona]],Table14[[#This Row],[Marca]],Table14[[#This Row],[Codigo]])</f>
        <v>ARGENTINAVia Bana4000153</v>
      </c>
      <c r="B714" t="s">
        <v>383</v>
      </c>
      <c r="C714" t="s">
        <v>109</v>
      </c>
      <c r="D714" t="s">
        <v>28</v>
      </c>
      <c r="E714" t="s">
        <v>67</v>
      </c>
      <c r="F714" t="s">
        <v>89</v>
      </c>
      <c r="G714" t="s">
        <v>26</v>
      </c>
      <c r="H714">
        <v>4000153</v>
      </c>
      <c r="J714" t="s">
        <v>495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</v>
      </c>
      <c r="R714">
        <v>-3</v>
      </c>
      <c r="S714">
        <v>0</v>
      </c>
    </row>
    <row r="715" spans="1:19" x14ac:dyDescent="0.25">
      <c r="A715" s="4" t="str">
        <f>CONCATENATE(Table14[[#This Row],[Zona]],Table14[[#This Row],[Marca]],Table14[[#This Row],[Codigo]])</f>
        <v>ARGENTINAVia Bana4000154</v>
      </c>
      <c r="B715" t="s">
        <v>383</v>
      </c>
      <c r="C715" t="s">
        <v>109</v>
      </c>
      <c r="D715" t="s">
        <v>28</v>
      </c>
      <c r="E715" t="s">
        <v>67</v>
      </c>
      <c r="F715" t="s">
        <v>89</v>
      </c>
      <c r="G715" t="s">
        <v>26</v>
      </c>
      <c r="H715">
        <v>4000154</v>
      </c>
      <c r="J715" t="s">
        <v>496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2</v>
      </c>
      <c r="R715">
        <v>-2</v>
      </c>
      <c r="S715">
        <v>0</v>
      </c>
    </row>
    <row r="716" spans="1:19" x14ac:dyDescent="0.25">
      <c r="A716" s="4" t="str">
        <f>CONCATENATE(Table14[[#This Row],[Zona]],Table14[[#This Row],[Marca]],Table14[[#This Row],[Codigo]])</f>
        <v>ARGENTINAVia Bana4000155</v>
      </c>
      <c r="B716" t="s">
        <v>383</v>
      </c>
      <c r="C716" t="s">
        <v>109</v>
      </c>
      <c r="D716" t="s">
        <v>28</v>
      </c>
      <c r="E716" t="s">
        <v>67</v>
      </c>
      <c r="F716" t="s">
        <v>89</v>
      </c>
      <c r="G716" t="s">
        <v>26</v>
      </c>
      <c r="H716">
        <v>4000155</v>
      </c>
      <c r="J716" t="s">
        <v>497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</v>
      </c>
      <c r="R716">
        <v>-2</v>
      </c>
      <c r="S716">
        <v>0</v>
      </c>
    </row>
    <row r="717" spans="1:19" x14ac:dyDescent="0.25">
      <c r="A717" s="4" t="str">
        <f>CONCATENATE(Table14[[#This Row],[Zona]],Table14[[#This Row],[Marca]],Table14[[#This Row],[Codigo]])</f>
        <v>ARGENTINAVia Bana4000156</v>
      </c>
      <c r="B717" t="s">
        <v>383</v>
      </c>
      <c r="C717" t="s">
        <v>109</v>
      </c>
      <c r="D717" t="s">
        <v>28</v>
      </c>
      <c r="E717" t="s">
        <v>67</v>
      </c>
      <c r="F717" t="s">
        <v>89</v>
      </c>
      <c r="G717" t="s">
        <v>26</v>
      </c>
      <c r="H717">
        <v>4000156</v>
      </c>
      <c r="J717" t="s">
        <v>481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-2</v>
      </c>
      <c r="S717">
        <v>0</v>
      </c>
    </row>
    <row r="718" spans="1:19" x14ac:dyDescent="0.25">
      <c r="A718" s="4" t="str">
        <f>CONCATENATE(Table14[[#This Row],[Zona]],Table14[[#This Row],[Marca]],Table14[[#This Row],[Codigo]])</f>
        <v>ARGENTINAVia Bana4000157</v>
      </c>
      <c r="B718" t="s">
        <v>383</v>
      </c>
      <c r="C718" t="s">
        <v>109</v>
      </c>
      <c r="D718" t="s">
        <v>28</v>
      </c>
      <c r="E718" t="s">
        <v>67</v>
      </c>
      <c r="F718" t="s">
        <v>89</v>
      </c>
      <c r="G718" t="s">
        <v>26</v>
      </c>
      <c r="H718">
        <v>4000157</v>
      </c>
      <c r="J718" t="s">
        <v>498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</v>
      </c>
      <c r="R718">
        <v>-2</v>
      </c>
      <c r="S718">
        <v>0</v>
      </c>
    </row>
    <row r="719" spans="1:19" x14ac:dyDescent="0.25">
      <c r="A719" s="4" t="str">
        <f>CONCATENATE(Table14[[#This Row],[Zona]],Table14[[#This Row],[Marca]],Table14[[#This Row],[Codigo]])</f>
        <v>ARGENTINAVia Bana4000158</v>
      </c>
      <c r="B719" t="s">
        <v>383</v>
      </c>
      <c r="C719" t="s">
        <v>109</v>
      </c>
      <c r="D719" t="s">
        <v>28</v>
      </c>
      <c r="E719" t="s">
        <v>67</v>
      </c>
      <c r="F719" t="s">
        <v>89</v>
      </c>
      <c r="G719" t="s">
        <v>26</v>
      </c>
      <c r="H719">
        <v>4000158</v>
      </c>
      <c r="J719" t="s">
        <v>499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-1</v>
      </c>
      <c r="S719">
        <v>0</v>
      </c>
    </row>
    <row r="720" spans="1:19" x14ac:dyDescent="0.25">
      <c r="A720" s="4" t="str">
        <f>CONCATENATE(Table14[[#This Row],[Zona]],Table14[[#This Row],[Marca]],Table14[[#This Row],[Codigo]])</f>
        <v>ARGENTINAVia Bana4000159</v>
      </c>
      <c r="B720" t="s">
        <v>383</v>
      </c>
      <c r="C720" t="s">
        <v>109</v>
      </c>
      <c r="D720" t="s">
        <v>28</v>
      </c>
      <c r="E720" t="s">
        <v>67</v>
      </c>
      <c r="F720" t="s">
        <v>89</v>
      </c>
      <c r="G720" t="s">
        <v>26</v>
      </c>
      <c r="H720">
        <v>4000159</v>
      </c>
      <c r="J720" t="s">
        <v>487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3</v>
      </c>
      <c r="R720">
        <v>-3</v>
      </c>
      <c r="S720">
        <v>0</v>
      </c>
    </row>
    <row r="721" spans="1:19" x14ac:dyDescent="0.25">
      <c r="A721" s="4" t="str">
        <f>CONCATENATE(Table14[[#This Row],[Zona]],Table14[[#This Row],[Marca]],Table14[[#This Row],[Codigo]])</f>
        <v>ARGENTINAVia Bana4000160</v>
      </c>
      <c r="B721" t="s">
        <v>383</v>
      </c>
      <c r="C721" t="s">
        <v>109</v>
      </c>
      <c r="D721" t="s">
        <v>28</v>
      </c>
      <c r="E721" t="s">
        <v>67</v>
      </c>
      <c r="F721" t="s">
        <v>89</v>
      </c>
      <c r="G721" t="s">
        <v>26</v>
      </c>
      <c r="H721">
        <v>4000160</v>
      </c>
      <c r="J721" t="s">
        <v>500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3</v>
      </c>
      <c r="R721">
        <v>-3</v>
      </c>
      <c r="S721">
        <v>0</v>
      </c>
    </row>
    <row r="722" spans="1:19" x14ac:dyDescent="0.25">
      <c r="A722" s="4" t="str">
        <f>CONCATENATE(Table14[[#This Row],[Zona]],Table14[[#This Row],[Marca]],Table14[[#This Row],[Codigo]])</f>
        <v>ARGENTINAVia Bana4000161</v>
      </c>
      <c r="B722" t="s">
        <v>383</v>
      </c>
      <c r="C722" t="s">
        <v>109</v>
      </c>
      <c r="D722" t="s">
        <v>28</v>
      </c>
      <c r="E722" t="s">
        <v>67</v>
      </c>
      <c r="F722" t="s">
        <v>89</v>
      </c>
      <c r="G722" t="s">
        <v>26</v>
      </c>
      <c r="H722">
        <v>4000161</v>
      </c>
      <c r="J722" t="s">
        <v>501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-1</v>
      </c>
      <c r="S722">
        <v>0</v>
      </c>
    </row>
    <row r="723" spans="1:19" x14ac:dyDescent="0.25">
      <c r="A723" s="4" t="str">
        <f>CONCATENATE(Table14[[#This Row],[Zona]],Table14[[#This Row],[Marca]],Table14[[#This Row],[Codigo]])</f>
        <v>ARGENTINAVia Bana4000162</v>
      </c>
      <c r="B723" t="s">
        <v>383</v>
      </c>
      <c r="C723" t="s">
        <v>109</v>
      </c>
      <c r="D723" t="s">
        <v>28</v>
      </c>
      <c r="E723" t="s">
        <v>67</v>
      </c>
      <c r="F723" t="s">
        <v>89</v>
      </c>
      <c r="G723" t="s">
        <v>26</v>
      </c>
      <c r="H723">
        <v>4000162</v>
      </c>
      <c r="J723" t="s">
        <v>502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-1</v>
      </c>
      <c r="S723">
        <v>0</v>
      </c>
    </row>
    <row r="724" spans="1:19" x14ac:dyDescent="0.25">
      <c r="A724" s="4" t="str">
        <f>CONCATENATE(Table14[[#This Row],[Zona]],Table14[[#This Row],[Marca]],Table14[[#This Row],[Codigo]])</f>
        <v>ARGENTINAVia Bana4000339</v>
      </c>
      <c r="B724" t="s">
        <v>383</v>
      </c>
      <c r="C724" t="s">
        <v>109</v>
      </c>
      <c r="D724" t="s">
        <v>28</v>
      </c>
      <c r="E724" t="s">
        <v>67</v>
      </c>
      <c r="F724" t="s">
        <v>89</v>
      </c>
      <c r="G724" t="s">
        <v>26</v>
      </c>
      <c r="H724">
        <v>4000339</v>
      </c>
      <c r="J724" t="s">
        <v>503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-1</v>
      </c>
      <c r="S724">
        <v>0</v>
      </c>
    </row>
    <row r="725" spans="1:19" x14ac:dyDescent="0.25">
      <c r="A725" s="4" t="str">
        <f>CONCATENATE(Table14[[#This Row],[Zona]],Table14[[#This Row],[Marca]],Table14[[#This Row],[Codigo]])</f>
        <v>ARGENTINAVia Bana4000341</v>
      </c>
      <c r="B725" t="s">
        <v>383</v>
      </c>
      <c r="C725" t="s">
        <v>109</v>
      </c>
      <c r="D725" t="s">
        <v>28</v>
      </c>
      <c r="E725" t="s">
        <v>67</v>
      </c>
      <c r="F725" t="s">
        <v>89</v>
      </c>
      <c r="G725" t="s">
        <v>26</v>
      </c>
      <c r="H725">
        <v>4000341</v>
      </c>
      <c r="J725" t="s">
        <v>504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3</v>
      </c>
      <c r="R725">
        <v>-3</v>
      </c>
      <c r="S725">
        <v>0</v>
      </c>
    </row>
    <row r="726" spans="1:19" x14ac:dyDescent="0.25">
      <c r="A726" s="4" t="str">
        <f>CONCATENATE(Table14[[#This Row],[Zona]],Table14[[#This Row],[Marca]],Table14[[#This Row],[Codigo]])</f>
        <v>ARGENTINAVia Bana4000179</v>
      </c>
      <c r="B726" t="s">
        <v>383</v>
      </c>
      <c r="C726" t="s">
        <v>109</v>
      </c>
      <c r="D726" t="s">
        <v>28</v>
      </c>
      <c r="E726" t="s">
        <v>67</v>
      </c>
      <c r="F726" t="s">
        <v>89</v>
      </c>
      <c r="G726" t="s">
        <v>383</v>
      </c>
      <c r="H726">
        <v>4000179</v>
      </c>
      <c r="J726" t="s">
        <v>657</v>
      </c>
      <c r="K726">
        <v>153</v>
      </c>
      <c r="L726">
        <v>157</v>
      </c>
      <c r="M726">
        <v>173</v>
      </c>
      <c r="N726">
        <v>125</v>
      </c>
      <c r="O726">
        <v>198</v>
      </c>
      <c r="P726">
        <v>177</v>
      </c>
      <c r="Q726">
        <v>360</v>
      </c>
      <c r="R726">
        <v>123</v>
      </c>
      <c r="S726">
        <v>140</v>
      </c>
    </row>
    <row r="727" spans="1:19" x14ac:dyDescent="0.25">
      <c r="A727" s="4" t="str">
        <f>CONCATENATE(Table14[[#This Row],[Zona]],Table14[[#This Row],[Marca]],Table14[[#This Row],[Codigo]])</f>
        <v>ARGENTINAVia Bana4000180</v>
      </c>
      <c r="B727" t="s">
        <v>383</v>
      </c>
      <c r="C727" t="s">
        <v>109</v>
      </c>
      <c r="D727" t="s">
        <v>28</v>
      </c>
      <c r="E727" t="s">
        <v>67</v>
      </c>
      <c r="F727" t="s">
        <v>89</v>
      </c>
      <c r="G727" t="s">
        <v>383</v>
      </c>
      <c r="H727">
        <v>4000180</v>
      </c>
      <c r="J727" t="s">
        <v>508</v>
      </c>
      <c r="K727">
        <v>184</v>
      </c>
      <c r="L727">
        <v>213</v>
      </c>
      <c r="M727">
        <v>325</v>
      </c>
      <c r="N727">
        <v>248</v>
      </c>
      <c r="O727">
        <v>623</v>
      </c>
      <c r="P727">
        <v>220</v>
      </c>
      <c r="Q727">
        <v>347</v>
      </c>
      <c r="R727">
        <v>172</v>
      </c>
      <c r="S727">
        <v>405</v>
      </c>
    </row>
    <row r="728" spans="1:19" x14ac:dyDescent="0.25">
      <c r="A728" s="4" t="str">
        <f>CONCATENATE(Table14[[#This Row],[Zona]],Table14[[#This Row],[Marca]],Table14[[#This Row],[Codigo]])</f>
        <v>ARGENTINAVia Bana4000181</v>
      </c>
      <c r="B728" t="s">
        <v>383</v>
      </c>
      <c r="C728" t="s">
        <v>109</v>
      </c>
      <c r="D728" t="s">
        <v>28</v>
      </c>
      <c r="E728" t="s">
        <v>67</v>
      </c>
      <c r="F728" t="s">
        <v>89</v>
      </c>
      <c r="G728" t="s">
        <v>383</v>
      </c>
      <c r="H728">
        <v>4000181</v>
      </c>
      <c r="J728" t="s">
        <v>658</v>
      </c>
      <c r="K728">
        <v>60</v>
      </c>
      <c r="L728">
        <v>69</v>
      </c>
      <c r="M728">
        <v>68</v>
      </c>
      <c r="N728">
        <v>87</v>
      </c>
      <c r="O728">
        <v>184</v>
      </c>
      <c r="P728">
        <v>104</v>
      </c>
      <c r="Q728">
        <v>105</v>
      </c>
      <c r="R728">
        <v>76</v>
      </c>
      <c r="S728">
        <v>83</v>
      </c>
    </row>
    <row r="729" spans="1:19" x14ac:dyDescent="0.25">
      <c r="A729" s="4" t="str">
        <f>CONCATENATE(Table14[[#This Row],[Zona]],Table14[[#This Row],[Marca]],Table14[[#This Row],[Codigo]])</f>
        <v>ARGENTINAVia Bana4000182</v>
      </c>
      <c r="B729" t="s">
        <v>383</v>
      </c>
      <c r="C729" t="s">
        <v>109</v>
      </c>
      <c r="D729" t="s">
        <v>28</v>
      </c>
      <c r="E729" t="s">
        <v>67</v>
      </c>
      <c r="F729" t="s">
        <v>89</v>
      </c>
      <c r="G729" t="s">
        <v>383</v>
      </c>
      <c r="H729">
        <v>4000182</v>
      </c>
      <c r="J729" t="s">
        <v>659</v>
      </c>
      <c r="K729">
        <v>167</v>
      </c>
      <c r="L729">
        <v>229</v>
      </c>
      <c r="M729">
        <v>290</v>
      </c>
      <c r="N729">
        <v>196</v>
      </c>
      <c r="O729">
        <v>579</v>
      </c>
      <c r="P729">
        <v>150</v>
      </c>
      <c r="Q729">
        <v>207</v>
      </c>
      <c r="R729">
        <v>154</v>
      </c>
      <c r="S729">
        <v>371</v>
      </c>
    </row>
    <row r="730" spans="1:19" x14ac:dyDescent="0.25">
      <c r="A730" s="4" t="str">
        <f>CONCATENATE(Table14[[#This Row],[Zona]],Table14[[#This Row],[Marca]],Table14[[#This Row],[Codigo]])</f>
        <v>ARGENTINAVia Bana4000183</v>
      </c>
      <c r="B730" t="s">
        <v>383</v>
      </c>
      <c r="C730" t="s">
        <v>109</v>
      </c>
      <c r="D730" t="s">
        <v>28</v>
      </c>
      <c r="E730" t="s">
        <v>67</v>
      </c>
      <c r="F730" t="s">
        <v>89</v>
      </c>
      <c r="G730" t="s">
        <v>383</v>
      </c>
      <c r="H730">
        <v>4000183</v>
      </c>
      <c r="J730" t="s">
        <v>509</v>
      </c>
      <c r="K730">
        <v>191</v>
      </c>
      <c r="L730">
        <v>228</v>
      </c>
      <c r="M730">
        <v>291</v>
      </c>
      <c r="N730">
        <v>212</v>
      </c>
      <c r="O730">
        <v>408</v>
      </c>
      <c r="P730">
        <v>323</v>
      </c>
      <c r="Q730">
        <v>318</v>
      </c>
      <c r="R730">
        <v>153</v>
      </c>
      <c r="S730">
        <v>328</v>
      </c>
    </row>
    <row r="731" spans="1:19" x14ac:dyDescent="0.25">
      <c r="A731" s="4" t="str">
        <f>CONCATENATE(Table14[[#This Row],[Zona]],Table14[[#This Row],[Marca]],Table14[[#This Row],[Codigo]])</f>
        <v>ARGENTINAVia Bana4000284</v>
      </c>
      <c r="B731" t="s">
        <v>383</v>
      </c>
      <c r="C731" t="s">
        <v>109</v>
      </c>
      <c r="D731" t="s">
        <v>28</v>
      </c>
      <c r="E731" t="s">
        <v>67</v>
      </c>
      <c r="F731" t="s">
        <v>89</v>
      </c>
      <c r="G731" t="s">
        <v>383</v>
      </c>
      <c r="H731">
        <v>4000284</v>
      </c>
      <c r="J731" t="s">
        <v>510</v>
      </c>
      <c r="K731">
        <v>109</v>
      </c>
      <c r="L731">
        <v>79</v>
      </c>
      <c r="M731">
        <v>85</v>
      </c>
      <c r="N731">
        <v>118</v>
      </c>
      <c r="O731">
        <v>178</v>
      </c>
      <c r="P731">
        <v>101</v>
      </c>
      <c r="Q731">
        <v>145</v>
      </c>
      <c r="R731">
        <v>86</v>
      </c>
      <c r="S731">
        <v>86</v>
      </c>
    </row>
    <row r="732" spans="1:19" x14ac:dyDescent="0.25">
      <c r="A732" s="4" t="str">
        <f>CONCATENATE(Table14[[#This Row],[Zona]],Table14[[#This Row],[Marca]],Table14[[#This Row],[Codigo]])</f>
        <v>ARGENTINAVia Bana4000285</v>
      </c>
      <c r="B732" t="s">
        <v>383</v>
      </c>
      <c r="C732" t="s">
        <v>109</v>
      </c>
      <c r="D732" t="s">
        <v>28</v>
      </c>
      <c r="E732" t="s">
        <v>67</v>
      </c>
      <c r="F732" t="s">
        <v>89</v>
      </c>
      <c r="G732" t="s">
        <v>383</v>
      </c>
      <c r="H732">
        <v>4000285</v>
      </c>
      <c r="J732" t="s">
        <v>660</v>
      </c>
      <c r="K732">
        <v>107</v>
      </c>
      <c r="L732">
        <v>125</v>
      </c>
      <c r="M732">
        <v>166</v>
      </c>
      <c r="N732">
        <v>126</v>
      </c>
      <c r="O732">
        <v>219</v>
      </c>
      <c r="P732">
        <v>111</v>
      </c>
      <c r="Q732">
        <v>163</v>
      </c>
      <c r="R732">
        <v>87</v>
      </c>
      <c r="S732">
        <v>119</v>
      </c>
    </row>
    <row r="733" spans="1:19" x14ac:dyDescent="0.25">
      <c r="A733" s="4" t="str">
        <f>CONCATENATE(Table14[[#This Row],[Zona]],Table14[[#This Row],[Marca]],Table14[[#This Row],[Codigo]])</f>
        <v>ARGENTINAVia Bana01.09.06.007</v>
      </c>
      <c r="B733" t="s">
        <v>383</v>
      </c>
      <c r="C733" t="s">
        <v>109</v>
      </c>
      <c r="D733" t="s">
        <v>28</v>
      </c>
      <c r="E733" t="s">
        <v>67</v>
      </c>
      <c r="F733" t="s">
        <v>105</v>
      </c>
      <c r="G733" t="s">
        <v>113</v>
      </c>
      <c r="H733" t="s">
        <v>517</v>
      </c>
      <c r="J733" t="s">
        <v>518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 x14ac:dyDescent="0.25">
      <c r="A734" s="4" t="str">
        <f>CONCATENATE(Table14[[#This Row],[Zona]],Table14[[#This Row],[Marca]],Table14[[#This Row],[Codigo]])</f>
        <v>ARGENTINAVia Bana01.09.06.009</v>
      </c>
      <c r="B734" t="s">
        <v>383</v>
      </c>
      <c r="C734" t="s">
        <v>109</v>
      </c>
      <c r="D734" t="s">
        <v>28</v>
      </c>
      <c r="E734" t="s">
        <v>67</v>
      </c>
      <c r="F734" t="s">
        <v>105</v>
      </c>
      <c r="G734" t="s">
        <v>113</v>
      </c>
      <c r="H734" t="s">
        <v>519</v>
      </c>
      <c r="J734" t="s">
        <v>520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25">
      <c r="A735" s="4" t="str">
        <f>CONCATENATE(Table14[[#This Row],[Zona]],Table14[[#This Row],[Marca]],Table14[[#This Row],[Codigo]])</f>
        <v>ARGENTINAVia Bana4000177</v>
      </c>
      <c r="B735" t="s">
        <v>383</v>
      </c>
      <c r="C735" t="s">
        <v>109</v>
      </c>
      <c r="D735" t="s">
        <v>28</v>
      </c>
      <c r="E735" t="s">
        <v>67</v>
      </c>
      <c r="F735" t="s">
        <v>105</v>
      </c>
      <c r="G735" t="s">
        <v>383</v>
      </c>
      <c r="H735">
        <v>4000177</v>
      </c>
      <c r="J735" t="s">
        <v>518</v>
      </c>
      <c r="K735">
        <v>242</v>
      </c>
      <c r="L735">
        <v>234</v>
      </c>
      <c r="M735">
        <v>363</v>
      </c>
      <c r="N735">
        <v>428</v>
      </c>
      <c r="O735">
        <v>404</v>
      </c>
      <c r="P735">
        <v>724</v>
      </c>
      <c r="Q735">
        <v>769</v>
      </c>
      <c r="R735">
        <v>260</v>
      </c>
      <c r="S735">
        <v>220</v>
      </c>
    </row>
    <row r="736" spans="1:19" x14ac:dyDescent="0.25">
      <c r="A736" s="4" t="str">
        <f>CONCATENATE(Table14[[#This Row],[Zona]],Table14[[#This Row],[Marca]],Table14[[#This Row],[Codigo]])</f>
        <v>ARGENTINAVia Bana4000178</v>
      </c>
      <c r="B736" t="s">
        <v>383</v>
      </c>
      <c r="C736" t="s">
        <v>109</v>
      </c>
      <c r="D736" t="s">
        <v>28</v>
      </c>
      <c r="E736" t="s">
        <v>67</v>
      </c>
      <c r="F736" t="s">
        <v>105</v>
      </c>
      <c r="G736" t="s">
        <v>383</v>
      </c>
      <c r="H736">
        <v>4000178</v>
      </c>
      <c r="J736" t="s">
        <v>520</v>
      </c>
      <c r="K736">
        <v>81</v>
      </c>
      <c r="L736">
        <v>143</v>
      </c>
      <c r="M736">
        <v>135</v>
      </c>
      <c r="N736">
        <v>227</v>
      </c>
      <c r="O736">
        <v>178</v>
      </c>
      <c r="P736">
        <v>326</v>
      </c>
      <c r="Q736">
        <v>392</v>
      </c>
      <c r="R736">
        <v>107</v>
      </c>
      <c r="S736">
        <v>103</v>
      </c>
    </row>
    <row r="738" spans="11:19" x14ac:dyDescent="0.25">
      <c r="K738">
        <f>SUBTOTAL(9,Table14[2019-09-02])</f>
        <v>154820</v>
      </c>
      <c r="L738">
        <f>SUBTOTAL(9,Table14[2019-09-09])</f>
        <v>192043</v>
      </c>
      <c r="M738">
        <f>SUBTOTAL(9,Table14[2019-09-16])</f>
        <v>265205</v>
      </c>
      <c r="N738">
        <f>SUBTOTAL(9,Table14[2019-09-23])</f>
        <v>315976</v>
      </c>
      <c r="O738">
        <f>SUBTOTAL(9,Table14[2019-09-30])</f>
        <v>320845</v>
      </c>
      <c r="P738">
        <f>SUBTOTAL(9,Table14[2019-10-07])</f>
        <v>269886</v>
      </c>
      <c r="Q738">
        <f>SUBTOTAL(9,Table14[2019-10-14])</f>
        <v>280330</v>
      </c>
      <c r="R738">
        <f>SUBTOTAL(9,Table14[2019-10-21])</f>
        <v>237988</v>
      </c>
      <c r="S738">
        <f>SUBTOTAL(9,Table14[2019-10-28])</f>
        <v>244494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73"/>
  <sheetViews>
    <sheetView topLeftCell="C1" zoomScale="70" zoomScaleNormal="70" workbookViewId="0">
      <selection activeCell="L25" sqref="L25"/>
    </sheetView>
  </sheetViews>
  <sheetFormatPr baseColWidth="10" defaultColWidth="10.5703125" defaultRowHeight="15" x14ac:dyDescent="0.25"/>
  <cols>
    <col min="1" max="1" width="17" customWidth="1"/>
    <col min="2" max="7" width="10.28515625" style="6" customWidth="1"/>
    <col min="8" max="8" width="57.42578125" style="6" customWidth="1"/>
    <col min="9" max="10" width="14.28515625" style="6" customWidth="1"/>
    <col min="12" max="12" width="21" customWidth="1"/>
    <col min="13" max="13" width="25.42578125" customWidth="1"/>
  </cols>
  <sheetData>
    <row r="1" spans="1:13" x14ac:dyDescent="0.25">
      <c r="I1" s="6" t="e">
        <f ca="1">num.de.semana(I2)</f>
        <v>#NAME?</v>
      </c>
      <c r="J1" s="6" t="e">
        <f ca="1">num.de.semana(J2)</f>
        <v>#NAME?</v>
      </c>
      <c r="L1" s="7" t="s">
        <v>8</v>
      </c>
      <c r="M1" s="8" t="s">
        <v>661</v>
      </c>
    </row>
    <row r="2" spans="1:13" x14ac:dyDescent="0.25">
      <c r="A2" s="1" t="s">
        <v>662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 t="s">
        <v>663</v>
      </c>
      <c r="H2" s="9" t="s">
        <v>664</v>
      </c>
      <c r="I2" s="9" t="s">
        <v>665</v>
      </c>
      <c r="J2" s="9" t="s">
        <v>666</v>
      </c>
      <c r="L2" s="7" t="s">
        <v>10</v>
      </c>
      <c r="M2" s="8" t="s">
        <v>661</v>
      </c>
    </row>
    <row r="3" spans="1:13" x14ac:dyDescent="0.25">
      <c r="A3" s="10" t="str">
        <f t="shared" ref="A3:A66" si="0">CONCATENATE(G3,B3)</f>
        <v>4000049Grido</v>
      </c>
      <c r="B3" s="6" t="s">
        <v>26</v>
      </c>
      <c r="C3" s="6" t="s">
        <v>667</v>
      </c>
      <c r="D3" s="6" t="s">
        <v>28</v>
      </c>
      <c r="E3" s="6" t="s">
        <v>29</v>
      </c>
      <c r="F3" s="6" t="s">
        <v>30</v>
      </c>
      <c r="G3" s="6" t="s">
        <v>668</v>
      </c>
      <c r="H3" s="6" t="s">
        <v>354</v>
      </c>
      <c r="I3" s="6">
        <v>281</v>
      </c>
      <c r="J3" s="6">
        <v>227</v>
      </c>
    </row>
    <row r="4" spans="1:13" x14ac:dyDescent="0.25">
      <c r="A4" s="10" t="str">
        <f t="shared" si="0"/>
        <v>4000078Via Bana</v>
      </c>
      <c r="B4" s="6" t="s">
        <v>383</v>
      </c>
      <c r="C4" s="6" t="s">
        <v>667</v>
      </c>
      <c r="D4" s="6" t="s">
        <v>28</v>
      </c>
      <c r="E4" s="6" t="s">
        <v>29</v>
      </c>
      <c r="F4" s="6" t="s">
        <v>30</v>
      </c>
      <c r="G4" s="6" t="s">
        <v>669</v>
      </c>
      <c r="H4" s="6" t="s">
        <v>610</v>
      </c>
      <c r="I4" s="6">
        <v>0</v>
      </c>
      <c r="J4" s="6">
        <v>0</v>
      </c>
      <c r="L4" s="11" t="s">
        <v>662</v>
      </c>
      <c r="M4" s="12" t="s">
        <v>670</v>
      </c>
    </row>
    <row r="5" spans="1:13" x14ac:dyDescent="0.25">
      <c r="A5" s="10" t="str">
        <f t="shared" si="0"/>
        <v>4000194Via Bana</v>
      </c>
      <c r="B5" s="6" t="s">
        <v>383</v>
      </c>
      <c r="C5" s="6" t="s">
        <v>671</v>
      </c>
      <c r="D5" s="6" t="s">
        <v>28</v>
      </c>
      <c r="E5" s="6" t="s">
        <v>29</v>
      </c>
      <c r="F5" s="6" t="s">
        <v>30</v>
      </c>
      <c r="G5" s="6" t="s">
        <v>672</v>
      </c>
      <c r="H5" s="6" t="s">
        <v>377</v>
      </c>
      <c r="I5" s="6">
        <v>0</v>
      </c>
      <c r="J5" s="6">
        <v>29</v>
      </c>
      <c r="L5" s="13" t="s">
        <v>673</v>
      </c>
      <c r="M5" s="14">
        <v>0</v>
      </c>
    </row>
    <row r="6" spans="1:13" x14ac:dyDescent="0.25">
      <c r="A6" s="10" t="str">
        <f t="shared" si="0"/>
        <v>DGrido</v>
      </c>
      <c r="B6" s="6" t="s">
        <v>26</v>
      </c>
      <c r="C6" s="6" t="s">
        <v>674</v>
      </c>
      <c r="D6" s="6" t="s">
        <v>28</v>
      </c>
      <c r="E6" s="6" t="s">
        <v>29</v>
      </c>
      <c r="F6" s="6" t="s">
        <v>30</v>
      </c>
      <c r="G6" s="6" t="s">
        <v>675</v>
      </c>
      <c r="H6" s="6" t="s">
        <v>222</v>
      </c>
      <c r="I6" s="6">
        <v>0</v>
      </c>
      <c r="J6" s="6">
        <v>0</v>
      </c>
      <c r="L6" s="15" t="s">
        <v>676</v>
      </c>
      <c r="M6" s="16">
        <v>0</v>
      </c>
    </row>
    <row r="7" spans="1:13" x14ac:dyDescent="0.25">
      <c r="A7" s="10" t="str">
        <f t="shared" si="0"/>
        <v>4000096Via Bana</v>
      </c>
      <c r="B7" s="6" t="s">
        <v>383</v>
      </c>
      <c r="C7" s="6" t="s">
        <v>667</v>
      </c>
      <c r="D7" s="6" t="s">
        <v>28</v>
      </c>
      <c r="E7" s="6" t="s">
        <v>29</v>
      </c>
      <c r="F7" s="6" t="s">
        <v>30</v>
      </c>
      <c r="G7" s="6" t="s">
        <v>677</v>
      </c>
      <c r="H7" s="6" t="s">
        <v>390</v>
      </c>
      <c r="I7" s="6">
        <v>0</v>
      </c>
      <c r="J7" s="6">
        <v>0</v>
      </c>
      <c r="L7" s="15" t="s">
        <v>678</v>
      </c>
      <c r="M7" s="16">
        <v>2414</v>
      </c>
    </row>
    <row r="8" spans="1:13" x14ac:dyDescent="0.25">
      <c r="A8" s="10" t="str">
        <f t="shared" si="0"/>
        <v>4000138Grido</v>
      </c>
      <c r="B8" s="6" t="s">
        <v>26</v>
      </c>
      <c r="C8" s="6" t="s">
        <v>667</v>
      </c>
      <c r="D8" s="6" t="s">
        <v>28</v>
      </c>
      <c r="E8" s="6" t="s">
        <v>67</v>
      </c>
      <c r="F8" s="6" t="s">
        <v>78</v>
      </c>
      <c r="G8" s="6" t="s">
        <v>679</v>
      </c>
      <c r="H8" s="6" t="s">
        <v>435</v>
      </c>
      <c r="I8" s="6">
        <v>343</v>
      </c>
      <c r="J8" s="6">
        <v>292</v>
      </c>
      <c r="L8" s="15" t="s">
        <v>680</v>
      </c>
      <c r="M8" s="16">
        <v>82</v>
      </c>
    </row>
    <row r="9" spans="1:13" x14ac:dyDescent="0.25">
      <c r="A9" s="10" t="str">
        <f t="shared" si="0"/>
        <v>4000069Via Bana</v>
      </c>
      <c r="B9" s="6" t="s">
        <v>383</v>
      </c>
      <c r="C9" s="6" t="s">
        <v>671</v>
      </c>
      <c r="D9" s="6" t="s">
        <v>28</v>
      </c>
      <c r="E9" s="6" t="s">
        <v>29</v>
      </c>
      <c r="F9" s="6" t="s">
        <v>30</v>
      </c>
      <c r="G9" s="6" t="s">
        <v>681</v>
      </c>
      <c r="H9" s="6" t="s">
        <v>373</v>
      </c>
      <c r="I9" s="6">
        <v>13</v>
      </c>
      <c r="J9" s="6">
        <v>19</v>
      </c>
      <c r="L9" s="15" t="s">
        <v>682</v>
      </c>
      <c r="M9" s="16">
        <v>0</v>
      </c>
    </row>
    <row r="10" spans="1:13" x14ac:dyDescent="0.25">
      <c r="A10" s="10" t="str">
        <f t="shared" si="0"/>
        <v>4000073Via Bana</v>
      </c>
      <c r="B10" s="6" t="s">
        <v>383</v>
      </c>
      <c r="C10" s="6" t="s">
        <v>683</v>
      </c>
      <c r="D10" s="6" t="s">
        <v>28</v>
      </c>
      <c r="E10" s="6" t="s">
        <v>29</v>
      </c>
      <c r="F10" s="6" t="s">
        <v>30</v>
      </c>
      <c r="G10" s="6" t="s">
        <v>684</v>
      </c>
      <c r="H10" s="6" t="s">
        <v>606</v>
      </c>
      <c r="I10" s="6">
        <v>0</v>
      </c>
      <c r="J10" s="6">
        <v>0</v>
      </c>
      <c r="L10" s="15" t="s">
        <v>685</v>
      </c>
      <c r="M10" s="16">
        <v>0</v>
      </c>
    </row>
    <row r="11" spans="1:13" x14ac:dyDescent="0.25">
      <c r="A11" s="10" t="str">
        <f t="shared" si="0"/>
        <v>4000159Via Bana</v>
      </c>
      <c r="B11" s="6" t="s">
        <v>383</v>
      </c>
      <c r="C11" s="6" t="s">
        <v>683</v>
      </c>
      <c r="D11" s="6" t="s">
        <v>28</v>
      </c>
      <c r="E11" s="6" t="s">
        <v>67</v>
      </c>
      <c r="F11" s="6" t="s">
        <v>89</v>
      </c>
      <c r="G11" s="6" t="s">
        <v>686</v>
      </c>
      <c r="H11" s="6" t="s">
        <v>487</v>
      </c>
      <c r="I11" s="6">
        <v>0</v>
      </c>
      <c r="J11" s="6">
        <v>0</v>
      </c>
      <c r="L11" s="15" t="s">
        <v>687</v>
      </c>
      <c r="M11" s="16">
        <v>649</v>
      </c>
    </row>
    <row r="12" spans="1:13" x14ac:dyDescent="0.25">
      <c r="A12" s="10" t="str">
        <f t="shared" si="0"/>
        <v>4000196Via Bana</v>
      </c>
      <c r="B12" s="6" t="s">
        <v>383</v>
      </c>
      <c r="C12" s="6" t="s">
        <v>688</v>
      </c>
      <c r="D12" s="6" t="s">
        <v>28</v>
      </c>
      <c r="E12" s="6" t="s">
        <v>29</v>
      </c>
      <c r="F12" s="6" t="s">
        <v>30</v>
      </c>
      <c r="G12" s="6" t="s">
        <v>689</v>
      </c>
      <c r="H12" s="6" t="s">
        <v>622</v>
      </c>
      <c r="I12" s="6">
        <v>0</v>
      </c>
      <c r="J12" s="6">
        <v>0</v>
      </c>
      <c r="L12" s="15" t="s">
        <v>690</v>
      </c>
      <c r="M12" s="16">
        <v>27</v>
      </c>
    </row>
    <row r="13" spans="1:13" x14ac:dyDescent="0.25">
      <c r="A13" s="10" t="str">
        <f t="shared" si="0"/>
        <v>4000046Via Bana</v>
      </c>
      <c r="B13" s="6" t="s">
        <v>383</v>
      </c>
      <c r="C13" s="6" t="s">
        <v>667</v>
      </c>
      <c r="D13" s="6" t="s">
        <v>28</v>
      </c>
      <c r="E13" s="6" t="s">
        <v>29</v>
      </c>
      <c r="F13" s="6" t="s">
        <v>30</v>
      </c>
      <c r="G13" s="6" t="s">
        <v>691</v>
      </c>
      <c r="H13" s="6" t="s">
        <v>351</v>
      </c>
      <c r="I13" s="6">
        <v>0</v>
      </c>
      <c r="J13" s="6">
        <v>10</v>
      </c>
      <c r="L13" s="15" t="s">
        <v>692</v>
      </c>
      <c r="M13" s="16">
        <v>481</v>
      </c>
    </row>
    <row r="14" spans="1:13" x14ac:dyDescent="0.25">
      <c r="A14" s="10" t="str">
        <f t="shared" si="0"/>
        <v>DGrido</v>
      </c>
      <c r="B14" s="6" t="s">
        <v>26</v>
      </c>
      <c r="C14" s="6" t="s">
        <v>674</v>
      </c>
      <c r="D14" s="6" t="s">
        <v>28</v>
      </c>
      <c r="E14" s="6" t="s">
        <v>29</v>
      </c>
      <c r="F14" s="6" t="s">
        <v>30</v>
      </c>
      <c r="G14" s="6" t="s">
        <v>675</v>
      </c>
      <c r="H14" s="6" t="s">
        <v>190</v>
      </c>
      <c r="I14" s="6">
        <v>0</v>
      </c>
      <c r="J14" s="6">
        <v>0</v>
      </c>
      <c r="L14" s="15" t="s">
        <v>693</v>
      </c>
      <c r="M14" s="16">
        <v>8</v>
      </c>
    </row>
    <row r="15" spans="1:13" x14ac:dyDescent="0.25">
      <c r="A15" s="10" t="str">
        <f t="shared" si="0"/>
        <v>4000039Via Bana</v>
      </c>
      <c r="B15" s="6" t="s">
        <v>383</v>
      </c>
      <c r="C15" s="6" t="s">
        <v>688</v>
      </c>
      <c r="D15" s="6" t="s">
        <v>28</v>
      </c>
      <c r="E15" s="6" t="s">
        <v>29</v>
      </c>
      <c r="F15" s="6" t="s">
        <v>30</v>
      </c>
      <c r="G15" s="6" t="s">
        <v>694</v>
      </c>
      <c r="H15" s="6" t="s">
        <v>344</v>
      </c>
      <c r="I15" s="6">
        <v>0</v>
      </c>
      <c r="J15" s="6">
        <v>0</v>
      </c>
      <c r="L15" s="15" t="s">
        <v>695</v>
      </c>
      <c r="M15" s="16">
        <v>3621</v>
      </c>
    </row>
    <row r="16" spans="1:13" x14ac:dyDescent="0.25">
      <c r="A16" s="10" t="str">
        <f t="shared" si="0"/>
        <v>4000284Via Bana</v>
      </c>
      <c r="B16" s="6" t="s">
        <v>383</v>
      </c>
      <c r="C16" s="6" t="s">
        <v>683</v>
      </c>
      <c r="D16" s="6" t="s">
        <v>28</v>
      </c>
      <c r="E16" s="6" t="s">
        <v>67</v>
      </c>
      <c r="F16" s="6" t="s">
        <v>89</v>
      </c>
      <c r="G16" s="6" t="s">
        <v>696</v>
      </c>
      <c r="H16" s="6" t="s">
        <v>510</v>
      </c>
      <c r="I16" s="6">
        <v>11</v>
      </c>
      <c r="J16" s="6">
        <v>25</v>
      </c>
      <c r="L16" s="15" t="s">
        <v>697</v>
      </c>
      <c r="M16" s="16">
        <v>160</v>
      </c>
    </row>
    <row r="17" spans="1:13" x14ac:dyDescent="0.25">
      <c r="A17" s="10" t="str">
        <f t="shared" si="0"/>
        <v>4000071Grido</v>
      </c>
      <c r="B17" s="6" t="s">
        <v>26</v>
      </c>
      <c r="C17" s="6" t="s">
        <v>683</v>
      </c>
      <c r="D17" s="6" t="s">
        <v>28</v>
      </c>
      <c r="E17" s="6" t="s">
        <v>29</v>
      </c>
      <c r="F17" s="6" t="s">
        <v>30</v>
      </c>
      <c r="G17" s="6" t="s">
        <v>698</v>
      </c>
      <c r="H17" s="6" t="s">
        <v>375</v>
      </c>
      <c r="I17" s="6">
        <v>212</v>
      </c>
      <c r="J17" s="6">
        <v>161</v>
      </c>
      <c r="L17" s="15" t="s">
        <v>699</v>
      </c>
      <c r="M17" s="16">
        <v>3187</v>
      </c>
    </row>
    <row r="18" spans="1:13" x14ac:dyDescent="0.25">
      <c r="A18" s="10" t="str">
        <f t="shared" si="0"/>
        <v>DGrido</v>
      </c>
      <c r="B18" s="6" t="s">
        <v>26</v>
      </c>
      <c r="C18" s="6" t="s">
        <v>688</v>
      </c>
      <c r="D18" s="6" t="s">
        <v>28</v>
      </c>
      <c r="E18" s="6" t="s">
        <v>29</v>
      </c>
      <c r="F18" s="6" t="s">
        <v>30</v>
      </c>
      <c r="G18" s="6" t="s">
        <v>675</v>
      </c>
      <c r="H18" s="6" t="s">
        <v>210</v>
      </c>
      <c r="I18" s="6">
        <v>0</v>
      </c>
      <c r="J18" s="6">
        <v>0</v>
      </c>
      <c r="L18" s="15" t="s">
        <v>700</v>
      </c>
      <c r="M18" s="16">
        <v>116</v>
      </c>
    </row>
    <row r="19" spans="1:13" x14ac:dyDescent="0.25">
      <c r="A19" s="10" t="str">
        <f t="shared" si="0"/>
        <v>4000162Grido</v>
      </c>
      <c r="B19" s="6" t="s">
        <v>26</v>
      </c>
      <c r="C19" s="6" t="s">
        <v>688</v>
      </c>
      <c r="D19" s="6" t="s">
        <v>28</v>
      </c>
      <c r="E19" s="6" t="s">
        <v>67</v>
      </c>
      <c r="F19" s="6" t="s">
        <v>89</v>
      </c>
      <c r="G19" s="6" t="s">
        <v>701</v>
      </c>
      <c r="H19" s="6" t="s">
        <v>502</v>
      </c>
      <c r="I19" s="6">
        <v>361</v>
      </c>
      <c r="J19" s="6">
        <v>350</v>
      </c>
      <c r="L19" s="15" t="s">
        <v>702</v>
      </c>
      <c r="M19" s="16">
        <v>5202</v>
      </c>
    </row>
    <row r="20" spans="1:13" x14ac:dyDescent="0.25">
      <c r="A20" s="10" t="str">
        <f t="shared" si="0"/>
        <v>4000041Via Bana</v>
      </c>
      <c r="B20" s="6" t="s">
        <v>383</v>
      </c>
      <c r="C20" s="6" t="s">
        <v>671</v>
      </c>
      <c r="D20" s="6" t="s">
        <v>28</v>
      </c>
      <c r="E20" s="6" t="s">
        <v>29</v>
      </c>
      <c r="F20" s="6" t="s">
        <v>30</v>
      </c>
      <c r="G20" s="6" t="s">
        <v>703</v>
      </c>
      <c r="H20" s="6" t="s">
        <v>346</v>
      </c>
      <c r="I20" s="6">
        <v>22</v>
      </c>
      <c r="J20" s="6">
        <v>56</v>
      </c>
      <c r="L20" s="15" t="s">
        <v>704</v>
      </c>
      <c r="M20" s="16">
        <v>173</v>
      </c>
    </row>
    <row r="21" spans="1:13" x14ac:dyDescent="0.25">
      <c r="A21" s="10" t="str">
        <f t="shared" si="0"/>
        <v>4000038Grido</v>
      </c>
      <c r="B21" s="6" t="s">
        <v>26</v>
      </c>
      <c r="C21" s="6" t="s">
        <v>683</v>
      </c>
      <c r="D21" s="6" t="s">
        <v>28</v>
      </c>
      <c r="E21" s="6" t="s">
        <v>29</v>
      </c>
      <c r="F21" s="6" t="s">
        <v>30</v>
      </c>
      <c r="G21" s="6" t="s">
        <v>705</v>
      </c>
      <c r="H21" s="6" t="s">
        <v>343</v>
      </c>
      <c r="I21" s="6">
        <v>112</v>
      </c>
      <c r="J21" s="6">
        <v>83</v>
      </c>
      <c r="L21" s="15" t="s">
        <v>706</v>
      </c>
      <c r="M21" s="16">
        <v>3504</v>
      </c>
    </row>
    <row r="22" spans="1:13" x14ac:dyDescent="0.25">
      <c r="A22" s="10" t="str">
        <f t="shared" si="0"/>
        <v>4000057Grido</v>
      </c>
      <c r="B22" s="6" t="s">
        <v>26</v>
      </c>
      <c r="C22" s="6" t="s">
        <v>683</v>
      </c>
      <c r="D22" s="6" t="s">
        <v>28</v>
      </c>
      <c r="E22" s="6" t="s">
        <v>29</v>
      </c>
      <c r="F22" s="6" t="s">
        <v>30</v>
      </c>
      <c r="G22" s="6" t="s">
        <v>707</v>
      </c>
      <c r="H22" s="6" t="s">
        <v>362</v>
      </c>
      <c r="I22" s="6">
        <v>231</v>
      </c>
      <c r="J22" s="6">
        <v>154</v>
      </c>
      <c r="L22" s="15" t="s">
        <v>708</v>
      </c>
      <c r="M22" s="16">
        <v>131</v>
      </c>
    </row>
    <row r="23" spans="1:13" x14ac:dyDescent="0.25">
      <c r="A23" s="10" t="str">
        <f t="shared" si="0"/>
        <v>4000156Grido</v>
      </c>
      <c r="B23" s="6" t="s">
        <v>26</v>
      </c>
      <c r="C23" s="6" t="s">
        <v>671</v>
      </c>
      <c r="D23" s="6" t="s">
        <v>28</v>
      </c>
      <c r="E23" s="6" t="s">
        <v>67</v>
      </c>
      <c r="F23" s="6" t="s">
        <v>89</v>
      </c>
      <c r="G23" s="6" t="s">
        <v>709</v>
      </c>
      <c r="H23" s="6" t="s">
        <v>481</v>
      </c>
      <c r="I23" s="6">
        <v>141</v>
      </c>
      <c r="J23" s="6">
        <v>125</v>
      </c>
      <c r="L23" s="15" t="s">
        <v>710</v>
      </c>
      <c r="M23" s="16">
        <v>2390</v>
      </c>
    </row>
    <row r="24" spans="1:13" x14ac:dyDescent="0.25">
      <c r="A24" s="10" t="str">
        <f t="shared" si="0"/>
        <v>4000178Via Bana</v>
      </c>
      <c r="B24" s="6" t="s">
        <v>383</v>
      </c>
      <c r="C24" s="6" t="s">
        <v>667</v>
      </c>
      <c r="D24" s="6" t="s">
        <v>28</v>
      </c>
      <c r="E24" s="6" t="s">
        <v>67</v>
      </c>
      <c r="F24" s="6" t="s">
        <v>105</v>
      </c>
      <c r="G24" s="6" t="s">
        <v>711</v>
      </c>
      <c r="H24" s="6" t="s">
        <v>520</v>
      </c>
      <c r="I24" s="6">
        <v>0</v>
      </c>
      <c r="J24" s="6">
        <v>1</v>
      </c>
      <c r="L24" s="15" t="s">
        <v>712</v>
      </c>
      <c r="M24" s="16">
        <v>71</v>
      </c>
    </row>
    <row r="25" spans="1:13" x14ac:dyDescent="0.25">
      <c r="A25" s="10" t="str">
        <f t="shared" si="0"/>
        <v>DGrido</v>
      </c>
      <c r="B25" s="6" t="s">
        <v>26</v>
      </c>
      <c r="C25" s="6" t="s">
        <v>688</v>
      </c>
      <c r="D25" s="6" t="s">
        <v>28</v>
      </c>
      <c r="E25" s="6" t="s">
        <v>29</v>
      </c>
      <c r="F25" s="6" t="s">
        <v>30</v>
      </c>
      <c r="G25" s="6" t="s">
        <v>675</v>
      </c>
      <c r="H25" s="6" t="s">
        <v>206</v>
      </c>
      <c r="I25" s="6">
        <v>0</v>
      </c>
      <c r="J25" s="6">
        <v>0</v>
      </c>
      <c r="L25" s="15" t="s">
        <v>713</v>
      </c>
      <c r="M25" s="16">
        <v>1749</v>
      </c>
    </row>
    <row r="26" spans="1:13" x14ac:dyDescent="0.25">
      <c r="A26" s="10" t="str">
        <f t="shared" si="0"/>
        <v>4000067Grido</v>
      </c>
      <c r="B26" s="6" t="s">
        <v>26</v>
      </c>
      <c r="C26" s="6" t="s">
        <v>674</v>
      </c>
      <c r="D26" s="6" t="s">
        <v>28</v>
      </c>
      <c r="E26" s="6" t="s">
        <v>29</v>
      </c>
      <c r="F26" s="6" t="s">
        <v>30</v>
      </c>
      <c r="G26" s="6" t="s">
        <v>714</v>
      </c>
      <c r="H26" s="6" t="s">
        <v>371</v>
      </c>
      <c r="I26" s="6">
        <v>612</v>
      </c>
      <c r="J26" s="6">
        <v>239</v>
      </c>
      <c r="L26" s="15" t="s">
        <v>715</v>
      </c>
      <c r="M26" s="16">
        <v>39</v>
      </c>
    </row>
    <row r="27" spans="1:13" x14ac:dyDescent="0.25">
      <c r="A27" s="10" t="str">
        <f t="shared" si="0"/>
        <v>4000161Grido</v>
      </c>
      <c r="B27" s="6" t="s">
        <v>26</v>
      </c>
      <c r="C27" s="6" t="s">
        <v>667</v>
      </c>
      <c r="D27" s="6" t="s">
        <v>28</v>
      </c>
      <c r="E27" s="6" t="s">
        <v>67</v>
      </c>
      <c r="F27" s="6" t="s">
        <v>89</v>
      </c>
      <c r="G27" s="6" t="s">
        <v>716</v>
      </c>
      <c r="H27" s="6" t="s">
        <v>501</v>
      </c>
      <c r="I27" s="6">
        <v>153</v>
      </c>
      <c r="J27" s="6">
        <v>122</v>
      </c>
      <c r="L27" s="15" t="s">
        <v>717</v>
      </c>
      <c r="M27" s="16">
        <v>3967</v>
      </c>
    </row>
    <row r="28" spans="1:13" x14ac:dyDescent="0.25">
      <c r="A28" s="10" t="str">
        <f t="shared" si="0"/>
        <v>4000175Via Bana</v>
      </c>
      <c r="B28" s="6" t="s">
        <v>383</v>
      </c>
      <c r="C28" s="6" t="s">
        <v>718</v>
      </c>
      <c r="D28" s="6" t="s">
        <v>28</v>
      </c>
      <c r="E28" s="6" t="s">
        <v>67</v>
      </c>
      <c r="F28" s="6" t="s">
        <v>68</v>
      </c>
      <c r="G28" s="6" t="s">
        <v>719</v>
      </c>
      <c r="H28" s="6" t="s">
        <v>404</v>
      </c>
      <c r="I28" s="6">
        <v>9</v>
      </c>
      <c r="J28" s="6">
        <v>27</v>
      </c>
      <c r="L28" s="15" t="s">
        <v>720</v>
      </c>
      <c r="M28" s="16">
        <v>115</v>
      </c>
    </row>
    <row r="29" spans="1:13" x14ac:dyDescent="0.25">
      <c r="A29" s="10" t="str">
        <f t="shared" si="0"/>
        <v>DVia Bana</v>
      </c>
      <c r="B29" s="6" t="s">
        <v>383</v>
      </c>
      <c r="C29" s="6" t="s">
        <v>718</v>
      </c>
      <c r="D29" s="6" t="s">
        <v>28</v>
      </c>
      <c r="E29" s="6" t="s">
        <v>29</v>
      </c>
      <c r="F29" s="6" t="s">
        <v>30</v>
      </c>
      <c r="G29" s="6" t="s">
        <v>675</v>
      </c>
      <c r="H29" s="6" t="s">
        <v>592</v>
      </c>
      <c r="I29" s="6">
        <v>0</v>
      </c>
      <c r="J29" s="6">
        <v>0</v>
      </c>
      <c r="L29" s="15" t="s">
        <v>721</v>
      </c>
      <c r="M29" s="16">
        <v>1820</v>
      </c>
    </row>
    <row r="30" spans="1:13" x14ac:dyDescent="0.25">
      <c r="A30" s="10" t="str">
        <f t="shared" si="0"/>
        <v>6000338Grido</v>
      </c>
      <c r="B30" s="6" t="s">
        <v>26</v>
      </c>
      <c r="C30" s="6" t="s">
        <v>683</v>
      </c>
      <c r="D30" s="6" t="s">
        <v>110</v>
      </c>
      <c r="E30" s="6" t="s">
        <v>111</v>
      </c>
      <c r="F30" s="6" t="s">
        <v>112</v>
      </c>
      <c r="G30" s="6" t="s">
        <v>722</v>
      </c>
      <c r="H30" s="6" t="s">
        <v>117</v>
      </c>
      <c r="I30" s="6">
        <v>64</v>
      </c>
      <c r="J30" s="6">
        <v>51</v>
      </c>
      <c r="L30" s="15" t="s">
        <v>723</v>
      </c>
      <c r="M30" s="16">
        <v>113</v>
      </c>
    </row>
    <row r="31" spans="1:13" x14ac:dyDescent="0.25">
      <c r="A31" s="10" t="str">
        <f t="shared" si="0"/>
        <v>4000175Via Bana</v>
      </c>
      <c r="B31" s="6" t="s">
        <v>383</v>
      </c>
      <c r="C31" s="6" t="s">
        <v>667</v>
      </c>
      <c r="D31" s="6" t="s">
        <v>28</v>
      </c>
      <c r="E31" s="6" t="s">
        <v>67</v>
      </c>
      <c r="F31" s="6" t="s">
        <v>68</v>
      </c>
      <c r="G31" s="6" t="s">
        <v>719</v>
      </c>
      <c r="H31" s="6" t="s">
        <v>404</v>
      </c>
      <c r="I31" s="6">
        <v>0</v>
      </c>
      <c r="J31" s="6">
        <v>0</v>
      </c>
      <c r="L31" s="15" t="s">
        <v>724</v>
      </c>
      <c r="M31" s="16">
        <v>2990</v>
      </c>
    </row>
    <row r="32" spans="1:13" x14ac:dyDescent="0.25">
      <c r="A32" s="10" t="str">
        <f t="shared" si="0"/>
        <v>DGrido</v>
      </c>
      <c r="B32" s="6" t="s">
        <v>26</v>
      </c>
      <c r="C32" s="6" t="s">
        <v>671</v>
      </c>
      <c r="D32" s="6" t="s">
        <v>28</v>
      </c>
      <c r="E32" s="6" t="s">
        <v>29</v>
      </c>
      <c r="F32" s="6" t="s">
        <v>30</v>
      </c>
      <c r="G32" s="6" t="s">
        <v>675</v>
      </c>
      <c r="H32" s="6" t="s">
        <v>274</v>
      </c>
      <c r="I32" s="6">
        <v>0</v>
      </c>
      <c r="J32" s="6">
        <v>0</v>
      </c>
      <c r="L32" s="15" t="s">
        <v>725</v>
      </c>
      <c r="M32" s="16">
        <v>125</v>
      </c>
    </row>
    <row r="33" spans="1:13" x14ac:dyDescent="0.25">
      <c r="A33" s="10" t="str">
        <f t="shared" si="0"/>
        <v>4000140Grido</v>
      </c>
      <c r="B33" s="6" t="s">
        <v>26</v>
      </c>
      <c r="C33" s="6" t="s">
        <v>674</v>
      </c>
      <c r="D33" s="6" t="s">
        <v>28</v>
      </c>
      <c r="E33" s="6" t="s">
        <v>67</v>
      </c>
      <c r="F33" s="6" t="s">
        <v>78</v>
      </c>
      <c r="G33" s="6" t="s">
        <v>726</v>
      </c>
      <c r="H33" s="6" t="s">
        <v>439</v>
      </c>
      <c r="I33" s="6">
        <v>2082</v>
      </c>
      <c r="J33" s="6">
        <v>863</v>
      </c>
      <c r="L33" s="15" t="s">
        <v>727</v>
      </c>
      <c r="M33" s="16">
        <v>1808</v>
      </c>
    </row>
    <row r="34" spans="1:13" x14ac:dyDescent="0.25">
      <c r="A34" s="10" t="str">
        <f t="shared" si="0"/>
        <v>4000053Grido</v>
      </c>
      <c r="B34" s="6" t="s">
        <v>26</v>
      </c>
      <c r="C34" s="6" t="s">
        <v>671</v>
      </c>
      <c r="D34" s="6" t="s">
        <v>28</v>
      </c>
      <c r="E34" s="6" t="s">
        <v>29</v>
      </c>
      <c r="F34" s="6" t="s">
        <v>30</v>
      </c>
      <c r="G34" s="6" t="s">
        <v>728</v>
      </c>
      <c r="H34" s="6" t="s">
        <v>358</v>
      </c>
      <c r="I34" s="6">
        <v>0</v>
      </c>
      <c r="J34" s="6">
        <v>0</v>
      </c>
      <c r="L34" s="15" t="s">
        <v>729</v>
      </c>
      <c r="M34" s="16">
        <v>53</v>
      </c>
    </row>
    <row r="35" spans="1:13" x14ac:dyDescent="0.25">
      <c r="A35" s="10" t="str">
        <f t="shared" si="0"/>
        <v>4000054Grido</v>
      </c>
      <c r="B35" s="6" t="s">
        <v>26</v>
      </c>
      <c r="C35" s="6" t="s">
        <v>671</v>
      </c>
      <c r="D35" s="6" t="s">
        <v>28</v>
      </c>
      <c r="E35" s="6" t="s">
        <v>29</v>
      </c>
      <c r="F35" s="6" t="s">
        <v>30</v>
      </c>
      <c r="G35" s="6" t="s">
        <v>730</v>
      </c>
      <c r="H35" s="6" t="s">
        <v>359</v>
      </c>
      <c r="I35" s="6">
        <v>114</v>
      </c>
      <c r="J35" s="6">
        <v>148</v>
      </c>
      <c r="L35" s="15" t="s">
        <v>731</v>
      </c>
      <c r="M35" s="16">
        <v>1258</v>
      </c>
    </row>
    <row r="36" spans="1:13" x14ac:dyDescent="0.25">
      <c r="A36" s="10" t="str">
        <f t="shared" si="0"/>
        <v>4000163Grido</v>
      </c>
      <c r="B36" s="6" t="s">
        <v>26</v>
      </c>
      <c r="C36" s="6" t="s">
        <v>674</v>
      </c>
      <c r="D36" s="6" t="s">
        <v>28</v>
      </c>
      <c r="E36" s="6" t="s">
        <v>67</v>
      </c>
      <c r="F36" s="6" t="s">
        <v>73</v>
      </c>
      <c r="G36" s="6" t="s">
        <v>732</v>
      </c>
      <c r="H36" s="6" t="s">
        <v>426</v>
      </c>
      <c r="I36" s="6">
        <v>749</v>
      </c>
      <c r="J36" s="6">
        <v>298</v>
      </c>
      <c r="L36" s="15" t="s">
        <v>733</v>
      </c>
      <c r="M36" s="16">
        <v>0</v>
      </c>
    </row>
    <row r="37" spans="1:13" x14ac:dyDescent="0.25">
      <c r="A37" s="10" t="str">
        <f t="shared" si="0"/>
        <v>4000052Grido</v>
      </c>
      <c r="B37" s="6" t="s">
        <v>26</v>
      </c>
      <c r="C37" s="6" t="s">
        <v>671</v>
      </c>
      <c r="D37" s="6" t="s">
        <v>28</v>
      </c>
      <c r="E37" s="6" t="s">
        <v>29</v>
      </c>
      <c r="F37" s="6" t="s">
        <v>30</v>
      </c>
      <c r="G37" s="6" t="s">
        <v>734</v>
      </c>
      <c r="H37" s="6" t="s">
        <v>357</v>
      </c>
      <c r="I37" s="6">
        <v>0</v>
      </c>
      <c r="J37" s="6">
        <v>0</v>
      </c>
      <c r="L37" s="15" t="s">
        <v>735</v>
      </c>
      <c r="M37" s="16">
        <v>846</v>
      </c>
    </row>
    <row r="38" spans="1:13" x14ac:dyDescent="0.25">
      <c r="A38" s="10" t="str">
        <f t="shared" si="0"/>
        <v>4000152Grido</v>
      </c>
      <c r="B38" s="6" t="s">
        <v>26</v>
      </c>
      <c r="C38" s="6" t="s">
        <v>674</v>
      </c>
      <c r="D38" s="6" t="s">
        <v>28</v>
      </c>
      <c r="E38" s="6" t="s">
        <v>67</v>
      </c>
      <c r="F38" s="6" t="s">
        <v>89</v>
      </c>
      <c r="G38" s="6" t="s">
        <v>736</v>
      </c>
      <c r="H38" s="6" t="s">
        <v>494</v>
      </c>
      <c r="I38" s="6">
        <v>382</v>
      </c>
      <c r="J38" s="6">
        <v>141</v>
      </c>
      <c r="L38" s="15" t="s">
        <v>737</v>
      </c>
      <c r="M38" s="16">
        <v>28</v>
      </c>
    </row>
    <row r="39" spans="1:13" x14ac:dyDescent="0.25">
      <c r="A39" s="10" t="str">
        <f t="shared" si="0"/>
        <v>DGrido</v>
      </c>
      <c r="B39" s="6" t="s">
        <v>26</v>
      </c>
      <c r="C39" s="6" t="s">
        <v>674</v>
      </c>
      <c r="D39" s="6" t="s">
        <v>28</v>
      </c>
      <c r="E39" s="6" t="s">
        <v>29</v>
      </c>
      <c r="F39" s="6" t="s">
        <v>30</v>
      </c>
      <c r="G39" s="6" t="s">
        <v>675</v>
      </c>
      <c r="H39" s="6" t="s">
        <v>206</v>
      </c>
      <c r="I39" s="6">
        <v>0</v>
      </c>
      <c r="J39" s="6">
        <v>0</v>
      </c>
      <c r="L39" s="15" t="s">
        <v>738</v>
      </c>
      <c r="M39" s="16">
        <v>0</v>
      </c>
    </row>
    <row r="40" spans="1:13" x14ac:dyDescent="0.25">
      <c r="A40" s="10" t="str">
        <f t="shared" si="0"/>
        <v>4000168Via Bana</v>
      </c>
      <c r="B40" s="6" t="s">
        <v>383</v>
      </c>
      <c r="C40" s="6" t="s">
        <v>671</v>
      </c>
      <c r="D40" s="6" t="s">
        <v>28</v>
      </c>
      <c r="E40" s="6" t="s">
        <v>67</v>
      </c>
      <c r="F40" s="6" t="s">
        <v>78</v>
      </c>
      <c r="G40" s="6" t="s">
        <v>739</v>
      </c>
      <c r="H40" s="6" t="s">
        <v>447</v>
      </c>
      <c r="I40" s="6">
        <v>24</v>
      </c>
      <c r="J40" s="6">
        <v>9</v>
      </c>
      <c r="L40" s="15" t="s">
        <v>740</v>
      </c>
      <c r="M40" s="16">
        <v>0</v>
      </c>
    </row>
    <row r="41" spans="1:13" x14ac:dyDescent="0.25">
      <c r="A41" s="10" t="str">
        <f t="shared" si="0"/>
        <v>4000067Via Bana</v>
      </c>
      <c r="B41" s="6" t="s">
        <v>383</v>
      </c>
      <c r="C41" s="6" t="s">
        <v>671</v>
      </c>
      <c r="D41" s="6" t="s">
        <v>28</v>
      </c>
      <c r="E41" s="6" t="s">
        <v>29</v>
      </c>
      <c r="F41" s="6" t="s">
        <v>30</v>
      </c>
      <c r="G41" s="6" t="s">
        <v>714</v>
      </c>
      <c r="H41" s="6" t="s">
        <v>371</v>
      </c>
      <c r="I41" s="6">
        <v>26</v>
      </c>
      <c r="J41" s="6">
        <v>21</v>
      </c>
      <c r="L41" s="15" t="s">
        <v>741</v>
      </c>
      <c r="M41" s="16">
        <v>0</v>
      </c>
    </row>
    <row r="42" spans="1:13" x14ac:dyDescent="0.25">
      <c r="A42" s="10" t="str">
        <f t="shared" si="0"/>
        <v>4000284Via Bana</v>
      </c>
      <c r="B42" s="6" t="s">
        <v>383</v>
      </c>
      <c r="C42" s="6" t="s">
        <v>671</v>
      </c>
      <c r="D42" s="6" t="s">
        <v>28</v>
      </c>
      <c r="E42" s="6" t="s">
        <v>67</v>
      </c>
      <c r="F42" s="6" t="s">
        <v>89</v>
      </c>
      <c r="G42" s="6" t="s">
        <v>696</v>
      </c>
      <c r="H42" s="6" t="s">
        <v>510</v>
      </c>
      <c r="I42" s="6">
        <v>8</v>
      </c>
      <c r="J42" s="6">
        <v>6</v>
      </c>
      <c r="L42" s="15" t="s">
        <v>742</v>
      </c>
      <c r="M42" s="16">
        <v>2130</v>
      </c>
    </row>
    <row r="43" spans="1:13" x14ac:dyDescent="0.25">
      <c r="A43" s="10" t="str">
        <f t="shared" si="0"/>
        <v>4000138Grido</v>
      </c>
      <c r="B43" s="6" t="s">
        <v>26</v>
      </c>
      <c r="C43" s="6" t="s">
        <v>683</v>
      </c>
      <c r="D43" s="6" t="s">
        <v>28</v>
      </c>
      <c r="E43" s="6" t="s">
        <v>67</v>
      </c>
      <c r="F43" s="6" t="s">
        <v>78</v>
      </c>
      <c r="G43" s="6" t="s">
        <v>679</v>
      </c>
      <c r="H43" s="6" t="s">
        <v>435</v>
      </c>
      <c r="I43" s="6">
        <v>352</v>
      </c>
      <c r="J43" s="6">
        <v>292</v>
      </c>
      <c r="L43" s="15" t="s">
        <v>743</v>
      </c>
      <c r="M43" s="16">
        <v>105</v>
      </c>
    </row>
    <row r="44" spans="1:13" x14ac:dyDescent="0.25">
      <c r="A44" s="10" t="str">
        <f t="shared" si="0"/>
        <v>4000171Grido</v>
      </c>
      <c r="B44" s="6" t="s">
        <v>26</v>
      </c>
      <c r="C44" s="6" t="s">
        <v>683</v>
      </c>
      <c r="D44" s="6" t="s">
        <v>28</v>
      </c>
      <c r="E44" s="6" t="s">
        <v>67</v>
      </c>
      <c r="F44" s="6" t="s">
        <v>85</v>
      </c>
      <c r="G44" s="6" t="s">
        <v>744</v>
      </c>
      <c r="H44" s="6" t="s">
        <v>467</v>
      </c>
      <c r="I44" s="6">
        <v>0</v>
      </c>
      <c r="J44" s="6">
        <v>0</v>
      </c>
      <c r="L44" s="15" t="s">
        <v>745</v>
      </c>
      <c r="M44" s="16">
        <v>1632</v>
      </c>
    </row>
    <row r="45" spans="1:13" x14ac:dyDescent="0.25">
      <c r="A45" s="10" t="str">
        <f t="shared" si="0"/>
        <v>6000668Grido</v>
      </c>
      <c r="B45" s="6" t="s">
        <v>26</v>
      </c>
      <c r="C45" s="6" t="s">
        <v>688</v>
      </c>
      <c r="D45" s="6" t="s">
        <v>110</v>
      </c>
      <c r="E45" s="6" t="s">
        <v>111</v>
      </c>
      <c r="F45" s="6" t="s">
        <v>121</v>
      </c>
      <c r="G45" s="6" t="s">
        <v>746</v>
      </c>
      <c r="H45" s="6" t="s">
        <v>123</v>
      </c>
      <c r="I45" s="6">
        <v>1</v>
      </c>
      <c r="J45" s="6">
        <v>0</v>
      </c>
      <c r="L45" s="15" t="s">
        <v>747</v>
      </c>
      <c r="M45" s="16">
        <v>66</v>
      </c>
    </row>
    <row r="46" spans="1:13" x14ac:dyDescent="0.25">
      <c r="A46" s="10" t="str">
        <f t="shared" si="0"/>
        <v>DGrido</v>
      </c>
      <c r="B46" s="6" t="s">
        <v>26</v>
      </c>
      <c r="C46" s="6" t="s">
        <v>683</v>
      </c>
      <c r="D46" s="6" t="s">
        <v>28</v>
      </c>
      <c r="E46" s="6" t="s">
        <v>67</v>
      </c>
      <c r="F46" s="6" t="s">
        <v>85</v>
      </c>
      <c r="G46" s="6" t="s">
        <v>675</v>
      </c>
      <c r="H46" s="6" t="s">
        <v>452</v>
      </c>
      <c r="I46" s="6">
        <v>0</v>
      </c>
      <c r="J46" s="6">
        <v>0</v>
      </c>
      <c r="L46" s="15" t="s">
        <v>748</v>
      </c>
      <c r="M46" s="16">
        <v>690</v>
      </c>
    </row>
    <row r="47" spans="1:13" x14ac:dyDescent="0.25">
      <c r="A47" s="10" t="str">
        <f t="shared" si="0"/>
        <v>DGrido</v>
      </c>
      <c r="B47" s="6" t="s">
        <v>26</v>
      </c>
      <c r="C47" s="6" t="s">
        <v>683</v>
      </c>
      <c r="D47" s="6" t="s">
        <v>28</v>
      </c>
      <c r="E47" s="6" t="s">
        <v>29</v>
      </c>
      <c r="F47" s="6" t="s">
        <v>30</v>
      </c>
      <c r="G47" s="6" t="s">
        <v>675</v>
      </c>
      <c r="H47" s="6" t="s">
        <v>202</v>
      </c>
      <c r="I47" s="6">
        <v>0</v>
      </c>
      <c r="J47" s="6">
        <v>0</v>
      </c>
      <c r="L47" s="15" t="s">
        <v>749</v>
      </c>
      <c r="M47" s="16">
        <v>0</v>
      </c>
    </row>
    <row r="48" spans="1:13" x14ac:dyDescent="0.25">
      <c r="A48" s="10" t="str">
        <f t="shared" si="0"/>
        <v>4000043Grido</v>
      </c>
      <c r="B48" s="6" t="s">
        <v>26</v>
      </c>
      <c r="C48" s="6" t="s">
        <v>688</v>
      </c>
      <c r="D48" s="6" t="s">
        <v>28</v>
      </c>
      <c r="E48" s="6" t="s">
        <v>29</v>
      </c>
      <c r="F48" s="6" t="s">
        <v>30</v>
      </c>
      <c r="G48" s="6" t="s">
        <v>750</v>
      </c>
      <c r="H48" s="6" t="s">
        <v>348</v>
      </c>
      <c r="I48" s="6">
        <v>435</v>
      </c>
      <c r="J48" s="6">
        <v>296</v>
      </c>
      <c r="L48" s="15" t="s">
        <v>751</v>
      </c>
      <c r="M48" s="16">
        <v>1427</v>
      </c>
    </row>
    <row r="49" spans="1:13" x14ac:dyDescent="0.25">
      <c r="A49" s="10" t="str">
        <f t="shared" si="0"/>
        <v>4000079Via Bana</v>
      </c>
      <c r="B49" s="6" t="s">
        <v>383</v>
      </c>
      <c r="C49" s="6" t="s">
        <v>671</v>
      </c>
      <c r="D49" s="6" t="s">
        <v>28</v>
      </c>
      <c r="E49" s="6" t="s">
        <v>29</v>
      </c>
      <c r="F49" s="6" t="s">
        <v>30</v>
      </c>
      <c r="G49" s="6" t="s">
        <v>752</v>
      </c>
      <c r="H49" s="6" t="s">
        <v>611</v>
      </c>
      <c r="I49" s="6">
        <v>0</v>
      </c>
      <c r="J49" s="6">
        <v>0</v>
      </c>
      <c r="L49" s="15" t="s">
        <v>753</v>
      </c>
      <c r="M49" s="16">
        <v>44</v>
      </c>
    </row>
    <row r="50" spans="1:13" x14ac:dyDescent="0.25">
      <c r="A50" s="10" t="str">
        <f t="shared" si="0"/>
        <v>4000095Via Bana</v>
      </c>
      <c r="B50" s="6" t="s">
        <v>383</v>
      </c>
      <c r="C50" s="6" t="s">
        <v>671</v>
      </c>
      <c r="D50" s="6" t="s">
        <v>28</v>
      </c>
      <c r="E50" s="6" t="s">
        <v>29</v>
      </c>
      <c r="F50" s="6" t="s">
        <v>30</v>
      </c>
      <c r="G50" s="6" t="s">
        <v>754</v>
      </c>
      <c r="H50" s="6" t="s">
        <v>621</v>
      </c>
      <c r="I50" s="6">
        <v>0</v>
      </c>
      <c r="J50" s="6">
        <v>0</v>
      </c>
      <c r="L50" s="15" t="s">
        <v>755</v>
      </c>
      <c r="M50" s="16">
        <v>1125</v>
      </c>
    </row>
    <row r="51" spans="1:13" x14ac:dyDescent="0.25">
      <c r="A51" s="10" t="str">
        <f t="shared" si="0"/>
        <v>DVia Bana</v>
      </c>
      <c r="B51" s="6" t="s">
        <v>383</v>
      </c>
      <c r="C51" s="6" t="s">
        <v>718</v>
      </c>
      <c r="D51" s="6" t="s">
        <v>28</v>
      </c>
      <c r="E51" s="6" t="s">
        <v>29</v>
      </c>
      <c r="F51" s="6" t="s">
        <v>30</v>
      </c>
      <c r="G51" s="6" t="s">
        <v>675</v>
      </c>
      <c r="H51" s="6" t="s">
        <v>570</v>
      </c>
      <c r="I51" s="6">
        <v>0</v>
      </c>
      <c r="J51" s="6">
        <v>0</v>
      </c>
      <c r="L51" s="15" t="s">
        <v>756</v>
      </c>
      <c r="M51" s="16">
        <v>0</v>
      </c>
    </row>
    <row r="52" spans="1:13" x14ac:dyDescent="0.25">
      <c r="A52" s="10" t="str">
        <f t="shared" si="0"/>
        <v>DGrido</v>
      </c>
      <c r="B52" s="6" t="s">
        <v>26</v>
      </c>
      <c r="C52" s="6" t="s">
        <v>674</v>
      </c>
      <c r="D52" s="6" t="s">
        <v>28</v>
      </c>
      <c r="E52" s="6" t="s">
        <v>29</v>
      </c>
      <c r="F52" s="6" t="s">
        <v>30</v>
      </c>
      <c r="G52" s="6" t="s">
        <v>675</v>
      </c>
      <c r="H52" s="6" t="s">
        <v>276</v>
      </c>
      <c r="I52" s="6">
        <v>0</v>
      </c>
      <c r="J52" s="6">
        <v>0</v>
      </c>
      <c r="L52" s="15" t="s">
        <v>757</v>
      </c>
      <c r="M52" s="16">
        <v>1089</v>
      </c>
    </row>
    <row r="53" spans="1:13" x14ac:dyDescent="0.25">
      <c r="A53" s="10" t="str">
        <f t="shared" si="0"/>
        <v>4000067Grido</v>
      </c>
      <c r="B53" s="6" t="s">
        <v>26</v>
      </c>
      <c r="C53" s="6" t="s">
        <v>718</v>
      </c>
      <c r="D53" s="6" t="s">
        <v>28</v>
      </c>
      <c r="E53" s="6" t="s">
        <v>29</v>
      </c>
      <c r="F53" s="6" t="s">
        <v>30</v>
      </c>
      <c r="G53" s="6" t="s">
        <v>714</v>
      </c>
      <c r="H53" s="6" t="s">
        <v>371</v>
      </c>
      <c r="I53" s="6">
        <v>186</v>
      </c>
      <c r="J53" s="6">
        <v>111</v>
      </c>
      <c r="L53" s="15" t="s">
        <v>758</v>
      </c>
      <c r="M53" s="16">
        <v>38</v>
      </c>
    </row>
    <row r="54" spans="1:13" x14ac:dyDescent="0.25">
      <c r="A54" s="10" t="str">
        <f t="shared" si="0"/>
        <v>4000066Via Bana</v>
      </c>
      <c r="B54" s="6" t="s">
        <v>383</v>
      </c>
      <c r="C54" s="6" t="s">
        <v>718</v>
      </c>
      <c r="D54" s="6" t="s">
        <v>28</v>
      </c>
      <c r="E54" s="6" t="s">
        <v>29</v>
      </c>
      <c r="F54" s="6" t="s">
        <v>30</v>
      </c>
      <c r="G54" s="6" t="s">
        <v>759</v>
      </c>
      <c r="H54" s="6" t="s">
        <v>370</v>
      </c>
      <c r="I54" s="6">
        <v>6</v>
      </c>
      <c r="J54" s="6">
        <v>7</v>
      </c>
      <c r="L54" s="15" t="s">
        <v>760</v>
      </c>
      <c r="M54" s="16">
        <v>0</v>
      </c>
    </row>
    <row r="55" spans="1:13" x14ac:dyDescent="0.25">
      <c r="A55" s="10" t="str">
        <f t="shared" si="0"/>
        <v>4000168Grido</v>
      </c>
      <c r="B55" s="6" t="s">
        <v>26</v>
      </c>
      <c r="C55" s="6" t="s">
        <v>688</v>
      </c>
      <c r="D55" s="6" t="s">
        <v>28</v>
      </c>
      <c r="E55" s="6" t="s">
        <v>67</v>
      </c>
      <c r="F55" s="6" t="s">
        <v>78</v>
      </c>
      <c r="G55" s="6" t="s">
        <v>739</v>
      </c>
      <c r="H55" s="6" t="s">
        <v>447</v>
      </c>
      <c r="I55" s="6">
        <v>0</v>
      </c>
      <c r="J55" s="6">
        <v>0</v>
      </c>
      <c r="L55" s="15" t="s">
        <v>761</v>
      </c>
      <c r="M55" s="16">
        <v>392</v>
      </c>
    </row>
    <row r="56" spans="1:13" x14ac:dyDescent="0.25">
      <c r="A56" s="10" t="str">
        <f t="shared" si="0"/>
        <v>4000139Grido</v>
      </c>
      <c r="B56" s="6" t="s">
        <v>26</v>
      </c>
      <c r="C56" s="6" t="s">
        <v>688</v>
      </c>
      <c r="D56" s="6" t="s">
        <v>28</v>
      </c>
      <c r="E56" s="6" t="s">
        <v>67</v>
      </c>
      <c r="F56" s="6" t="s">
        <v>78</v>
      </c>
      <c r="G56" s="6" t="s">
        <v>762</v>
      </c>
      <c r="H56" s="6" t="s">
        <v>437</v>
      </c>
      <c r="I56" s="6">
        <v>217</v>
      </c>
      <c r="J56" s="6">
        <v>171</v>
      </c>
      <c r="L56" s="15" t="s">
        <v>763</v>
      </c>
      <c r="M56" s="16">
        <v>953</v>
      </c>
    </row>
    <row r="57" spans="1:13" x14ac:dyDescent="0.25">
      <c r="A57" s="10" t="str">
        <f t="shared" si="0"/>
        <v>6000739Grido</v>
      </c>
      <c r="B57" s="6" t="s">
        <v>26</v>
      </c>
      <c r="C57" s="6" t="s">
        <v>718</v>
      </c>
      <c r="D57" s="6" t="s">
        <v>110</v>
      </c>
      <c r="E57" s="6" t="s">
        <v>111</v>
      </c>
      <c r="F57" s="6" t="s">
        <v>127</v>
      </c>
      <c r="G57" s="6" t="s">
        <v>764</v>
      </c>
      <c r="H57" s="6" t="s">
        <v>142</v>
      </c>
      <c r="I57" s="6">
        <v>2</v>
      </c>
      <c r="J57" s="6">
        <v>7</v>
      </c>
      <c r="L57" s="15" t="s">
        <v>765</v>
      </c>
      <c r="M57" s="16">
        <v>54</v>
      </c>
    </row>
    <row r="58" spans="1:13" x14ac:dyDescent="0.25">
      <c r="A58" s="10" t="str">
        <f t="shared" si="0"/>
        <v>4000038Grido</v>
      </c>
      <c r="B58" s="6" t="s">
        <v>26</v>
      </c>
      <c r="C58" s="6" t="s">
        <v>667</v>
      </c>
      <c r="D58" s="6" t="s">
        <v>28</v>
      </c>
      <c r="E58" s="6" t="s">
        <v>29</v>
      </c>
      <c r="F58" s="6" t="s">
        <v>30</v>
      </c>
      <c r="G58" s="6" t="s">
        <v>705</v>
      </c>
      <c r="H58" s="6" t="s">
        <v>343</v>
      </c>
      <c r="I58" s="6">
        <v>81</v>
      </c>
      <c r="J58" s="6">
        <v>56</v>
      </c>
      <c r="L58" s="15" t="s">
        <v>766</v>
      </c>
      <c r="M58" s="16">
        <v>0</v>
      </c>
    </row>
    <row r="59" spans="1:13" x14ac:dyDescent="0.25">
      <c r="A59" s="10" t="str">
        <f t="shared" si="0"/>
        <v>DGrido</v>
      </c>
      <c r="B59" s="6" t="s">
        <v>26</v>
      </c>
      <c r="C59" s="6" t="s">
        <v>674</v>
      </c>
      <c r="D59" s="6" t="s">
        <v>28</v>
      </c>
      <c r="E59" s="6" t="s">
        <v>29</v>
      </c>
      <c r="F59" s="6" t="s">
        <v>30</v>
      </c>
      <c r="G59" s="6" t="s">
        <v>675</v>
      </c>
      <c r="H59" s="6" t="s">
        <v>312</v>
      </c>
      <c r="I59" s="6">
        <v>0</v>
      </c>
      <c r="J59" s="6">
        <v>0</v>
      </c>
      <c r="L59" s="15" t="s">
        <v>767</v>
      </c>
      <c r="M59" s="16">
        <v>1315</v>
      </c>
    </row>
    <row r="60" spans="1:13" x14ac:dyDescent="0.25">
      <c r="A60" s="10" t="str">
        <f t="shared" si="0"/>
        <v>DVia Bana</v>
      </c>
      <c r="B60" s="6" t="s">
        <v>383</v>
      </c>
      <c r="C60" s="6" t="s">
        <v>718</v>
      </c>
      <c r="D60" s="6" t="s">
        <v>28</v>
      </c>
      <c r="E60" s="6" t="s">
        <v>29</v>
      </c>
      <c r="F60" s="6" t="s">
        <v>30</v>
      </c>
      <c r="G60" s="6" t="s">
        <v>675</v>
      </c>
      <c r="H60" s="6" t="s">
        <v>578</v>
      </c>
      <c r="I60" s="6">
        <v>0</v>
      </c>
      <c r="J60" s="6">
        <v>0</v>
      </c>
      <c r="L60" s="15" t="s">
        <v>768</v>
      </c>
      <c r="M60" s="16">
        <v>24</v>
      </c>
    </row>
    <row r="61" spans="1:13" x14ac:dyDescent="0.25">
      <c r="A61" s="10" t="str">
        <f t="shared" si="0"/>
        <v>6000672Grido</v>
      </c>
      <c r="B61" s="6" t="s">
        <v>26</v>
      </c>
      <c r="C61" s="6" t="s">
        <v>674</v>
      </c>
      <c r="D61" s="6" t="s">
        <v>110</v>
      </c>
      <c r="E61" s="6" t="s">
        <v>111</v>
      </c>
      <c r="F61" s="6" t="s">
        <v>118</v>
      </c>
      <c r="G61" s="6" t="s">
        <v>769</v>
      </c>
      <c r="H61" s="6" t="s">
        <v>119</v>
      </c>
      <c r="I61" s="6">
        <v>491</v>
      </c>
      <c r="J61" s="6">
        <v>96</v>
      </c>
      <c r="L61" s="15" t="s">
        <v>770</v>
      </c>
      <c r="M61" s="16">
        <v>531</v>
      </c>
    </row>
    <row r="62" spans="1:13" x14ac:dyDescent="0.25">
      <c r="A62" s="10" t="str">
        <f t="shared" si="0"/>
        <v>4000143Grido</v>
      </c>
      <c r="B62" s="6" t="s">
        <v>26</v>
      </c>
      <c r="C62" s="6" t="s">
        <v>671</v>
      </c>
      <c r="D62" s="6" t="s">
        <v>28</v>
      </c>
      <c r="E62" s="6" t="s">
        <v>67</v>
      </c>
      <c r="F62" s="6" t="s">
        <v>85</v>
      </c>
      <c r="G62" s="6" t="s">
        <v>771</v>
      </c>
      <c r="H62" s="6" t="s">
        <v>466</v>
      </c>
      <c r="I62" s="6">
        <v>202</v>
      </c>
      <c r="J62" s="6">
        <v>255</v>
      </c>
      <c r="L62" s="15" t="s">
        <v>772</v>
      </c>
      <c r="M62" s="16">
        <v>929</v>
      </c>
    </row>
    <row r="63" spans="1:13" x14ac:dyDescent="0.25">
      <c r="A63" s="10" t="str">
        <f t="shared" si="0"/>
        <v>4000161Grido</v>
      </c>
      <c r="B63" s="6" t="s">
        <v>26</v>
      </c>
      <c r="C63" s="6" t="s">
        <v>718</v>
      </c>
      <c r="D63" s="6" t="s">
        <v>28</v>
      </c>
      <c r="E63" s="6" t="s">
        <v>67</v>
      </c>
      <c r="F63" s="6" t="s">
        <v>89</v>
      </c>
      <c r="G63" s="6" t="s">
        <v>716</v>
      </c>
      <c r="H63" s="6" t="s">
        <v>501</v>
      </c>
      <c r="I63" s="6">
        <v>174</v>
      </c>
      <c r="J63" s="6">
        <v>80</v>
      </c>
      <c r="L63" s="15" t="s">
        <v>773</v>
      </c>
      <c r="M63" s="16">
        <v>59</v>
      </c>
    </row>
    <row r="64" spans="1:13" x14ac:dyDescent="0.25">
      <c r="A64" s="10" t="str">
        <f t="shared" si="0"/>
        <v>4000177Via Bana</v>
      </c>
      <c r="B64" s="6" t="s">
        <v>383</v>
      </c>
      <c r="C64" s="6" t="s">
        <v>683</v>
      </c>
      <c r="D64" s="6" t="s">
        <v>28</v>
      </c>
      <c r="E64" s="6" t="s">
        <v>67</v>
      </c>
      <c r="F64" s="6" t="s">
        <v>105</v>
      </c>
      <c r="G64" s="6" t="s">
        <v>774</v>
      </c>
      <c r="H64" s="6" t="s">
        <v>518</v>
      </c>
      <c r="I64" s="6">
        <v>52</v>
      </c>
      <c r="J64" s="6">
        <v>64</v>
      </c>
      <c r="L64" s="15" t="s">
        <v>775</v>
      </c>
      <c r="M64" s="16">
        <v>1885</v>
      </c>
    </row>
    <row r="65" spans="1:13" x14ac:dyDescent="0.25">
      <c r="A65" s="10" t="str">
        <f t="shared" si="0"/>
        <v>4000055Via Bana</v>
      </c>
      <c r="B65" s="6" t="s">
        <v>383</v>
      </c>
      <c r="C65" s="6" t="s">
        <v>688</v>
      </c>
      <c r="D65" s="6" t="s">
        <v>28</v>
      </c>
      <c r="E65" s="6" t="s">
        <v>29</v>
      </c>
      <c r="F65" s="6" t="s">
        <v>30</v>
      </c>
      <c r="G65" s="6" t="s">
        <v>776</v>
      </c>
      <c r="H65" s="6" t="s">
        <v>360</v>
      </c>
      <c r="I65" s="6">
        <v>0</v>
      </c>
      <c r="J65" s="6">
        <v>-8</v>
      </c>
      <c r="L65" s="15" t="s">
        <v>777</v>
      </c>
      <c r="M65" s="16">
        <v>73</v>
      </c>
    </row>
    <row r="66" spans="1:13" x14ac:dyDescent="0.25">
      <c r="A66" s="10" t="str">
        <f t="shared" si="0"/>
        <v>4000086Grido</v>
      </c>
      <c r="B66" s="6" t="s">
        <v>26</v>
      </c>
      <c r="C66" s="6" t="s">
        <v>688</v>
      </c>
      <c r="D66" s="6" t="s">
        <v>28</v>
      </c>
      <c r="E66" s="6" t="s">
        <v>29</v>
      </c>
      <c r="F66" s="6" t="s">
        <v>30</v>
      </c>
      <c r="G66" s="6" t="s">
        <v>778</v>
      </c>
      <c r="H66" s="6" t="s">
        <v>387</v>
      </c>
      <c r="I66" s="6">
        <v>0</v>
      </c>
      <c r="J66" s="6">
        <v>0</v>
      </c>
      <c r="L66" s="15" t="s">
        <v>779</v>
      </c>
      <c r="M66" s="16">
        <v>1201</v>
      </c>
    </row>
    <row r="67" spans="1:13" x14ac:dyDescent="0.25">
      <c r="A67" s="10" t="str">
        <f t="shared" ref="A67:A130" si="1">CONCATENATE(G67,B67)</f>
        <v>DGrido</v>
      </c>
      <c r="B67" s="6" t="s">
        <v>26</v>
      </c>
      <c r="C67" s="6" t="s">
        <v>667</v>
      </c>
      <c r="D67" s="6" t="s">
        <v>28</v>
      </c>
      <c r="E67" s="6" t="s">
        <v>29</v>
      </c>
      <c r="F67" s="6" t="s">
        <v>30</v>
      </c>
      <c r="G67" s="6" t="s">
        <v>675</v>
      </c>
      <c r="H67" s="6" t="s">
        <v>202</v>
      </c>
      <c r="I67" s="6">
        <v>0</v>
      </c>
      <c r="J67" s="6">
        <v>0</v>
      </c>
      <c r="L67" s="15" t="s">
        <v>780</v>
      </c>
      <c r="M67" s="16">
        <v>789</v>
      </c>
    </row>
    <row r="68" spans="1:13" x14ac:dyDescent="0.25">
      <c r="A68" s="10" t="str">
        <f t="shared" si="1"/>
        <v>6000668Grido</v>
      </c>
      <c r="B68" s="6" t="s">
        <v>26</v>
      </c>
      <c r="C68" s="6" t="s">
        <v>667</v>
      </c>
      <c r="D68" s="6" t="s">
        <v>110</v>
      </c>
      <c r="E68" s="6" t="s">
        <v>111</v>
      </c>
      <c r="F68" s="6" t="s">
        <v>121</v>
      </c>
      <c r="G68" s="6" t="s">
        <v>746</v>
      </c>
      <c r="H68" s="6" t="s">
        <v>123</v>
      </c>
      <c r="I68" s="6">
        <v>5</v>
      </c>
      <c r="J68" s="6">
        <v>2</v>
      </c>
      <c r="L68" s="15" t="s">
        <v>781</v>
      </c>
      <c r="M68" s="16">
        <v>28</v>
      </c>
    </row>
    <row r="69" spans="1:13" x14ac:dyDescent="0.25">
      <c r="A69" s="10" t="str">
        <f t="shared" si="1"/>
        <v>4000164Grido</v>
      </c>
      <c r="B69" s="6" t="s">
        <v>26</v>
      </c>
      <c r="C69" s="6" t="s">
        <v>667</v>
      </c>
      <c r="D69" s="6" t="s">
        <v>28</v>
      </c>
      <c r="E69" s="6" t="s">
        <v>67</v>
      </c>
      <c r="F69" s="6" t="s">
        <v>73</v>
      </c>
      <c r="G69" s="6" t="s">
        <v>782</v>
      </c>
      <c r="H69" s="6" t="s">
        <v>427</v>
      </c>
      <c r="I69" s="6">
        <v>734</v>
      </c>
      <c r="J69" s="6">
        <v>664</v>
      </c>
      <c r="L69" s="15" t="s">
        <v>783</v>
      </c>
      <c r="M69" s="16">
        <v>1801</v>
      </c>
    </row>
    <row r="70" spans="1:13" x14ac:dyDescent="0.25">
      <c r="A70" s="10" t="str">
        <f t="shared" si="1"/>
        <v>4000136Grido</v>
      </c>
      <c r="B70" s="6" t="s">
        <v>26</v>
      </c>
      <c r="C70" s="6" t="s">
        <v>683</v>
      </c>
      <c r="D70" s="6" t="s">
        <v>28</v>
      </c>
      <c r="E70" s="6" t="s">
        <v>67</v>
      </c>
      <c r="F70" s="6" t="s">
        <v>78</v>
      </c>
      <c r="G70" s="6" t="s">
        <v>784</v>
      </c>
      <c r="H70" s="6" t="s">
        <v>444</v>
      </c>
      <c r="I70" s="6">
        <v>186</v>
      </c>
      <c r="J70" s="6">
        <v>159</v>
      </c>
      <c r="L70" s="15" t="s">
        <v>785</v>
      </c>
      <c r="M70" s="16">
        <v>76</v>
      </c>
    </row>
    <row r="71" spans="1:13" x14ac:dyDescent="0.25">
      <c r="A71" s="10" t="str">
        <f t="shared" si="1"/>
        <v>4000067Grido</v>
      </c>
      <c r="B71" s="6" t="s">
        <v>26</v>
      </c>
      <c r="C71" s="6" t="s">
        <v>671</v>
      </c>
      <c r="D71" s="6" t="s">
        <v>28</v>
      </c>
      <c r="E71" s="6" t="s">
        <v>29</v>
      </c>
      <c r="F71" s="6" t="s">
        <v>30</v>
      </c>
      <c r="G71" s="6" t="s">
        <v>714</v>
      </c>
      <c r="H71" s="6" t="s">
        <v>371</v>
      </c>
      <c r="I71" s="6">
        <v>178</v>
      </c>
      <c r="J71" s="6">
        <v>198</v>
      </c>
      <c r="L71" s="15" t="s">
        <v>786</v>
      </c>
      <c r="M71" s="16">
        <v>1063</v>
      </c>
    </row>
    <row r="72" spans="1:13" x14ac:dyDescent="0.25">
      <c r="A72" s="10" t="str">
        <f t="shared" si="1"/>
        <v>4000038Via Bana</v>
      </c>
      <c r="B72" s="6" t="s">
        <v>383</v>
      </c>
      <c r="C72" s="6" t="s">
        <v>683</v>
      </c>
      <c r="D72" s="6" t="s">
        <v>28</v>
      </c>
      <c r="E72" s="6" t="s">
        <v>29</v>
      </c>
      <c r="F72" s="6" t="s">
        <v>30</v>
      </c>
      <c r="G72" s="6" t="s">
        <v>705</v>
      </c>
      <c r="H72" s="6" t="s">
        <v>343</v>
      </c>
      <c r="I72" s="6">
        <v>16</v>
      </c>
      <c r="J72" s="6">
        <v>24</v>
      </c>
      <c r="L72" s="15" t="s">
        <v>787</v>
      </c>
      <c r="M72" s="16">
        <v>44</v>
      </c>
    </row>
    <row r="73" spans="1:13" x14ac:dyDescent="0.25">
      <c r="A73" s="10" t="str">
        <f t="shared" si="1"/>
        <v>4000179Via Bana</v>
      </c>
      <c r="B73" s="6" t="s">
        <v>383</v>
      </c>
      <c r="C73" s="6" t="s">
        <v>688</v>
      </c>
      <c r="D73" s="6" t="s">
        <v>28</v>
      </c>
      <c r="E73" s="6" t="s">
        <v>67</v>
      </c>
      <c r="F73" s="6" t="s">
        <v>89</v>
      </c>
      <c r="G73" s="6" t="s">
        <v>788</v>
      </c>
      <c r="H73" s="6" t="s">
        <v>657</v>
      </c>
      <c r="I73" s="6">
        <v>0</v>
      </c>
      <c r="J73" s="6">
        <v>0</v>
      </c>
      <c r="L73" s="15" t="s">
        <v>789</v>
      </c>
      <c r="M73" s="16">
        <v>0</v>
      </c>
    </row>
    <row r="74" spans="1:13" x14ac:dyDescent="0.25">
      <c r="A74" s="10" t="str">
        <f t="shared" si="1"/>
        <v>4000165Grido</v>
      </c>
      <c r="B74" s="6" t="s">
        <v>26</v>
      </c>
      <c r="C74" s="6" t="s">
        <v>674</v>
      </c>
      <c r="D74" s="6" t="s">
        <v>28</v>
      </c>
      <c r="E74" s="6" t="s">
        <v>67</v>
      </c>
      <c r="F74" s="6" t="s">
        <v>73</v>
      </c>
      <c r="G74" s="6" t="s">
        <v>790</v>
      </c>
      <c r="H74" s="6" t="s">
        <v>428</v>
      </c>
      <c r="I74" s="6">
        <v>577</v>
      </c>
      <c r="J74" s="6">
        <v>251</v>
      </c>
      <c r="L74" s="15" t="s">
        <v>791</v>
      </c>
      <c r="M74" s="16">
        <v>0</v>
      </c>
    </row>
    <row r="75" spans="1:13" x14ac:dyDescent="0.25">
      <c r="A75" s="10" t="str">
        <f t="shared" si="1"/>
        <v>4000148Grido</v>
      </c>
      <c r="B75" s="6" t="s">
        <v>26</v>
      </c>
      <c r="C75" s="6" t="s">
        <v>683</v>
      </c>
      <c r="D75" s="6" t="s">
        <v>28</v>
      </c>
      <c r="E75" s="6" t="s">
        <v>67</v>
      </c>
      <c r="F75" s="6" t="s">
        <v>68</v>
      </c>
      <c r="G75" s="6" t="s">
        <v>792</v>
      </c>
      <c r="H75" s="6" t="s">
        <v>407</v>
      </c>
      <c r="I75" s="6">
        <v>697</v>
      </c>
      <c r="J75" s="6">
        <v>668</v>
      </c>
      <c r="L75" s="15" t="s">
        <v>793</v>
      </c>
      <c r="M75" s="16">
        <v>0</v>
      </c>
    </row>
    <row r="76" spans="1:13" x14ac:dyDescent="0.25">
      <c r="A76" s="10" t="str">
        <f t="shared" si="1"/>
        <v>4000158Grido</v>
      </c>
      <c r="B76" s="6" t="s">
        <v>26</v>
      </c>
      <c r="C76" s="6" t="s">
        <v>688</v>
      </c>
      <c r="D76" s="6" t="s">
        <v>28</v>
      </c>
      <c r="E76" s="6" t="s">
        <v>67</v>
      </c>
      <c r="F76" s="6" t="s">
        <v>89</v>
      </c>
      <c r="G76" s="6" t="s">
        <v>794</v>
      </c>
      <c r="H76" s="6" t="s">
        <v>499</v>
      </c>
      <c r="I76" s="6">
        <v>156</v>
      </c>
      <c r="J76" s="6">
        <v>147</v>
      </c>
      <c r="L76" s="15" t="s">
        <v>795</v>
      </c>
      <c r="M76" s="16">
        <v>0</v>
      </c>
    </row>
    <row r="77" spans="1:13" x14ac:dyDescent="0.25">
      <c r="A77" s="10" t="str">
        <f t="shared" si="1"/>
        <v>4000187Via Bana</v>
      </c>
      <c r="B77" s="6" t="s">
        <v>383</v>
      </c>
      <c r="C77" s="6" t="s">
        <v>683</v>
      </c>
      <c r="D77" s="6" t="s">
        <v>28</v>
      </c>
      <c r="E77" s="6" t="s">
        <v>67</v>
      </c>
      <c r="F77" s="6" t="s">
        <v>73</v>
      </c>
      <c r="G77" s="6" t="s">
        <v>796</v>
      </c>
      <c r="H77" s="6" t="s">
        <v>425</v>
      </c>
      <c r="I77" s="6">
        <v>29</v>
      </c>
      <c r="J77" s="6">
        <v>30</v>
      </c>
      <c r="L77" s="15" t="s">
        <v>797</v>
      </c>
      <c r="M77" s="16">
        <v>0</v>
      </c>
    </row>
    <row r="78" spans="1:13" x14ac:dyDescent="0.25">
      <c r="A78" s="10" t="str">
        <f t="shared" si="1"/>
        <v>4000075Via Bana</v>
      </c>
      <c r="B78" s="6" t="s">
        <v>383</v>
      </c>
      <c r="C78" s="6" t="s">
        <v>671</v>
      </c>
      <c r="D78" s="6" t="s">
        <v>28</v>
      </c>
      <c r="E78" s="6" t="s">
        <v>29</v>
      </c>
      <c r="F78" s="6" t="s">
        <v>30</v>
      </c>
      <c r="G78" s="6" t="s">
        <v>798</v>
      </c>
      <c r="H78" s="6" t="s">
        <v>384</v>
      </c>
      <c r="I78" s="6">
        <v>0</v>
      </c>
      <c r="J78" s="6">
        <v>0</v>
      </c>
      <c r="L78" s="15" t="s">
        <v>799</v>
      </c>
      <c r="M78" s="16">
        <v>0</v>
      </c>
    </row>
    <row r="79" spans="1:13" x14ac:dyDescent="0.25">
      <c r="A79" s="10" t="str">
        <f t="shared" si="1"/>
        <v>4000153Via Bana</v>
      </c>
      <c r="B79" s="6" t="s">
        <v>383</v>
      </c>
      <c r="C79" s="6" t="s">
        <v>683</v>
      </c>
      <c r="D79" s="6" t="s">
        <v>28</v>
      </c>
      <c r="E79" s="6" t="s">
        <v>67</v>
      </c>
      <c r="F79" s="6" t="s">
        <v>89</v>
      </c>
      <c r="G79" s="6" t="s">
        <v>800</v>
      </c>
      <c r="H79" s="6" t="s">
        <v>495</v>
      </c>
      <c r="I79" s="6">
        <v>0</v>
      </c>
      <c r="J79" s="6">
        <v>0</v>
      </c>
      <c r="L79" s="15" t="s">
        <v>801</v>
      </c>
      <c r="M79" s="16">
        <v>0</v>
      </c>
    </row>
    <row r="80" spans="1:13" x14ac:dyDescent="0.25">
      <c r="A80" s="10" t="str">
        <f t="shared" si="1"/>
        <v>4000142Grido</v>
      </c>
      <c r="B80" s="6" t="s">
        <v>26</v>
      </c>
      <c r="C80" s="6" t="s">
        <v>667</v>
      </c>
      <c r="D80" s="6" t="s">
        <v>28</v>
      </c>
      <c r="E80" s="6" t="s">
        <v>67</v>
      </c>
      <c r="F80" s="6" t="s">
        <v>85</v>
      </c>
      <c r="G80" s="6" t="s">
        <v>802</v>
      </c>
      <c r="H80" s="6" t="s">
        <v>465</v>
      </c>
      <c r="I80" s="6">
        <v>356</v>
      </c>
      <c r="J80" s="6">
        <v>259</v>
      </c>
      <c r="L80" s="15" t="s">
        <v>803</v>
      </c>
      <c r="M80" s="16">
        <v>0</v>
      </c>
    </row>
    <row r="81" spans="1:13" x14ac:dyDescent="0.25">
      <c r="A81" s="10" t="str">
        <f t="shared" si="1"/>
        <v>DVia Bana</v>
      </c>
      <c r="B81" s="6" t="s">
        <v>383</v>
      </c>
      <c r="C81" s="6" t="s">
        <v>718</v>
      </c>
      <c r="D81" s="6" t="s">
        <v>28</v>
      </c>
      <c r="E81" s="6" t="s">
        <v>29</v>
      </c>
      <c r="F81" s="6" t="s">
        <v>30</v>
      </c>
      <c r="G81" s="6" t="s">
        <v>675</v>
      </c>
      <c r="H81" s="6" t="s">
        <v>568</v>
      </c>
      <c r="I81" s="6">
        <v>0</v>
      </c>
      <c r="J81" s="6">
        <v>0</v>
      </c>
      <c r="L81" s="15" t="s">
        <v>804</v>
      </c>
      <c r="M81" s="16">
        <v>0</v>
      </c>
    </row>
    <row r="82" spans="1:13" x14ac:dyDescent="0.25">
      <c r="A82" s="10" t="str">
        <f t="shared" si="1"/>
        <v>4000285Via Bana</v>
      </c>
      <c r="B82" s="6" t="s">
        <v>383</v>
      </c>
      <c r="C82" s="6" t="s">
        <v>667</v>
      </c>
      <c r="D82" s="6" t="s">
        <v>28</v>
      </c>
      <c r="E82" s="6" t="s">
        <v>67</v>
      </c>
      <c r="F82" s="6" t="s">
        <v>89</v>
      </c>
      <c r="G82" s="6" t="s">
        <v>805</v>
      </c>
      <c r="H82" s="6" t="s">
        <v>660</v>
      </c>
      <c r="I82" s="6">
        <v>0</v>
      </c>
      <c r="J82" s="6">
        <v>0</v>
      </c>
      <c r="L82" s="15" t="s">
        <v>806</v>
      </c>
      <c r="M82" s="16">
        <v>0</v>
      </c>
    </row>
    <row r="83" spans="1:13" x14ac:dyDescent="0.25">
      <c r="A83" s="10" t="str">
        <f t="shared" si="1"/>
        <v>DGrido</v>
      </c>
      <c r="B83" s="6" t="s">
        <v>26</v>
      </c>
      <c r="C83" s="6" t="s">
        <v>667</v>
      </c>
      <c r="D83" s="6" t="s">
        <v>28</v>
      </c>
      <c r="E83" s="6" t="s">
        <v>29</v>
      </c>
      <c r="F83" s="6" t="s">
        <v>30</v>
      </c>
      <c r="G83" s="6" t="s">
        <v>675</v>
      </c>
      <c r="H83" s="6" t="s">
        <v>184</v>
      </c>
      <c r="I83" s="6">
        <v>0</v>
      </c>
      <c r="J83" s="6">
        <v>0</v>
      </c>
      <c r="L83" s="15" t="s">
        <v>807</v>
      </c>
      <c r="M83" s="16">
        <v>0</v>
      </c>
    </row>
    <row r="84" spans="1:13" x14ac:dyDescent="0.25">
      <c r="A84" s="10" t="str">
        <f t="shared" si="1"/>
        <v>4000181Via Bana</v>
      </c>
      <c r="B84" s="6" t="s">
        <v>383</v>
      </c>
      <c r="C84" s="6" t="s">
        <v>688</v>
      </c>
      <c r="D84" s="6" t="s">
        <v>28</v>
      </c>
      <c r="E84" s="6" t="s">
        <v>67</v>
      </c>
      <c r="F84" s="6" t="s">
        <v>89</v>
      </c>
      <c r="G84" s="6" t="s">
        <v>808</v>
      </c>
      <c r="H84" s="6" t="s">
        <v>658</v>
      </c>
      <c r="I84" s="6">
        <v>0</v>
      </c>
      <c r="J84" s="6">
        <v>0</v>
      </c>
      <c r="L84" s="15" t="s">
        <v>809</v>
      </c>
      <c r="M84" s="16">
        <v>0</v>
      </c>
    </row>
    <row r="85" spans="1:13" x14ac:dyDescent="0.25">
      <c r="A85" s="10" t="str">
        <f t="shared" si="1"/>
        <v>4000182Via Bana</v>
      </c>
      <c r="B85" s="6" t="s">
        <v>383</v>
      </c>
      <c r="C85" s="6" t="s">
        <v>667</v>
      </c>
      <c r="D85" s="6" t="s">
        <v>28</v>
      </c>
      <c r="E85" s="6" t="s">
        <v>67</v>
      </c>
      <c r="F85" s="6" t="s">
        <v>89</v>
      </c>
      <c r="G85" s="6" t="s">
        <v>810</v>
      </c>
      <c r="H85" s="6" t="s">
        <v>659</v>
      </c>
      <c r="I85" s="6">
        <v>0</v>
      </c>
      <c r="J85" s="6">
        <v>1</v>
      </c>
      <c r="L85" s="15" t="s">
        <v>811</v>
      </c>
      <c r="M85" s="16">
        <v>0</v>
      </c>
    </row>
    <row r="86" spans="1:13" x14ac:dyDescent="0.25">
      <c r="A86" s="10" t="str">
        <f t="shared" si="1"/>
        <v>4000047Via Bana</v>
      </c>
      <c r="B86" s="6" t="s">
        <v>383</v>
      </c>
      <c r="C86" s="6" t="s">
        <v>718</v>
      </c>
      <c r="D86" s="6" t="s">
        <v>28</v>
      </c>
      <c r="E86" s="6" t="s">
        <v>29</v>
      </c>
      <c r="F86" s="6" t="s">
        <v>30</v>
      </c>
      <c r="G86" s="6" t="s">
        <v>812</v>
      </c>
      <c r="H86" s="6" t="s">
        <v>352</v>
      </c>
      <c r="I86" s="6">
        <v>9</v>
      </c>
      <c r="J86" s="6">
        <v>8</v>
      </c>
      <c r="L86" s="15" t="s">
        <v>813</v>
      </c>
      <c r="M86" s="16">
        <v>0</v>
      </c>
    </row>
    <row r="87" spans="1:13" x14ac:dyDescent="0.25">
      <c r="A87" s="10" t="str">
        <f t="shared" si="1"/>
        <v>4000040Via Bana</v>
      </c>
      <c r="B87" s="6" t="s">
        <v>383</v>
      </c>
      <c r="C87" s="6" t="s">
        <v>671</v>
      </c>
      <c r="D87" s="6" t="s">
        <v>28</v>
      </c>
      <c r="E87" s="6" t="s">
        <v>29</v>
      </c>
      <c r="F87" s="6" t="s">
        <v>30</v>
      </c>
      <c r="G87" s="6" t="s">
        <v>814</v>
      </c>
      <c r="H87" s="6" t="s">
        <v>345</v>
      </c>
      <c r="I87" s="6">
        <v>30</v>
      </c>
      <c r="J87" s="6">
        <v>63</v>
      </c>
      <c r="L87" s="15" t="s">
        <v>815</v>
      </c>
      <c r="M87" s="16">
        <v>0</v>
      </c>
    </row>
    <row r="88" spans="1:13" x14ac:dyDescent="0.25">
      <c r="A88" s="10" t="str">
        <f t="shared" si="1"/>
        <v>DGrido</v>
      </c>
      <c r="B88" s="6" t="s">
        <v>26</v>
      </c>
      <c r="C88" s="6" t="s">
        <v>688</v>
      </c>
      <c r="D88" s="6" t="s">
        <v>28</v>
      </c>
      <c r="E88" s="6" t="s">
        <v>29</v>
      </c>
      <c r="F88" s="6" t="s">
        <v>30</v>
      </c>
      <c r="G88" s="6" t="s">
        <v>675</v>
      </c>
      <c r="H88" s="6" t="s">
        <v>276</v>
      </c>
      <c r="I88" s="6">
        <v>0</v>
      </c>
      <c r="J88" s="6">
        <v>0</v>
      </c>
      <c r="L88" s="15" t="s">
        <v>816</v>
      </c>
      <c r="M88" s="16">
        <v>0</v>
      </c>
    </row>
    <row r="89" spans="1:13" x14ac:dyDescent="0.25">
      <c r="A89" s="10" t="str">
        <f t="shared" si="1"/>
        <v>DVia Bana</v>
      </c>
      <c r="B89" s="6" t="s">
        <v>383</v>
      </c>
      <c r="C89" s="6" t="s">
        <v>718</v>
      </c>
      <c r="D89" s="6" t="s">
        <v>28</v>
      </c>
      <c r="E89" s="6" t="s">
        <v>29</v>
      </c>
      <c r="F89" s="6" t="s">
        <v>30</v>
      </c>
      <c r="G89" s="6" t="s">
        <v>675</v>
      </c>
      <c r="H89" s="6" t="s">
        <v>600</v>
      </c>
      <c r="I89" s="6">
        <v>0</v>
      </c>
      <c r="J89" s="6">
        <v>0</v>
      </c>
      <c r="L89" s="15" t="s">
        <v>817</v>
      </c>
      <c r="M89" s="16">
        <v>0</v>
      </c>
    </row>
    <row r="90" spans="1:13" x14ac:dyDescent="0.25">
      <c r="A90" s="10" t="str">
        <f t="shared" si="1"/>
        <v>4000196Via Bana</v>
      </c>
      <c r="B90" s="6" t="s">
        <v>383</v>
      </c>
      <c r="C90" s="6" t="s">
        <v>718</v>
      </c>
      <c r="D90" s="6" t="s">
        <v>28</v>
      </c>
      <c r="E90" s="6" t="s">
        <v>29</v>
      </c>
      <c r="F90" s="6" t="s">
        <v>30</v>
      </c>
      <c r="G90" s="6" t="s">
        <v>689</v>
      </c>
      <c r="H90" s="6" t="s">
        <v>622</v>
      </c>
      <c r="I90" s="6">
        <v>0</v>
      </c>
      <c r="J90" s="6">
        <v>0</v>
      </c>
      <c r="L90" s="15" t="s">
        <v>818</v>
      </c>
      <c r="M90" s="16">
        <v>0</v>
      </c>
    </row>
    <row r="91" spans="1:13" x14ac:dyDescent="0.25">
      <c r="A91" s="10" t="str">
        <f t="shared" si="1"/>
        <v>4000318Grido</v>
      </c>
      <c r="B91" s="6" t="s">
        <v>26</v>
      </c>
      <c r="C91" s="6" t="s">
        <v>667</v>
      </c>
      <c r="D91" s="6" t="s">
        <v>28</v>
      </c>
      <c r="E91" s="6" t="s">
        <v>29</v>
      </c>
      <c r="F91" s="6" t="s">
        <v>30</v>
      </c>
      <c r="G91" s="6" t="s">
        <v>819</v>
      </c>
      <c r="H91" s="6" t="s">
        <v>381</v>
      </c>
      <c r="I91" s="6">
        <v>108</v>
      </c>
      <c r="J91" s="6">
        <v>126</v>
      </c>
      <c r="L91" s="15" t="s">
        <v>820</v>
      </c>
      <c r="M91" s="16">
        <v>0</v>
      </c>
    </row>
    <row r="92" spans="1:13" x14ac:dyDescent="0.25">
      <c r="A92" s="10" t="str">
        <f t="shared" si="1"/>
        <v>4000180Grido</v>
      </c>
      <c r="B92" s="6" t="s">
        <v>26</v>
      </c>
      <c r="C92" s="6" t="s">
        <v>671</v>
      </c>
      <c r="D92" s="6" t="s">
        <v>28</v>
      </c>
      <c r="E92" s="6" t="s">
        <v>67</v>
      </c>
      <c r="F92" s="6" t="s">
        <v>89</v>
      </c>
      <c r="G92" s="6" t="s">
        <v>821</v>
      </c>
      <c r="H92" s="6" t="s">
        <v>508</v>
      </c>
      <c r="I92" s="6">
        <v>0</v>
      </c>
      <c r="J92" s="6">
        <v>0</v>
      </c>
      <c r="L92" s="15" t="s">
        <v>822</v>
      </c>
      <c r="M92" s="16">
        <v>0</v>
      </c>
    </row>
    <row r="93" spans="1:13" x14ac:dyDescent="0.25">
      <c r="A93" s="10" t="str">
        <f t="shared" si="1"/>
        <v>6000667Grido</v>
      </c>
      <c r="B93" s="6" t="s">
        <v>26</v>
      </c>
      <c r="C93" s="6" t="s">
        <v>688</v>
      </c>
      <c r="D93" s="6" t="s">
        <v>110</v>
      </c>
      <c r="E93" s="6" t="s">
        <v>111</v>
      </c>
      <c r="F93" s="6" t="s">
        <v>121</v>
      </c>
      <c r="G93" s="6" t="s">
        <v>823</v>
      </c>
      <c r="H93" s="6" t="s">
        <v>122</v>
      </c>
      <c r="I93" s="6">
        <v>2</v>
      </c>
      <c r="J93" s="6">
        <v>0</v>
      </c>
      <c r="L93" s="15" t="s">
        <v>824</v>
      </c>
      <c r="M93" s="16">
        <v>0</v>
      </c>
    </row>
    <row r="94" spans="1:13" x14ac:dyDescent="0.25">
      <c r="A94" s="10" t="str">
        <f t="shared" si="1"/>
        <v>4000047Grido</v>
      </c>
      <c r="B94" s="6" t="s">
        <v>26</v>
      </c>
      <c r="C94" s="6" t="s">
        <v>718</v>
      </c>
      <c r="D94" s="6" t="s">
        <v>28</v>
      </c>
      <c r="E94" s="6" t="s">
        <v>29</v>
      </c>
      <c r="F94" s="6" t="s">
        <v>30</v>
      </c>
      <c r="G94" s="6" t="s">
        <v>812</v>
      </c>
      <c r="H94" s="6" t="s">
        <v>352</v>
      </c>
      <c r="I94" s="6">
        <v>347</v>
      </c>
      <c r="J94" s="6">
        <v>162</v>
      </c>
      <c r="L94" s="15" t="s">
        <v>825</v>
      </c>
      <c r="M94" s="16">
        <v>0</v>
      </c>
    </row>
    <row r="95" spans="1:13" x14ac:dyDescent="0.25">
      <c r="A95" s="10" t="str">
        <f t="shared" si="1"/>
        <v>DVia Bana</v>
      </c>
      <c r="B95" s="6" t="s">
        <v>383</v>
      </c>
      <c r="C95" s="6" t="s">
        <v>718</v>
      </c>
      <c r="D95" s="6" t="s">
        <v>28</v>
      </c>
      <c r="E95" s="6" t="s">
        <v>67</v>
      </c>
      <c r="F95" s="6" t="s">
        <v>78</v>
      </c>
      <c r="G95" s="6" t="s">
        <v>675</v>
      </c>
      <c r="H95" s="6" t="s">
        <v>637</v>
      </c>
      <c r="I95" s="6">
        <v>0</v>
      </c>
      <c r="J95" s="6">
        <v>0</v>
      </c>
      <c r="L95" s="15" t="s">
        <v>826</v>
      </c>
      <c r="M95" s="16">
        <v>0</v>
      </c>
    </row>
    <row r="96" spans="1:13" x14ac:dyDescent="0.25">
      <c r="A96" s="10" t="str">
        <f t="shared" si="1"/>
        <v>DGrido</v>
      </c>
      <c r="B96" s="6" t="s">
        <v>26</v>
      </c>
      <c r="C96" s="6" t="s">
        <v>683</v>
      </c>
      <c r="D96" s="6" t="s">
        <v>28</v>
      </c>
      <c r="E96" s="6" t="s">
        <v>29</v>
      </c>
      <c r="F96" s="6" t="s">
        <v>30</v>
      </c>
      <c r="G96" s="6" t="s">
        <v>675</v>
      </c>
      <c r="H96" s="6" t="s">
        <v>308</v>
      </c>
      <c r="I96" s="6">
        <v>0</v>
      </c>
      <c r="J96" s="6">
        <v>0</v>
      </c>
      <c r="L96" s="15" t="s">
        <v>827</v>
      </c>
      <c r="M96" s="16">
        <v>0</v>
      </c>
    </row>
    <row r="97" spans="1:13" x14ac:dyDescent="0.25">
      <c r="A97" s="10" t="str">
        <f t="shared" si="1"/>
        <v>4000176Via Bana</v>
      </c>
      <c r="B97" s="6" t="s">
        <v>383</v>
      </c>
      <c r="C97" s="6" t="s">
        <v>671</v>
      </c>
      <c r="D97" s="6" t="s">
        <v>28</v>
      </c>
      <c r="E97" s="6" t="s">
        <v>67</v>
      </c>
      <c r="F97" s="6" t="s">
        <v>68</v>
      </c>
      <c r="G97" s="6" t="s">
        <v>828</v>
      </c>
      <c r="H97" s="6" t="s">
        <v>627</v>
      </c>
      <c r="I97" s="6">
        <v>31</v>
      </c>
      <c r="J97" s="6">
        <v>22</v>
      </c>
      <c r="L97" s="15" t="s">
        <v>829</v>
      </c>
      <c r="M97" s="16">
        <v>0</v>
      </c>
    </row>
    <row r="98" spans="1:13" x14ac:dyDescent="0.25">
      <c r="A98" s="10" t="str">
        <f t="shared" si="1"/>
        <v>4000156Via Bana</v>
      </c>
      <c r="B98" s="6" t="s">
        <v>383</v>
      </c>
      <c r="C98" s="6" t="s">
        <v>683</v>
      </c>
      <c r="D98" s="6" t="s">
        <v>28</v>
      </c>
      <c r="E98" s="6" t="s">
        <v>67</v>
      </c>
      <c r="F98" s="6" t="s">
        <v>89</v>
      </c>
      <c r="G98" s="6" t="s">
        <v>709</v>
      </c>
      <c r="H98" s="6" t="s">
        <v>481</v>
      </c>
      <c r="I98" s="6">
        <v>0</v>
      </c>
      <c r="J98" s="6">
        <v>0</v>
      </c>
      <c r="L98" s="15" t="s">
        <v>830</v>
      </c>
      <c r="M98" s="16">
        <v>0</v>
      </c>
    </row>
    <row r="99" spans="1:13" x14ac:dyDescent="0.25">
      <c r="A99" s="10" t="str">
        <f t="shared" si="1"/>
        <v>4000042Grido</v>
      </c>
      <c r="B99" s="6" t="s">
        <v>26</v>
      </c>
      <c r="C99" s="6" t="s">
        <v>667</v>
      </c>
      <c r="D99" s="6" t="s">
        <v>28</v>
      </c>
      <c r="E99" s="6" t="s">
        <v>29</v>
      </c>
      <c r="F99" s="6" t="s">
        <v>30</v>
      </c>
      <c r="G99" s="6" t="s">
        <v>831</v>
      </c>
      <c r="H99" s="6" t="s">
        <v>347</v>
      </c>
      <c r="I99" s="6">
        <v>973</v>
      </c>
      <c r="J99" s="6">
        <v>732</v>
      </c>
      <c r="L99" s="15" t="s">
        <v>832</v>
      </c>
      <c r="M99" s="16">
        <v>0</v>
      </c>
    </row>
    <row r="100" spans="1:13" x14ac:dyDescent="0.25">
      <c r="A100" s="10" t="str">
        <f t="shared" si="1"/>
        <v>DVia Bana</v>
      </c>
      <c r="B100" s="6" t="s">
        <v>383</v>
      </c>
      <c r="C100" s="6" t="s">
        <v>671</v>
      </c>
      <c r="D100" s="6" t="s">
        <v>28</v>
      </c>
      <c r="E100" s="6" t="s">
        <v>29</v>
      </c>
      <c r="F100" s="6" t="s">
        <v>30</v>
      </c>
      <c r="G100" s="6" t="s">
        <v>675</v>
      </c>
      <c r="H100" s="6" t="s">
        <v>564</v>
      </c>
      <c r="I100" s="6">
        <v>0</v>
      </c>
      <c r="J100" s="6">
        <v>0</v>
      </c>
      <c r="L100" s="15" t="s">
        <v>833</v>
      </c>
      <c r="M100" s="16">
        <v>0</v>
      </c>
    </row>
    <row r="101" spans="1:13" x14ac:dyDescent="0.25">
      <c r="A101" s="10" t="str">
        <f t="shared" si="1"/>
        <v>6000673Grido</v>
      </c>
      <c r="B101" s="6" t="s">
        <v>26</v>
      </c>
      <c r="C101" s="6" t="s">
        <v>718</v>
      </c>
      <c r="D101" s="6" t="s">
        <v>110</v>
      </c>
      <c r="E101" s="6" t="s">
        <v>111</v>
      </c>
      <c r="F101" s="6" t="s">
        <v>118</v>
      </c>
      <c r="G101" s="6" t="s">
        <v>834</v>
      </c>
      <c r="H101" s="6" t="s">
        <v>120</v>
      </c>
      <c r="I101" s="6">
        <v>191</v>
      </c>
      <c r="J101" s="6">
        <v>54</v>
      </c>
      <c r="L101" s="15" t="s">
        <v>835</v>
      </c>
      <c r="M101" s="16">
        <v>30</v>
      </c>
    </row>
    <row r="102" spans="1:13" x14ac:dyDescent="0.25">
      <c r="A102" s="10" t="str">
        <f t="shared" si="1"/>
        <v>4000044Grido</v>
      </c>
      <c r="B102" s="6" t="s">
        <v>26</v>
      </c>
      <c r="C102" s="6" t="s">
        <v>688</v>
      </c>
      <c r="D102" s="6" t="s">
        <v>28</v>
      </c>
      <c r="E102" s="6" t="s">
        <v>29</v>
      </c>
      <c r="F102" s="6" t="s">
        <v>30</v>
      </c>
      <c r="G102" s="6" t="s">
        <v>836</v>
      </c>
      <c r="H102" s="6" t="s">
        <v>349</v>
      </c>
      <c r="I102" s="6">
        <v>327</v>
      </c>
      <c r="J102" s="6">
        <v>159</v>
      </c>
      <c r="L102" s="15" t="s">
        <v>837</v>
      </c>
      <c r="M102" s="16">
        <v>0</v>
      </c>
    </row>
    <row r="103" spans="1:13" x14ac:dyDescent="0.25">
      <c r="A103" s="10" t="str">
        <f t="shared" si="1"/>
        <v>4000330Via Bana</v>
      </c>
      <c r="B103" s="6" t="s">
        <v>383</v>
      </c>
      <c r="C103" s="6" t="s">
        <v>667</v>
      </c>
      <c r="D103" s="6" t="s">
        <v>28</v>
      </c>
      <c r="E103" s="6" t="s">
        <v>67</v>
      </c>
      <c r="F103" s="6" t="s">
        <v>78</v>
      </c>
      <c r="G103" s="6" t="s">
        <v>838</v>
      </c>
      <c r="H103" s="6" t="s">
        <v>449</v>
      </c>
      <c r="I103" s="6">
        <v>0</v>
      </c>
      <c r="J103" s="6">
        <v>0</v>
      </c>
      <c r="L103" s="15" t="s">
        <v>839</v>
      </c>
      <c r="M103" s="16">
        <v>0</v>
      </c>
    </row>
    <row r="104" spans="1:13" x14ac:dyDescent="0.25">
      <c r="A104" s="10" t="str">
        <f t="shared" si="1"/>
        <v>4000164Grido</v>
      </c>
      <c r="B104" s="6" t="s">
        <v>26</v>
      </c>
      <c r="C104" s="6" t="s">
        <v>683</v>
      </c>
      <c r="D104" s="6" t="s">
        <v>28</v>
      </c>
      <c r="E104" s="6" t="s">
        <v>67</v>
      </c>
      <c r="F104" s="6" t="s">
        <v>73</v>
      </c>
      <c r="G104" s="6" t="s">
        <v>782</v>
      </c>
      <c r="H104" s="6" t="s">
        <v>427</v>
      </c>
      <c r="I104" s="6">
        <v>514</v>
      </c>
      <c r="J104" s="6">
        <v>344</v>
      </c>
      <c r="L104" s="15" t="s">
        <v>840</v>
      </c>
      <c r="M104" s="16">
        <v>0</v>
      </c>
    </row>
    <row r="105" spans="1:13" x14ac:dyDescent="0.25">
      <c r="A105" s="10" t="str">
        <f t="shared" si="1"/>
        <v>DGrido</v>
      </c>
      <c r="B105" s="6" t="s">
        <v>26</v>
      </c>
      <c r="C105" s="6" t="s">
        <v>688</v>
      </c>
      <c r="D105" s="6" t="s">
        <v>28</v>
      </c>
      <c r="E105" s="6" t="s">
        <v>29</v>
      </c>
      <c r="F105" s="6" t="s">
        <v>30</v>
      </c>
      <c r="G105" s="6" t="s">
        <v>675</v>
      </c>
      <c r="H105" s="6" t="s">
        <v>218</v>
      </c>
      <c r="I105" s="6">
        <v>0</v>
      </c>
      <c r="J105" s="6">
        <v>0</v>
      </c>
      <c r="L105" s="15" t="s">
        <v>841</v>
      </c>
      <c r="M105" s="16">
        <v>1308</v>
      </c>
    </row>
    <row r="106" spans="1:13" x14ac:dyDescent="0.25">
      <c r="A106" s="10" t="str">
        <f t="shared" si="1"/>
        <v>4000166Grido</v>
      </c>
      <c r="B106" s="6" t="s">
        <v>26</v>
      </c>
      <c r="C106" s="6" t="s">
        <v>688</v>
      </c>
      <c r="D106" s="6" t="s">
        <v>28</v>
      </c>
      <c r="E106" s="6" t="s">
        <v>67</v>
      </c>
      <c r="F106" s="6" t="s">
        <v>73</v>
      </c>
      <c r="G106" s="6" t="s">
        <v>842</v>
      </c>
      <c r="H106" s="6" t="s">
        <v>429</v>
      </c>
      <c r="I106" s="6">
        <v>592</v>
      </c>
      <c r="J106" s="6">
        <v>445</v>
      </c>
      <c r="L106" s="15" t="s">
        <v>843</v>
      </c>
      <c r="M106" s="16">
        <v>0</v>
      </c>
    </row>
    <row r="107" spans="1:13" x14ac:dyDescent="0.25">
      <c r="A107" s="10" t="str">
        <f t="shared" si="1"/>
        <v>4000045Grido</v>
      </c>
      <c r="B107" s="6" t="s">
        <v>26</v>
      </c>
      <c r="C107" s="6" t="s">
        <v>683</v>
      </c>
      <c r="D107" s="6" t="s">
        <v>28</v>
      </c>
      <c r="E107" s="6" t="s">
        <v>29</v>
      </c>
      <c r="F107" s="6" t="s">
        <v>30</v>
      </c>
      <c r="G107" s="6" t="s">
        <v>844</v>
      </c>
      <c r="H107" s="6" t="s">
        <v>350</v>
      </c>
      <c r="I107" s="6">
        <v>326</v>
      </c>
      <c r="J107" s="6">
        <v>265</v>
      </c>
      <c r="L107" s="15" t="s">
        <v>845</v>
      </c>
      <c r="M107" s="16">
        <v>1558</v>
      </c>
    </row>
    <row r="108" spans="1:13" x14ac:dyDescent="0.25">
      <c r="A108" s="10" t="str">
        <f t="shared" si="1"/>
        <v>4000052Grido</v>
      </c>
      <c r="B108" s="6" t="s">
        <v>26</v>
      </c>
      <c r="C108" s="6" t="s">
        <v>667</v>
      </c>
      <c r="D108" s="6" t="s">
        <v>28</v>
      </c>
      <c r="E108" s="6" t="s">
        <v>29</v>
      </c>
      <c r="F108" s="6" t="s">
        <v>30</v>
      </c>
      <c r="G108" s="6" t="s">
        <v>734</v>
      </c>
      <c r="H108" s="6" t="s">
        <v>357</v>
      </c>
      <c r="I108" s="6">
        <v>0</v>
      </c>
      <c r="J108" s="6">
        <v>0</v>
      </c>
      <c r="L108" s="15" t="s">
        <v>846</v>
      </c>
      <c r="M108" s="16">
        <v>0</v>
      </c>
    </row>
    <row r="109" spans="1:13" x14ac:dyDescent="0.25">
      <c r="A109" s="10" t="str">
        <f t="shared" si="1"/>
        <v>DGrido</v>
      </c>
      <c r="B109" s="6" t="s">
        <v>26</v>
      </c>
      <c r="C109" s="6" t="s">
        <v>671</v>
      </c>
      <c r="D109" s="6" t="s">
        <v>28</v>
      </c>
      <c r="E109" s="6" t="s">
        <v>29</v>
      </c>
      <c r="F109" s="6" t="s">
        <v>30</v>
      </c>
      <c r="G109" s="6" t="s">
        <v>675</v>
      </c>
      <c r="H109" s="6" t="s">
        <v>312</v>
      </c>
      <c r="I109" s="6">
        <v>0</v>
      </c>
      <c r="J109" s="6">
        <v>0</v>
      </c>
      <c r="L109" s="15" t="s">
        <v>847</v>
      </c>
      <c r="M109" s="16">
        <v>3277</v>
      </c>
    </row>
    <row r="110" spans="1:13" x14ac:dyDescent="0.25">
      <c r="A110" s="10" t="str">
        <f t="shared" si="1"/>
        <v>4000083Via Bana</v>
      </c>
      <c r="B110" s="6" t="s">
        <v>383</v>
      </c>
      <c r="C110" s="6" t="s">
        <v>671</v>
      </c>
      <c r="D110" s="6" t="s">
        <v>28</v>
      </c>
      <c r="E110" s="6" t="s">
        <v>29</v>
      </c>
      <c r="F110" s="6" t="s">
        <v>30</v>
      </c>
      <c r="G110" s="6" t="s">
        <v>848</v>
      </c>
      <c r="H110" s="6" t="s">
        <v>386</v>
      </c>
      <c r="I110" s="6">
        <v>0</v>
      </c>
      <c r="J110" s="6">
        <v>0</v>
      </c>
      <c r="L110" s="15" t="s">
        <v>849</v>
      </c>
      <c r="M110" s="16">
        <v>0</v>
      </c>
    </row>
    <row r="111" spans="1:13" x14ac:dyDescent="0.25">
      <c r="A111" s="10" t="str">
        <f t="shared" si="1"/>
        <v>4000153Grido</v>
      </c>
      <c r="B111" s="6" t="s">
        <v>26</v>
      </c>
      <c r="C111" s="6" t="s">
        <v>718</v>
      </c>
      <c r="D111" s="6" t="s">
        <v>28</v>
      </c>
      <c r="E111" s="6" t="s">
        <v>67</v>
      </c>
      <c r="F111" s="6" t="s">
        <v>89</v>
      </c>
      <c r="G111" s="6" t="s">
        <v>800</v>
      </c>
      <c r="H111" s="6" t="s">
        <v>495</v>
      </c>
      <c r="I111" s="6">
        <v>436</v>
      </c>
      <c r="J111" s="6">
        <v>255</v>
      </c>
      <c r="L111" s="15" t="s">
        <v>850</v>
      </c>
      <c r="M111" s="16">
        <v>976</v>
      </c>
    </row>
    <row r="112" spans="1:13" x14ac:dyDescent="0.25">
      <c r="A112" s="10" t="str">
        <f t="shared" si="1"/>
        <v>4000058Via Bana</v>
      </c>
      <c r="B112" s="6" t="s">
        <v>383</v>
      </c>
      <c r="C112" s="6" t="s">
        <v>667</v>
      </c>
      <c r="D112" s="6" t="s">
        <v>28</v>
      </c>
      <c r="E112" s="6" t="s">
        <v>29</v>
      </c>
      <c r="F112" s="6" t="s">
        <v>30</v>
      </c>
      <c r="G112" s="6" t="s">
        <v>851</v>
      </c>
      <c r="H112" s="6" t="s">
        <v>363</v>
      </c>
      <c r="I112" s="6">
        <v>0</v>
      </c>
      <c r="J112" s="6">
        <v>0</v>
      </c>
      <c r="L112" s="15" t="s">
        <v>852</v>
      </c>
      <c r="M112" s="16">
        <v>0</v>
      </c>
    </row>
    <row r="113" spans="1:13" x14ac:dyDescent="0.25">
      <c r="A113" s="10" t="str">
        <f t="shared" si="1"/>
        <v>4000173Grido</v>
      </c>
      <c r="B113" s="6" t="s">
        <v>26</v>
      </c>
      <c r="C113" s="6" t="s">
        <v>683</v>
      </c>
      <c r="D113" s="6" t="s">
        <v>28</v>
      </c>
      <c r="E113" s="6" t="s">
        <v>67</v>
      </c>
      <c r="F113" s="6" t="s">
        <v>85</v>
      </c>
      <c r="G113" s="6" t="s">
        <v>853</v>
      </c>
      <c r="H113" s="6" t="s">
        <v>469</v>
      </c>
      <c r="I113" s="6">
        <v>0</v>
      </c>
      <c r="J113" s="6">
        <v>0</v>
      </c>
      <c r="L113" s="15" t="s">
        <v>854</v>
      </c>
      <c r="M113" s="16">
        <v>5457</v>
      </c>
    </row>
    <row r="114" spans="1:13" x14ac:dyDescent="0.25">
      <c r="A114" s="10" t="str">
        <f t="shared" si="1"/>
        <v>4000090Via Bana</v>
      </c>
      <c r="B114" s="6" t="s">
        <v>383</v>
      </c>
      <c r="C114" s="6" t="s">
        <v>688</v>
      </c>
      <c r="D114" s="6" t="s">
        <v>28</v>
      </c>
      <c r="E114" s="6" t="s">
        <v>29</v>
      </c>
      <c r="F114" s="6" t="s">
        <v>30</v>
      </c>
      <c r="G114" s="6" t="s">
        <v>855</v>
      </c>
      <c r="H114" s="6" t="s">
        <v>586</v>
      </c>
      <c r="I114" s="6">
        <v>0</v>
      </c>
      <c r="J114" s="6">
        <v>0</v>
      </c>
      <c r="L114" s="15" t="s">
        <v>856</v>
      </c>
      <c r="M114" s="16">
        <v>0</v>
      </c>
    </row>
    <row r="115" spans="1:13" x14ac:dyDescent="0.25">
      <c r="A115" s="10" t="str">
        <f t="shared" si="1"/>
        <v>4000091Via Bana</v>
      </c>
      <c r="B115" s="6" t="s">
        <v>383</v>
      </c>
      <c r="C115" s="6" t="s">
        <v>667</v>
      </c>
      <c r="D115" s="6" t="s">
        <v>28</v>
      </c>
      <c r="E115" s="6" t="s">
        <v>29</v>
      </c>
      <c r="F115" s="6" t="s">
        <v>30</v>
      </c>
      <c r="G115" s="6" t="s">
        <v>857</v>
      </c>
      <c r="H115" s="6" t="s">
        <v>619</v>
      </c>
      <c r="I115" s="6">
        <v>0</v>
      </c>
      <c r="J115" s="6">
        <v>0</v>
      </c>
      <c r="L115" s="15" t="s">
        <v>858</v>
      </c>
      <c r="M115" s="16">
        <v>1266</v>
      </c>
    </row>
    <row r="116" spans="1:13" x14ac:dyDescent="0.25">
      <c r="A116" s="10" t="str">
        <f t="shared" si="1"/>
        <v>4000057Via Bana</v>
      </c>
      <c r="B116" s="6" t="s">
        <v>383</v>
      </c>
      <c r="C116" s="6" t="s">
        <v>683</v>
      </c>
      <c r="D116" s="6" t="s">
        <v>28</v>
      </c>
      <c r="E116" s="6" t="s">
        <v>29</v>
      </c>
      <c r="F116" s="6" t="s">
        <v>30</v>
      </c>
      <c r="G116" s="6" t="s">
        <v>707</v>
      </c>
      <c r="H116" s="6" t="s">
        <v>362</v>
      </c>
      <c r="I116" s="6">
        <v>28</v>
      </c>
      <c r="J116" s="6">
        <v>13</v>
      </c>
      <c r="L116" s="15" t="s">
        <v>859</v>
      </c>
      <c r="M116" s="16">
        <v>0</v>
      </c>
    </row>
    <row r="117" spans="1:13" x14ac:dyDescent="0.25">
      <c r="A117" s="10" t="str">
        <f t="shared" si="1"/>
        <v>4000161Grido</v>
      </c>
      <c r="B117" s="6" t="s">
        <v>26</v>
      </c>
      <c r="C117" s="6" t="s">
        <v>683</v>
      </c>
      <c r="D117" s="6" t="s">
        <v>28</v>
      </c>
      <c r="E117" s="6" t="s">
        <v>67</v>
      </c>
      <c r="F117" s="6" t="s">
        <v>89</v>
      </c>
      <c r="G117" s="6" t="s">
        <v>716</v>
      </c>
      <c r="H117" s="6" t="s">
        <v>501</v>
      </c>
      <c r="I117" s="6">
        <v>108</v>
      </c>
      <c r="J117" s="6">
        <v>140</v>
      </c>
      <c r="L117" s="15" t="s">
        <v>860</v>
      </c>
      <c r="M117" s="16">
        <v>3215</v>
      </c>
    </row>
    <row r="118" spans="1:13" x14ac:dyDescent="0.25">
      <c r="A118" s="10" t="str">
        <f t="shared" si="1"/>
        <v>4000041Grido</v>
      </c>
      <c r="B118" s="6" t="s">
        <v>26</v>
      </c>
      <c r="C118" s="6" t="s">
        <v>674</v>
      </c>
      <c r="D118" s="6" t="s">
        <v>28</v>
      </c>
      <c r="E118" s="6" t="s">
        <v>29</v>
      </c>
      <c r="F118" s="6" t="s">
        <v>30</v>
      </c>
      <c r="G118" s="6" t="s">
        <v>703</v>
      </c>
      <c r="H118" s="6" t="s">
        <v>346</v>
      </c>
      <c r="I118" s="6">
        <v>891</v>
      </c>
      <c r="J118" s="6">
        <v>407</v>
      </c>
      <c r="L118" s="15" t="s">
        <v>861</v>
      </c>
      <c r="M118" s="16">
        <v>0</v>
      </c>
    </row>
    <row r="119" spans="1:13" x14ac:dyDescent="0.25">
      <c r="A119" s="10" t="str">
        <f t="shared" si="1"/>
        <v>4000036Via Bana</v>
      </c>
      <c r="B119" s="6" t="s">
        <v>383</v>
      </c>
      <c r="C119" s="6" t="s">
        <v>667</v>
      </c>
      <c r="D119" s="6" t="s">
        <v>28</v>
      </c>
      <c r="E119" s="6" t="s">
        <v>29</v>
      </c>
      <c r="F119" s="6" t="s">
        <v>30</v>
      </c>
      <c r="G119" s="6" t="s">
        <v>862</v>
      </c>
      <c r="H119" s="6" t="s">
        <v>341</v>
      </c>
      <c r="I119" s="6">
        <v>0</v>
      </c>
      <c r="J119" s="6">
        <v>2</v>
      </c>
      <c r="L119" s="15" t="s">
        <v>863</v>
      </c>
      <c r="M119" s="16">
        <v>3646</v>
      </c>
    </row>
    <row r="120" spans="1:13" x14ac:dyDescent="0.25">
      <c r="A120" s="10" t="str">
        <f t="shared" si="1"/>
        <v>4000158Grido</v>
      </c>
      <c r="B120" s="6" t="s">
        <v>26</v>
      </c>
      <c r="C120" s="6" t="s">
        <v>683</v>
      </c>
      <c r="D120" s="6" t="s">
        <v>28</v>
      </c>
      <c r="E120" s="6" t="s">
        <v>67</v>
      </c>
      <c r="F120" s="6" t="s">
        <v>89</v>
      </c>
      <c r="G120" s="6" t="s">
        <v>794</v>
      </c>
      <c r="H120" s="6" t="s">
        <v>499</v>
      </c>
      <c r="I120" s="6">
        <v>84</v>
      </c>
      <c r="J120" s="6">
        <v>120</v>
      </c>
      <c r="L120" s="15" t="s">
        <v>864</v>
      </c>
      <c r="M120" s="16">
        <v>0</v>
      </c>
    </row>
    <row r="121" spans="1:13" x14ac:dyDescent="0.25">
      <c r="A121" s="10" t="str">
        <f t="shared" si="1"/>
        <v>4000195Grido</v>
      </c>
      <c r="B121" s="6" t="s">
        <v>26</v>
      </c>
      <c r="C121" s="6" t="s">
        <v>718</v>
      </c>
      <c r="D121" s="6" t="s">
        <v>28</v>
      </c>
      <c r="E121" s="6" t="s">
        <v>29</v>
      </c>
      <c r="F121" s="6" t="s">
        <v>30</v>
      </c>
      <c r="G121" s="6" t="s">
        <v>865</v>
      </c>
      <c r="H121" s="6" t="s">
        <v>294</v>
      </c>
      <c r="I121" s="6">
        <v>0</v>
      </c>
      <c r="J121" s="6">
        <v>0</v>
      </c>
      <c r="L121" s="15" t="s">
        <v>866</v>
      </c>
      <c r="M121" s="16">
        <v>5075</v>
      </c>
    </row>
    <row r="122" spans="1:13" x14ac:dyDescent="0.25">
      <c r="A122" s="10" t="str">
        <f t="shared" si="1"/>
        <v>4000075Grido</v>
      </c>
      <c r="B122" s="6" t="s">
        <v>26</v>
      </c>
      <c r="C122" s="6" t="s">
        <v>671</v>
      </c>
      <c r="D122" s="6" t="s">
        <v>28</v>
      </c>
      <c r="E122" s="6" t="s">
        <v>29</v>
      </c>
      <c r="F122" s="6" t="s">
        <v>30</v>
      </c>
      <c r="G122" s="6" t="s">
        <v>798</v>
      </c>
      <c r="H122" s="6" t="s">
        <v>384</v>
      </c>
      <c r="I122" s="6">
        <v>0</v>
      </c>
      <c r="J122" s="6">
        <v>0</v>
      </c>
      <c r="L122" s="15" t="s">
        <v>867</v>
      </c>
      <c r="M122" s="16">
        <v>6161</v>
      </c>
    </row>
    <row r="123" spans="1:13" x14ac:dyDescent="0.25">
      <c r="A123" s="10" t="str">
        <f t="shared" si="1"/>
        <v>4000044Via Bana</v>
      </c>
      <c r="B123" s="6" t="s">
        <v>383</v>
      </c>
      <c r="C123" s="6" t="s">
        <v>718</v>
      </c>
      <c r="D123" s="6" t="s">
        <v>28</v>
      </c>
      <c r="E123" s="6" t="s">
        <v>29</v>
      </c>
      <c r="F123" s="6" t="s">
        <v>30</v>
      </c>
      <c r="G123" s="6" t="s">
        <v>836</v>
      </c>
      <c r="H123" s="6" t="s">
        <v>349</v>
      </c>
      <c r="I123" s="6">
        <v>21</v>
      </c>
      <c r="J123" s="6">
        <v>9</v>
      </c>
      <c r="L123" s="15" t="s">
        <v>868</v>
      </c>
      <c r="M123" s="16">
        <v>0</v>
      </c>
    </row>
    <row r="124" spans="1:13" x14ac:dyDescent="0.25">
      <c r="A124" s="10" t="str">
        <f t="shared" si="1"/>
        <v>4000040Grido</v>
      </c>
      <c r="B124" s="6" t="s">
        <v>26</v>
      </c>
      <c r="C124" s="6" t="s">
        <v>671</v>
      </c>
      <c r="D124" s="6" t="s">
        <v>28</v>
      </c>
      <c r="E124" s="6" t="s">
        <v>29</v>
      </c>
      <c r="F124" s="6" t="s">
        <v>30</v>
      </c>
      <c r="G124" s="6" t="s">
        <v>814</v>
      </c>
      <c r="H124" s="6" t="s">
        <v>345</v>
      </c>
      <c r="I124" s="6">
        <v>351</v>
      </c>
      <c r="J124" s="6">
        <v>408</v>
      </c>
      <c r="L124" s="15" t="s">
        <v>869</v>
      </c>
      <c r="M124" s="16">
        <v>4969</v>
      </c>
    </row>
    <row r="125" spans="1:13" x14ac:dyDescent="0.25">
      <c r="A125" s="10" t="str">
        <f t="shared" si="1"/>
        <v>4000039Grido</v>
      </c>
      <c r="B125" s="6" t="s">
        <v>26</v>
      </c>
      <c r="C125" s="6" t="s">
        <v>688</v>
      </c>
      <c r="D125" s="6" t="s">
        <v>28</v>
      </c>
      <c r="E125" s="6" t="s">
        <v>29</v>
      </c>
      <c r="F125" s="6" t="s">
        <v>30</v>
      </c>
      <c r="G125" s="6" t="s">
        <v>694</v>
      </c>
      <c r="H125" s="6" t="s">
        <v>344</v>
      </c>
      <c r="I125" s="6">
        <v>59</v>
      </c>
      <c r="J125" s="6">
        <v>32</v>
      </c>
      <c r="L125" s="15" t="s">
        <v>870</v>
      </c>
      <c r="M125" s="16">
        <v>0</v>
      </c>
    </row>
    <row r="126" spans="1:13" x14ac:dyDescent="0.25">
      <c r="A126" s="10" t="str">
        <f t="shared" si="1"/>
        <v>4000330Via Bana</v>
      </c>
      <c r="B126" s="6" t="s">
        <v>383</v>
      </c>
      <c r="C126" s="6" t="s">
        <v>688</v>
      </c>
      <c r="D126" s="6" t="s">
        <v>28</v>
      </c>
      <c r="E126" s="6" t="s">
        <v>67</v>
      </c>
      <c r="F126" s="6" t="s">
        <v>78</v>
      </c>
      <c r="G126" s="6" t="s">
        <v>838</v>
      </c>
      <c r="H126" s="6" t="s">
        <v>449</v>
      </c>
      <c r="I126" s="6">
        <v>0</v>
      </c>
      <c r="J126" s="6">
        <v>0</v>
      </c>
      <c r="L126" s="15" t="s">
        <v>871</v>
      </c>
      <c r="M126" s="16">
        <v>13329</v>
      </c>
    </row>
    <row r="127" spans="1:13" x14ac:dyDescent="0.25">
      <c r="A127" s="10" t="str">
        <f t="shared" si="1"/>
        <v>DGrido</v>
      </c>
      <c r="B127" s="6" t="s">
        <v>26</v>
      </c>
      <c r="C127" s="6" t="s">
        <v>683</v>
      </c>
      <c r="D127" s="6" t="s">
        <v>28</v>
      </c>
      <c r="E127" s="6" t="s">
        <v>29</v>
      </c>
      <c r="F127" s="6" t="s">
        <v>30</v>
      </c>
      <c r="G127" s="6" t="s">
        <v>675</v>
      </c>
      <c r="H127" s="6" t="s">
        <v>224</v>
      </c>
      <c r="I127" s="6">
        <v>0</v>
      </c>
      <c r="J127" s="6">
        <v>0</v>
      </c>
      <c r="L127" s="15" t="s">
        <v>872</v>
      </c>
      <c r="M127" s="16">
        <v>0</v>
      </c>
    </row>
    <row r="128" spans="1:13" x14ac:dyDescent="0.25">
      <c r="A128" s="10" t="str">
        <f t="shared" si="1"/>
        <v>4000041Grido</v>
      </c>
      <c r="B128" s="6" t="s">
        <v>26</v>
      </c>
      <c r="C128" s="6" t="s">
        <v>671</v>
      </c>
      <c r="D128" s="6" t="s">
        <v>28</v>
      </c>
      <c r="E128" s="6" t="s">
        <v>29</v>
      </c>
      <c r="F128" s="6" t="s">
        <v>30</v>
      </c>
      <c r="G128" s="6" t="s">
        <v>703</v>
      </c>
      <c r="H128" s="6" t="s">
        <v>346</v>
      </c>
      <c r="I128" s="6">
        <v>239</v>
      </c>
      <c r="J128" s="6">
        <v>278</v>
      </c>
      <c r="L128" s="15" t="s">
        <v>873</v>
      </c>
      <c r="M128" s="16">
        <v>5483</v>
      </c>
    </row>
    <row r="129" spans="1:13" x14ac:dyDescent="0.25">
      <c r="A129" s="10" t="str">
        <f t="shared" si="1"/>
        <v>4000159Grido</v>
      </c>
      <c r="B129" s="6" t="s">
        <v>26</v>
      </c>
      <c r="C129" s="6" t="s">
        <v>718</v>
      </c>
      <c r="D129" s="6" t="s">
        <v>28</v>
      </c>
      <c r="E129" s="6" t="s">
        <v>67</v>
      </c>
      <c r="F129" s="6" t="s">
        <v>89</v>
      </c>
      <c r="G129" s="6" t="s">
        <v>686</v>
      </c>
      <c r="H129" s="6" t="s">
        <v>487</v>
      </c>
      <c r="I129" s="6">
        <v>196</v>
      </c>
      <c r="J129" s="6">
        <v>148</v>
      </c>
      <c r="L129" s="15" t="s">
        <v>874</v>
      </c>
      <c r="M129" s="16">
        <v>4507</v>
      </c>
    </row>
    <row r="130" spans="1:13" x14ac:dyDescent="0.25">
      <c r="A130" s="10" t="str">
        <f t="shared" si="1"/>
        <v>6000739Grido</v>
      </c>
      <c r="B130" s="6" t="s">
        <v>26</v>
      </c>
      <c r="C130" s="6" t="s">
        <v>671</v>
      </c>
      <c r="D130" s="6" t="s">
        <v>110</v>
      </c>
      <c r="E130" s="6" t="s">
        <v>111</v>
      </c>
      <c r="F130" s="6" t="s">
        <v>127</v>
      </c>
      <c r="G130" s="6" t="s">
        <v>764</v>
      </c>
      <c r="H130" s="6" t="s">
        <v>142</v>
      </c>
      <c r="I130" s="6">
        <v>3</v>
      </c>
      <c r="J130" s="6">
        <v>1</v>
      </c>
      <c r="L130" s="15" t="s">
        <v>875</v>
      </c>
      <c r="M130" s="16">
        <v>4096</v>
      </c>
    </row>
    <row r="131" spans="1:13" x14ac:dyDescent="0.25">
      <c r="A131" s="10" t="str">
        <f t="shared" ref="A131:A194" si="2">CONCATENATE(G131,B131)</f>
        <v>4000146Grido</v>
      </c>
      <c r="B131" s="6" t="s">
        <v>26</v>
      </c>
      <c r="C131" s="6" t="s">
        <v>688</v>
      </c>
      <c r="D131" s="6" t="s">
        <v>28</v>
      </c>
      <c r="E131" s="6" t="s">
        <v>67</v>
      </c>
      <c r="F131" s="6" t="s">
        <v>68</v>
      </c>
      <c r="G131" s="6" t="s">
        <v>876</v>
      </c>
      <c r="H131" s="6" t="s">
        <v>396</v>
      </c>
      <c r="I131" s="6">
        <v>763</v>
      </c>
      <c r="J131" s="6">
        <v>884</v>
      </c>
      <c r="L131" s="15" t="s">
        <v>877</v>
      </c>
      <c r="M131" s="16">
        <v>2274</v>
      </c>
    </row>
    <row r="132" spans="1:13" x14ac:dyDescent="0.25">
      <c r="A132" s="10" t="str">
        <f t="shared" si="2"/>
        <v>6000666Grido</v>
      </c>
      <c r="B132" s="6" t="s">
        <v>26</v>
      </c>
      <c r="C132" s="6" t="s">
        <v>667</v>
      </c>
      <c r="D132" s="6" t="s">
        <v>110</v>
      </c>
      <c r="E132" s="6" t="s">
        <v>111</v>
      </c>
      <c r="F132" s="6" t="s">
        <v>127</v>
      </c>
      <c r="G132" s="6" t="s">
        <v>878</v>
      </c>
      <c r="H132" s="6" t="s">
        <v>141</v>
      </c>
      <c r="I132" s="6">
        <v>62</v>
      </c>
      <c r="J132" s="6">
        <v>49</v>
      </c>
      <c r="L132" s="15" t="s">
        <v>879</v>
      </c>
      <c r="M132" s="16">
        <v>2142</v>
      </c>
    </row>
    <row r="133" spans="1:13" x14ac:dyDescent="0.25">
      <c r="A133" s="10" t="str">
        <f t="shared" si="2"/>
        <v>4000170Via Bana</v>
      </c>
      <c r="B133" s="6" t="s">
        <v>383</v>
      </c>
      <c r="C133" s="6" t="s">
        <v>688</v>
      </c>
      <c r="D133" s="6" t="s">
        <v>28</v>
      </c>
      <c r="E133" s="6" t="s">
        <v>67</v>
      </c>
      <c r="F133" s="6" t="s">
        <v>78</v>
      </c>
      <c r="G133" s="6" t="s">
        <v>880</v>
      </c>
      <c r="H133" s="6" t="s">
        <v>640</v>
      </c>
      <c r="I133" s="6">
        <v>0</v>
      </c>
      <c r="J133" s="6">
        <v>0</v>
      </c>
      <c r="L133" s="15" t="s">
        <v>881</v>
      </c>
      <c r="M133" s="16">
        <v>0</v>
      </c>
    </row>
    <row r="134" spans="1:13" x14ac:dyDescent="0.25">
      <c r="A134" s="10" t="str">
        <f t="shared" si="2"/>
        <v>DVia Bana</v>
      </c>
      <c r="B134" s="6" t="s">
        <v>383</v>
      </c>
      <c r="C134" s="6" t="s">
        <v>683</v>
      </c>
      <c r="D134" s="6" t="s">
        <v>28</v>
      </c>
      <c r="E134" s="6" t="s">
        <v>29</v>
      </c>
      <c r="F134" s="6" t="s">
        <v>30</v>
      </c>
      <c r="G134" s="6" t="s">
        <v>675</v>
      </c>
      <c r="H134" s="6" t="s">
        <v>532</v>
      </c>
      <c r="I134" s="6">
        <v>0</v>
      </c>
      <c r="J134" s="6">
        <v>0</v>
      </c>
      <c r="L134" s="15" t="s">
        <v>882</v>
      </c>
      <c r="M134" s="16">
        <v>2594</v>
      </c>
    </row>
    <row r="135" spans="1:13" x14ac:dyDescent="0.25">
      <c r="A135" s="10" t="str">
        <f t="shared" si="2"/>
        <v>4000045Grido</v>
      </c>
      <c r="B135" s="6" t="s">
        <v>26</v>
      </c>
      <c r="C135" s="6" t="s">
        <v>671</v>
      </c>
      <c r="D135" s="6" t="s">
        <v>28</v>
      </c>
      <c r="E135" s="6" t="s">
        <v>29</v>
      </c>
      <c r="F135" s="6" t="s">
        <v>30</v>
      </c>
      <c r="G135" s="6" t="s">
        <v>844</v>
      </c>
      <c r="H135" s="6" t="s">
        <v>350</v>
      </c>
      <c r="I135" s="6">
        <v>119</v>
      </c>
      <c r="J135" s="6">
        <v>117</v>
      </c>
      <c r="L135" s="15" t="s">
        <v>883</v>
      </c>
      <c r="M135" s="16">
        <v>0</v>
      </c>
    </row>
    <row r="136" spans="1:13" x14ac:dyDescent="0.25">
      <c r="A136" s="10" t="str">
        <f t="shared" si="2"/>
        <v>4000339Grido</v>
      </c>
      <c r="B136" s="6" t="s">
        <v>26</v>
      </c>
      <c r="C136" s="6" t="s">
        <v>667</v>
      </c>
      <c r="D136" s="6" t="s">
        <v>28</v>
      </c>
      <c r="E136" s="6" t="s">
        <v>67</v>
      </c>
      <c r="F136" s="6" t="s">
        <v>89</v>
      </c>
      <c r="G136" s="6" t="s">
        <v>884</v>
      </c>
      <c r="H136" s="6" t="s">
        <v>503</v>
      </c>
      <c r="I136" s="6">
        <v>174</v>
      </c>
      <c r="J136" s="6">
        <v>157</v>
      </c>
      <c r="L136" s="15" t="s">
        <v>885</v>
      </c>
      <c r="M136" s="16">
        <v>1544</v>
      </c>
    </row>
    <row r="137" spans="1:13" x14ac:dyDescent="0.25">
      <c r="A137" s="10" t="str">
        <f t="shared" si="2"/>
        <v>DGrido</v>
      </c>
      <c r="B137" s="6" t="s">
        <v>26</v>
      </c>
      <c r="C137" s="6" t="s">
        <v>688</v>
      </c>
      <c r="D137" s="6" t="s">
        <v>28</v>
      </c>
      <c r="E137" s="6" t="s">
        <v>29</v>
      </c>
      <c r="F137" s="6" t="s">
        <v>30</v>
      </c>
      <c r="G137" s="6" t="s">
        <v>675</v>
      </c>
      <c r="H137" s="6" t="s">
        <v>222</v>
      </c>
      <c r="I137" s="6">
        <v>0</v>
      </c>
      <c r="J137" s="6">
        <v>0</v>
      </c>
      <c r="L137" s="15" t="s">
        <v>886</v>
      </c>
      <c r="M137" s="16">
        <v>1825</v>
      </c>
    </row>
    <row r="138" spans="1:13" x14ac:dyDescent="0.25">
      <c r="A138" s="10" t="str">
        <f t="shared" si="2"/>
        <v>4000140Grido</v>
      </c>
      <c r="B138" s="6" t="s">
        <v>26</v>
      </c>
      <c r="C138" s="6" t="s">
        <v>671</v>
      </c>
      <c r="D138" s="6" t="s">
        <v>28</v>
      </c>
      <c r="E138" s="6" t="s">
        <v>67</v>
      </c>
      <c r="F138" s="6" t="s">
        <v>78</v>
      </c>
      <c r="G138" s="6" t="s">
        <v>726</v>
      </c>
      <c r="H138" s="6" t="s">
        <v>439</v>
      </c>
      <c r="I138" s="6">
        <v>516</v>
      </c>
      <c r="J138" s="6">
        <v>632</v>
      </c>
      <c r="L138" s="15" t="s">
        <v>887</v>
      </c>
      <c r="M138" s="16">
        <v>1542</v>
      </c>
    </row>
    <row r="139" spans="1:13" x14ac:dyDescent="0.25">
      <c r="A139" s="10" t="str">
        <f t="shared" si="2"/>
        <v>DGrido</v>
      </c>
      <c r="B139" s="6" t="s">
        <v>26</v>
      </c>
      <c r="C139" s="6" t="s">
        <v>667</v>
      </c>
      <c r="D139" s="6" t="s">
        <v>28</v>
      </c>
      <c r="E139" s="6" t="s">
        <v>29</v>
      </c>
      <c r="F139" s="6" t="s">
        <v>30</v>
      </c>
      <c r="G139" s="6" t="s">
        <v>675</v>
      </c>
      <c r="H139" s="6" t="s">
        <v>212</v>
      </c>
      <c r="I139" s="6">
        <v>0</v>
      </c>
      <c r="J139" s="6">
        <v>0</v>
      </c>
      <c r="L139" s="15" t="s">
        <v>888</v>
      </c>
      <c r="M139" s="16">
        <v>0</v>
      </c>
    </row>
    <row r="140" spans="1:13" x14ac:dyDescent="0.25">
      <c r="A140" s="10" t="str">
        <f t="shared" si="2"/>
        <v>6000673Grido</v>
      </c>
      <c r="B140" s="6" t="s">
        <v>26</v>
      </c>
      <c r="C140" s="6" t="s">
        <v>683</v>
      </c>
      <c r="D140" s="6" t="s">
        <v>110</v>
      </c>
      <c r="E140" s="6" t="s">
        <v>111</v>
      </c>
      <c r="F140" s="6" t="s">
        <v>118</v>
      </c>
      <c r="G140" s="6" t="s">
        <v>834</v>
      </c>
      <c r="H140" s="6" t="s">
        <v>120</v>
      </c>
      <c r="I140" s="6">
        <v>236</v>
      </c>
      <c r="J140" s="6">
        <v>57</v>
      </c>
      <c r="L140" s="15" t="s">
        <v>889</v>
      </c>
      <c r="M140" s="16">
        <v>1244</v>
      </c>
    </row>
    <row r="141" spans="1:13" x14ac:dyDescent="0.25">
      <c r="A141" s="10" t="str">
        <f t="shared" si="2"/>
        <v>4000343Grido</v>
      </c>
      <c r="B141" s="6" t="s">
        <v>26</v>
      </c>
      <c r="C141" s="6" t="s">
        <v>667</v>
      </c>
      <c r="D141" s="6" t="s">
        <v>28</v>
      </c>
      <c r="E141" s="6" t="s">
        <v>524</v>
      </c>
      <c r="F141" s="6" t="s">
        <v>524</v>
      </c>
      <c r="G141" s="6" t="s">
        <v>890</v>
      </c>
      <c r="H141" s="6" t="s">
        <v>526</v>
      </c>
      <c r="I141" s="6">
        <v>0</v>
      </c>
      <c r="J141" s="6">
        <v>0</v>
      </c>
      <c r="L141" s="15" t="s">
        <v>891</v>
      </c>
      <c r="M141" s="16">
        <v>837</v>
      </c>
    </row>
    <row r="142" spans="1:13" x14ac:dyDescent="0.25">
      <c r="A142" s="10" t="str">
        <f t="shared" si="2"/>
        <v>4000054Via Bana</v>
      </c>
      <c r="B142" s="6" t="s">
        <v>383</v>
      </c>
      <c r="C142" s="6" t="s">
        <v>671</v>
      </c>
      <c r="D142" s="6" t="s">
        <v>28</v>
      </c>
      <c r="E142" s="6" t="s">
        <v>29</v>
      </c>
      <c r="F142" s="6" t="s">
        <v>30</v>
      </c>
      <c r="G142" s="6" t="s">
        <v>730</v>
      </c>
      <c r="H142" s="6" t="s">
        <v>359</v>
      </c>
      <c r="I142" s="6">
        <v>30</v>
      </c>
      <c r="J142" s="6">
        <v>38</v>
      </c>
      <c r="L142" s="15" t="s">
        <v>892</v>
      </c>
      <c r="M142" s="16">
        <v>1455</v>
      </c>
    </row>
    <row r="143" spans="1:13" x14ac:dyDescent="0.25">
      <c r="A143" s="10" t="str">
        <f t="shared" si="2"/>
        <v>4000051Grido</v>
      </c>
      <c r="B143" s="6" t="s">
        <v>26</v>
      </c>
      <c r="C143" s="6" t="s">
        <v>718</v>
      </c>
      <c r="D143" s="6" t="s">
        <v>28</v>
      </c>
      <c r="E143" s="6" t="s">
        <v>29</v>
      </c>
      <c r="F143" s="6" t="s">
        <v>30</v>
      </c>
      <c r="G143" s="6" t="s">
        <v>893</v>
      </c>
      <c r="H143" s="6" t="s">
        <v>356</v>
      </c>
      <c r="I143" s="6">
        <v>76</v>
      </c>
      <c r="J143" s="6">
        <v>78</v>
      </c>
      <c r="L143" s="15" t="s">
        <v>894</v>
      </c>
      <c r="M143" s="16">
        <v>0</v>
      </c>
    </row>
    <row r="144" spans="1:13" x14ac:dyDescent="0.25">
      <c r="A144" s="10" t="str">
        <f t="shared" si="2"/>
        <v>4000173Via Bana</v>
      </c>
      <c r="B144" s="6" t="s">
        <v>383</v>
      </c>
      <c r="C144" s="6" t="s">
        <v>667</v>
      </c>
      <c r="D144" s="6" t="s">
        <v>28</v>
      </c>
      <c r="E144" s="6" t="s">
        <v>67</v>
      </c>
      <c r="F144" s="6" t="s">
        <v>85</v>
      </c>
      <c r="G144" s="6" t="s">
        <v>853</v>
      </c>
      <c r="H144" s="6" t="s">
        <v>469</v>
      </c>
      <c r="I144" s="6">
        <v>0</v>
      </c>
      <c r="J144" s="6">
        <v>0</v>
      </c>
      <c r="L144" s="15" t="s">
        <v>895</v>
      </c>
      <c r="M144" s="16">
        <v>1867</v>
      </c>
    </row>
    <row r="145" spans="1:13" x14ac:dyDescent="0.25">
      <c r="A145" s="10" t="str">
        <f t="shared" si="2"/>
        <v>4000043Via Bana</v>
      </c>
      <c r="B145" s="6" t="s">
        <v>383</v>
      </c>
      <c r="C145" s="6" t="s">
        <v>667</v>
      </c>
      <c r="D145" s="6" t="s">
        <v>28</v>
      </c>
      <c r="E145" s="6" t="s">
        <v>29</v>
      </c>
      <c r="F145" s="6" t="s">
        <v>30</v>
      </c>
      <c r="G145" s="6" t="s">
        <v>750</v>
      </c>
      <c r="H145" s="6" t="s">
        <v>348</v>
      </c>
      <c r="I145" s="6">
        <v>0</v>
      </c>
      <c r="J145" s="6">
        <v>3</v>
      </c>
      <c r="L145" s="15" t="s">
        <v>896</v>
      </c>
      <c r="M145" s="16">
        <v>757</v>
      </c>
    </row>
    <row r="146" spans="1:13" x14ac:dyDescent="0.25">
      <c r="A146" s="10" t="str">
        <f t="shared" si="2"/>
        <v>4000227Grido</v>
      </c>
      <c r="B146" s="6" t="s">
        <v>26</v>
      </c>
      <c r="C146" s="6" t="s">
        <v>674</v>
      </c>
      <c r="D146" s="6" t="s">
        <v>28</v>
      </c>
      <c r="E146" s="6" t="s">
        <v>29</v>
      </c>
      <c r="F146" s="6" t="s">
        <v>30</v>
      </c>
      <c r="G146" s="6" t="s">
        <v>897</v>
      </c>
      <c r="H146" s="6" t="s">
        <v>378</v>
      </c>
      <c r="I146" s="6">
        <v>0</v>
      </c>
      <c r="J146" s="6">
        <v>0</v>
      </c>
      <c r="L146" s="15" t="s">
        <v>898</v>
      </c>
      <c r="M146" s="16">
        <v>1465</v>
      </c>
    </row>
    <row r="147" spans="1:13" x14ac:dyDescent="0.25">
      <c r="A147" s="10" t="str">
        <f t="shared" si="2"/>
        <v>4000057Via Bana</v>
      </c>
      <c r="B147" s="6" t="s">
        <v>383</v>
      </c>
      <c r="C147" s="6" t="s">
        <v>667</v>
      </c>
      <c r="D147" s="6" t="s">
        <v>28</v>
      </c>
      <c r="E147" s="6" t="s">
        <v>29</v>
      </c>
      <c r="F147" s="6" t="s">
        <v>30</v>
      </c>
      <c r="G147" s="6" t="s">
        <v>707</v>
      </c>
      <c r="H147" s="6" t="s">
        <v>362</v>
      </c>
      <c r="I147" s="6">
        <v>0</v>
      </c>
      <c r="J147" s="6">
        <v>0</v>
      </c>
      <c r="L147" s="15" t="s">
        <v>899</v>
      </c>
      <c r="M147" s="16">
        <v>0</v>
      </c>
    </row>
    <row r="148" spans="1:13" x14ac:dyDescent="0.25">
      <c r="A148" s="10" t="str">
        <f t="shared" si="2"/>
        <v>4000165Grido</v>
      </c>
      <c r="B148" s="6" t="s">
        <v>26</v>
      </c>
      <c r="C148" s="6" t="s">
        <v>688</v>
      </c>
      <c r="D148" s="6" t="s">
        <v>28</v>
      </c>
      <c r="E148" s="6" t="s">
        <v>67</v>
      </c>
      <c r="F148" s="6" t="s">
        <v>73</v>
      </c>
      <c r="G148" s="6" t="s">
        <v>790</v>
      </c>
      <c r="H148" s="6" t="s">
        <v>428</v>
      </c>
      <c r="I148" s="6">
        <v>611</v>
      </c>
      <c r="J148" s="6">
        <v>361</v>
      </c>
      <c r="L148" s="15" t="s">
        <v>900</v>
      </c>
      <c r="M148" s="16">
        <v>3005</v>
      </c>
    </row>
    <row r="149" spans="1:13" x14ac:dyDescent="0.25">
      <c r="A149" s="10" t="str">
        <f t="shared" si="2"/>
        <v>4000036Via Bana</v>
      </c>
      <c r="B149" s="6" t="s">
        <v>383</v>
      </c>
      <c r="C149" s="6" t="s">
        <v>683</v>
      </c>
      <c r="D149" s="6" t="s">
        <v>28</v>
      </c>
      <c r="E149" s="6" t="s">
        <v>29</v>
      </c>
      <c r="F149" s="6" t="s">
        <v>30</v>
      </c>
      <c r="G149" s="6" t="s">
        <v>862</v>
      </c>
      <c r="H149" s="6" t="s">
        <v>341</v>
      </c>
      <c r="I149" s="6">
        <v>33</v>
      </c>
      <c r="J149" s="6">
        <v>24</v>
      </c>
      <c r="L149" s="15" t="s">
        <v>901</v>
      </c>
      <c r="M149" s="16">
        <v>0</v>
      </c>
    </row>
    <row r="150" spans="1:13" x14ac:dyDescent="0.25">
      <c r="A150" s="10" t="str">
        <f t="shared" si="2"/>
        <v>4000148Grido</v>
      </c>
      <c r="B150" s="6" t="s">
        <v>26</v>
      </c>
      <c r="C150" s="6" t="s">
        <v>674</v>
      </c>
      <c r="D150" s="6" t="s">
        <v>28</v>
      </c>
      <c r="E150" s="6" t="s">
        <v>67</v>
      </c>
      <c r="F150" s="6" t="s">
        <v>68</v>
      </c>
      <c r="G150" s="6" t="s">
        <v>792</v>
      </c>
      <c r="H150" s="6" t="s">
        <v>407</v>
      </c>
      <c r="I150" s="6">
        <v>2502</v>
      </c>
      <c r="J150" s="6">
        <v>831</v>
      </c>
      <c r="L150" s="15" t="s">
        <v>902</v>
      </c>
      <c r="M150" s="16">
        <v>4108</v>
      </c>
    </row>
    <row r="151" spans="1:13" x14ac:dyDescent="0.25">
      <c r="A151" s="10" t="str">
        <f t="shared" si="2"/>
        <v>4000051Via Bana</v>
      </c>
      <c r="B151" s="6" t="s">
        <v>383</v>
      </c>
      <c r="C151" s="6" t="s">
        <v>671</v>
      </c>
      <c r="D151" s="6" t="s">
        <v>28</v>
      </c>
      <c r="E151" s="6" t="s">
        <v>29</v>
      </c>
      <c r="F151" s="6" t="s">
        <v>30</v>
      </c>
      <c r="G151" s="6" t="s">
        <v>893</v>
      </c>
      <c r="H151" s="6" t="s">
        <v>356</v>
      </c>
      <c r="I151" s="6">
        <v>6</v>
      </c>
      <c r="J151" s="6">
        <v>22</v>
      </c>
      <c r="L151" s="15" t="s">
        <v>903</v>
      </c>
      <c r="M151" s="16">
        <v>3296</v>
      </c>
    </row>
    <row r="152" spans="1:13" x14ac:dyDescent="0.25">
      <c r="A152" s="10" t="str">
        <f t="shared" si="2"/>
        <v>4000041Grido</v>
      </c>
      <c r="B152" s="6" t="s">
        <v>26</v>
      </c>
      <c r="C152" s="6" t="s">
        <v>683</v>
      </c>
      <c r="D152" s="6" t="s">
        <v>28</v>
      </c>
      <c r="E152" s="6" t="s">
        <v>29</v>
      </c>
      <c r="F152" s="6" t="s">
        <v>30</v>
      </c>
      <c r="G152" s="6" t="s">
        <v>703</v>
      </c>
      <c r="H152" s="6" t="s">
        <v>346</v>
      </c>
      <c r="I152" s="6">
        <v>494</v>
      </c>
      <c r="J152" s="6">
        <v>382</v>
      </c>
      <c r="L152" s="15" t="s">
        <v>904</v>
      </c>
      <c r="M152" s="16">
        <v>3218</v>
      </c>
    </row>
    <row r="153" spans="1:13" x14ac:dyDescent="0.25">
      <c r="A153" s="10" t="str">
        <f t="shared" si="2"/>
        <v>DGrido</v>
      </c>
      <c r="B153" s="6" t="s">
        <v>26</v>
      </c>
      <c r="C153" s="6" t="s">
        <v>671</v>
      </c>
      <c r="D153" s="6" t="s">
        <v>28</v>
      </c>
      <c r="E153" s="6" t="s">
        <v>67</v>
      </c>
      <c r="F153" s="6" t="s">
        <v>68</v>
      </c>
      <c r="G153" s="6" t="s">
        <v>675</v>
      </c>
      <c r="H153" s="6" t="s">
        <v>392</v>
      </c>
      <c r="I153" s="6">
        <v>0</v>
      </c>
      <c r="J153" s="6">
        <v>0</v>
      </c>
      <c r="L153" s="15" t="s">
        <v>905</v>
      </c>
      <c r="M153" s="16">
        <v>0</v>
      </c>
    </row>
    <row r="154" spans="1:13" x14ac:dyDescent="0.25">
      <c r="A154" s="10" t="str">
        <f t="shared" si="2"/>
        <v>4000039Grido</v>
      </c>
      <c r="B154" s="6" t="s">
        <v>26</v>
      </c>
      <c r="C154" s="6" t="s">
        <v>671</v>
      </c>
      <c r="D154" s="6" t="s">
        <v>28</v>
      </c>
      <c r="E154" s="6" t="s">
        <v>29</v>
      </c>
      <c r="F154" s="6" t="s">
        <v>30</v>
      </c>
      <c r="G154" s="6" t="s">
        <v>694</v>
      </c>
      <c r="H154" s="6" t="s">
        <v>344</v>
      </c>
      <c r="I154" s="6">
        <v>27</v>
      </c>
      <c r="J154" s="6">
        <v>50</v>
      </c>
      <c r="L154" s="15" t="s">
        <v>906</v>
      </c>
      <c r="M154" s="16">
        <v>112</v>
      </c>
    </row>
    <row r="155" spans="1:13" x14ac:dyDescent="0.25">
      <c r="A155" s="10" t="str">
        <f t="shared" si="2"/>
        <v>DGrido</v>
      </c>
      <c r="B155" s="6" t="s">
        <v>26</v>
      </c>
      <c r="C155" s="6" t="s">
        <v>667</v>
      </c>
      <c r="D155" s="6" t="s">
        <v>28</v>
      </c>
      <c r="E155" s="6" t="s">
        <v>29</v>
      </c>
      <c r="F155" s="6" t="s">
        <v>30</v>
      </c>
      <c r="G155" s="6" t="s">
        <v>675</v>
      </c>
      <c r="H155" s="6" t="s">
        <v>224</v>
      </c>
      <c r="I155" s="6">
        <v>0</v>
      </c>
      <c r="J155" s="6">
        <v>0</v>
      </c>
      <c r="L155" s="15" t="s">
        <v>907</v>
      </c>
      <c r="M155" s="16">
        <v>0</v>
      </c>
    </row>
    <row r="156" spans="1:13" x14ac:dyDescent="0.25">
      <c r="A156" s="10" t="str">
        <f t="shared" si="2"/>
        <v>4000316Grido</v>
      </c>
      <c r="B156" s="6" t="s">
        <v>26</v>
      </c>
      <c r="C156" s="6" t="s">
        <v>671</v>
      </c>
      <c r="D156" s="6" t="s">
        <v>28</v>
      </c>
      <c r="E156" s="6" t="s">
        <v>29</v>
      </c>
      <c r="F156" s="6" t="s">
        <v>30</v>
      </c>
      <c r="G156" s="6" t="s">
        <v>908</v>
      </c>
      <c r="H156" s="6" t="s">
        <v>380</v>
      </c>
      <c r="I156" s="6">
        <v>145</v>
      </c>
      <c r="J156" s="6">
        <v>130</v>
      </c>
      <c r="L156" s="15" t="s">
        <v>909</v>
      </c>
      <c r="M156" s="16">
        <v>80</v>
      </c>
    </row>
    <row r="157" spans="1:13" x14ac:dyDescent="0.25">
      <c r="A157" s="10" t="str">
        <f t="shared" si="2"/>
        <v>4000139Grido</v>
      </c>
      <c r="B157" s="6" t="s">
        <v>26</v>
      </c>
      <c r="C157" s="6" t="s">
        <v>667</v>
      </c>
      <c r="D157" s="6" t="s">
        <v>28</v>
      </c>
      <c r="E157" s="6" t="s">
        <v>67</v>
      </c>
      <c r="F157" s="6" t="s">
        <v>78</v>
      </c>
      <c r="G157" s="6" t="s">
        <v>762</v>
      </c>
      <c r="H157" s="6" t="s">
        <v>437</v>
      </c>
      <c r="I157" s="6">
        <v>86</v>
      </c>
      <c r="J157" s="6">
        <v>94</v>
      </c>
      <c r="L157" s="15" t="s">
        <v>910</v>
      </c>
      <c r="M157" s="16">
        <v>0</v>
      </c>
    </row>
    <row r="158" spans="1:13" x14ac:dyDescent="0.25">
      <c r="A158" s="10" t="str">
        <f t="shared" si="2"/>
        <v>4000082Via Bana</v>
      </c>
      <c r="B158" s="6" t="s">
        <v>383</v>
      </c>
      <c r="C158" s="6" t="s">
        <v>718</v>
      </c>
      <c r="D158" s="6" t="s">
        <v>28</v>
      </c>
      <c r="E158" s="6" t="s">
        <v>29</v>
      </c>
      <c r="F158" s="6" t="s">
        <v>30</v>
      </c>
      <c r="G158" s="6" t="s">
        <v>911</v>
      </c>
      <c r="H158" s="6" t="s">
        <v>613</v>
      </c>
      <c r="I158" s="6">
        <v>0</v>
      </c>
      <c r="J158" s="6">
        <v>0</v>
      </c>
      <c r="L158" s="15" t="s">
        <v>912</v>
      </c>
      <c r="M158" s="16">
        <v>74</v>
      </c>
    </row>
    <row r="159" spans="1:13" x14ac:dyDescent="0.25">
      <c r="A159" s="10" t="str">
        <f t="shared" si="2"/>
        <v>DGrido</v>
      </c>
      <c r="B159" s="6" t="s">
        <v>26</v>
      </c>
      <c r="C159" s="6" t="s">
        <v>671</v>
      </c>
      <c r="D159" s="6" t="s">
        <v>28</v>
      </c>
      <c r="E159" s="6" t="s">
        <v>29</v>
      </c>
      <c r="F159" s="6" t="s">
        <v>30</v>
      </c>
      <c r="G159" s="6" t="s">
        <v>675</v>
      </c>
      <c r="H159" s="6" t="s">
        <v>202</v>
      </c>
      <c r="I159" s="6">
        <v>0</v>
      </c>
      <c r="J159" s="6">
        <v>0</v>
      </c>
      <c r="L159" s="15" t="s">
        <v>913</v>
      </c>
      <c r="M159" s="16">
        <v>66</v>
      </c>
    </row>
    <row r="160" spans="1:13" x14ac:dyDescent="0.25">
      <c r="A160" s="10" t="str">
        <f t="shared" si="2"/>
        <v>4000159Grido</v>
      </c>
      <c r="B160" s="6" t="s">
        <v>26</v>
      </c>
      <c r="C160" s="6" t="s">
        <v>688</v>
      </c>
      <c r="D160" s="6" t="s">
        <v>28</v>
      </c>
      <c r="E160" s="6" t="s">
        <v>67</v>
      </c>
      <c r="F160" s="6" t="s">
        <v>89</v>
      </c>
      <c r="G160" s="6" t="s">
        <v>686</v>
      </c>
      <c r="H160" s="6" t="s">
        <v>487</v>
      </c>
      <c r="I160" s="6">
        <v>283</v>
      </c>
      <c r="J160" s="6">
        <v>268</v>
      </c>
      <c r="L160" s="15" t="s">
        <v>914</v>
      </c>
      <c r="M160" s="16">
        <v>0</v>
      </c>
    </row>
    <row r="161" spans="1:13" x14ac:dyDescent="0.25">
      <c r="A161" s="10" t="str">
        <f t="shared" si="2"/>
        <v>4000173Via Bana</v>
      </c>
      <c r="B161" s="6" t="s">
        <v>383</v>
      </c>
      <c r="C161" s="6" t="s">
        <v>683</v>
      </c>
      <c r="D161" s="6" t="s">
        <v>28</v>
      </c>
      <c r="E161" s="6" t="s">
        <v>67</v>
      </c>
      <c r="F161" s="6" t="s">
        <v>85</v>
      </c>
      <c r="G161" s="6" t="s">
        <v>853</v>
      </c>
      <c r="H161" s="6" t="s">
        <v>469</v>
      </c>
      <c r="I161" s="6">
        <v>31</v>
      </c>
      <c r="J161" s="6">
        <v>62</v>
      </c>
      <c r="L161" s="15" t="s">
        <v>915</v>
      </c>
      <c r="M161" s="16">
        <v>58</v>
      </c>
    </row>
    <row r="162" spans="1:13" x14ac:dyDescent="0.25">
      <c r="A162" s="10" t="str">
        <f t="shared" si="2"/>
        <v>4000058Via Bana</v>
      </c>
      <c r="B162" s="6" t="s">
        <v>383</v>
      </c>
      <c r="C162" s="6" t="s">
        <v>683</v>
      </c>
      <c r="D162" s="6" t="s">
        <v>28</v>
      </c>
      <c r="E162" s="6" t="s">
        <v>29</v>
      </c>
      <c r="F162" s="6" t="s">
        <v>30</v>
      </c>
      <c r="G162" s="6" t="s">
        <v>851</v>
      </c>
      <c r="H162" s="6" t="s">
        <v>363</v>
      </c>
      <c r="I162" s="6">
        <v>0</v>
      </c>
      <c r="J162" s="6">
        <v>0</v>
      </c>
      <c r="L162" s="15" t="s">
        <v>916</v>
      </c>
      <c r="M162" s="16">
        <v>0</v>
      </c>
    </row>
    <row r="163" spans="1:13" x14ac:dyDescent="0.25">
      <c r="A163" s="10" t="str">
        <f t="shared" si="2"/>
        <v>4000186Via Bana</v>
      </c>
      <c r="B163" s="6" t="s">
        <v>383</v>
      </c>
      <c r="C163" s="6" t="s">
        <v>667</v>
      </c>
      <c r="D163" s="6" t="s">
        <v>28</v>
      </c>
      <c r="E163" s="6" t="s">
        <v>67</v>
      </c>
      <c r="F163" s="6" t="s">
        <v>73</v>
      </c>
      <c r="G163" s="6" t="s">
        <v>917</v>
      </c>
      <c r="H163" s="6" t="s">
        <v>423</v>
      </c>
      <c r="I163" s="6">
        <v>0</v>
      </c>
      <c r="J163" s="6">
        <v>1</v>
      </c>
      <c r="L163" s="15" t="s">
        <v>918</v>
      </c>
      <c r="M163" s="16">
        <v>63</v>
      </c>
    </row>
    <row r="164" spans="1:13" x14ac:dyDescent="0.25">
      <c r="A164" s="10" t="str">
        <f t="shared" si="2"/>
        <v>DGrido</v>
      </c>
      <c r="B164" s="6" t="s">
        <v>26</v>
      </c>
      <c r="C164" s="6" t="s">
        <v>671</v>
      </c>
      <c r="D164" s="6" t="s">
        <v>28</v>
      </c>
      <c r="E164" s="6" t="s">
        <v>29</v>
      </c>
      <c r="F164" s="6" t="s">
        <v>30</v>
      </c>
      <c r="G164" s="6" t="s">
        <v>675</v>
      </c>
      <c r="H164" s="6" t="s">
        <v>184</v>
      </c>
      <c r="I164" s="6">
        <v>0</v>
      </c>
      <c r="J164" s="6">
        <v>0</v>
      </c>
      <c r="L164" s="15" t="s">
        <v>919</v>
      </c>
      <c r="M164" s="16">
        <v>0</v>
      </c>
    </row>
    <row r="165" spans="1:13" x14ac:dyDescent="0.25">
      <c r="A165" s="10" t="str">
        <f t="shared" si="2"/>
        <v>4000095Via Bana</v>
      </c>
      <c r="B165" s="6" t="s">
        <v>383</v>
      </c>
      <c r="C165" s="6" t="s">
        <v>667</v>
      </c>
      <c r="D165" s="6" t="s">
        <v>28</v>
      </c>
      <c r="E165" s="6" t="s">
        <v>29</v>
      </c>
      <c r="F165" s="6" t="s">
        <v>30</v>
      </c>
      <c r="G165" s="6" t="s">
        <v>754</v>
      </c>
      <c r="H165" s="6" t="s">
        <v>621</v>
      </c>
      <c r="I165" s="6">
        <v>0</v>
      </c>
      <c r="J165" s="6">
        <v>0</v>
      </c>
      <c r="L165" s="15" t="s">
        <v>920</v>
      </c>
      <c r="M165" s="16">
        <v>69</v>
      </c>
    </row>
    <row r="166" spans="1:13" x14ac:dyDescent="0.25">
      <c r="A166" s="10" t="str">
        <f t="shared" si="2"/>
        <v>4000165Grido</v>
      </c>
      <c r="B166" s="6" t="s">
        <v>26</v>
      </c>
      <c r="C166" s="6" t="s">
        <v>671</v>
      </c>
      <c r="D166" s="6" t="s">
        <v>28</v>
      </c>
      <c r="E166" s="6" t="s">
        <v>67</v>
      </c>
      <c r="F166" s="6" t="s">
        <v>73</v>
      </c>
      <c r="G166" s="6" t="s">
        <v>790</v>
      </c>
      <c r="H166" s="6" t="s">
        <v>428</v>
      </c>
      <c r="I166" s="6">
        <v>294</v>
      </c>
      <c r="J166" s="6">
        <v>339</v>
      </c>
      <c r="L166" s="15" t="s">
        <v>921</v>
      </c>
      <c r="M166" s="16">
        <v>0</v>
      </c>
    </row>
    <row r="167" spans="1:13" x14ac:dyDescent="0.25">
      <c r="A167" s="10" t="str">
        <f t="shared" si="2"/>
        <v>4000349Via Bana</v>
      </c>
      <c r="B167" s="6" t="s">
        <v>383</v>
      </c>
      <c r="C167" s="6" t="s">
        <v>683</v>
      </c>
      <c r="D167" s="6" t="s">
        <v>28</v>
      </c>
      <c r="E167" s="6" t="s">
        <v>67</v>
      </c>
      <c r="F167" s="6" t="s">
        <v>78</v>
      </c>
      <c r="G167" s="6" t="s">
        <v>922</v>
      </c>
      <c r="H167" s="6" t="s">
        <v>450</v>
      </c>
      <c r="I167" s="6">
        <v>11</v>
      </c>
      <c r="J167" s="6">
        <v>48</v>
      </c>
      <c r="L167" s="15" t="s">
        <v>923</v>
      </c>
      <c r="M167" s="16">
        <v>87</v>
      </c>
    </row>
    <row r="168" spans="1:13" x14ac:dyDescent="0.25">
      <c r="A168" s="10" t="str">
        <f t="shared" si="2"/>
        <v>4000341Grido</v>
      </c>
      <c r="B168" s="6" t="s">
        <v>26</v>
      </c>
      <c r="C168" s="6" t="s">
        <v>671</v>
      </c>
      <c r="D168" s="6" t="s">
        <v>28</v>
      </c>
      <c r="E168" s="6" t="s">
        <v>67</v>
      </c>
      <c r="F168" s="6" t="s">
        <v>89</v>
      </c>
      <c r="G168" s="6" t="s">
        <v>924</v>
      </c>
      <c r="H168" s="6" t="s">
        <v>504</v>
      </c>
      <c r="I168" s="6">
        <v>196</v>
      </c>
      <c r="J168" s="6">
        <v>205</v>
      </c>
      <c r="L168" s="15" t="s">
        <v>925</v>
      </c>
      <c r="M168" s="16">
        <v>0</v>
      </c>
    </row>
    <row r="169" spans="1:13" x14ac:dyDescent="0.25">
      <c r="A169" s="10" t="str">
        <f t="shared" si="2"/>
        <v>4000147Grido</v>
      </c>
      <c r="B169" s="6" t="s">
        <v>26</v>
      </c>
      <c r="C169" s="6" t="s">
        <v>688</v>
      </c>
      <c r="D169" s="6" t="s">
        <v>28</v>
      </c>
      <c r="E169" s="6" t="s">
        <v>67</v>
      </c>
      <c r="F169" s="6" t="s">
        <v>68</v>
      </c>
      <c r="G169" s="6" t="s">
        <v>926</v>
      </c>
      <c r="H169" s="6" t="s">
        <v>398</v>
      </c>
      <c r="I169" s="6">
        <v>2123</v>
      </c>
      <c r="J169" s="6">
        <v>1887</v>
      </c>
      <c r="L169" s="15" t="s">
        <v>927</v>
      </c>
      <c r="M169" s="16">
        <v>67</v>
      </c>
    </row>
    <row r="170" spans="1:13" x14ac:dyDescent="0.25">
      <c r="A170" s="10" t="str">
        <f t="shared" si="2"/>
        <v>4000141Grido</v>
      </c>
      <c r="B170" s="6" t="s">
        <v>26</v>
      </c>
      <c r="C170" s="6" t="s">
        <v>683</v>
      </c>
      <c r="D170" s="6" t="s">
        <v>28</v>
      </c>
      <c r="E170" s="6" t="s">
        <v>67</v>
      </c>
      <c r="F170" s="6" t="s">
        <v>78</v>
      </c>
      <c r="G170" s="6" t="s">
        <v>928</v>
      </c>
      <c r="H170" s="6" t="s">
        <v>441</v>
      </c>
      <c r="I170" s="6">
        <v>139</v>
      </c>
      <c r="J170" s="6">
        <v>114</v>
      </c>
      <c r="L170" s="15" t="s">
        <v>929</v>
      </c>
      <c r="M170" s="16">
        <v>0</v>
      </c>
    </row>
    <row r="171" spans="1:13" x14ac:dyDescent="0.25">
      <c r="A171" s="10" t="str">
        <f t="shared" si="2"/>
        <v>4000141Via Bana</v>
      </c>
      <c r="B171" s="6" t="s">
        <v>383</v>
      </c>
      <c r="C171" s="6" t="s">
        <v>683</v>
      </c>
      <c r="D171" s="6" t="s">
        <v>28</v>
      </c>
      <c r="E171" s="6" t="s">
        <v>67</v>
      </c>
      <c r="F171" s="6" t="s">
        <v>78</v>
      </c>
      <c r="G171" s="6" t="s">
        <v>928</v>
      </c>
      <c r="H171" s="6" t="s">
        <v>441</v>
      </c>
      <c r="I171" s="6">
        <v>0</v>
      </c>
      <c r="J171" s="6">
        <v>0</v>
      </c>
      <c r="L171" s="15" t="s">
        <v>930</v>
      </c>
      <c r="M171" s="16">
        <v>139</v>
      </c>
    </row>
    <row r="172" spans="1:13" x14ac:dyDescent="0.25">
      <c r="A172" s="10" t="str">
        <f t="shared" si="2"/>
        <v>4000055Grido</v>
      </c>
      <c r="B172" s="6" t="s">
        <v>26</v>
      </c>
      <c r="C172" s="6" t="s">
        <v>688</v>
      </c>
      <c r="D172" s="6" t="s">
        <v>28</v>
      </c>
      <c r="E172" s="6" t="s">
        <v>29</v>
      </c>
      <c r="F172" s="6" t="s">
        <v>30</v>
      </c>
      <c r="G172" s="6" t="s">
        <v>776</v>
      </c>
      <c r="H172" s="6" t="s">
        <v>360</v>
      </c>
      <c r="I172" s="6">
        <v>192</v>
      </c>
      <c r="J172" s="6">
        <v>137</v>
      </c>
      <c r="L172" s="15" t="s">
        <v>931</v>
      </c>
      <c r="M172" s="16">
        <v>0</v>
      </c>
    </row>
    <row r="173" spans="1:13" x14ac:dyDescent="0.25">
      <c r="A173" s="10" t="str">
        <f t="shared" si="2"/>
        <v>4000162Grido</v>
      </c>
      <c r="B173" s="6" t="s">
        <v>26</v>
      </c>
      <c r="C173" s="6" t="s">
        <v>683</v>
      </c>
      <c r="D173" s="6" t="s">
        <v>28</v>
      </c>
      <c r="E173" s="6" t="s">
        <v>67</v>
      </c>
      <c r="F173" s="6" t="s">
        <v>89</v>
      </c>
      <c r="G173" s="6" t="s">
        <v>701</v>
      </c>
      <c r="H173" s="6" t="s">
        <v>502</v>
      </c>
      <c r="I173" s="6">
        <v>286</v>
      </c>
      <c r="J173" s="6">
        <v>252</v>
      </c>
      <c r="L173" s="15" t="s">
        <v>932</v>
      </c>
      <c r="M173" s="16">
        <v>112</v>
      </c>
    </row>
    <row r="174" spans="1:13" x14ac:dyDescent="0.25">
      <c r="A174" s="10" t="str">
        <f t="shared" si="2"/>
        <v>4000044Via Bana</v>
      </c>
      <c r="B174" s="6" t="s">
        <v>383</v>
      </c>
      <c r="C174" s="6" t="s">
        <v>671</v>
      </c>
      <c r="D174" s="6" t="s">
        <v>28</v>
      </c>
      <c r="E174" s="6" t="s">
        <v>29</v>
      </c>
      <c r="F174" s="6" t="s">
        <v>30</v>
      </c>
      <c r="G174" s="6" t="s">
        <v>836</v>
      </c>
      <c r="H174" s="6" t="s">
        <v>349</v>
      </c>
      <c r="I174" s="6">
        <v>22</v>
      </c>
      <c r="J174" s="6">
        <v>64</v>
      </c>
      <c r="L174" s="15" t="s">
        <v>933</v>
      </c>
      <c r="M174" s="16">
        <v>0</v>
      </c>
    </row>
    <row r="175" spans="1:13" x14ac:dyDescent="0.25">
      <c r="A175" s="10" t="str">
        <f t="shared" si="2"/>
        <v>4000080Via Bana</v>
      </c>
      <c r="B175" s="6" t="s">
        <v>383</v>
      </c>
      <c r="C175" s="6" t="s">
        <v>688</v>
      </c>
      <c r="D175" s="6" t="s">
        <v>28</v>
      </c>
      <c r="E175" s="6" t="s">
        <v>29</v>
      </c>
      <c r="F175" s="6" t="s">
        <v>30</v>
      </c>
      <c r="G175" s="6" t="s">
        <v>934</v>
      </c>
      <c r="H175" s="6" t="s">
        <v>612</v>
      </c>
      <c r="I175" s="6">
        <v>0</v>
      </c>
      <c r="J175" s="6">
        <v>0</v>
      </c>
      <c r="L175" s="15" t="s">
        <v>935</v>
      </c>
      <c r="M175" s="16">
        <v>58</v>
      </c>
    </row>
    <row r="176" spans="1:13" x14ac:dyDescent="0.25">
      <c r="A176" s="10" t="str">
        <f t="shared" si="2"/>
        <v>4000069Via Bana</v>
      </c>
      <c r="B176" s="6" t="s">
        <v>383</v>
      </c>
      <c r="C176" s="6" t="s">
        <v>718</v>
      </c>
      <c r="D176" s="6" t="s">
        <v>28</v>
      </c>
      <c r="E176" s="6" t="s">
        <v>29</v>
      </c>
      <c r="F176" s="6" t="s">
        <v>30</v>
      </c>
      <c r="G176" s="6" t="s">
        <v>681</v>
      </c>
      <c r="H176" s="6" t="s">
        <v>373</v>
      </c>
      <c r="I176" s="6">
        <v>4</v>
      </c>
      <c r="J176" s="6">
        <v>3</v>
      </c>
      <c r="L176" s="15" t="s">
        <v>936</v>
      </c>
      <c r="M176" s="16">
        <v>25</v>
      </c>
    </row>
    <row r="177" spans="1:13" x14ac:dyDescent="0.25">
      <c r="A177" s="10" t="str">
        <f t="shared" si="2"/>
        <v>4000161Grido</v>
      </c>
      <c r="B177" s="6" t="s">
        <v>26</v>
      </c>
      <c r="C177" s="6" t="s">
        <v>671</v>
      </c>
      <c r="D177" s="6" t="s">
        <v>28</v>
      </c>
      <c r="E177" s="6" t="s">
        <v>67</v>
      </c>
      <c r="F177" s="6" t="s">
        <v>89</v>
      </c>
      <c r="G177" s="6" t="s">
        <v>716</v>
      </c>
      <c r="H177" s="6" t="s">
        <v>501</v>
      </c>
      <c r="I177" s="6">
        <v>47</v>
      </c>
      <c r="J177" s="6">
        <v>75</v>
      </c>
      <c r="L177" s="15" t="s">
        <v>937</v>
      </c>
      <c r="M177" s="16">
        <v>0</v>
      </c>
    </row>
    <row r="178" spans="1:13" x14ac:dyDescent="0.25">
      <c r="A178" s="10" t="str">
        <f t="shared" si="2"/>
        <v>4000076Via Bana</v>
      </c>
      <c r="B178" s="6" t="s">
        <v>383</v>
      </c>
      <c r="C178" s="6" t="s">
        <v>671</v>
      </c>
      <c r="D178" s="6" t="s">
        <v>28</v>
      </c>
      <c r="E178" s="6" t="s">
        <v>29</v>
      </c>
      <c r="F178" s="6" t="s">
        <v>30</v>
      </c>
      <c r="G178" s="6" t="s">
        <v>938</v>
      </c>
      <c r="H178" s="6" t="s">
        <v>608</v>
      </c>
      <c r="I178" s="6">
        <v>0</v>
      </c>
      <c r="J178" s="6">
        <v>0</v>
      </c>
      <c r="L178" s="15" t="s">
        <v>939</v>
      </c>
      <c r="M178" s="16">
        <v>109</v>
      </c>
    </row>
    <row r="179" spans="1:13" x14ac:dyDescent="0.25">
      <c r="A179" s="10" t="str">
        <f t="shared" si="2"/>
        <v>4000195Grido</v>
      </c>
      <c r="B179" s="6" t="s">
        <v>26</v>
      </c>
      <c r="C179" s="6" t="s">
        <v>667</v>
      </c>
      <c r="D179" s="6" t="s">
        <v>28</v>
      </c>
      <c r="E179" s="6" t="s">
        <v>29</v>
      </c>
      <c r="F179" s="6" t="s">
        <v>30</v>
      </c>
      <c r="G179" s="6" t="s">
        <v>865</v>
      </c>
      <c r="H179" s="6" t="s">
        <v>294</v>
      </c>
      <c r="I179" s="6">
        <v>0</v>
      </c>
      <c r="J179" s="6">
        <v>0</v>
      </c>
      <c r="L179" s="15" t="s">
        <v>940</v>
      </c>
      <c r="M179" s="16">
        <v>23</v>
      </c>
    </row>
    <row r="180" spans="1:13" x14ac:dyDescent="0.25">
      <c r="A180" s="10" t="str">
        <f t="shared" si="2"/>
        <v>4000185Via Bana</v>
      </c>
      <c r="B180" s="6" t="s">
        <v>383</v>
      </c>
      <c r="C180" s="6" t="s">
        <v>671</v>
      </c>
      <c r="D180" s="6" t="s">
        <v>28</v>
      </c>
      <c r="E180" s="6" t="s">
        <v>67</v>
      </c>
      <c r="F180" s="6" t="s">
        <v>73</v>
      </c>
      <c r="G180" s="6" t="s">
        <v>941</v>
      </c>
      <c r="H180" s="6" t="s">
        <v>421</v>
      </c>
      <c r="I180" s="6">
        <v>35</v>
      </c>
      <c r="J180" s="6">
        <v>21</v>
      </c>
      <c r="L180" s="15" t="s">
        <v>942</v>
      </c>
      <c r="M180" s="16">
        <v>55</v>
      </c>
    </row>
    <row r="181" spans="1:13" x14ac:dyDescent="0.25">
      <c r="A181" s="10" t="str">
        <f t="shared" si="2"/>
        <v>4000148Grido</v>
      </c>
      <c r="B181" s="6" t="s">
        <v>26</v>
      </c>
      <c r="C181" s="6" t="s">
        <v>688</v>
      </c>
      <c r="D181" s="6" t="s">
        <v>28</v>
      </c>
      <c r="E181" s="6" t="s">
        <v>67</v>
      </c>
      <c r="F181" s="6" t="s">
        <v>68</v>
      </c>
      <c r="G181" s="6" t="s">
        <v>792</v>
      </c>
      <c r="H181" s="6" t="s">
        <v>407</v>
      </c>
      <c r="I181" s="6">
        <v>787</v>
      </c>
      <c r="J181" s="6">
        <v>702</v>
      </c>
      <c r="L181" s="15" t="s">
        <v>943</v>
      </c>
      <c r="M181" s="16">
        <v>0</v>
      </c>
    </row>
    <row r="182" spans="1:13" x14ac:dyDescent="0.25">
      <c r="A182" s="10" t="str">
        <f t="shared" si="2"/>
        <v>4000319Grido</v>
      </c>
      <c r="B182" s="6" t="s">
        <v>26</v>
      </c>
      <c r="C182" s="6" t="s">
        <v>688</v>
      </c>
      <c r="D182" s="6" t="s">
        <v>28</v>
      </c>
      <c r="E182" s="6" t="s">
        <v>29</v>
      </c>
      <c r="F182" s="6" t="s">
        <v>30</v>
      </c>
      <c r="G182" s="6" t="s">
        <v>944</v>
      </c>
      <c r="H182" s="6" t="s">
        <v>382</v>
      </c>
      <c r="I182" s="6">
        <v>184</v>
      </c>
      <c r="J182" s="6">
        <v>130</v>
      </c>
      <c r="L182" s="15" t="s">
        <v>945</v>
      </c>
      <c r="M182" s="16">
        <v>76</v>
      </c>
    </row>
    <row r="183" spans="1:13" x14ac:dyDescent="0.25">
      <c r="A183" s="10" t="str">
        <f t="shared" si="2"/>
        <v>DGrido</v>
      </c>
      <c r="B183" s="6" t="s">
        <v>26</v>
      </c>
      <c r="C183" s="6" t="s">
        <v>688</v>
      </c>
      <c r="D183" s="6" t="s">
        <v>28</v>
      </c>
      <c r="E183" s="6" t="s">
        <v>29</v>
      </c>
      <c r="F183" s="6" t="s">
        <v>30</v>
      </c>
      <c r="G183" s="6" t="s">
        <v>675</v>
      </c>
      <c r="H183" s="6" t="s">
        <v>190</v>
      </c>
      <c r="I183" s="6">
        <v>0</v>
      </c>
      <c r="J183" s="6">
        <v>0</v>
      </c>
      <c r="L183" s="15" t="s">
        <v>946</v>
      </c>
      <c r="M183" s="16">
        <v>0</v>
      </c>
    </row>
    <row r="184" spans="1:13" x14ac:dyDescent="0.25">
      <c r="A184" s="10" t="str">
        <f t="shared" si="2"/>
        <v>6000340Via Bana</v>
      </c>
      <c r="B184" s="6" t="s">
        <v>383</v>
      </c>
      <c r="C184" s="6" t="s">
        <v>683</v>
      </c>
      <c r="D184" s="6" t="s">
        <v>110</v>
      </c>
      <c r="E184" s="6" t="s">
        <v>111</v>
      </c>
      <c r="F184" s="6" t="s">
        <v>127</v>
      </c>
      <c r="G184" s="6" t="s">
        <v>947</v>
      </c>
      <c r="H184" s="6" t="s">
        <v>140</v>
      </c>
      <c r="I184" s="6">
        <v>0</v>
      </c>
      <c r="J184" s="6">
        <v>0</v>
      </c>
      <c r="L184" s="15" t="s">
        <v>948</v>
      </c>
      <c r="M184" s="16">
        <v>27</v>
      </c>
    </row>
    <row r="185" spans="1:13" x14ac:dyDescent="0.25">
      <c r="A185" s="10" t="str">
        <f t="shared" si="2"/>
        <v>4000036Via Bana</v>
      </c>
      <c r="B185" s="6" t="s">
        <v>383</v>
      </c>
      <c r="C185" s="6" t="s">
        <v>718</v>
      </c>
      <c r="D185" s="6" t="s">
        <v>28</v>
      </c>
      <c r="E185" s="6" t="s">
        <v>29</v>
      </c>
      <c r="F185" s="6" t="s">
        <v>30</v>
      </c>
      <c r="G185" s="6" t="s">
        <v>862</v>
      </c>
      <c r="H185" s="6" t="s">
        <v>341</v>
      </c>
      <c r="I185" s="6">
        <v>16</v>
      </c>
      <c r="J185" s="6">
        <v>7</v>
      </c>
      <c r="L185" s="15" t="s">
        <v>949</v>
      </c>
      <c r="M185" s="16">
        <v>0</v>
      </c>
    </row>
    <row r="186" spans="1:13" x14ac:dyDescent="0.25">
      <c r="A186" s="10" t="str">
        <f t="shared" si="2"/>
        <v>4000077Via Bana</v>
      </c>
      <c r="B186" s="6" t="s">
        <v>383</v>
      </c>
      <c r="C186" s="6" t="s">
        <v>667</v>
      </c>
      <c r="D186" s="6" t="s">
        <v>28</v>
      </c>
      <c r="E186" s="6" t="s">
        <v>29</v>
      </c>
      <c r="F186" s="6" t="s">
        <v>30</v>
      </c>
      <c r="G186" s="6" t="s">
        <v>950</v>
      </c>
      <c r="H186" s="6" t="s">
        <v>609</v>
      </c>
      <c r="I186" s="6">
        <v>0</v>
      </c>
      <c r="J186" s="6">
        <v>0</v>
      </c>
      <c r="L186" s="15" t="s">
        <v>951</v>
      </c>
      <c r="M186" s="16">
        <v>98</v>
      </c>
    </row>
    <row r="187" spans="1:13" x14ac:dyDescent="0.25">
      <c r="A187" s="10" t="str">
        <f t="shared" si="2"/>
        <v>4000136Grido</v>
      </c>
      <c r="B187" s="6" t="s">
        <v>26</v>
      </c>
      <c r="C187" s="6" t="s">
        <v>674</v>
      </c>
      <c r="D187" s="6" t="s">
        <v>28</v>
      </c>
      <c r="E187" s="6" t="s">
        <v>67</v>
      </c>
      <c r="F187" s="6" t="s">
        <v>78</v>
      </c>
      <c r="G187" s="6" t="s">
        <v>784</v>
      </c>
      <c r="H187" s="6" t="s">
        <v>444</v>
      </c>
      <c r="I187" s="6">
        <v>470</v>
      </c>
      <c r="J187" s="6">
        <v>201</v>
      </c>
      <c r="L187" s="15" t="s">
        <v>952</v>
      </c>
      <c r="M187" s="16">
        <v>0</v>
      </c>
    </row>
    <row r="188" spans="1:13" x14ac:dyDescent="0.25">
      <c r="A188" s="10" t="str">
        <f t="shared" si="2"/>
        <v>4000152Grido</v>
      </c>
      <c r="B188" s="6" t="s">
        <v>26</v>
      </c>
      <c r="C188" s="6" t="s">
        <v>667</v>
      </c>
      <c r="D188" s="6" t="s">
        <v>28</v>
      </c>
      <c r="E188" s="6" t="s">
        <v>67</v>
      </c>
      <c r="F188" s="6" t="s">
        <v>89</v>
      </c>
      <c r="G188" s="6" t="s">
        <v>736</v>
      </c>
      <c r="H188" s="6" t="s">
        <v>494</v>
      </c>
      <c r="I188" s="6">
        <v>364</v>
      </c>
      <c r="J188" s="6">
        <v>259</v>
      </c>
      <c r="L188" s="15" t="s">
        <v>953</v>
      </c>
      <c r="M188" s="16">
        <v>98</v>
      </c>
    </row>
    <row r="189" spans="1:13" x14ac:dyDescent="0.25">
      <c r="A189" s="10" t="str">
        <f t="shared" si="2"/>
        <v>DGrido</v>
      </c>
      <c r="B189" s="6" t="s">
        <v>26</v>
      </c>
      <c r="C189" s="6" t="s">
        <v>667</v>
      </c>
      <c r="D189" s="6" t="s">
        <v>28</v>
      </c>
      <c r="E189" s="6" t="s">
        <v>29</v>
      </c>
      <c r="F189" s="6" t="s">
        <v>30</v>
      </c>
      <c r="G189" s="6" t="s">
        <v>675</v>
      </c>
      <c r="H189" s="6" t="s">
        <v>216</v>
      </c>
      <c r="I189" s="6">
        <v>0</v>
      </c>
      <c r="J189" s="6">
        <v>0</v>
      </c>
      <c r="L189" s="15" t="s">
        <v>954</v>
      </c>
      <c r="M189" s="16">
        <v>0</v>
      </c>
    </row>
    <row r="190" spans="1:13" x14ac:dyDescent="0.25">
      <c r="A190" s="10" t="str">
        <f t="shared" si="2"/>
        <v>4000064Via Bana</v>
      </c>
      <c r="B190" s="6" t="s">
        <v>383</v>
      </c>
      <c r="C190" s="6" t="s">
        <v>667</v>
      </c>
      <c r="D190" s="6" t="s">
        <v>28</v>
      </c>
      <c r="E190" s="6" t="s">
        <v>29</v>
      </c>
      <c r="F190" s="6" t="s">
        <v>30</v>
      </c>
      <c r="G190" s="6" t="s">
        <v>955</v>
      </c>
      <c r="H190" s="6" t="s">
        <v>368</v>
      </c>
      <c r="I190" s="6">
        <v>0</v>
      </c>
      <c r="J190" s="6">
        <v>0</v>
      </c>
      <c r="L190" s="15" t="s">
        <v>956</v>
      </c>
      <c r="M190" s="16">
        <v>39</v>
      </c>
    </row>
    <row r="191" spans="1:13" x14ac:dyDescent="0.25">
      <c r="A191" s="10" t="str">
        <f t="shared" si="2"/>
        <v>6000673Via Bana</v>
      </c>
      <c r="B191" s="6" t="s">
        <v>383</v>
      </c>
      <c r="C191" s="6" t="s">
        <v>671</v>
      </c>
      <c r="D191" s="6" t="s">
        <v>110</v>
      </c>
      <c r="E191" s="6" t="s">
        <v>111</v>
      </c>
      <c r="F191" s="6" t="s">
        <v>118</v>
      </c>
      <c r="G191" s="6" t="s">
        <v>834</v>
      </c>
      <c r="H191" s="6" t="s">
        <v>120</v>
      </c>
      <c r="I191" s="6">
        <v>0</v>
      </c>
      <c r="J191" s="6">
        <v>0</v>
      </c>
      <c r="L191" s="15" t="s">
        <v>957</v>
      </c>
      <c r="M191" s="16">
        <v>659</v>
      </c>
    </row>
    <row r="192" spans="1:13" x14ac:dyDescent="0.25">
      <c r="A192" s="10" t="str">
        <f t="shared" si="2"/>
        <v>DGrido</v>
      </c>
      <c r="B192" s="6" t="s">
        <v>26</v>
      </c>
      <c r="C192" s="6" t="s">
        <v>683</v>
      </c>
      <c r="D192" s="6" t="s">
        <v>28</v>
      </c>
      <c r="E192" s="6" t="s">
        <v>67</v>
      </c>
      <c r="F192" s="6" t="s">
        <v>68</v>
      </c>
      <c r="G192" s="6" t="s">
        <v>675</v>
      </c>
      <c r="H192" s="6" t="s">
        <v>392</v>
      </c>
      <c r="I192" s="6">
        <v>0</v>
      </c>
      <c r="J192" s="6">
        <v>0</v>
      </c>
      <c r="L192" s="15" t="s">
        <v>958</v>
      </c>
      <c r="M192" s="16">
        <v>648</v>
      </c>
    </row>
    <row r="193" spans="1:13" x14ac:dyDescent="0.25">
      <c r="A193" s="10" t="str">
        <f t="shared" si="2"/>
        <v>4000050Grido</v>
      </c>
      <c r="B193" s="6" t="s">
        <v>26</v>
      </c>
      <c r="C193" s="6" t="s">
        <v>688</v>
      </c>
      <c r="D193" s="6" t="s">
        <v>28</v>
      </c>
      <c r="E193" s="6" t="s">
        <v>29</v>
      </c>
      <c r="F193" s="6" t="s">
        <v>30</v>
      </c>
      <c r="G193" s="6" t="s">
        <v>959</v>
      </c>
      <c r="H193" s="6" t="s">
        <v>355</v>
      </c>
      <c r="I193" s="6">
        <v>250</v>
      </c>
      <c r="J193" s="6">
        <v>157</v>
      </c>
      <c r="L193" s="15" t="s">
        <v>960</v>
      </c>
      <c r="M193" s="16">
        <v>5</v>
      </c>
    </row>
    <row r="194" spans="1:13" x14ac:dyDescent="0.25">
      <c r="A194" s="10" t="str">
        <f t="shared" si="2"/>
        <v>4000040Grido</v>
      </c>
      <c r="B194" s="6" t="s">
        <v>26</v>
      </c>
      <c r="C194" s="6" t="s">
        <v>674</v>
      </c>
      <c r="D194" s="6" t="s">
        <v>28</v>
      </c>
      <c r="E194" s="6" t="s">
        <v>29</v>
      </c>
      <c r="F194" s="6" t="s">
        <v>30</v>
      </c>
      <c r="G194" s="6" t="s">
        <v>814</v>
      </c>
      <c r="H194" s="6" t="s">
        <v>345</v>
      </c>
      <c r="I194" s="6">
        <v>726</v>
      </c>
      <c r="J194" s="6">
        <v>367</v>
      </c>
      <c r="L194" s="15" t="s">
        <v>961</v>
      </c>
      <c r="M194" s="16">
        <v>0</v>
      </c>
    </row>
    <row r="195" spans="1:13" x14ac:dyDescent="0.25">
      <c r="A195" s="10" t="str">
        <f t="shared" ref="A195:A258" si="3">CONCATENATE(G195,B195)</f>
        <v>4000187Via Bana</v>
      </c>
      <c r="B195" s="6" t="s">
        <v>383</v>
      </c>
      <c r="C195" s="6" t="s">
        <v>718</v>
      </c>
      <c r="D195" s="6" t="s">
        <v>28</v>
      </c>
      <c r="E195" s="6" t="s">
        <v>67</v>
      </c>
      <c r="F195" s="6" t="s">
        <v>73</v>
      </c>
      <c r="G195" s="6" t="s">
        <v>796</v>
      </c>
      <c r="H195" s="6" t="s">
        <v>425</v>
      </c>
      <c r="I195" s="6">
        <v>2</v>
      </c>
      <c r="J195" s="6">
        <v>12</v>
      </c>
      <c r="L195" s="15" t="s">
        <v>962</v>
      </c>
      <c r="M195" s="16">
        <v>0</v>
      </c>
    </row>
    <row r="196" spans="1:13" x14ac:dyDescent="0.25">
      <c r="A196" s="10" t="str">
        <f t="shared" si="3"/>
        <v>4000168Via Bana</v>
      </c>
      <c r="B196" s="6" t="s">
        <v>383</v>
      </c>
      <c r="C196" s="6" t="s">
        <v>667</v>
      </c>
      <c r="D196" s="6" t="s">
        <v>28</v>
      </c>
      <c r="E196" s="6" t="s">
        <v>67</v>
      </c>
      <c r="F196" s="6" t="s">
        <v>78</v>
      </c>
      <c r="G196" s="6" t="s">
        <v>739</v>
      </c>
      <c r="H196" s="6" t="s">
        <v>447</v>
      </c>
      <c r="I196" s="6">
        <v>0</v>
      </c>
      <c r="J196" s="6">
        <v>0</v>
      </c>
      <c r="L196" s="15" t="s">
        <v>963</v>
      </c>
      <c r="M196" s="16">
        <v>0</v>
      </c>
    </row>
    <row r="197" spans="1:13" x14ac:dyDescent="0.25">
      <c r="A197" s="10" t="str">
        <f t="shared" si="3"/>
        <v>4000038Via Bana</v>
      </c>
      <c r="B197" s="6" t="s">
        <v>383</v>
      </c>
      <c r="C197" s="6" t="s">
        <v>667</v>
      </c>
      <c r="D197" s="6" t="s">
        <v>28</v>
      </c>
      <c r="E197" s="6" t="s">
        <v>29</v>
      </c>
      <c r="F197" s="6" t="s">
        <v>30</v>
      </c>
      <c r="G197" s="6" t="s">
        <v>705</v>
      </c>
      <c r="H197" s="6" t="s">
        <v>343</v>
      </c>
      <c r="I197" s="6">
        <v>0</v>
      </c>
      <c r="J197" s="6">
        <v>1</v>
      </c>
      <c r="L197" s="15" t="s">
        <v>964</v>
      </c>
      <c r="M197" s="16">
        <v>0</v>
      </c>
    </row>
    <row r="198" spans="1:13" x14ac:dyDescent="0.25">
      <c r="A198" s="10" t="str">
        <f t="shared" si="3"/>
        <v>4000062Via Bana</v>
      </c>
      <c r="B198" s="6" t="s">
        <v>383</v>
      </c>
      <c r="C198" s="6" t="s">
        <v>688</v>
      </c>
      <c r="D198" s="6" t="s">
        <v>28</v>
      </c>
      <c r="E198" s="6" t="s">
        <v>29</v>
      </c>
      <c r="F198" s="6" t="s">
        <v>30</v>
      </c>
      <c r="G198" s="6" t="s">
        <v>965</v>
      </c>
      <c r="H198" s="6" t="s">
        <v>366</v>
      </c>
      <c r="I198" s="6">
        <v>2</v>
      </c>
      <c r="J198" s="6">
        <v>2</v>
      </c>
      <c r="L198" s="15" t="s">
        <v>966</v>
      </c>
      <c r="M198" s="16">
        <v>0</v>
      </c>
    </row>
    <row r="199" spans="1:13" x14ac:dyDescent="0.25">
      <c r="A199" s="10" t="str">
        <f t="shared" si="3"/>
        <v>DVia Bana</v>
      </c>
      <c r="B199" s="6" t="s">
        <v>383</v>
      </c>
      <c r="C199" s="6" t="s">
        <v>718</v>
      </c>
      <c r="D199" s="6" t="s">
        <v>28</v>
      </c>
      <c r="E199" s="6" t="s">
        <v>29</v>
      </c>
      <c r="F199" s="6" t="s">
        <v>30</v>
      </c>
      <c r="G199" s="6" t="s">
        <v>675</v>
      </c>
      <c r="H199" s="6" t="s">
        <v>566</v>
      </c>
      <c r="I199" s="6">
        <v>0</v>
      </c>
      <c r="J199" s="6">
        <v>0</v>
      </c>
      <c r="L199" s="15" t="s">
        <v>967</v>
      </c>
      <c r="M199" s="16">
        <v>0</v>
      </c>
    </row>
    <row r="200" spans="1:13" x14ac:dyDescent="0.25">
      <c r="A200" s="10" t="str">
        <f t="shared" si="3"/>
        <v>6000337Grido</v>
      </c>
      <c r="B200" s="6" t="s">
        <v>26</v>
      </c>
      <c r="C200" s="6" t="s">
        <v>718</v>
      </c>
      <c r="D200" s="6" t="s">
        <v>110</v>
      </c>
      <c r="E200" s="6" t="s">
        <v>111</v>
      </c>
      <c r="F200" s="6" t="s">
        <v>127</v>
      </c>
      <c r="G200" s="6" t="s">
        <v>968</v>
      </c>
      <c r="H200" s="6" t="s">
        <v>139</v>
      </c>
      <c r="I200" s="6">
        <v>259</v>
      </c>
      <c r="J200" s="6">
        <v>143</v>
      </c>
      <c r="L200" s="15" t="s">
        <v>969</v>
      </c>
      <c r="M200" s="16">
        <v>0</v>
      </c>
    </row>
    <row r="201" spans="1:13" x14ac:dyDescent="0.25">
      <c r="A201" s="10" t="str">
        <f t="shared" si="3"/>
        <v>6000339Grido</v>
      </c>
      <c r="B201" s="6" t="s">
        <v>26</v>
      </c>
      <c r="C201" s="6" t="s">
        <v>674</v>
      </c>
      <c r="D201" s="6" t="s">
        <v>110</v>
      </c>
      <c r="E201" s="6" t="s">
        <v>111</v>
      </c>
      <c r="F201" s="6" t="s">
        <v>124</v>
      </c>
      <c r="G201" s="6" t="s">
        <v>970</v>
      </c>
      <c r="H201" s="6" t="s">
        <v>126</v>
      </c>
      <c r="I201" s="6">
        <v>32</v>
      </c>
      <c r="J201" s="6">
        <v>5</v>
      </c>
      <c r="L201" s="15" t="s">
        <v>971</v>
      </c>
      <c r="M201" s="16">
        <v>0</v>
      </c>
    </row>
    <row r="202" spans="1:13" x14ac:dyDescent="0.25">
      <c r="A202" s="10" t="str">
        <f t="shared" si="3"/>
        <v>4000339Grido</v>
      </c>
      <c r="B202" s="6" t="s">
        <v>26</v>
      </c>
      <c r="C202" s="6" t="s">
        <v>718</v>
      </c>
      <c r="D202" s="6" t="s">
        <v>28</v>
      </c>
      <c r="E202" s="6" t="s">
        <v>67</v>
      </c>
      <c r="F202" s="6" t="s">
        <v>89</v>
      </c>
      <c r="G202" s="6" t="s">
        <v>884</v>
      </c>
      <c r="H202" s="6" t="s">
        <v>503</v>
      </c>
      <c r="I202" s="6">
        <v>154</v>
      </c>
      <c r="J202" s="6">
        <v>77</v>
      </c>
      <c r="L202" s="15" t="s">
        <v>972</v>
      </c>
      <c r="M202" s="16">
        <v>0</v>
      </c>
    </row>
    <row r="203" spans="1:13" x14ac:dyDescent="0.25">
      <c r="A203" s="10" t="str">
        <f t="shared" si="3"/>
        <v>6000668Grido</v>
      </c>
      <c r="B203" s="6" t="s">
        <v>26</v>
      </c>
      <c r="C203" s="6" t="s">
        <v>718</v>
      </c>
      <c r="D203" s="6" t="s">
        <v>110</v>
      </c>
      <c r="E203" s="6" t="s">
        <v>111</v>
      </c>
      <c r="F203" s="6" t="s">
        <v>121</v>
      </c>
      <c r="G203" s="6" t="s">
        <v>746</v>
      </c>
      <c r="H203" s="6" t="s">
        <v>123</v>
      </c>
      <c r="I203" s="6">
        <v>6</v>
      </c>
      <c r="J203" s="6">
        <v>2</v>
      </c>
      <c r="L203" s="15" t="s">
        <v>973</v>
      </c>
      <c r="M203" s="16">
        <v>0</v>
      </c>
    </row>
    <row r="204" spans="1:13" x14ac:dyDescent="0.25">
      <c r="A204" s="10" t="str">
        <f t="shared" si="3"/>
        <v>6000673Via Bana</v>
      </c>
      <c r="B204" s="6" t="s">
        <v>383</v>
      </c>
      <c r="C204" s="6" t="s">
        <v>683</v>
      </c>
      <c r="D204" s="6" t="s">
        <v>110</v>
      </c>
      <c r="E204" s="6" t="s">
        <v>111</v>
      </c>
      <c r="F204" s="6" t="s">
        <v>118</v>
      </c>
      <c r="G204" s="6" t="s">
        <v>834</v>
      </c>
      <c r="H204" s="6" t="s">
        <v>120</v>
      </c>
      <c r="I204" s="6">
        <v>0</v>
      </c>
      <c r="J204" s="6">
        <v>0</v>
      </c>
      <c r="L204" s="15" t="s">
        <v>974</v>
      </c>
      <c r="M204" s="16">
        <v>0</v>
      </c>
    </row>
    <row r="205" spans="1:13" x14ac:dyDescent="0.25">
      <c r="A205" s="10" t="str">
        <f t="shared" si="3"/>
        <v>4000158Grido</v>
      </c>
      <c r="B205" s="6" t="s">
        <v>26</v>
      </c>
      <c r="C205" s="6" t="s">
        <v>718</v>
      </c>
      <c r="D205" s="6" t="s">
        <v>28</v>
      </c>
      <c r="E205" s="6" t="s">
        <v>67</v>
      </c>
      <c r="F205" s="6" t="s">
        <v>89</v>
      </c>
      <c r="G205" s="6" t="s">
        <v>794</v>
      </c>
      <c r="H205" s="6" t="s">
        <v>499</v>
      </c>
      <c r="I205" s="6">
        <v>101</v>
      </c>
      <c r="J205" s="6">
        <v>76</v>
      </c>
      <c r="L205" s="15" t="s">
        <v>975</v>
      </c>
      <c r="M205" s="16">
        <v>21</v>
      </c>
    </row>
    <row r="206" spans="1:13" x14ac:dyDescent="0.25">
      <c r="A206" s="10" t="str">
        <f t="shared" si="3"/>
        <v>DGrido</v>
      </c>
      <c r="B206" s="6" t="s">
        <v>26</v>
      </c>
      <c r="C206" s="6" t="s">
        <v>667</v>
      </c>
      <c r="D206" s="6" t="s">
        <v>28</v>
      </c>
      <c r="E206" s="6" t="s">
        <v>29</v>
      </c>
      <c r="F206" s="6" t="s">
        <v>30</v>
      </c>
      <c r="G206" s="6" t="s">
        <v>675</v>
      </c>
      <c r="H206" s="6" t="s">
        <v>308</v>
      </c>
      <c r="I206" s="6">
        <v>0</v>
      </c>
      <c r="J206" s="6">
        <v>0</v>
      </c>
      <c r="L206" s="15" t="s">
        <v>976</v>
      </c>
      <c r="M206" s="16">
        <v>44</v>
      </c>
    </row>
    <row r="207" spans="1:13" x14ac:dyDescent="0.25">
      <c r="A207" s="10" t="str">
        <f t="shared" si="3"/>
        <v>4000061Grido</v>
      </c>
      <c r="B207" s="6" t="s">
        <v>26</v>
      </c>
      <c r="C207" s="6" t="s">
        <v>667</v>
      </c>
      <c r="D207" s="6" t="s">
        <v>28</v>
      </c>
      <c r="E207" s="6" t="s">
        <v>29</v>
      </c>
      <c r="F207" s="6" t="s">
        <v>30</v>
      </c>
      <c r="G207" s="6" t="s">
        <v>977</v>
      </c>
      <c r="H207" s="6" t="s">
        <v>365</v>
      </c>
      <c r="I207" s="6">
        <v>83</v>
      </c>
      <c r="J207" s="6">
        <v>62</v>
      </c>
      <c r="L207" s="15" t="s">
        <v>978</v>
      </c>
      <c r="M207" s="16">
        <v>1387</v>
      </c>
    </row>
    <row r="208" spans="1:13" x14ac:dyDescent="0.25">
      <c r="A208" s="10" t="str">
        <f t="shared" si="3"/>
        <v>4000064Grido</v>
      </c>
      <c r="B208" s="6" t="s">
        <v>26</v>
      </c>
      <c r="C208" s="6" t="s">
        <v>671</v>
      </c>
      <c r="D208" s="6" t="s">
        <v>28</v>
      </c>
      <c r="E208" s="6" t="s">
        <v>29</v>
      </c>
      <c r="F208" s="6" t="s">
        <v>30</v>
      </c>
      <c r="G208" s="6" t="s">
        <v>955</v>
      </c>
      <c r="H208" s="6" t="s">
        <v>368</v>
      </c>
      <c r="I208" s="6">
        <v>106</v>
      </c>
      <c r="J208" s="6">
        <v>129</v>
      </c>
      <c r="L208" s="15" t="s">
        <v>979</v>
      </c>
      <c r="M208" s="16">
        <v>644</v>
      </c>
    </row>
    <row r="209" spans="1:13" x14ac:dyDescent="0.25">
      <c r="A209" s="10" t="str">
        <f t="shared" si="3"/>
        <v>4000049Grido</v>
      </c>
      <c r="B209" s="6" t="s">
        <v>26</v>
      </c>
      <c r="C209" s="6" t="s">
        <v>671</v>
      </c>
      <c r="D209" s="6" t="s">
        <v>28</v>
      </c>
      <c r="E209" s="6" t="s">
        <v>29</v>
      </c>
      <c r="F209" s="6" t="s">
        <v>30</v>
      </c>
      <c r="G209" s="6" t="s">
        <v>668</v>
      </c>
      <c r="H209" s="6" t="s">
        <v>354</v>
      </c>
      <c r="I209" s="6">
        <v>187</v>
      </c>
      <c r="J209" s="6">
        <v>205</v>
      </c>
      <c r="L209" s="15" t="s">
        <v>980</v>
      </c>
      <c r="M209" s="16">
        <v>1363</v>
      </c>
    </row>
    <row r="210" spans="1:13" x14ac:dyDescent="0.25">
      <c r="A210" s="10" t="str">
        <f t="shared" si="3"/>
        <v>DVia Bana</v>
      </c>
      <c r="B210" s="6" t="s">
        <v>383</v>
      </c>
      <c r="C210" s="6" t="s">
        <v>683</v>
      </c>
      <c r="D210" s="6" t="s">
        <v>28</v>
      </c>
      <c r="E210" s="6" t="s">
        <v>29</v>
      </c>
      <c r="F210" s="6" t="s">
        <v>30</v>
      </c>
      <c r="G210" s="6" t="s">
        <v>675</v>
      </c>
      <c r="H210" s="6" t="s">
        <v>600</v>
      </c>
      <c r="I210" s="6">
        <v>0</v>
      </c>
      <c r="J210" s="6">
        <v>0</v>
      </c>
      <c r="L210" s="15" t="s">
        <v>981</v>
      </c>
      <c r="M210" s="16">
        <v>0</v>
      </c>
    </row>
    <row r="211" spans="1:13" x14ac:dyDescent="0.25">
      <c r="A211" s="10" t="str">
        <f t="shared" si="3"/>
        <v>4000071Via Bana</v>
      </c>
      <c r="B211" s="6" t="s">
        <v>383</v>
      </c>
      <c r="C211" s="6" t="s">
        <v>688</v>
      </c>
      <c r="D211" s="6" t="s">
        <v>28</v>
      </c>
      <c r="E211" s="6" t="s">
        <v>29</v>
      </c>
      <c r="F211" s="6" t="s">
        <v>30</v>
      </c>
      <c r="G211" s="6" t="s">
        <v>698</v>
      </c>
      <c r="H211" s="6" t="s">
        <v>375</v>
      </c>
      <c r="I211" s="6">
        <v>0</v>
      </c>
      <c r="J211" s="6">
        <v>-1</v>
      </c>
      <c r="L211" s="15" t="s">
        <v>982</v>
      </c>
      <c r="M211" s="16">
        <v>15</v>
      </c>
    </row>
    <row r="212" spans="1:13" x14ac:dyDescent="0.25">
      <c r="A212" s="10" t="str">
        <f t="shared" si="3"/>
        <v>4000145Grido</v>
      </c>
      <c r="B212" s="6" t="s">
        <v>26</v>
      </c>
      <c r="C212" s="6" t="s">
        <v>667</v>
      </c>
      <c r="D212" s="6" t="s">
        <v>28</v>
      </c>
      <c r="E212" s="6" t="s">
        <v>67</v>
      </c>
      <c r="F212" s="6" t="s">
        <v>68</v>
      </c>
      <c r="G212" s="6" t="s">
        <v>983</v>
      </c>
      <c r="H212" s="6" t="s">
        <v>394</v>
      </c>
      <c r="I212" s="6">
        <v>782</v>
      </c>
      <c r="J212" s="6">
        <v>529</v>
      </c>
      <c r="L212" s="15" t="s">
        <v>984</v>
      </c>
      <c r="M212" s="16">
        <v>1155</v>
      </c>
    </row>
    <row r="213" spans="1:13" x14ac:dyDescent="0.25">
      <c r="A213" s="10" t="str">
        <f t="shared" si="3"/>
        <v>4000184Via Bana</v>
      </c>
      <c r="B213" s="6" t="s">
        <v>383</v>
      </c>
      <c r="C213" s="6" t="s">
        <v>718</v>
      </c>
      <c r="D213" s="6" t="s">
        <v>28</v>
      </c>
      <c r="E213" s="6" t="s">
        <v>67</v>
      </c>
      <c r="F213" s="6" t="s">
        <v>73</v>
      </c>
      <c r="G213" s="6" t="s">
        <v>985</v>
      </c>
      <c r="H213" s="6" t="s">
        <v>419</v>
      </c>
      <c r="I213" s="6">
        <v>2</v>
      </c>
      <c r="J213" s="6">
        <v>4</v>
      </c>
      <c r="L213" s="15" t="s">
        <v>986</v>
      </c>
      <c r="M213" s="16">
        <v>2546</v>
      </c>
    </row>
    <row r="214" spans="1:13" x14ac:dyDescent="0.25">
      <c r="A214" s="10" t="str">
        <f t="shared" si="3"/>
        <v>4000064Grido</v>
      </c>
      <c r="B214" s="6" t="s">
        <v>26</v>
      </c>
      <c r="C214" s="6" t="s">
        <v>718</v>
      </c>
      <c r="D214" s="6" t="s">
        <v>28</v>
      </c>
      <c r="E214" s="6" t="s">
        <v>29</v>
      </c>
      <c r="F214" s="6" t="s">
        <v>30</v>
      </c>
      <c r="G214" s="6" t="s">
        <v>955</v>
      </c>
      <c r="H214" s="6" t="s">
        <v>368</v>
      </c>
      <c r="I214" s="6">
        <v>114</v>
      </c>
      <c r="J214" s="6">
        <v>100</v>
      </c>
      <c r="L214" s="15" t="s">
        <v>987</v>
      </c>
      <c r="M214" s="16">
        <v>0</v>
      </c>
    </row>
    <row r="215" spans="1:13" x14ac:dyDescent="0.25">
      <c r="A215" s="10" t="str">
        <f t="shared" si="3"/>
        <v>4000139Grido</v>
      </c>
      <c r="B215" s="6" t="s">
        <v>26</v>
      </c>
      <c r="C215" s="6" t="s">
        <v>671</v>
      </c>
      <c r="D215" s="6" t="s">
        <v>28</v>
      </c>
      <c r="E215" s="6" t="s">
        <v>67</v>
      </c>
      <c r="F215" s="6" t="s">
        <v>78</v>
      </c>
      <c r="G215" s="6" t="s">
        <v>762</v>
      </c>
      <c r="H215" s="6" t="s">
        <v>437</v>
      </c>
      <c r="I215" s="6">
        <v>44</v>
      </c>
      <c r="J215" s="6">
        <v>64</v>
      </c>
      <c r="L215" s="15" t="s">
        <v>988</v>
      </c>
      <c r="M215" s="16">
        <v>0</v>
      </c>
    </row>
    <row r="216" spans="1:13" x14ac:dyDescent="0.25">
      <c r="A216" s="10" t="str">
        <f t="shared" si="3"/>
        <v>4000145Grido</v>
      </c>
      <c r="B216" s="6" t="s">
        <v>26</v>
      </c>
      <c r="C216" s="6" t="s">
        <v>674</v>
      </c>
      <c r="D216" s="6" t="s">
        <v>28</v>
      </c>
      <c r="E216" s="6" t="s">
        <v>67</v>
      </c>
      <c r="F216" s="6" t="s">
        <v>68</v>
      </c>
      <c r="G216" s="6" t="s">
        <v>983</v>
      </c>
      <c r="H216" s="6" t="s">
        <v>394</v>
      </c>
      <c r="I216" s="6">
        <v>2700</v>
      </c>
      <c r="J216" s="6">
        <v>928</v>
      </c>
      <c r="L216" s="15" t="s">
        <v>989</v>
      </c>
      <c r="M216" s="16">
        <v>21</v>
      </c>
    </row>
    <row r="217" spans="1:13" x14ac:dyDescent="0.25">
      <c r="A217" s="10" t="str">
        <f t="shared" si="3"/>
        <v>4000194Via Bana</v>
      </c>
      <c r="B217" s="6" t="s">
        <v>383</v>
      </c>
      <c r="C217" s="6" t="s">
        <v>688</v>
      </c>
      <c r="D217" s="6" t="s">
        <v>28</v>
      </c>
      <c r="E217" s="6" t="s">
        <v>29</v>
      </c>
      <c r="F217" s="6" t="s">
        <v>30</v>
      </c>
      <c r="G217" s="6" t="s">
        <v>672</v>
      </c>
      <c r="H217" s="6" t="s">
        <v>377</v>
      </c>
      <c r="I217" s="6">
        <v>4</v>
      </c>
      <c r="J217" s="6">
        <v>0</v>
      </c>
      <c r="L217" s="15" t="s">
        <v>990</v>
      </c>
      <c r="M217" s="16">
        <v>1445</v>
      </c>
    </row>
    <row r="218" spans="1:13" x14ac:dyDescent="0.25">
      <c r="A218" s="10" t="str">
        <f t="shared" si="3"/>
        <v>4000171Via Bana</v>
      </c>
      <c r="B218" s="6" t="s">
        <v>383</v>
      </c>
      <c r="C218" s="6" t="s">
        <v>683</v>
      </c>
      <c r="D218" s="6" t="s">
        <v>28</v>
      </c>
      <c r="E218" s="6" t="s">
        <v>67</v>
      </c>
      <c r="F218" s="6" t="s">
        <v>85</v>
      </c>
      <c r="G218" s="6" t="s">
        <v>744</v>
      </c>
      <c r="H218" s="6" t="s">
        <v>467</v>
      </c>
      <c r="I218" s="6">
        <v>52</v>
      </c>
      <c r="J218" s="6">
        <v>45</v>
      </c>
      <c r="L218" s="15" t="s">
        <v>991</v>
      </c>
      <c r="M218" s="16">
        <v>2019</v>
      </c>
    </row>
    <row r="219" spans="1:13" x14ac:dyDescent="0.25">
      <c r="A219" s="10" t="str">
        <f t="shared" si="3"/>
        <v>4000197Via Bana</v>
      </c>
      <c r="B219" s="6" t="s">
        <v>383</v>
      </c>
      <c r="C219" s="6" t="s">
        <v>718</v>
      </c>
      <c r="D219" s="6" t="s">
        <v>28</v>
      </c>
      <c r="E219" s="6" t="s">
        <v>29</v>
      </c>
      <c r="F219" s="6" t="s">
        <v>30</v>
      </c>
      <c r="G219" s="6" t="s">
        <v>992</v>
      </c>
      <c r="H219" s="6" t="s">
        <v>570</v>
      </c>
      <c r="I219" s="6">
        <v>0</v>
      </c>
      <c r="J219" s="6">
        <v>0</v>
      </c>
      <c r="L219" s="15" t="s">
        <v>993</v>
      </c>
      <c r="M219" s="16">
        <v>0</v>
      </c>
    </row>
    <row r="220" spans="1:13" x14ac:dyDescent="0.25">
      <c r="A220" s="10" t="str">
        <f t="shared" si="3"/>
        <v>4000048Via Bana</v>
      </c>
      <c r="B220" s="6" t="s">
        <v>383</v>
      </c>
      <c r="C220" s="6" t="s">
        <v>683</v>
      </c>
      <c r="D220" s="6" t="s">
        <v>28</v>
      </c>
      <c r="E220" s="6" t="s">
        <v>29</v>
      </c>
      <c r="F220" s="6" t="s">
        <v>30</v>
      </c>
      <c r="G220" s="6" t="s">
        <v>994</v>
      </c>
      <c r="H220" s="6" t="s">
        <v>353</v>
      </c>
      <c r="I220" s="6">
        <v>66</v>
      </c>
      <c r="J220" s="6">
        <v>50</v>
      </c>
      <c r="L220" s="15" t="s">
        <v>995</v>
      </c>
      <c r="M220" s="16">
        <v>376</v>
      </c>
    </row>
    <row r="221" spans="1:13" x14ac:dyDescent="0.25">
      <c r="A221" s="10" t="str">
        <f t="shared" si="3"/>
        <v>4000046Via Bana</v>
      </c>
      <c r="B221" s="6" t="s">
        <v>383</v>
      </c>
      <c r="C221" s="6" t="s">
        <v>718</v>
      </c>
      <c r="D221" s="6" t="s">
        <v>28</v>
      </c>
      <c r="E221" s="6" t="s">
        <v>29</v>
      </c>
      <c r="F221" s="6" t="s">
        <v>30</v>
      </c>
      <c r="G221" s="6" t="s">
        <v>691</v>
      </c>
      <c r="H221" s="6" t="s">
        <v>351</v>
      </c>
      <c r="I221" s="6">
        <v>19</v>
      </c>
      <c r="J221" s="6">
        <v>11</v>
      </c>
      <c r="L221" s="15" t="s">
        <v>996</v>
      </c>
      <c r="M221" s="16">
        <v>0</v>
      </c>
    </row>
    <row r="222" spans="1:13" x14ac:dyDescent="0.25">
      <c r="A222" s="10" t="str">
        <f t="shared" si="3"/>
        <v>4000184Via Bana</v>
      </c>
      <c r="B222" s="6" t="s">
        <v>383</v>
      </c>
      <c r="C222" s="6" t="s">
        <v>671</v>
      </c>
      <c r="D222" s="6" t="s">
        <v>28</v>
      </c>
      <c r="E222" s="6" t="s">
        <v>67</v>
      </c>
      <c r="F222" s="6" t="s">
        <v>73</v>
      </c>
      <c r="G222" s="6" t="s">
        <v>985</v>
      </c>
      <c r="H222" s="6" t="s">
        <v>419</v>
      </c>
      <c r="I222" s="6">
        <v>8</v>
      </c>
      <c r="J222" s="6">
        <v>3</v>
      </c>
      <c r="L222" s="15" t="s">
        <v>997</v>
      </c>
      <c r="M222" s="16">
        <v>118</v>
      </c>
    </row>
    <row r="223" spans="1:13" x14ac:dyDescent="0.25">
      <c r="A223" s="10" t="str">
        <f t="shared" si="3"/>
        <v>DVia Bana</v>
      </c>
      <c r="B223" s="6" t="s">
        <v>383</v>
      </c>
      <c r="C223" s="6" t="s">
        <v>688</v>
      </c>
      <c r="D223" s="6" t="s">
        <v>28</v>
      </c>
      <c r="E223" s="6" t="s">
        <v>29</v>
      </c>
      <c r="F223" s="6" t="s">
        <v>30</v>
      </c>
      <c r="G223" s="6" t="s">
        <v>675</v>
      </c>
      <c r="H223" s="6" t="s">
        <v>592</v>
      </c>
      <c r="I223" s="6">
        <v>0</v>
      </c>
      <c r="J223" s="6">
        <v>0</v>
      </c>
      <c r="L223" s="15" t="s">
        <v>998</v>
      </c>
      <c r="M223" s="16">
        <v>0</v>
      </c>
    </row>
    <row r="224" spans="1:13" x14ac:dyDescent="0.25">
      <c r="A224" s="10" t="str">
        <f t="shared" si="3"/>
        <v>4000055Via Bana</v>
      </c>
      <c r="B224" s="6" t="s">
        <v>383</v>
      </c>
      <c r="C224" s="6" t="s">
        <v>718</v>
      </c>
      <c r="D224" s="6" t="s">
        <v>28</v>
      </c>
      <c r="E224" s="6" t="s">
        <v>29</v>
      </c>
      <c r="F224" s="6" t="s">
        <v>30</v>
      </c>
      <c r="G224" s="6" t="s">
        <v>776</v>
      </c>
      <c r="H224" s="6" t="s">
        <v>360</v>
      </c>
      <c r="I224" s="6">
        <v>16</v>
      </c>
      <c r="J224" s="6">
        <v>10</v>
      </c>
      <c r="L224" s="15" t="s">
        <v>999</v>
      </c>
      <c r="M224" s="16">
        <v>34</v>
      </c>
    </row>
    <row r="225" spans="1:13" x14ac:dyDescent="0.25">
      <c r="A225" s="10" t="str">
        <f t="shared" si="3"/>
        <v>4000140Grido</v>
      </c>
      <c r="B225" s="6" t="s">
        <v>26</v>
      </c>
      <c r="C225" s="6" t="s">
        <v>688</v>
      </c>
      <c r="D225" s="6" t="s">
        <v>28</v>
      </c>
      <c r="E225" s="6" t="s">
        <v>67</v>
      </c>
      <c r="F225" s="6" t="s">
        <v>78</v>
      </c>
      <c r="G225" s="6" t="s">
        <v>726</v>
      </c>
      <c r="H225" s="6" t="s">
        <v>439</v>
      </c>
      <c r="I225" s="6">
        <v>696</v>
      </c>
      <c r="J225" s="6">
        <v>372</v>
      </c>
      <c r="L225" s="15" t="s">
        <v>1000</v>
      </c>
      <c r="M225" s="16">
        <v>0</v>
      </c>
    </row>
    <row r="226" spans="1:13" x14ac:dyDescent="0.25">
      <c r="A226" s="10" t="str">
        <f t="shared" si="3"/>
        <v>4000049Via Bana</v>
      </c>
      <c r="B226" s="6" t="s">
        <v>383</v>
      </c>
      <c r="C226" s="6" t="s">
        <v>667</v>
      </c>
      <c r="D226" s="6" t="s">
        <v>28</v>
      </c>
      <c r="E226" s="6" t="s">
        <v>29</v>
      </c>
      <c r="F226" s="6" t="s">
        <v>30</v>
      </c>
      <c r="G226" s="6" t="s">
        <v>668</v>
      </c>
      <c r="H226" s="6" t="s">
        <v>354</v>
      </c>
      <c r="I226" s="6">
        <v>0</v>
      </c>
      <c r="J226" s="6">
        <v>1</v>
      </c>
      <c r="L226" s="15" t="s">
        <v>1001</v>
      </c>
      <c r="M226" s="16">
        <v>69</v>
      </c>
    </row>
    <row r="227" spans="1:13" x14ac:dyDescent="0.25">
      <c r="A227" s="10" t="str">
        <f t="shared" si="3"/>
        <v>DGrido</v>
      </c>
      <c r="B227" s="6" t="s">
        <v>26</v>
      </c>
      <c r="C227" s="6" t="s">
        <v>674</v>
      </c>
      <c r="D227" s="6" t="s">
        <v>28</v>
      </c>
      <c r="E227" s="6" t="s">
        <v>67</v>
      </c>
      <c r="F227" s="6" t="s">
        <v>68</v>
      </c>
      <c r="G227" s="6" t="s">
        <v>675</v>
      </c>
      <c r="H227" s="6" t="s">
        <v>392</v>
      </c>
      <c r="I227" s="6">
        <v>0</v>
      </c>
      <c r="J227" s="6">
        <v>0</v>
      </c>
      <c r="L227" s="15" t="s">
        <v>1002</v>
      </c>
      <c r="M227" s="16">
        <v>22</v>
      </c>
    </row>
    <row r="228" spans="1:13" x14ac:dyDescent="0.25">
      <c r="A228" s="10" t="str">
        <f t="shared" si="3"/>
        <v>4000193Grido</v>
      </c>
      <c r="B228" s="6" t="s">
        <v>26</v>
      </c>
      <c r="C228" s="6" t="s">
        <v>674</v>
      </c>
      <c r="D228" s="6" t="s">
        <v>28</v>
      </c>
      <c r="E228" s="6" t="s">
        <v>29</v>
      </c>
      <c r="F228" s="6" t="s">
        <v>30</v>
      </c>
      <c r="G228" s="6" t="s">
        <v>1003</v>
      </c>
      <c r="H228" s="6" t="s">
        <v>376</v>
      </c>
      <c r="I228" s="6">
        <v>215</v>
      </c>
      <c r="J228" s="6">
        <v>70</v>
      </c>
      <c r="L228" s="15" t="s">
        <v>1004</v>
      </c>
      <c r="M228" s="16">
        <v>0</v>
      </c>
    </row>
    <row r="229" spans="1:13" x14ac:dyDescent="0.25">
      <c r="A229" s="10" t="str">
        <f t="shared" si="3"/>
        <v>4000153Grido</v>
      </c>
      <c r="B229" s="6" t="s">
        <v>26</v>
      </c>
      <c r="C229" s="6" t="s">
        <v>667</v>
      </c>
      <c r="D229" s="6" t="s">
        <v>28</v>
      </c>
      <c r="E229" s="6" t="s">
        <v>67</v>
      </c>
      <c r="F229" s="6" t="s">
        <v>89</v>
      </c>
      <c r="G229" s="6" t="s">
        <v>800</v>
      </c>
      <c r="H229" s="6" t="s">
        <v>495</v>
      </c>
      <c r="I229" s="6">
        <v>475</v>
      </c>
      <c r="J229" s="6">
        <v>430</v>
      </c>
      <c r="L229" s="15" t="s">
        <v>1005</v>
      </c>
      <c r="M229" s="16">
        <v>31</v>
      </c>
    </row>
    <row r="230" spans="1:13" x14ac:dyDescent="0.25">
      <c r="A230" s="10" t="str">
        <f t="shared" si="3"/>
        <v>4000040Grido</v>
      </c>
      <c r="B230" s="6" t="s">
        <v>26</v>
      </c>
      <c r="C230" s="6" t="s">
        <v>683</v>
      </c>
      <c r="D230" s="6" t="s">
        <v>28</v>
      </c>
      <c r="E230" s="6" t="s">
        <v>29</v>
      </c>
      <c r="F230" s="6" t="s">
        <v>30</v>
      </c>
      <c r="G230" s="6" t="s">
        <v>814</v>
      </c>
      <c r="H230" s="6" t="s">
        <v>345</v>
      </c>
      <c r="I230" s="6">
        <v>566</v>
      </c>
      <c r="J230" s="6">
        <v>414</v>
      </c>
      <c r="L230" s="15" t="s">
        <v>1006</v>
      </c>
      <c r="M230" s="16">
        <v>0</v>
      </c>
    </row>
    <row r="231" spans="1:13" x14ac:dyDescent="0.25">
      <c r="A231" s="10" t="str">
        <f t="shared" si="3"/>
        <v>DGrido</v>
      </c>
      <c r="B231" s="6" t="s">
        <v>26</v>
      </c>
      <c r="C231" s="6" t="s">
        <v>688</v>
      </c>
      <c r="D231" s="6" t="s">
        <v>28</v>
      </c>
      <c r="E231" s="6" t="s">
        <v>29</v>
      </c>
      <c r="F231" s="6" t="s">
        <v>30</v>
      </c>
      <c r="G231" s="6" t="s">
        <v>675</v>
      </c>
      <c r="H231" s="6" t="s">
        <v>150</v>
      </c>
      <c r="I231" s="6">
        <v>0</v>
      </c>
      <c r="J231" s="6">
        <v>0</v>
      </c>
      <c r="L231" s="15" t="s">
        <v>1007</v>
      </c>
      <c r="M231" s="16">
        <v>1685</v>
      </c>
    </row>
    <row r="232" spans="1:13" x14ac:dyDescent="0.25">
      <c r="A232" s="10" t="str">
        <f t="shared" si="3"/>
        <v>4000187Via Bana</v>
      </c>
      <c r="B232" s="6" t="s">
        <v>383</v>
      </c>
      <c r="C232" s="6" t="s">
        <v>671</v>
      </c>
      <c r="D232" s="6" t="s">
        <v>28</v>
      </c>
      <c r="E232" s="6" t="s">
        <v>67</v>
      </c>
      <c r="F232" s="6" t="s">
        <v>73</v>
      </c>
      <c r="G232" s="6" t="s">
        <v>796</v>
      </c>
      <c r="H232" s="6" t="s">
        <v>425</v>
      </c>
      <c r="I232" s="6">
        <v>8</v>
      </c>
      <c r="J232" s="6">
        <v>6</v>
      </c>
      <c r="L232" s="15" t="s">
        <v>1008</v>
      </c>
      <c r="M232" s="16">
        <v>0</v>
      </c>
    </row>
    <row r="233" spans="1:13" x14ac:dyDescent="0.25">
      <c r="A233" s="10" t="str">
        <f t="shared" si="3"/>
        <v>4000078Via Bana</v>
      </c>
      <c r="B233" s="6" t="s">
        <v>383</v>
      </c>
      <c r="C233" s="6" t="s">
        <v>671</v>
      </c>
      <c r="D233" s="6" t="s">
        <v>28</v>
      </c>
      <c r="E233" s="6" t="s">
        <v>29</v>
      </c>
      <c r="F233" s="6" t="s">
        <v>30</v>
      </c>
      <c r="G233" s="6" t="s">
        <v>669</v>
      </c>
      <c r="H233" s="6" t="s">
        <v>610</v>
      </c>
      <c r="I233" s="6">
        <v>0</v>
      </c>
      <c r="J233" s="6">
        <v>0</v>
      </c>
      <c r="L233" s="15" t="s">
        <v>1009</v>
      </c>
      <c r="M233" s="16">
        <v>1232</v>
      </c>
    </row>
    <row r="234" spans="1:13" x14ac:dyDescent="0.25">
      <c r="A234" s="10" t="str">
        <f t="shared" si="3"/>
        <v>4000094Via Bana</v>
      </c>
      <c r="B234" s="6" t="s">
        <v>383</v>
      </c>
      <c r="C234" s="6" t="s">
        <v>671</v>
      </c>
      <c r="D234" s="6" t="s">
        <v>28</v>
      </c>
      <c r="E234" s="6" t="s">
        <v>29</v>
      </c>
      <c r="F234" s="6" t="s">
        <v>30</v>
      </c>
      <c r="G234" s="6" t="s">
        <v>1010</v>
      </c>
      <c r="H234" s="6" t="s">
        <v>620</v>
      </c>
      <c r="I234" s="6">
        <v>14</v>
      </c>
      <c r="J234" s="6">
        <v>3</v>
      </c>
      <c r="L234" s="15" t="s">
        <v>1011</v>
      </c>
      <c r="M234" s="16">
        <v>0</v>
      </c>
    </row>
    <row r="235" spans="1:13" x14ac:dyDescent="0.25">
      <c r="A235" s="10" t="str">
        <f t="shared" si="3"/>
        <v>4000146Via Bana</v>
      </c>
      <c r="B235" s="6" t="s">
        <v>383</v>
      </c>
      <c r="C235" s="6" t="s">
        <v>718</v>
      </c>
      <c r="D235" s="6" t="s">
        <v>28</v>
      </c>
      <c r="E235" s="6" t="s">
        <v>67</v>
      </c>
      <c r="F235" s="6" t="s">
        <v>68</v>
      </c>
      <c r="G235" s="6" t="s">
        <v>876</v>
      </c>
      <c r="H235" s="6" t="s">
        <v>396</v>
      </c>
      <c r="I235" s="6">
        <v>0</v>
      </c>
      <c r="J235" s="6">
        <v>0</v>
      </c>
      <c r="L235" s="15" t="s">
        <v>1012</v>
      </c>
      <c r="M235" s="16">
        <v>51</v>
      </c>
    </row>
    <row r="236" spans="1:13" x14ac:dyDescent="0.25">
      <c r="A236" s="10" t="str">
        <f t="shared" si="3"/>
        <v>4000068Grido</v>
      </c>
      <c r="B236" s="6" t="s">
        <v>26</v>
      </c>
      <c r="C236" s="6" t="s">
        <v>718</v>
      </c>
      <c r="D236" s="6" t="s">
        <v>28</v>
      </c>
      <c r="E236" s="6" t="s">
        <v>29</v>
      </c>
      <c r="F236" s="6" t="s">
        <v>30</v>
      </c>
      <c r="G236" s="6" t="s">
        <v>1013</v>
      </c>
      <c r="H236" s="6" t="s">
        <v>372</v>
      </c>
      <c r="I236" s="6">
        <v>191</v>
      </c>
      <c r="J236" s="6">
        <v>93</v>
      </c>
      <c r="L236" s="15" t="s">
        <v>1014</v>
      </c>
      <c r="M236" s="16">
        <v>0</v>
      </c>
    </row>
    <row r="237" spans="1:13" x14ac:dyDescent="0.25">
      <c r="A237" s="10" t="str">
        <f t="shared" si="3"/>
        <v>4000143Grido</v>
      </c>
      <c r="B237" s="6" t="s">
        <v>26</v>
      </c>
      <c r="C237" s="6" t="s">
        <v>667</v>
      </c>
      <c r="D237" s="6" t="s">
        <v>28</v>
      </c>
      <c r="E237" s="6" t="s">
        <v>67</v>
      </c>
      <c r="F237" s="6" t="s">
        <v>85</v>
      </c>
      <c r="G237" s="6" t="s">
        <v>771</v>
      </c>
      <c r="H237" s="6" t="s">
        <v>466</v>
      </c>
      <c r="I237" s="6">
        <v>251</v>
      </c>
      <c r="J237" s="6">
        <v>231</v>
      </c>
      <c r="L237" s="15" t="s">
        <v>1015</v>
      </c>
      <c r="M237" s="16">
        <v>121</v>
      </c>
    </row>
    <row r="238" spans="1:13" x14ac:dyDescent="0.25">
      <c r="A238" s="10" t="str">
        <f t="shared" si="3"/>
        <v>4000166Grido</v>
      </c>
      <c r="B238" s="6" t="s">
        <v>26</v>
      </c>
      <c r="C238" s="6" t="s">
        <v>671</v>
      </c>
      <c r="D238" s="6" t="s">
        <v>28</v>
      </c>
      <c r="E238" s="6" t="s">
        <v>67</v>
      </c>
      <c r="F238" s="6" t="s">
        <v>73</v>
      </c>
      <c r="G238" s="6" t="s">
        <v>842</v>
      </c>
      <c r="H238" s="6" t="s">
        <v>429</v>
      </c>
      <c r="I238" s="6">
        <v>276</v>
      </c>
      <c r="J238" s="6">
        <v>311</v>
      </c>
      <c r="L238" s="15" t="s">
        <v>1016</v>
      </c>
      <c r="M238" s="16">
        <v>0</v>
      </c>
    </row>
    <row r="239" spans="1:13" x14ac:dyDescent="0.25">
      <c r="A239" s="10" t="str">
        <f t="shared" si="3"/>
        <v>4000160Grido</v>
      </c>
      <c r="B239" s="6" t="s">
        <v>26</v>
      </c>
      <c r="C239" s="6" t="s">
        <v>671</v>
      </c>
      <c r="D239" s="6" t="s">
        <v>28</v>
      </c>
      <c r="E239" s="6" t="s">
        <v>67</v>
      </c>
      <c r="F239" s="6" t="s">
        <v>89</v>
      </c>
      <c r="G239" s="6" t="s">
        <v>1017</v>
      </c>
      <c r="H239" s="6" t="s">
        <v>500</v>
      </c>
      <c r="I239" s="6">
        <v>142</v>
      </c>
      <c r="J239" s="6">
        <v>166</v>
      </c>
      <c r="L239" s="15" t="s">
        <v>1018</v>
      </c>
      <c r="M239" s="16">
        <v>0</v>
      </c>
    </row>
    <row r="240" spans="1:13" x14ac:dyDescent="0.25">
      <c r="A240" s="10" t="str">
        <f t="shared" si="3"/>
        <v>4000091Via Bana</v>
      </c>
      <c r="B240" s="6" t="s">
        <v>383</v>
      </c>
      <c r="C240" s="6" t="s">
        <v>688</v>
      </c>
      <c r="D240" s="6" t="s">
        <v>28</v>
      </c>
      <c r="E240" s="6" t="s">
        <v>29</v>
      </c>
      <c r="F240" s="6" t="s">
        <v>30</v>
      </c>
      <c r="G240" s="6" t="s">
        <v>857</v>
      </c>
      <c r="H240" s="6" t="s">
        <v>619</v>
      </c>
      <c r="I240" s="6">
        <v>0</v>
      </c>
      <c r="J240" s="6">
        <v>0</v>
      </c>
      <c r="L240" s="15" t="s">
        <v>1019</v>
      </c>
      <c r="M240" s="17">
        <v>0</v>
      </c>
    </row>
    <row r="241" spans="1:13" x14ac:dyDescent="0.25">
      <c r="A241" s="10" t="str">
        <f t="shared" si="3"/>
        <v>6000740Grido</v>
      </c>
      <c r="B241" s="6" t="s">
        <v>26</v>
      </c>
      <c r="C241" s="6" t="s">
        <v>674</v>
      </c>
      <c r="D241" s="6" t="s">
        <v>110</v>
      </c>
      <c r="E241" s="6" t="s">
        <v>111</v>
      </c>
      <c r="F241" s="6" t="s">
        <v>127</v>
      </c>
      <c r="G241" s="6" t="s">
        <v>1020</v>
      </c>
      <c r="H241" s="6" t="s">
        <v>143</v>
      </c>
      <c r="I241" s="6">
        <v>27</v>
      </c>
      <c r="J241" s="6">
        <v>9</v>
      </c>
      <c r="L241" s="18" t="s">
        <v>1021</v>
      </c>
      <c r="M241" s="19">
        <v>171462</v>
      </c>
    </row>
    <row r="242" spans="1:13" x14ac:dyDescent="0.25">
      <c r="A242" s="10" t="str">
        <f t="shared" si="3"/>
        <v>4000045Via Bana</v>
      </c>
      <c r="B242" s="6" t="s">
        <v>383</v>
      </c>
      <c r="C242" s="6" t="s">
        <v>671</v>
      </c>
      <c r="D242" s="6" t="s">
        <v>28</v>
      </c>
      <c r="E242" s="6" t="s">
        <v>29</v>
      </c>
      <c r="F242" s="6" t="s">
        <v>30</v>
      </c>
      <c r="G242" s="6" t="s">
        <v>844</v>
      </c>
      <c r="H242" s="6" t="s">
        <v>350</v>
      </c>
      <c r="I242" s="6">
        <v>18</v>
      </c>
      <c r="J242" s="6">
        <v>49</v>
      </c>
    </row>
    <row r="243" spans="1:13" x14ac:dyDescent="0.25">
      <c r="A243" s="10" t="str">
        <f t="shared" si="3"/>
        <v>DGrido</v>
      </c>
      <c r="B243" s="6" t="s">
        <v>26</v>
      </c>
      <c r="C243" s="6" t="s">
        <v>688</v>
      </c>
      <c r="D243" s="6" t="s">
        <v>28</v>
      </c>
      <c r="E243" s="6" t="s">
        <v>29</v>
      </c>
      <c r="F243" s="6" t="s">
        <v>30</v>
      </c>
      <c r="G243" s="6" t="s">
        <v>675</v>
      </c>
      <c r="H243" s="6" t="s">
        <v>300</v>
      </c>
      <c r="I243" s="6">
        <v>0</v>
      </c>
      <c r="J243" s="6">
        <v>0</v>
      </c>
    </row>
    <row r="244" spans="1:13" x14ac:dyDescent="0.25">
      <c r="A244" s="10" t="str">
        <f t="shared" si="3"/>
        <v>DVia Bana</v>
      </c>
      <c r="B244" s="6" t="s">
        <v>383</v>
      </c>
      <c r="C244" s="6" t="s">
        <v>683</v>
      </c>
      <c r="D244" s="6" t="s">
        <v>28</v>
      </c>
      <c r="E244" s="6" t="s">
        <v>29</v>
      </c>
      <c r="F244" s="6" t="s">
        <v>30</v>
      </c>
      <c r="G244" s="6" t="s">
        <v>675</v>
      </c>
      <c r="H244" s="6" t="s">
        <v>570</v>
      </c>
      <c r="I244" s="6">
        <v>0</v>
      </c>
      <c r="J244" s="6">
        <v>0</v>
      </c>
    </row>
    <row r="245" spans="1:13" x14ac:dyDescent="0.25">
      <c r="A245" s="10" t="str">
        <f t="shared" si="3"/>
        <v>4000341Grido</v>
      </c>
      <c r="B245" s="6" t="s">
        <v>26</v>
      </c>
      <c r="C245" s="6" t="s">
        <v>667</v>
      </c>
      <c r="D245" s="6" t="s">
        <v>28</v>
      </c>
      <c r="E245" s="6" t="s">
        <v>67</v>
      </c>
      <c r="F245" s="6" t="s">
        <v>89</v>
      </c>
      <c r="G245" s="6" t="s">
        <v>924</v>
      </c>
      <c r="H245" s="6" t="s">
        <v>504</v>
      </c>
      <c r="I245" s="6">
        <v>478</v>
      </c>
      <c r="J245" s="6">
        <v>424</v>
      </c>
    </row>
    <row r="246" spans="1:13" x14ac:dyDescent="0.25">
      <c r="A246" s="10" t="str">
        <f t="shared" si="3"/>
        <v>DGrido</v>
      </c>
      <c r="B246" s="6" t="s">
        <v>26</v>
      </c>
      <c r="C246" s="6" t="s">
        <v>667</v>
      </c>
      <c r="D246" s="6" t="s">
        <v>28</v>
      </c>
      <c r="E246" s="6" t="s">
        <v>67</v>
      </c>
      <c r="F246" s="6" t="s">
        <v>68</v>
      </c>
      <c r="G246" s="6" t="s">
        <v>675</v>
      </c>
      <c r="H246" s="6" t="s">
        <v>392</v>
      </c>
      <c r="I246" s="6">
        <v>0</v>
      </c>
      <c r="J246" s="6">
        <v>0</v>
      </c>
    </row>
    <row r="247" spans="1:13" x14ac:dyDescent="0.25">
      <c r="A247" s="10" t="str">
        <f t="shared" si="3"/>
        <v>4000144Grido</v>
      </c>
      <c r="B247" s="6" t="s">
        <v>26</v>
      </c>
      <c r="C247" s="6" t="s">
        <v>674</v>
      </c>
      <c r="D247" s="6" t="s">
        <v>28</v>
      </c>
      <c r="E247" s="6" t="s">
        <v>67</v>
      </c>
      <c r="F247" s="6" t="s">
        <v>85</v>
      </c>
      <c r="G247" s="6" t="s">
        <v>1022</v>
      </c>
      <c r="H247" s="6" t="s">
        <v>458</v>
      </c>
      <c r="I247" s="6">
        <v>2437</v>
      </c>
      <c r="J247" s="6">
        <v>982</v>
      </c>
    </row>
    <row r="248" spans="1:13" x14ac:dyDescent="0.25">
      <c r="A248" s="10" t="str">
        <f t="shared" si="3"/>
        <v>4000053Grido</v>
      </c>
      <c r="B248" s="6" t="s">
        <v>26</v>
      </c>
      <c r="C248" s="6" t="s">
        <v>674</v>
      </c>
      <c r="D248" s="6" t="s">
        <v>28</v>
      </c>
      <c r="E248" s="6" t="s">
        <v>29</v>
      </c>
      <c r="F248" s="6" t="s">
        <v>30</v>
      </c>
      <c r="G248" s="6" t="s">
        <v>728</v>
      </c>
      <c r="H248" s="6" t="s">
        <v>358</v>
      </c>
      <c r="I248" s="6">
        <v>0</v>
      </c>
      <c r="J248" s="6">
        <v>0</v>
      </c>
    </row>
    <row r="249" spans="1:13" x14ac:dyDescent="0.25">
      <c r="A249" s="10" t="str">
        <f t="shared" si="3"/>
        <v>4000160Grido</v>
      </c>
      <c r="B249" s="6" t="s">
        <v>26</v>
      </c>
      <c r="C249" s="6" t="s">
        <v>718</v>
      </c>
      <c r="D249" s="6" t="s">
        <v>28</v>
      </c>
      <c r="E249" s="6" t="s">
        <v>67</v>
      </c>
      <c r="F249" s="6" t="s">
        <v>89</v>
      </c>
      <c r="G249" s="6" t="s">
        <v>1017</v>
      </c>
      <c r="H249" s="6" t="s">
        <v>500</v>
      </c>
      <c r="I249" s="6">
        <v>463</v>
      </c>
      <c r="J249" s="6">
        <v>198</v>
      </c>
    </row>
    <row r="250" spans="1:13" x14ac:dyDescent="0.25">
      <c r="A250" s="10" t="str">
        <f t="shared" si="3"/>
        <v>4000182Via Bana</v>
      </c>
      <c r="B250" s="6" t="s">
        <v>383</v>
      </c>
      <c r="C250" s="6" t="s">
        <v>688</v>
      </c>
      <c r="D250" s="6" t="s">
        <v>28</v>
      </c>
      <c r="E250" s="6" t="s">
        <v>67</v>
      </c>
      <c r="F250" s="6" t="s">
        <v>89</v>
      </c>
      <c r="G250" s="6" t="s">
        <v>810</v>
      </c>
      <c r="H250" s="6" t="s">
        <v>659</v>
      </c>
      <c r="I250" s="6">
        <v>0</v>
      </c>
      <c r="J250" s="6">
        <v>0</v>
      </c>
    </row>
    <row r="251" spans="1:13" x14ac:dyDescent="0.25">
      <c r="A251" s="10" t="str">
        <f t="shared" si="3"/>
        <v>4000049Grido</v>
      </c>
      <c r="B251" s="6" t="s">
        <v>26</v>
      </c>
      <c r="C251" s="6" t="s">
        <v>683</v>
      </c>
      <c r="D251" s="6" t="s">
        <v>28</v>
      </c>
      <c r="E251" s="6" t="s">
        <v>29</v>
      </c>
      <c r="F251" s="6" t="s">
        <v>30</v>
      </c>
      <c r="G251" s="6" t="s">
        <v>668</v>
      </c>
      <c r="H251" s="6" t="s">
        <v>354</v>
      </c>
      <c r="I251" s="6">
        <v>290</v>
      </c>
      <c r="J251" s="6">
        <v>211</v>
      </c>
    </row>
    <row r="252" spans="1:13" x14ac:dyDescent="0.25">
      <c r="A252" s="10" t="str">
        <f t="shared" si="3"/>
        <v>4000151Grido</v>
      </c>
      <c r="B252" s="6" t="s">
        <v>26</v>
      </c>
      <c r="C252" s="6" t="s">
        <v>718</v>
      </c>
      <c r="D252" s="6" t="s">
        <v>28</v>
      </c>
      <c r="E252" s="6" t="s">
        <v>67</v>
      </c>
      <c r="F252" s="6" t="s">
        <v>105</v>
      </c>
      <c r="G252" s="6" t="s">
        <v>1023</v>
      </c>
      <c r="H252" s="6" t="s">
        <v>516</v>
      </c>
      <c r="I252" s="6">
        <v>319</v>
      </c>
      <c r="J252" s="6">
        <v>436</v>
      </c>
    </row>
    <row r="253" spans="1:13" x14ac:dyDescent="0.25">
      <c r="A253" s="10" t="str">
        <f t="shared" si="3"/>
        <v>4000167Via Bana</v>
      </c>
      <c r="B253" s="6" t="s">
        <v>383</v>
      </c>
      <c r="C253" s="6" t="s">
        <v>671</v>
      </c>
      <c r="D253" s="6" t="s">
        <v>28</v>
      </c>
      <c r="E253" s="6" t="s">
        <v>67</v>
      </c>
      <c r="F253" s="6" t="s">
        <v>78</v>
      </c>
      <c r="G253" s="6" t="s">
        <v>1024</v>
      </c>
      <c r="H253" s="6" t="s">
        <v>446</v>
      </c>
      <c r="I253" s="6">
        <v>45</v>
      </c>
      <c r="J253" s="6">
        <v>106</v>
      </c>
    </row>
    <row r="254" spans="1:13" x14ac:dyDescent="0.25">
      <c r="A254" s="10" t="str">
        <f t="shared" si="3"/>
        <v>4000061Grido</v>
      </c>
      <c r="B254" s="6" t="s">
        <v>26</v>
      </c>
      <c r="C254" s="6" t="s">
        <v>671</v>
      </c>
      <c r="D254" s="6" t="s">
        <v>28</v>
      </c>
      <c r="E254" s="6" t="s">
        <v>29</v>
      </c>
      <c r="F254" s="6" t="s">
        <v>30</v>
      </c>
      <c r="G254" s="6" t="s">
        <v>977</v>
      </c>
      <c r="H254" s="6" t="s">
        <v>365</v>
      </c>
      <c r="I254" s="6">
        <v>36</v>
      </c>
      <c r="J254" s="6">
        <v>62</v>
      </c>
    </row>
    <row r="255" spans="1:13" x14ac:dyDescent="0.25">
      <c r="A255" s="10" t="str">
        <f t="shared" si="3"/>
        <v>4000158Grido</v>
      </c>
      <c r="B255" s="6" t="s">
        <v>26</v>
      </c>
      <c r="C255" s="6" t="s">
        <v>667</v>
      </c>
      <c r="D255" s="6" t="s">
        <v>28</v>
      </c>
      <c r="E255" s="6" t="s">
        <v>67</v>
      </c>
      <c r="F255" s="6" t="s">
        <v>89</v>
      </c>
      <c r="G255" s="6" t="s">
        <v>794</v>
      </c>
      <c r="H255" s="6" t="s">
        <v>499</v>
      </c>
      <c r="I255" s="6">
        <v>126</v>
      </c>
      <c r="J255" s="6">
        <v>113</v>
      </c>
    </row>
    <row r="256" spans="1:13" x14ac:dyDescent="0.25">
      <c r="A256" s="10" t="str">
        <f t="shared" si="3"/>
        <v>4000048Grido</v>
      </c>
      <c r="B256" s="6" t="s">
        <v>26</v>
      </c>
      <c r="C256" s="6" t="s">
        <v>674</v>
      </c>
      <c r="D256" s="6" t="s">
        <v>28</v>
      </c>
      <c r="E256" s="6" t="s">
        <v>29</v>
      </c>
      <c r="F256" s="6" t="s">
        <v>30</v>
      </c>
      <c r="G256" s="6" t="s">
        <v>994</v>
      </c>
      <c r="H256" s="6" t="s">
        <v>353</v>
      </c>
      <c r="I256" s="6">
        <v>807</v>
      </c>
      <c r="J256" s="6">
        <v>406</v>
      </c>
    </row>
    <row r="257" spans="1:10" x14ac:dyDescent="0.25">
      <c r="A257" s="10" t="str">
        <f t="shared" si="3"/>
        <v>4000061Grido</v>
      </c>
      <c r="B257" s="6" t="s">
        <v>26</v>
      </c>
      <c r="C257" s="6" t="s">
        <v>718</v>
      </c>
      <c r="D257" s="6" t="s">
        <v>28</v>
      </c>
      <c r="E257" s="6" t="s">
        <v>29</v>
      </c>
      <c r="F257" s="6" t="s">
        <v>30</v>
      </c>
      <c r="G257" s="6" t="s">
        <v>977</v>
      </c>
      <c r="H257" s="6" t="s">
        <v>365</v>
      </c>
      <c r="I257" s="6">
        <v>39</v>
      </c>
      <c r="J257" s="6">
        <v>35</v>
      </c>
    </row>
    <row r="258" spans="1:10" x14ac:dyDescent="0.25">
      <c r="A258" s="10" t="str">
        <f t="shared" si="3"/>
        <v>4000078Via Bana</v>
      </c>
      <c r="B258" s="6" t="s">
        <v>383</v>
      </c>
      <c r="C258" s="6" t="s">
        <v>683</v>
      </c>
      <c r="D258" s="6" t="s">
        <v>28</v>
      </c>
      <c r="E258" s="6" t="s">
        <v>29</v>
      </c>
      <c r="F258" s="6" t="s">
        <v>30</v>
      </c>
      <c r="G258" s="6" t="s">
        <v>669</v>
      </c>
      <c r="H258" s="6" t="s">
        <v>610</v>
      </c>
      <c r="I258" s="6">
        <v>0</v>
      </c>
      <c r="J258" s="6">
        <v>0</v>
      </c>
    </row>
    <row r="259" spans="1:10" x14ac:dyDescent="0.25">
      <c r="A259" s="10" t="str">
        <f t="shared" ref="A259:A322" si="4">CONCATENATE(G259,B259)</f>
        <v>4000165Grido</v>
      </c>
      <c r="B259" s="6" t="s">
        <v>26</v>
      </c>
      <c r="C259" s="6" t="s">
        <v>683</v>
      </c>
      <c r="D259" s="6" t="s">
        <v>28</v>
      </c>
      <c r="E259" s="6" t="s">
        <v>67</v>
      </c>
      <c r="F259" s="6" t="s">
        <v>73</v>
      </c>
      <c r="G259" s="6" t="s">
        <v>790</v>
      </c>
      <c r="H259" s="6" t="s">
        <v>428</v>
      </c>
      <c r="I259" s="6">
        <v>350</v>
      </c>
      <c r="J259" s="6">
        <v>285</v>
      </c>
    </row>
    <row r="260" spans="1:10" x14ac:dyDescent="0.25">
      <c r="A260" s="10" t="str">
        <f t="shared" si="4"/>
        <v>4000072Via Bana</v>
      </c>
      <c r="B260" s="6" t="s">
        <v>383</v>
      </c>
      <c r="C260" s="6" t="s">
        <v>671</v>
      </c>
      <c r="D260" s="6" t="s">
        <v>28</v>
      </c>
      <c r="E260" s="6" t="s">
        <v>29</v>
      </c>
      <c r="F260" s="6" t="s">
        <v>30</v>
      </c>
      <c r="G260" s="6" t="s">
        <v>1025</v>
      </c>
      <c r="H260" s="6" t="s">
        <v>605</v>
      </c>
      <c r="I260" s="6">
        <v>0</v>
      </c>
      <c r="J260" s="6">
        <v>0</v>
      </c>
    </row>
    <row r="261" spans="1:10" x14ac:dyDescent="0.25">
      <c r="A261" s="10" t="str">
        <f t="shared" si="4"/>
        <v>4000043Via Bana</v>
      </c>
      <c r="B261" s="6" t="s">
        <v>383</v>
      </c>
      <c r="C261" s="6" t="s">
        <v>688</v>
      </c>
      <c r="D261" s="6" t="s">
        <v>28</v>
      </c>
      <c r="E261" s="6" t="s">
        <v>29</v>
      </c>
      <c r="F261" s="6" t="s">
        <v>30</v>
      </c>
      <c r="G261" s="6" t="s">
        <v>750</v>
      </c>
      <c r="H261" s="6" t="s">
        <v>348</v>
      </c>
      <c r="I261" s="6">
        <v>20</v>
      </c>
      <c r="J261" s="6">
        <v>24</v>
      </c>
    </row>
    <row r="262" spans="1:10" x14ac:dyDescent="0.25">
      <c r="A262" s="10" t="str">
        <f t="shared" si="4"/>
        <v>4000058Via Bana</v>
      </c>
      <c r="B262" s="6" t="s">
        <v>383</v>
      </c>
      <c r="C262" s="6" t="s">
        <v>671</v>
      </c>
      <c r="D262" s="6" t="s">
        <v>28</v>
      </c>
      <c r="E262" s="6" t="s">
        <v>29</v>
      </c>
      <c r="F262" s="6" t="s">
        <v>30</v>
      </c>
      <c r="G262" s="6" t="s">
        <v>851</v>
      </c>
      <c r="H262" s="6" t="s">
        <v>363</v>
      </c>
      <c r="I262" s="6">
        <v>0</v>
      </c>
      <c r="J262" s="6">
        <v>0</v>
      </c>
    </row>
    <row r="263" spans="1:10" x14ac:dyDescent="0.25">
      <c r="A263" s="10" t="str">
        <f t="shared" si="4"/>
        <v>4000145Grido</v>
      </c>
      <c r="B263" s="6" t="s">
        <v>26</v>
      </c>
      <c r="C263" s="6" t="s">
        <v>683</v>
      </c>
      <c r="D263" s="6" t="s">
        <v>28</v>
      </c>
      <c r="E263" s="6" t="s">
        <v>67</v>
      </c>
      <c r="F263" s="6" t="s">
        <v>68</v>
      </c>
      <c r="G263" s="6" t="s">
        <v>983</v>
      </c>
      <c r="H263" s="6" t="s">
        <v>394</v>
      </c>
      <c r="I263" s="6">
        <v>1091</v>
      </c>
      <c r="J263" s="6">
        <v>953</v>
      </c>
    </row>
    <row r="264" spans="1:10" x14ac:dyDescent="0.25">
      <c r="A264" s="10" t="str">
        <f t="shared" si="4"/>
        <v>4000162Grido</v>
      </c>
      <c r="B264" s="6" t="s">
        <v>26</v>
      </c>
      <c r="C264" s="6" t="s">
        <v>667</v>
      </c>
      <c r="D264" s="6" t="s">
        <v>28</v>
      </c>
      <c r="E264" s="6" t="s">
        <v>67</v>
      </c>
      <c r="F264" s="6" t="s">
        <v>89</v>
      </c>
      <c r="G264" s="6" t="s">
        <v>701</v>
      </c>
      <c r="H264" s="6" t="s">
        <v>502</v>
      </c>
      <c r="I264" s="6">
        <v>260</v>
      </c>
      <c r="J264" s="6">
        <v>228</v>
      </c>
    </row>
    <row r="265" spans="1:10" x14ac:dyDescent="0.25">
      <c r="A265" s="10" t="str">
        <f t="shared" si="4"/>
        <v>DGrido</v>
      </c>
      <c r="B265" s="6" t="s">
        <v>26</v>
      </c>
      <c r="C265" s="6" t="s">
        <v>718</v>
      </c>
      <c r="D265" s="6" t="s">
        <v>28</v>
      </c>
      <c r="E265" s="6" t="s">
        <v>29</v>
      </c>
      <c r="F265" s="6" t="s">
        <v>30</v>
      </c>
      <c r="G265" s="6" t="s">
        <v>675</v>
      </c>
      <c r="H265" s="6" t="s">
        <v>222</v>
      </c>
      <c r="I265" s="6">
        <v>0</v>
      </c>
      <c r="J265" s="6">
        <v>0</v>
      </c>
    </row>
    <row r="266" spans="1:10" x14ac:dyDescent="0.25">
      <c r="A266" s="10" t="str">
        <f t="shared" si="4"/>
        <v>4000147Grido</v>
      </c>
      <c r="B266" s="6" t="s">
        <v>26</v>
      </c>
      <c r="C266" s="6" t="s">
        <v>674</v>
      </c>
      <c r="D266" s="6" t="s">
        <v>28</v>
      </c>
      <c r="E266" s="6" t="s">
        <v>67</v>
      </c>
      <c r="F266" s="6" t="s">
        <v>68</v>
      </c>
      <c r="G266" s="6" t="s">
        <v>926</v>
      </c>
      <c r="H266" s="6" t="s">
        <v>398</v>
      </c>
      <c r="I266" s="6">
        <v>5845</v>
      </c>
      <c r="J266" s="6">
        <v>2333</v>
      </c>
    </row>
    <row r="267" spans="1:10" x14ac:dyDescent="0.25">
      <c r="A267" s="10" t="str">
        <f t="shared" si="4"/>
        <v>4000173Grido</v>
      </c>
      <c r="B267" s="6" t="s">
        <v>26</v>
      </c>
      <c r="C267" s="6" t="s">
        <v>718</v>
      </c>
      <c r="D267" s="6" t="s">
        <v>28</v>
      </c>
      <c r="E267" s="6" t="s">
        <v>67</v>
      </c>
      <c r="F267" s="6" t="s">
        <v>85</v>
      </c>
      <c r="G267" s="6" t="s">
        <v>853</v>
      </c>
      <c r="H267" s="6" t="s">
        <v>469</v>
      </c>
      <c r="I267" s="6">
        <v>0</v>
      </c>
      <c r="J267" s="6">
        <v>0</v>
      </c>
    </row>
    <row r="268" spans="1:10" x14ac:dyDescent="0.25">
      <c r="A268" s="10" t="str">
        <f t="shared" si="4"/>
        <v>4000285Via Bana</v>
      </c>
      <c r="B268" s="6" t="s">
        <v>383</v>
      </c>
      <c r="C268" s="6" t="s">
        <v>671</v>
      </c>
      <c r="D268" s="6" t="s">
        <v>28</v>
      </c>
      <c r="E268" s="6" t="s">
        <v>67</v>
      </c>
      <c r="F268" s="6" t="s">
        <v>89</v>
      </c>
      <c r="G268" s="6" t="s">
        <v>805</v>
      </c>
      <c r="H268" s="6" t="s">
        <v>660</v>
      </c>
      <c r="I268" s="6">
        <v>12</v>
      </c>
      <c r="J268" s="6">
        <v>3</v>
      </c>
    </row>
    <row r="269" spans="1:10" x14ac:dyDescent="0.25">
      <c r="A269" s="10" t="str">
        <f t="shared" si="4"/>
        <v>4000330Via Bana</v>
      </c>
      <c r="B269" s="6" t="s">
        <v>383</v>
      </c>
      <c r="C269" s="6" t="s">
        <v>718</v>
      </c>
      <c r="D269" s="6" t="s">
        <v>28</v>
      </c>
      <c r="E269" s="6" t="s">
        <v>67</v>
      </c>
      <c r="F269" s="6" t="s">
        <v>78</v>
      </c>
      <c r="G269" s="6" t="s">
        <v>838</v>
      </c>
      <c r="H269" s="6" t="s">
        <v>449</v>
      </c>
      <c r="I269" s="6">
        <v>2</v>
      </c>
      <c r="J269" s="6">
        <v>1</v>
      </c>
    </row>
    <row r="270" spans="1:10" x14ac:dyDescent="0.25">
      <c r="A270" s="10" t="str">
        <f t="shared" si="4"/>
        <v>4000198Via Bana</v>
      </c>
      <c r="B270" s="6" t="s">
        <v>383</v>
      </c>
      <c r="C270" s="6" t="s">
        <v>718</v>
      </c>
      <c r="D270" s="6" t="s">
        <v>28</v>
      </c>
      <c r="E270" s="6" t="s">
        <v>29</v>
      </c>
      <c r="F270" s="6" t="s">
        <v>30</v>
      </c>
      <c r="G270" s="6" t="s">
        <v>1026</v>
      </c>
      <c r="H270" s="6" t="s">
        <v>623</v>
      </c>
      <c r="I270" s="6">
        <v>0</v>
      </c>
      <c r="J270" s="6">
        <v>0</v>
      </c>
    </row>
    <row r="271" spans="1:10" x14ac:dyDescent="0.25">
      <c r="A271" s="10" t="str">
        <f t="shared" si="4"/>
        <v>4000153Grido</v>
      </c>
      <c r="B271" s="6" t="s">
        <v>26</v>
      </c>
      <c r="C271" s="6" t="s">
        <v>683</v>
      </c>
      <c r="D271" s="6" t="s">
        <v>28</v>
      </c>
      <c r="E271" s="6" t="s">
        <v>67</v>
      </c>
      <c r="F271" s="6" t="s">
        <v>89</v>
      </c>
      <c r="G271" s="6" t="s">
        <v>800</v>
      </c>
      <c r="H271" s="6" t="s">
        <v>495</v>
      </c>
      <c r="I271" s="6">
        <v>408</v>
      </c>
      <c r="J271" s="6">
        <v>355</v>
      </c>
    </row>
    <row r="272" spans="1:10" x14ac:dyDescent="0.25">
      <c r="A272" s="10" t="str">
        <f t="shared" si="4"/>
        <v>4000045Via Bana</v>
      </c>
      <c r="B272" s="6" t="s">
        <v>383</v>
      </c>
      <c r="C272" s="6" t="s">
        <v>718</v>
      </c>
      <c r="D272" s="6" t="s">
        <v>28</v>
      </c>
      <c r="E272" s="6" t="s">
        <v>29</v>
      </c>
      <c r="F272" s="6" t="s">
        <v>30</v>
      </c>
      <c r="G272" s="6" t="s">
        <v>844</v>
      </c>
      <c r="H272" s="6" t="s">
        <v>350</v>
      </c>
      <c r="I272" s="6">
        <v>8</v>
      </c>
      <c r="J272" s="6">
        <v>3</v>
      </c>
    </row>
    <row r="273" spans="1:10" x14ac:dyDescent="0.25">
      <c r="A273" s="10" t="str">
        <f t="shared" si="4"/>
        <v>4000163Via Bana</v>
      </c>
      <c r="B273" s="6" t="s">
        <v>383</v>
      </c>
      <c r="C273" s="6" t="s">
        <v>683</v>
      </c>
      <c r="D273" s="6" t="s">
        <v>28</v>
      </c>
      <c r="E273" s="6" t="s">
        <v>67</v>
      </c>
      <c r="F273" s="6" t="s">
        <v>73</v>
      </c>
      <c r="G273" s="6" t="s">
        <v>732</v>
      </c>
      <c r="H273" s="6" t="s">
        <v>426</v>
      </c>
      <c r="I273" s="6">
        <v>0</v>
      </c>
      <c r="J273" s="6">
        <v>0</v>
      </c>
    </row>
    <row r="274" spans="1:10" x14ac:dyDescent="0.25">
      <c r="A274" s="10" t="str">
        <f t="shared" si="4"/>
        <v>4000060Grido</v>
      </c>
      <c r="B274" s="6" t="s">
        <v>26</v>
      </c>
      <c r="C274" s="6" t="s">
        <v>718</v>
      </c>
      <c r="D274" s="6" t="s">
        <v>28</v>
      </c>
      <c r="E274" s="6" t="s">
        <v>29</v>
      </c>
      <c r="F274" s="6" t="s">
        <v>30</v>
      </c>
      <c r="G274" s="6" t="s">
        <v>1027</v>
      </c>
      <c r="H274" s="6" t="s">
        <v>284</v>
      </c>
      <c r="I274" s="6">
        <v>0</v>
      </c>
      <c r="J274" s="6">
        <v>0</v>
      </c>
    </row>
    <row r="275" spans="1:10" x14ac:dyDescent="0.25">
      <c r="A275" s="10" t="str">
        <f t="shared" si="4"/>
        <v>4000064Grido</v>
      </c>
      <c r="B275" s="6" t="s">
        <v>26</v>
      </c>
      <c r="C275" s="6" t="s">
        <v>667</v>
      </c>
      <c r="D275" s="6" t="s">
        <v>28</v>
      </c>
      <c r="E275" s="6" t="s">
        <v>29</v>
      </c>
      <c r="F275" s="6" t="s">
        <v>30</v>
      </c>
      <c r="G275" s="6" t="s">
        <v>955</v>
      </c>
      <c r="H275" s="6" t="s">
        <v>368</v>
      </c>
      <c r="I275" s="6">
        <v>283</v>
      </c>
      <c r="J275" s="6">
        <v>251</v>
      </c>
    </row>
    <row r="276" spans="1:10" x14ac:dyDescent="0.25">
      <c r="A276" s="10" t="str">
        <f t="shared" si="4"/>
        <v>6000338Grido</v>
      </c>
      <c r="B276" s="6" t="s">
        <v>26</v>
      </c>
      <c r="C276" s="6" t="s">
        <v>671</v>
      </c>
      <c r="D276" s="6" t="s">
        <v>110</v>
      </c>
      <c r="E276" s="6" t="s">
        <v>111</v>
      </c>
      <c r="F276" s="6" t="s">
        <v>112</v>
      </c>
      <c r="G276" s="6" t="s">
        <v>722</v>
      </c>
      <c r="H276" s="6" t="s">
        <v>117</v>
      </c>
      <c r="I276" s="6">
        <v>25</v>
      </c>
      <c r="J276" s="6">
        <v>22</v>
      </c>
    </row>
    <row r="277" spans="1:10" x14ac:dyDescent="0.25">
      <c r="A277" s="10" t="str">
        <f t="shared" si="4"/>
        <v>4000040Via Bana</v>
      </c>
      <c r="B277" s="6" t="s">
        <v>383</v>
      </c>
      <c r="C277" s="6" t="s">
        <v>683</v>
      </c>
      <c r="D277" s="6" t="s">
        <v>28</v>
      </c>
      <c r="E277" s="6" t="s">
        <v>29</v>
      </c>
      <c r="F277" s="6" t="s">
        <v>30</v>
      </c>
      <c r="G277" s="6" t="s">
        <v>814</v>
      </c>
      <c r="H277" s="6" t="s">
        <v>345</v>
      </c>
      <c r="I277" s="6">
        <v>93</v>
      </c>
      <c r="J277" s="6">
        <v>207</v>
      </c>
    </row>
    <row r="278" spans="1:10" x14ac:dyDescent="0.25">
      <c r="A278" s="10" t="str">
        <f t="shared" si="4"/>
        <v>4000137Via Bana</v>
      </c>
      <c r="B278" s="6" t="s">
        <v>383</v>
      </c>
      <c r="C278" s="6" t="s">
        <v>683</v>
      </c>
      <c r="D278" s="6" t="s">
        <v>28</v>
      </c>
      <c r="E278" s="6" t="s">
        <v>67</v>
      </c>
      <c r="F278" s="6" t="s">
        <v>78</v>
      </c>
      <c r="G278" s="6" t="s">
        <v>1028</v>
      </c>
      <c r="H278" s="6" t="s">
        <v>433</v>
      </c>
      <c r="I278" s="6">
        <v>0</v>
      </c>
      <c r="J278" s="6">
        <v>0</v>
      </c>
    </row>
    <row r="279" spans="1:10" x14ac:dyDescent="0.25">
      <c r="A279" s="10" t="str">
        <f t="shared" si="4"/>
        <v>DGrido</v>
      </c>
      <c r="B279" s="6" t="s">
        <v>26</v>
      </c>
      <c r="C279" s="6" t="s">
        <v>718</v>
      </c>
      <c r="D279" s="6" t="s">
        <v>28</v>
      </c>
      <c r="E279" s="6" t="s">
        <v>29</v>
      </c>
      <c r="F279" s="6" t="s">
        <v>30</v>
      </c>
      <c r="G279" s="6" t="s">
        <v>675</v>
      </c>
      <c r="H279" s="6" t="s">
        <v>276</v>
      </c>
      <c r="I279" s="6">
        <v>0</v>
      </c>
      <c r="J279" s="6">
        <v>0</v>
      </c>
    </row>
    <row r="280" spans="1:10" x14ac:dyDescent="0.25">
      <c r="A280" s="10" t="str">
        <f t="shared" si="4"/>
        <v>4000431Grido</v>
      </c>
      <c r="B280" s="6" t="s">
        <v>26</v>
      </c>
      <c r="C280" s="6" t="s">
        <v>688</v>
      </c>
      <c r="D280" s="6" t="s">
        <v>28</v>
      </c>
      <c r="E280" s="6" t="s">
        <v>67</v>
      </c>
      <c r="F280" s="6" t="s">
        <v>78</v>
      </c>
      <c r="G280" s="6" t="s">
        <v>1029</v>
      </c>
      <c r="H280" s="6" t="s">
        <v>445</v>
      </c>
      <c r="I280" s="6">
        <v>154</v>
      </c>
      <c r="J280" s="6">
        <v>201</v>
      </c>
    </row>
    <row r="281" spans="1:10" x14ac:dyDescent="0.25">
      <c r="A281" s="10" t="str">
        <f t="shared" si="4"/>
        <v>4000153Grido</v>
      </c>
      <c r="B281" s="6" t="s">
        <v>26</v>
      </c>
      <c r="C281" s="6" t="s">
        <v>671</v>
      </c>
      <c r="D281" s="6" t="s">
        <v>28</v>
      </c>
      <c r="E281" s="6" t="s">
        <v>67</v>
      </c>
      <c r="F281" s="6" t="s">
        <v>89</v>
      </c>
      <c r="G281" s="6" t="s">
        <v>800</v>
      </c>
      <c r="H281" s="6" t="s">
        <v>495</v>
      </c>
      <c r="I281" s="6">
        <v>203</v>
      </c>
      <c r="J281" s="6">
        <v>200</v>
      </c>
    </row>
    <row r="282" spans="1:10" x14ac:dyDescent="0.25">
      <c r="A282" s="10" t="str">
        <f t="shared" si="4"/>
        <v>4000175Grido</v>
      </c>
      <c r="B282" s="6" t="s">
        <v>26</v>
      </c>
      <c r="C282" s="6" t="s">
        <v>683</v>
      </c>
      <c r="D282" s="6" t="s">
        <v>28</v>
      </c>
      <c r="E282" s="6" t="s">
        <v>67</v>
      </c>
      <c r="F282" s="6" t="s">
        <v>68</v>
      </c>
      <c r="G282" s="6" t="s">
        <v>719</v>
      </c>
      <c r="H282" s="6" t="s">
        <v>404</v>
      </c>
      <c r="I282" s="6">
        <v>0</v>
      </c>
      <c r="J282" s="6">
        <v>0</v>
      </c>
    </row>
    <row r="283" spans="1:10" x14ac:dyDescent="0.25">
      <c r="A283" s="10" t="str">
        <f t="shared" si="4"/>
        <v>4000049Via Bana</v>
      </c>
      <c r="B283" s="6" t="s">
        <v>383</v>
      </c>
      <c r="C283" s="6" t="s">
        <v>718</v>
      </c>
      <c r="D283" s="6" t="s">
        <v>28</v>
      </c>
      <c r="E283" s="6" t="s">
        <v>29</v>
      </c>
      <c r="F283" s="6" t="s">
        <v>30</v>
      </c>
      <c r="G283" s="6" t="s">
        <v>668</v>
      </c>
      <c r="H283" s="6" t="s">
        <v>354</v>
      </c>
      <c r="I283" s="6">
        <v>4</v>
      </c>
      <c r="J283" s="6">
        <v>0</v>
      </c>
    </row>
    <row r="284" spans="1:10" x14ac:dyDescent="0.25">
      <c r="A284" s="10" t="str">
        <f t="shared" si="4"/>
        <v>4000183Via Bana</v>
      </c>
      <c r="B284" s="6" t="s">
        <v>383</v>
      </c>
      <c r="C284" s="6" t="s">
        <v>688</v>
      </c>
      <c r="D284" s="6" t="s">
        <v>28</v>
      </c>
      <c r="E284" s="6" t="s">
        <v>67</v>
      </c>
      <c r="F284" s="6" t="s">
        <v>89</v>
      </c>
      <c r="G284" s="6" t="s">
        <v>1030</v>
      </c>
      <c r="H284" s="6" t="s">
        <v>509</v>
      </c>
      <c r="I284" s="6">
        <v>0</v>
      </c>
      <c r="J284" s="6">
        <v>0</v>
      </c>
    </row>
    <row r="285" spans="1:10" x14ac:dyDescent="0.25">
      <c r="A285" s="10" t="str">
        <f t="shared" si="4"/>
        <v>4000053Grido</v>
      </c>
      <c r="B285" s="6" t="s">
        <v>26</v>
      </c>
      <c r="C285" s="6" t="s">
        <v>667</v>
      </c>
      <c r="D285" s="6" t="s">
        <v>28</v>
      </c>
      <c r="E285" s="6" t="s">
        <v>29</v>
      </c>
      <c r="F285" s="6" t="s">
        <v>30</v>
      </c>
      <c r="G285" s="6" t="s">
        <v>728</v>
      </c>
      <c r="H285" s="6" t="s">
        <v>358</v>
      </c>
      <c r="I285" s="6">
        <v>0</v>
      </c>
      <c r="J285" s="6">
        <v>0</v>
      </c>
    </row>
    <row r="286" spans="1:10" x14ac:dyDescent="0.25">
      <c r="A286" s="10" t="str">
        <f t="shared" si="4"/>
        <v>4000045Via Bana</v>
      </c>
      <c r="B286" s="6" t="s">
        <v>383</v>
      </c>
      <c r="C286" s="6" t="s">
        <v>683</v>
      </c>
      <c r="D286" s="6" t="s">
        <v>28</v>
      </c>
      <c r="E286" s="6" t="s">
        <v>29</v>
      </c>
      <c r="F286" s="6" t="s">
        <v>30</v>
      </c>
      <c r="G286" s="6" t="s">
        <v>844</v>
      </c>
      <c r="H286" s="6" t="s">
        <v>350</v>
      </c>
      <c r="I286" s="6">
        <v>13</v>
      </c>
      <c r="J286" s="6">
        <v>42</v>
      </c>
    </row>
    <row r="287" spans="1:10" x14ac:dyDescent="0.25">
      <c r="A287" s="10" t="str">
        <f t="shared" si="4"/>
        <v>4000198Via Bana</v>
      </c>
      <c r="B287" s="6" t="s">
        <v>383</v>
      </c>
      <c r="C287" s="6" t="s">
        <v>683</v>
      </c>
      <c r="D287" s="6" t="s">
        <v>28</v>
      </c>
      <c r="E287" s="6" t="s">
        <v>29</v>
      </c>
      <c r="F287" s="6" t="s">
        <v>30</v>
      </c>
      <c r="G287" s="6" t="s">
        <v>1026</v>
      </c>
      <c r="H287" s="6" t="s">
        <v>623</v>
      </c>
      <c r="I287" s="6">
        <v>0</v>
      </c>
      <c r="J287" s="6">
        <v>0</v>
      </c>
    </row>
    <row r="288" spans="1:10" x14ac:dyDescent="0.25">
      <c r="A288" s="10" t="str">
        <f t="shared" si="4"/>
        <v>4000341Grido</v>
      </c>
      <c r="B288" s="6" t="s">
        <v>26</v>
      </c>
      <c r="C288" s="6" t="s">
        <v>688</v>
      </c>
      <c r="D288" s="6" t="s">
        <v>28</v>
      </c>
      <c r="E288" s="6" t="s">
        <v>67</v>
      </c>
      <c r="F288" s="6" t="s">
        <v>89</v>
      </c>
      <c r="G288" s="6" t="s">
        <v>924</v>
      </c>
      <c r="H288" s="6" t="s">
        <v>504</v>
      </c>
      <c r="I288" s="6">
        <v>471</v>
      </c>
      <c r="J288" s="6">
        <v>420</v>
      </c>
    </row>
    <row r="289" spans="1:10" x14ac:dyDescent="0.25">
      <c r="A289" s="10" t="str">
        <f t="shared" si="4"/>
        <v>4000284Via Bana</v>
      </c>
      <c r="B289" s="6" t="s">
        <v>383</v>
      </c>
      <c r="C289" s="6" t="s">
        <v>667</v>
      </c>
      <c r="D289" s="6" t="s">
        <v>28</v>
      </c>
      <c r="E289" s="6" t="s">
        <v>67</v>
      </c>
      <c r="F289" s="6" t="s">
        <v>89</v>
      </c>
      <c r="G289" s="6" t="s">
        <v>696</v>
      </c>
      <c r="H289" s="6" t="s">
        <v>510</v>
      </c>
      <c r="I289" s="6">
        <v>0</v>
      </c>
      <c r="J289" s="6">
        <v>0</v>
      </c>
    </row>
    <row r="290" spans="1:10" x14ac:dyDescent="0.25">
      <c r="A290" s="10" t="str">
        <f t="shared" si="4"/>
        <v>4000143Grido</v>
      </c>
      <c r="B290" s="6" t="s">
        <v>26</v>
      </c>
      <c r="C290" s="6" t="s">
        <v>718</v>
      </c>
      <c r="D290" s="6" t="s">
        <v>28</v>
      </c>
      <c r="E290" s="6" t="s">
        <v>67</v>
      </c>
      <c r="F290" s="6" t="s">
        <v>85</v>
      </c>
      <c r="G290" s="6" t="s">
        <v>771</v>
      </c>
      <c r="H290" s="6" t="s">
        <v>466</v>
      </c>
      <c r="I290" s="6">
        <v>277</v>
      </c>
      <c r="J290" s="6">
        <v>193</v>
      </c>
    </row>
    <row r="291" spans="1:10" x14ac:dyDescent="0.25">
      <c r="A291" s="10" t="str">
        <f t="shared" si="4"/>
        <v>4000039Grido</v>
      </c>
      <c r="B291" s="6" t="s">
        <v>26</v>
      </c>
      <c r="C291" s="6" t="s">
        <v>667</v>
      </c>
      <c r="D291" s="6" t="s">
        <v>28</v>
      </c>
      <c r="E291" s="6" t="s">
        <v>29</v>
      </c>
      <c r="F291" s="6" t="s">
        <v>30</v>
      </c>
      <c r="G291" s="6" t="s">
        <v>694</v>
      </c>
      <c r="H291" s="6" t="s">
        <v>344</v>
      </c>
      <c r="I291" s="6">
        <v>109</v>
      </c>
      <c r="J291" s="6">
        <v>70</v>
      </c>
    </row>
    <row r="292" spans="1:10" x14ac:dyDescent="0.25">
      <c r="A292" s="10" t="str">
        <f t="shared" si="4"/>
        <v>6000338Grido</v>
      </c>
      <c r="B292" s="6" t="s">
        <v>26</v>
      </c>
      <c r="C292" s="6" t="s">
        <v>667</v>
      </c>
      <c r="D292" s="6" t="s">
        <v>110</v>
      </c>
      <c r="E292" s="6" t="s">
        <v>111</v>
      </c>
      <c r="F292" s="6" t="s">
        <v>112</v>
      </c>
      <c r="G292" s="6" t="s">
        <v>722</v>
      </c>
      <c r="H292" s="6" t="s">
        <v>117</v>
      </c>
      <c r="I292" s="6">
        <v>76</v>
      </c>
      <c r="J292" s="6">
        <v>56</v>
      </c>
    </row>
    <row r="293" spans="1:10" x14ac:dyDescent="0.25">
      <c r="A293" s="10" t="str">
        <f t="shared" si="4"/>
        <v>4000076Via Bana</v>
      </c>
      <c r="B293" s="6" t="s">
        <v>383</v>
      </c>
      <c r="C293" s="6" t="s">
        <v>718</v>
      </c>
      <c r="D293" s="6" t="s">
        <v>28</v>
      </c>
      <c r="E293" s="6" t="s">
        <v>29</v>
      </c>
      <c r="F293" s="6" t="s">
        <v>30</v>
      </c>
      <c r="G293" s="6" t="s">
        <v>938</v>
      </c>
      <c r="H293" s="6" t="s">
        <v>608</v>
      </c>
      <c r="I293" s="6">
        <v>0</v>
      </c>
      <c r="J293" s="6">
        <v>0</v>
      </c>
    </row>
    <row r="294" spans="1:10" x14ac:dyDescent="0.25">
      <c r="A294" s="10" t="str">
        <f t="shared" si="4"/>
        <v>4000194Via Bana</v>
      </c>
      <c r="B294" s="6" t="s">
        <v>383</v>
      </c>
      <c r="C294" s="6" t="s">
        <v>667</v>
      </c>
      <c r="D294" s="6" t="s">
        <v>28</v>
      </c>
      <c r="E294" s="6" t="s">
        <v>29</v>
      </c>
      <c r="F294" s="6" t="s">
        <v>30</v>
      </c>
      <c r="G294" s="6" t="s">
        <v>672</v>
      </c>
      <c r="H294" s="6" t="s">
        <v>377</v>
      </c>
      <c r="I294" s="6">
        <v>0</v>
      </c>
      <c r="J294" s="6">
        <v>2</v>
      </c>
    </row>
    <row r="295" spans="1:10" x14ac:dyDescent="0.25">
      <c r="A295" s="10" t="str">
        <f t="shared" si="4"/>
        <v>4000152Grido</v>
      </c>
      <c r="B295" s="6" t="s">
        <v>26</v>
      </c>
      <c r="C295" s="6" t="s">
        <v>688</v>
      </c>
      <c r="D295" s="6" t="s">
        <v>28</v>
      </c>
      <c r="E295" s="6" t="s">
        <v>67</v>
      </c>
      <c r="F295" s="6" t="s">
        <v>89</v>
      </c>
      <c r="G295" s="6" t="s">
        <v>736</v>
      </c>
      <c r="H295" s="6" t="s">
        <v>494</v>
      </c>
      <c r="I295" s="6">
        <v>382</v>
      </c>
      <c r="J295" s="6">
        <v>301</v>
      </c>
    </row>
    <row r="296" spans="1:10" x14ac:dyDescent="0.25">
      <c r="A296" s="10" t="str">
        <f t="shared" si="4"/>
        <v>4000071Grido</v>
      </c>
      <c r="B296" s="6" t="s">
        <v>26</v>
      </c>
      <c r="C296" s="6" t="s">
        <v>718</v>
      </c>
      <c r="D296" s="6" t="s">
        <v>28</v>
      </c>
      <c r="E296" s="6" t="s">
        <v>29</v>
      </c>
      <c r="F296" s="6" t="s">
        <v>30</v>
      </c>
      <c r="G296" s="6" t="s">
        <v>698</v>
      </c>
      <c r="H296" s="6" t="s">
        <v>375</v>
      </c>
      <c r="I296" s="6">
        <v>191</v>
      </c>
      <c r="J296" s="6">
        <v>61</v>
      </c>
    </row>
    <row r="297" spans="1:10" x14ac:dyDescent="0.25">
      <c r="A297" s="10" t="str">
        <f t="shared" si="4"/>
        <v>4000068Grido</v>
      </c>
      <c r="B297" s="6" t="s">
        <v>26</v>
      </c>
      <c r="C297" s="6" t="s">
        <v>667</v>
      </c>
      <c r="D297" s="6" t="s">
        <v>28</v>
      </c>
      <c r="E297" s="6" t="s">
        <v>29</v>
      </c>
      <c r="F297" s="6" t="s">
        <v>30</v>
      </c>
      <c r="G297" s="6" t="s">
        <v>1013</v>
      </c>
      <c r="H297" s="6" t="s">
        <v>372</v>
      </c>
      <c r="I297" s="6">
        <v>175</v>
      </c>
      <c r="J297" s="6">
        <v>188</v>
      </c>
    </row>
    <row r="298" spans="1:10" x14ac:dyDescent="0.25">
      <c r="A298" s="10" t="str">
        <f t="shared" si="4"/>
        <v>4000093Via Bana</v>
      </c>
      <c r="B298" s="6" t="s">
        <v>383</v>
      </c>
      <c r="C298" s="6" t="s">
        <v>688</v>
      </c>
      <c r="D298" s="6" t="s">
        <v>28</v>
      </c>
      <c r="E298" s="6" t="s">
        <v>29</v>
      </c>
      <c r="F298" s="6" t="s">
        <v>30</v>
      </c>
      <c r="G298" s="6" t="s">
        <v>1031</v>
      </c>
      <c r="H298" s="6" t="s">
        <v>389</v>
      </c>
      <c r="I298" s="6">
        <v>0</v>
      </c>
      <c r="J298" s="6">
        <v>0</v>
      </c>
    </row>
    <row r="299" spans="1:10" x14ac:dyDescent="0.25">
      <c r="A299" s="10" t="str">
        <f t="shared" si="4"/>
        <v>4000316Grido</v>
      </c>
      <c r="B299" s="6" t="s">
        <v>26</v>
      </c>
      <c r="C299" s="6" t="s">
        <v>674</v>
      </c>
      <c r="D299" s="6" t="s">
        <v>28</v>
      </c>
      <c r="E299" s="6" t="s">
        <v>29</v>
      </c>
      <c r="F299" s="6" t="s">
        <v>30</v>
      </c>
      <c r="G299" s="6" t="s">
        <v>908</v>
      </c>
      <c r="H299" s="6" t="s">
        <v>380</v>
      </c>
      <c r="I299" s="6">
        <v>300</v>
      </c>
      <c r="J299" s="6">
        <v>105</v>
      </c>
    </row>
    <row r="300" spans="1:10" x14ac:dyDescent="0.25">
      <c r="A300" s="10" t="str">
        <f t="shared" si="4"/>
        <v>4000051Via Bana</v>
      </c>
      <c r="B300" s="6" t="s">
        <v>383</v>
      </c>
      <c r="C300" s="6" t="s">
        <v>688</v>
      </c>
      <c r="D300" s="6" t="s">
        <v>28</v>
      </c>
      <c r="E300" s="6" t="s">
        <v>29</v>
      </c>
      <c r="F300" s="6" t="s">
        <v>30</v>
      </c>
      <c r="G300" s="6" t="s">
        <v>893</v>
      </c>
      <c r="H300" s="6" t="s">
        <v>356</v>
      </c>
      <c r="I300" s="6">
        <v>1</v>
      </c>
      <c r="J300" s="6">
        <v>7</v>
      </c>
    </row>
    <row r="301" spans="1:10" x14ac:dyDescent="0.25">
      <c r="A301" s="10" t="str">
        <f t="shared" si="4"/>
        <v>DGrido</v>
      </c>
      <c r="B301" s="6" t="s">
        <v>26</v>
      </c>
      <c r="C301" s="6" t="s">
        <v>683</v>
      </c>
      <c r="D301" s="6" t="s">
        <v>28</v>
      </c>
      <c r="E301" s="6" t="s">
        <v>29</v>
      </c>
      <c r="F301" s="6" t="s">
        <v>30</v>
      </c>
      <c r="G301" s="6" t="s">
        <v>675</v>
      </c>
      <c r="H301" s="6" t="s">
        <v>216</v>
      </c>
      <c r="I301" s="6">
        <v>0</v>
      </c>
      <c r="J301" s="6">
        <v>0</v>
      </c>
    </row>
    <row r="302" spans="1:10" x14ac:dyDescent="0.25">
      <c r="A302" s="10" t="str">
        <f t="shared" si="4"/>
        <v>4000079Via Bana</v>
      </c>
      <c r="B302" s="6" t="s">
        <v>383</v>
      </c>
      <c r="C302" s="6" t="s">
        <v>683</v>
      </c>
      <c r="D302" s="6" t="s">
        <v>28</v>
      </c>
      <c r="E302" s="6" t="s">
        <v>29</v>
      </c>
      <c r="F302" s="6" t="s">
        <v>30</v>
      </c>
      <c r="G302" s="6" t="s">
        <v>752</v>
      </c>
      <c r="H302" s="6" t="s">
        <v>611</v>
      </c>
      <c r="I302" s="6">
        <v>0</v>
      </c>
      <c r="J302" s="6">
        <v>0</v>
      </c>
    </row>
    <row r="303" spans="1:10" x14ac:dyDescent="0.25">
      <c r="A303" s="10" t="str">
        <f t="shared" si="4"/>
        <v>4000050Via Bana</v>
      </c>
      <c r="B303" s="6" t="s">
        <v>383</v>
      </c>
      <c r="C303" s="6" t="s">
        <v>683</v>
      </c>
      <c r="D303" s="6" t="s">
        <v>28</v>
      </c>
      <c r="E303" s="6" t="s">
        <v>29</v>
      </c>
      <c r="F303" s="6" t="s">
        <v>30</v>
      </c>
      <c r="G303" s="6" t="s">
        <v>959</v>
      </c>
      <c r="H303" s="6" t="s">
        <v>355</v>
      </c>
      <c r="I303" s="6">
        <v>0</v>
      </c>
      <c r="J303" s="6">
        <v>0</v>
      </c>
    </row>
    <row r="304" spans="1:10" x14ac:dyDescent="0.25">
      <c r="A304" s="10" t="str">
        <f t="shared" si="4"/>
        <v>DGrido</v>
      </c>
      <c r="B304" s="6" t="s">
        <v>26</v>
      </c>
      <c r="C304" s="6" t="s">
        <v>718</v>
      </c>
      <c r="D304" s="6" t="s">
        <v>28</v>
      </c>
      <c r="E304" s="6" t="s">
        <v>29</v>
      </c>
      <c r="F304" s="6" t="s">
        <v>30</v>
      </c>
      <c r="G304" s="6" t="s">
        <v>675</v>
      </c>
      <c r="H304" s="6" t="s">
        <v>274</v>
      </c>
      <c r="I304" s="6">
        <v>0</v>
      </c>
      <c r="J304" s="6">
        <v>0</v>
      </c>
    </row>
    <row r="305" spans="1:10" x14ac:dyDescent="0.25">
      <c r="A305" s="10" t="str">
        <f t="shared" si="4"/>
        <v>4000060Grido</v>
      </c>
      <c r="B305" s="6" t="s">
        <v>26</v>
      </c>
      <c r="C305" s="6" t="s">
        <v>688</v>
      </c>
      <c r="D305" s="6" t="s">
        <v>28</v>
      </c>
      <c r="E305" s="6" t="s">
        <v>29</v>
      </c>
      <c r="F305" s="6" t="s">
        <v>30</v>
      </c>
      <c r="G305" s="6" t="s">
        <v>1027</v>
      </c>
      <c r="H305" s="6" t="s">
        <v>284</v>
      </c>
      <c r="I305" s="6">
        <v>0</v>
      </c>
      <c r="J305" s="6">
        <v>0</v>
      </c>
    </row>
    <row r="306" spans="1:10" x14ac:dyDescent="0.25">
      <c r="A306" s="10" t="str">
        <f t="shared" si="4"/>
        <v>4000086Via Bana</v>
      </c>
      <c r="B306" s="6" t="s">
        <v>383</v>
      </c>
      <c r="C306" s="6" t="s">
        <v>667</v>
      </c>
      <c r="D306" s="6" t="s">
        <v>28</v>
      </c>
      <c r="E306" s="6" t="s">
        <v>29</v>
      </c>
      <c r="F306" s="6" t="s">
        <v>30</v>
      </c>
      <c r="G306" s="6" t="s">
        <v>778</v>
      </c>
      <c r="H306" s="6" t="s">
        <v>387</v>
      </c>
      <c r="I306" s="6">
        <v>0</v>
      </c>
      <c r="J306" s="6">
        <v>0</v>
      </c>
    </row>
    <row r="307" spans="1:10" x14ac:dyDescent="0.25">
      <c r="A307" s="10" t="str">
        <f t="shared" si="4"/>
        <v>4000056Grido</v>
      </c>
      <c r="B307" s="6" t="s">
        <v>26</v>
      </c>
      <c r="C307" s="6" t="s">
        <v>671</v>
      </c>
      <c r="D307" s="6" t="s">
        <v>28</v>
      </c>
      <c r="E307" s="6" t="s">
        <v>29</v>
      </c>
      <c r="F307" s="6" t="s">
        <v>30</v>
      </c>
      <c r="G307" s="6" t="s">
        <v>1032</v>
      </c>
      <c r="H307" s="6" t="s">
        <v>361</v>
      </c>
      <c r="I307" s="6">
        <v>67</v>
      </c>
      <c r="J307" s="6">
        <v>79</v>
      </c>
    </row>
    <row r="308" spans="1:10" x14ac:dyDescent="0.25">
      <c r="A308" s="10" t="str">
        <f t="shared" si="4"/>
        <v>4000050Grido</v>
      </c>
      <c r="B308" s="6" t="s">
        <v>26</v>
      </c>
      <c r="C308" s="6" t="s">
        <v>671</v>
      </c>
      <c r="D308" s="6" t="s">
        <v>28</v>
      </c>
      <c r="E308" s="6" t="s">
        <v>29</v>
      </c>
      <c r="F308" s="6" t="s">
        <v>30</v>
      </c>
      <c r="G308" s="6" t="s">
        <v>959</v>
      </c>
      <c r="H308" s="6" t="s">
        <v>355</v>
      </c>
      <c r="I308" s="6">
        <v>82</v>
      </c>
      <c r="J308" s="6">
        <v>135</v>
      </c>
    </row>
    <row r="309" spans="1:10" x14ac:dyDescent="0.25">
      <c r="A309" s="10" t="str">
        <f t="shared" si="4"/>
        <v>DVia Bana</v>
      </c>
      <c r="B309" s="6" t="s">
        <v>383</v>
      </c>
      <c r="C309" s="6" t="s">
        <v>683</v>
      </c>
      <c r="D309" s="6" t="s">
        <v>28</v>
      </c>
      <c r="E309" s="6" t="s">
        <v>29</v>
      </c>
      <c r="F309" s="6" t="s">
        <v>30</v>
      </c>
      <c r="G309" s="6" t="s">
        <v>675</v>
      </c>
      <c r="H309" s="6" t="s">
        <v>582</v>
      </c>
      <c r="I309" s="6">
        <v>0</v>
      </c>
      <c r="J309" s="6">
        <v>0</v>
      </c>
    </row>
    <row r="310" spans="1:10" x14ac:dyDescent="0.25">
      <c r="A310" s="10" t="str">
        <f t="shared" si="4"/>
        <v>4000162Grido</v>
      </c>
      <c r="B310" s="6" t="s">
        <v>26</v>
      </c>
      <c r="C310" s="6" t="s">
        <v>674</v>
      </c>
      <c r="D310" s="6" t="s">
        <v>28</v>
      </c>
      <c r="E310" s="6" t="s">
        <v>67</v>
      </c>
      <c r="F310" s="6" t="s">
        <v>89</v>
      </c>
      <c r="G310" s="6" t="s">
        <v>701</v>
      </c>
      <c r="H310" s="6" t="s">
        <v>502</v>
      </c>
      <c r="I310" s="6">
        <v>333</v>
      </c>
      <c r="J310" s="6">
        <v>134</v>
      </c>
    </row>
    <row r="311" spans="1:10" x14ac:dyDescent="0.25">
      <c r="A311" s="10" t="str">
        <f t="shared" si="4"/>
        <v>4000157Grido</v>
      </c>
      <c r="B311" s="6" t="s">
        <v>26</v>
      </c>
      <c r="C311" s="6" t="s">
        <v>683</v>
      </c>
      <c r="D311" s="6" t="s">
        <v>28</v>
      </c>
      <c r="E311" s="6" t="s">
        <v>67</v>
      </c>
      <c r="F311" s="6" t="s">
        <v>89</v>
      </c>
      <c r="G311" s="6" t="s">
        <v>1033</v>
      </c>
      <c r="H311" s="6" t="s">
        <v>498</v>
      </c>
      <c r="I311" s="6">
        <v>204</v>
      </c>
      <c r="J311" s="6">
        <v>189</v>
      </c>
    </row>
    <row r="312" spans="1:10" x14ac:dyDescent="0.25">
      <c r="A312" s="10" t="str">
        <f t="shared" si="4"/>
        <v>4000142Grido</v>
      </c>
      <c r="B312" s="6" t="s">
        <v>26</v>
      </c>
      <c r="C312" s="6" t="s">
        <v>674</v>
      </c>
      <c r="D312" s="6" t="s">
        <v>28</v>
      </c>
      <c r="E312" s="6" t="s">
        <v>67</v>
      </c>
      <c r="F312" s="6" t="s">
        <v>85</v>
      </c>
      <c r="G312" s="6" t="s">
        <v>802</v>
      </c>
      <c r="H312" s="6" t="s">
        <v>465</v>
      </c>
      <c r="I312" s="6">
        <v>1519</v>
      </c>
      <c r="J312" s="6">
        <v>593</v>
      </c>
    </row>
    <row r="313" spans="1:10" x14ac:dyDescent="0.25">
      <c r="A313" s="10" t="str">
        <f t="shared" si="4"/>
        <v>DVia Bana</v>
      </c>
      <c r="B313" s="6" t="s">
        <v>383</v>
      </c>
      <c r="C313" s="6" t="s">
        <v>683</v>
      </c>
      <c r="D313" s="6" t="s">
        <v>28</v>
      </c>
      <c r="E313" s="6" t="s">
        <v>67</v>
      </c>
      <c r="F313" s="6" t="s">
        <v>85</v>
      </c>
      <c r="G313" s="6" t="s">
        <v>675</v>
      </c>
      <c r="H313" s="6" t="s">
        <v>452</v>
      </c>
      <c r="I313" s="6">
        <v>0</v>
      </c>
      <c r="J313" s="6">
        <v>0</v>
      </c>
    </row>
    <row r="314" spans="1:10" x14ac:dyDescent="0.25">
      <c r="A314" s="10" t="str">
        <f t="shared" si="4"/>
        <v>4000181Via Bana</v>
      </c>
      <c r="B314" s="6" t="s">
        <v>383</v>
      </c>
      <c r="C314" s="6" t="s">
        <v>667</v>
      </c>
      <c r="D314" s="6" t="s">
        <v>28</v>
      </c>
      <c r="E314" s="6" t="s">
        <v>67</v>
      </c>
      <c r="F314" s="6" t="s">
        <v>89</v>
      </c>
      <c r="G314" s="6" t="s">
        <v>808</v>
      </c>
      <c r="H314" s="6" t="s">
        <v>658</v>
      </c>
      <c r="I314" s="6">
        <v>0</v>
      </c>
      <c r="J314" s="6">
        <v>0</v>
      </c>
    </row>
    <row r="315" spans="1:10" x14ac:dyDescent="0.25">
      <c r="A315" s="10" t="str">
        <f t="shared" si="4"/>
        <v>4000184Via Bana</v>
      </c>
      <c r="B315" s="6" t="s">
        <v>383</v>
      </c>
      <c r="C315" s="6" t="s">
        <v>667</v>
      </c>
      <c r="D315" s="6" t="s">
        <v>28</v>
      </c>
      <c r="E315" s="6" t="s">
        <v>67</v>
      </c>
      <c r="F315" s="6" t="s">
        <v>73</v>
      </c>
      <c r="G315" s="6" t="s">
        <v>985</v>
      </c>
      <c r="H315" s="6" t="s">
        <v>419</v>
      </c>
      <c r="I315" s="6">
        <v>0</v>
      </c>
      <c r="J315" s="6">
        <v>0</v>
      </c>
    </row>
    <row r="316" spans="1:10" x14ac:dyDescent="0.25">
      <c r="A316" s="10" t="str">
        <f t="shared" si="4"/>
        <v>4000142Grido</v>
      </c>
      <c r="B316" s="6" t="s">
        <v>26</v>
      </c>
      <c r="C316" s="6" t="s">
        <v>688</v>
      </c>
      <c r="D316" s="6" t="s">
        <v>28</v>
      </c>
      <c r="E316" s="6" t="s">
        <v>67</v>
      </c>
      <c r="F316" s="6" t="s">
        <v>85</v>
      </c>
      <c r="G316" s="6" t="s">
        <v>802</v>
      </c>
      <c r="H316" s="6" t="s">
        <v>465</v>
      </c>
      <c r="I316" s="6">
        <v>627</v>
      </c>
      <c r="J316" s="6">
        <v>668</v>
      </c>
    </row>
    <row r="317" spans="1:10" x14ac:dyDescent="0.25">
      <c r="A317" s="10" t="str">
        <f t="shared" si="4"/>
        <v>6000666Grido</v>
      </c>
      <c r="B317" s="6" t="s">
        <v>26</v>
      </c>
      <c r="C317" s="6" t="s">
        <v>683</v>
      </c>
      <c r="D317" s="6" t="s">
        <v>110</v>
      </c>
      <c r="E317" s="6" t="s">
        <v>111</v>
      </c>
      <c r="F317" s="6" t="s">
        <v>127</v>
      </c>
      <c r="G317" s="6" t="s">
        <v>878</v>
      </c>
      <c r="H317" s="6" t="s">
        <v>141</v>
      </c>
      <c r="I317" s="6">
        <v>0</v>
      </c>
      <c r="J317" s="6">
        <v>1</v>
      </c>
    </row>
    <row r="318" spans="1:10" x14ac:dyDescent="0.25">
      <c r="A318" s="10" t="str">
        <f t="shared" si="4"/>
        <v>4000096Grido</v>
      </c>
      <c r="B318" s="6" t="s">
        <v>26</v>
      </c>
      <c r="C318" s="6" t="s">
        <v>688</v>
      </c>
      <c r="D318" s="6" t="s">
        <v>28</v>
      </c>
      <c r="E318" s="6" t="s">
        <v>29</v>
      </c>
      <c r="F318" s="6" t="s">
        <v>30</v>
      </c>
      <c r="G318" s="6" t="s">
        <v>677</v>
      </c>
      <c r="H318" s="6" t="s">
        <v>390</v>
      </c>
      <c r="I318" s="6">
        <v>0</v>
      </c>
      <c r="J318" s="6">
        <v>0</v>
      </c>
    </row>
    <row r="319" spans="1:10" x14ac:dyDescent="0.25">
      <c r="A319" s="10" t="str">
        <f t="shared" si="4"/>
        <v>4000157Grido</v>
      </c>
      <c r="B319" s="6" t="s">
        <v>26</v>
      </c>
      <c r="C319" s="6" t="s">
        <v>688</v>
      </c>
      <c r="D319" s="6" t="s">
        <v>28</v>
      </c>
      <c r="E319" s="6" t="s">
        <v>67</v>
      </c>
      <c r="F319" s="6" t="s">
        <v>89</v>
      </c>
      <c r="G319" s="6" t="s">
        <v>1033</v>
      </c>
      <c r="H319" s="6" t="s">
        <v>498</v>
      </c>
      <c r="I319" s="6">
        <v>270</v>
      </c>
      <c r="J319" s="6">
        <v>239</v>
      </c>
    </row>
    <row r="320" spans="1:10" x14ac:dyDescent="0.25">
      <c r="A320" s="10" t="str">
        <f t="shared" si="4"/>
        <v>4000316Grido</v>
      </c>
      <c r="B320" s="6" t="s">
        <v>26</v>
      </c>
      <c r="C320" s="6" t="s">
        <v>683</v>
      </c>
      <c r="D320" s="6" t="s">
        <v>28</v>
      </c>
      <c r="E320" s="6" t="s">
        <v>29</v>
      </c>
      <c r="F320" s="6" t="s">
        <v>30</v>
      </c>
      <c r="G320" s="6" t="s">
        <v>908</v>
      </c>
      <c r="H320" s="6" t="s">
        <v>380</v>
      </c>
      <c r="I320" s="6">
        <v>193</v>
      </c>
      <c r="J320" s="6">
        <v>188</v>
      </c>
    </row>
    <row r="321" spans="1:10" x14ac:dyDescent="0.25">
      <c r="A321" s="10" t="str">
        <f t="shared" si="4"/>
        <v>4000093Via Bana</v>
      </c>
      <c r="B321" s="6" t="s">
        <v>383</v>
      </c>
      <c r="C321" s="6" t="s">
        <v>667</v>
      </c>
      <c r="D321" s="6" t="s">
        <v>28</v>
      </c>
      <c r="E321" s="6" t="s">
        <v>29</v>
      </c>
      <c r="F321" s="6" t="s">
        <v>30</v>
      </c>
      <c r="G321" s="6" t="s">
        <v>1031</v>
      </c>
      <c r="H321" s="6" t="s">
        <v>389</v>
      </c>
      <c r="I321" s="6">
        <v>0</v>
      </c>
      <c r="J321" s="6">
        <v>0</v>
      </c>
    </row>
    <row r="322" spans="1:10" x14ac:dyDescent="0.25">
      <c r="A322" s="10" t="str">
        <f t="shared" si="4"/>
        <v>4000042Via Bana</v>
      </c>
      <c r="B322" s="6" t="s">
        <v>383</v>
      </c>
      <c r="C322" s="6" t="s">
        <v>688</v>
      </c>
      <c r="D322" s="6" t="s">
        <v>28</v>
      </c>
      <c r="E322" s="6" t="s">
        <v>29</v>
      </c>
      <c r="F322" s="6" t="s">
        <v>30</v>
      </c>
      <c r="G322" s="6" t="s">
        <v>831</v>
      </c>
      <c r="H322" s="6" t="s">
        <v>347</v>
      </c>
      <c r="I322" s="6">
        <v>23</v>
      </c>
      <c r="J322" s="6">
        <v>25</v>
      </c>
    </row>
    <row r="323" spans="1:10" x14ac:dyDescent="0.25">
      <c r="A323" s="10" t="str">
        <f t="shared" ref="A323:A386" si="5">CONCATENATE(G323,B323)</f>
        <v>4000047Via Bana</v>
      </c>
      <c r="B323" s="6" t="s">
        <v>383</v>
      </c>
      <c r="C323" s="6" t="s">
        <v>671</v>
      </c>
      <c r="D323" s="6" t="s">
        <v>28</v>
      </c>
      <c r="E323" s="6" t="s">
        <v>29</v>
      </c>
      <c r="F323" s="6" t="s">
        <v>30</v>
      </c>
      <c r="G323" s="6" t="s">
        <v>812</v>
      </c>
      <c r="H323" s="6" t="s">
        <v>352</v>
      </c>
      <c r="I323" s="6">
        <v>35</v>
      </c>
      <c r="J323" s="6">
        <v>53</v>
      </c>
    </row>
    <row r="324" spans="1:10" x14ac:dyDescent="0.25">
      <c r="A324" s="10" t="str">
        <f t="shared" si="5"/>
        <v>4000046Grido</v>
      </c>
      <c r="B324" s="6" t="s">
        <v>26</v>
      </c>
      <c r="C324" s="6" t="s">
        <v>683</v>
      </c>
      <c r="D324" s="6" t="s">
        <v>28</v>
      </c>
      <c r="E324" s="6" t="s">
        <v>29</v>
      </c>
      <c r="F324" s="6" t="s">
        <v>30</v>
      </c>
      <c r="G324" s="6" t="s">
        <v>691</v>
      </c>
      <c r="H324" s="6" t="s">
        <v>351</v>
      </c>
      <c r="I324" s="6">
        <v>649</v>
      </c>
      <c r="J324" s="6">
        <v>437</v>
      </c>
    </row>
    <row r="325" spans="1:10" x14ac:dyDescent="0.25">
      <c r="A325" s="10" t="str">
        <f t="shared" si="5"/>
        <v>4000063Grido</v>
      </c>
      <c r="B325" s="6" t="s">
        <v>26</v>
      </c>
      <c r="C325" s="6" t="s">
        <v>718</v>
      </c>
      <c r="D325" s="6" t="s">
        <v>28</v>
      </c>
      <c r="E325" s="6" t="s">
        <v>29</v>
      </c>
      <c r="F325" s="6" t="s">
        <v>30</v>
      </c>
      <c r="G325" s="6" t="s">
        <v>1034</v>
      </c>
      <c r="H325" s="6" t="s">
        <v>367</v>
      </c>
      <c r="I325" s="6">
        <v>0</v>
      </c>
      <c r="J325" s="6">
        <v>0</v>
      </c>
    </row>
    <row r="326" spans="1:10" x14ac:dyDescent="0.25">
      <c r="A326" s="10" t="str">
        <f t="shared" si="5"/>
        <v>4000284Grido</v>
      </c>
      <c r="B326" s="6" t="s">
        <v>26</v>
      </c>
      <c r="C326" s="6" t="s">
        <v>718</v>
      </c>
      <c r="D326" s="6" t="s">
        <v>28</v>
      </c>
      <c r="E326" s="6" t="s">
        <v>67</v>
      </c>
      <c r="F326" s="6" t="s">
        <v>89</v>
      </c>
      <c r="G326" s="6" t="s">
        <v>696</v>
      </c>
      <c r="H326" s="6" t="s">
        <v>510</v>
      </c>
      <c r="I326" s="6">
        <v>0</v>
      </c>
      <c r="J326" s="6">
        <v>0</v>
      </c>
    </row>
    <row r="327" spans="1:10" x14ac:dyDescent="0.25">
      <c r="A327" s="10" t="str">
        <f t="shared" si="5"/>
        <v>4000066Via Bana</v>
      </c>
      <c r="B327" s="6" t="s">
        <v>383</v>
      </c>
      <c r="C327" s="6" t="s">
        <v>667</v>
      </c>
      <c r="D327" s="6" t="s">
        <v>28</v>
      </c>
      <c r="E327" s="6" t="s">
        <v>29</v>
      </c>
      <c r="F327" s="6" t="s">
        <v>30</v>
      </c>
      <c r="G327" s="6" t="s">
        <v>759</v>
      </c>
      <c r="H327" s="6" t="s">
        <v>370</v>
      </c>
      <c r="I327" s="6">
        <v>0</v>
      </c>
      <c r="J327" s="6">
        <v>0</v>
      </c>
    </row>
    <row r="328" spans="1:10" x14ac:dyDescent="0.25">
      <c r="A328" s="10" t="str">
        <f t="shared" si="5"/>
        <v>4000144Grido</v>
      </c>
      <c r="B328" s="6" t="s">
        <v>26</v>
      </c>
      <c r="C328" s="6" t="s">
        <v>688</v>
      </c>
      <c r="D328" s="6" t="s">
        <v>28</v>
      </c>
      <c r="E328" s="6" t="s">
        <v>67</v>
      </c>
      <c r="F328" s="6" t="s">
        <v>85</v>
      </c>
      <c r="G328" s="6" t="s">
        <v>1022</v>
      </c>
      <c r="H328" s="6" t="s">
        <v>458</v>
      </c>
      <c r="I328" s="6">
        <v>632</v>
      </c>
      <c r="J328" s="6">
        <v>727</v>
      </c>
    </row>
    <row r="329" spans="1:10" x14ac:dyDescent="0.25">
      <c r="A329" s="10" t="str">
        <f t="shared" si="5"/>
        <v>4000084Via Bana</v>
      </c>
      <c r="B329" s="6" t="s">
        <v>383</v>
      </c>
      <c r="C329" s="6" t="s">
        <v>671</v>
      </c>
      <c r="D329" s="6" t="s">
        <v>28</v>
      </c>
      <c r="E329" s="6" t="s">
        <v>29</v>
      </c>
      <c r="F329" s="6" t="s">
        <v>30</v>
      </c>
      <c r="G329" s="6" t="s">
        <v>1035</v>
      </c>
      <c r="H329" s="6" t="s">
        <v>614</v>
      </c>
      <c r="I329" s="6">
        <v>0</v>
      </c>
      <c r="J329" s="6">
        <v>0</v>
      </c>
    </row>
    <row r="330" spans="1:10" x14ac:dyDescent="0.25">
      <c r="A330" s="10" t="str">
        <f t="shared" si="5"/>
        <v>4000185Via Bana</v>
      </c>
      <c r="B330" s="6" t="s">
        <v>383</v>
      </c>
      <c r="C330" s="6" t="s">
        <v>688</v>
      </c>
      <c r="D330" s="6" t="s">
        <v>28</v>
      </c>
      <c r="E330" s="6" t="s">
        <v>67</v>
      </c>
      <c r="F330" s="6" t="s">
        <v>73</v>
      </c>
      <c r="G330" s="6" t="s">
        <v>941</v>
      </c>
      <c r="H330" s="6" t="s">
        <v>421</v>
      </c>
      <c r="I330" s="6">
        <v>0</v>
      </c>
      <c r="J330" s="6">
        <v>0</v>
      </c>
    </row>
    <row r="331" spans="1:10" x14ac:dyDescent="0.25">
      <c r="A331" s="10" t="str">
        <f t="shared" si="5"/>
        <v>4000193Grido</v>
      </c>
      <c r="B331" s="6" t="s">
        <v>26</v>
      </c>
      <c r="C331" s="6" t="s">
        <v>688</v>
      </c>
      <c r="D331" s="6" t="s">
        <v>28</v>
      </c>
      <c r="E331" s="6" t="s">
        <v>29</v>
      </c>
      <c r="F331" s="6" t="s">
        <v>30</v>
      </c>
      <c r="G331" s="6" t="s">
        <v>1003</v>
      </c>
      <c r="H331" s="6" t="s">
        <v>376</v>
      </c>
      <c r="I331" s="6">
        <v>91</v>
      </c>
      <c r="J331" s="6">
        <v>74</v>
      </c>
    </row>
    <row r="332" spans="1:10" x14ac:dyDescent="0.25">
      <c r="A332" s="10" t="str">
        <f t="shared" si="5"/>
        <v>4000067Via Bana</v>
      </c>
      <c r="B332" s="6" t="s">
        <v>383</v>
      </c>
      <c r="C332" s="6" t="s">
        <v>667</v>
      </c>
      <c r="D332" s="6" t="s">
        <v>28</v>
      </c>
      <c r="E332" s="6" t="s">
        <v>29</v>
      </c>
      <c r="F332" s="6" t="s">
        <v>30</v>
      </c>
      <c r="G332" s="6" t="s">
        <v>714</v>
      </c>
      <c r="H332" s="6" t="s">
        <v>371</v>
      </c>
      <c r="I332" s="6">
        <v>0</v>
      </c>
      <c r="J332" s="6">
        <v>0</v>
      </c>
    </row>
    <row r="333" spans="1:10" x14ac:dyDescent="0.25">
      <c r="A333" s="10" t="str">
        <f t="shared" si="5"/>
        <v>4000068Grido</v>
      </c>
      <c r="B333" s="6" t="s">
        <v>26</v>
      </c>
      <c r="C333" s="6" t="s">
        <v>688</v>
      </c>
      <c r="D333" s="6" t="s">
        <v>28</v>
      </c>
      <c r="E333" s="6" t="s">
        <v>29</v>
      </c>
      <c r="F333" s="6" t="s">
        <v>30</v>
      </c>
      <c r="G333" s="6" t="s">
        <v>1013</v>
      </c>
      <c r="H333" s="6" t="s">
        <v>372</v>
      </c>
      <c r="I333" s="6">
        <v>187</v>
      </c>
      <c r="J333" s="6">
        <v>110</v>
      </c>
    </row>
    <row r="334" spans="1:10" x14ac:dyDescent="0.25">
      <c r="A334" s="10" t="str">
        <f t="shared" si="5"/>
        <v>DGrido</v>
      </c>
      <c r="B334" s="6" t="s">
        <v>26</v>
      </c>
      <c r="C334" s="6" t="s">
        <v>718</v>
      </c>
      <c r="D334" s="6" t="s">
        <v>28</v>
      </c>
      <c r="E334" s="6" t="s">
        <v>29</v>
      </c>
      <c r="F334" s="6" t="s">
        <v>30</v>
      </c>
      <c r="G334" s="6" t="s">
        <v>675</v>
      </c>
      <c r="H334" s="6" t="s">
        <v>312</v>
      </c>
      <c r="I334" s="6">
        <v>0</v>
      </c>
      <c r="J334" s="6">
        <v>0</v>
      </c>
    </row>
    <row r="335" spans="1:10" x14ac:dyDescent="0.25">
      <c r="A335" s="10" t="str">
        <f t="shared" si="5"/>
        <v>6000672Grido</v>
      </c>
      <c r="B335" s="6" t="s">
        <v>26</v>
      </c>
      <c r="C335" s="6" t="s">
        <v>667</v>
      </c>
      <c r="D335" s="6" t="s">
        <v>110</v>
      </c>
      <c r="E335" s="6" t="s">
        <v>111</v>
      </c>
      <c r="F335" s="6" t="s">
        <v>118</v>
      </c>
      <c r="G335" s="6" t="s">
        <v>769</v>
      </c>
      <c r="H335" s="6" t="s">
        <v>119</v>
      </c>
      <c r="I335" s="6">
        <v>248</v>
      </c>
      <c r="J335" s="6">
        <v>40</v>
      </c>
    </row>
    <row r="336" spans="1:10" x14ac:dyDescent="0.25">
      <c r="A336" s="10" t="str">
        <f t="shared" si="5"/>
        <v>4000092Via Bana</v>
      </c>
      <c r="B336" s="6" t="s">
        <v>383</v>
      </c>
      <c r="C336" s="6" t="s">
        <v>667</v>
      </c>
      <c r="D336" s="6" t="s">
        <v>28</v>
      </c>
      <c r="E336" s="6" t="s">
        <v>29</v>
      </c>
      <c r="F336" s="6" t="s">
        <v>30</v>
      </c>
      <c r="G336" s="6" t="s">
        <v>1036</v>
      </c>
      <c r="H336" s="6" t="s">
        <v>388</v>
      </c>
      <c r="I336" s="6">
        <v>0</v>
      </c>
      <c r="J336" s="6">
        <v>0</v>
      </c>
    </row>
    <row r="337" spans="1:10" x14ac:dyDescent="0.25">
      <c r="A337" s="10" t="str">
        <f t="shared" si="5"/>
        <v>DGrido</v>
      </c>
      <c r="B337" s="6" t="s">
        <v>26</v>
      </c>
      <c r="C337" s="6" t="s">
        <v>683</v>
      </c>
      <c r="D337" s="6" t="s">
        <v>28</v>
      </c>
      <c r="E337" s="6" t="s">
        <v>29</v>
      </c>
      <c r="F337" s="6" t="s">
        <v>30</v>
      </c>
      <c r="G337" s="6" t="s">
        <v>675</v>
      </c>
      <c r="H337" s="6" t="s">
        <v>218</v>
      </c>
      <c r="I337" s="6">
        <v>0</v>
      </c>
      <c r="J337" s="6">
        <v>0</v>
      </c>
    </row>
    <row r="338" spans="1:10" x14ac:dyDescent="0.25">
      <c r="A338" s="10" t="str">
        <f t="shared" si="5"/>
        <v>4000057Grido</v>
      </c>
      <c r="B338" s="6" t="s">
        <v>26</v>
      </c>
      <c r="C338" s="6" t="s">
        <v>667</v>
      </c>
      <c r="D338" s="6" t="s">
        <v>28</v>
      </c>
      <c r="E338" s="6" t="s">
        <v>29</v>
      </c>
      <c r="F338" s="6" t="s">
        <v>30</v>
      </c>
      <c r="G338" s="6" t="s">
        <v>707</v>
      </c>
      <c r="H338" s="6" t="s">
        <v>362</v>
      </c>
      <c r="I338" s="6">
        <v>329</v>
      </c>
      <c r="J338" s="6">
        <v>204</v>
      </c>
    </row>
    <row r="339" spans="1:10" x14ac:dyDescent="0.25">
      <c r="A339" s="10" t="str">
        <f t="shared" si="5"/>
        <v>4000069Grido</v>
      </c>
      <c r="B339" s="6" t="s">
        <v>26</v>
      </c>
      <c r="C339" s="6" t="s">
        <v>674</v>
      </c>
      <c r="D339" s="6" t="s">
        <v>28</v>
      </c>
      <c r="E339" s="6" t="s">
        <v>29</v>
      </c>
      <c r="F339" s="6" t="s">
        <v>30</v>
      </c>
      <c r="G339" s="6" t="s">
        <v>681</v>
      </c>
      <c r="H339" s="6" t="s">
        <v>373</v>
      </c>
      <c r="I339" s="6">
        <v>286</v>
      </c>
      <c r="J339" s="6">
        <v>79</v>
      </c>
    </row>
    <row r="340" spans="1:10" x14ac:dyDescent="0.25">
      <c r="A340" s="10" t="str">
        <f t="shared" si="5"/>
        <v>4000182Via Bana</v>
      </c>
      <c r="B340" s="6" t="s">
        <v>383</v>
      </c>
      <c r="C340" s="6" t="s">
        <v>671</v>
      </c>
      <c r="D340" s="6" t="s">
        <v>28</v>
      </c>
      <c r="E340" s="6" t="s">
        <v>67</v>
      </c>
      <c r="F340" s="6" t="s">
        <v>89</v>
      </c>
      <c r="G340" s="6" t="s">
        <v>810</v>
      </c>
      <c r="H340" s="6" t="s">
        <v>659</v>
      </c>
      <c r="I340" s="6">
        <v>12</v>
      </c>
      <c r="J340" s="6">
        <v>22</v>
      </c>
    </row>
    <row r="341" spans="1:10" x14ac:dyDescent="0.25">
      <c r="A341" s="10" t="str">
        <f t="shared" si="5"/>
        <v>4000155Grido</v>
      </c>
      <c r="B341" s="6" t="s">
        <v>26</v>
      </c>
      <c r="C341" s="6" t="s">
        <v>688</v>
      </c>
      <c r="D341" s="6" t="s">
        <v>28</v>
      </c>
      <c r="E341" s="6" t="s">
        <v>67</v>
      </c>
      <c r="F341" s="6" t="s">
        <v>89</v>
      </c>
      <c r="G341" s="6" t="s">
        <v>1037</v>
      </c>
      <c r="H341" s="6" t="s">
        <v>497</v>
      </c>
      <c r="I341" s="6">
        <v>385</v>
      </c>
      <c r="J341" s="6">
        <v>335</v>
      </c>
    </row>
    <row r="342" spans="1:10" x14ac:dyDescent="0.25">
      <c r="A342" s="10" t="str">
        <f t="shared" si="5"/>
        <v>DVia Bana</v>
      </c>
      <c r="B342" s="6" t="s">
        <v>383</v>
      </c>
      <c r="C342" s="6" t="s">
        <v>671</v>
      </c>
      <c r="D342" s="6" t="s">
        <v>28</v>
      </c>
      <c r="E342" s="6" t="s">
        <v>29</v>
      </c>
      <c r="F342" s="6" t="s">
        <v>30</v>
      </c>
      <c r="G342" s="6" t="s">
        <v>675</v>
      </c>
      <c r="H342" s="6" t="s">
        <v>532</v>
      </c>
      <c r="I342" s="6">
        <v>0</v>
      </c>
      <c r="J342" s="6">
        <v>0</v>
      </c>
    </row>
    <row r="343" spans="1:10" x14ac:dyDescent="0.25">
      <c r="A343" s="10" t="str">
        <f t="shared" si="5"/>
        <v>4000049Via Bana</v>
      </c>
      <c r="B343" s="6" t="s">
        <v>383</v>
      </c>
      <c r="C343" s="6" t="s">
        <v>688</v>
      </c>
      <c r="D343" s="6" t="s">
        <v>28</v>
      </c>
      <c r="E343" s="6" t="s">
        <v>29</v>
      </c>
      <c r="F343" s="6" t="s">
        <v>30</v>
      </c>
      <c r="G343" s="6" t="s">
        <v>668</v>
      </c>
      <c r="H343" s="6" t="s">
        <v>354</v>
      </c>
      <c r="I343" s="6">
        <v>10</v>
      </c>
      <c r="J343" s="6">
        <v>0</v>
      </c>
    </row>
    <row r="344" spans="1:10" x14ac:dyDescent="0.25">
      <c r="A344" s="10" t="str">
        <f t="shared" si="5"/>
        <v>4000186Via Bana</v>
      </c>
      <c r="B344" s="6" t="s">
        <v>383</v>
      </c>
      <c r="C344" s="6" t="s">
        <v>718</v>
      </c>
      <c r="D344" s="6" t="s">
        <v>28</v>
      </c>
      <c r="E344" s="6" t="s">
        <v>67</v>
      </c>
      <c r="F344" s="6" t="s">
        <v>73</v>
      </c>
      <c r="G344" s="6" t="s">
        <v>917</v>
      </c>
      <c r="H344" s="6" t="s">
        <v>423</v>
      </c>
      <c r="I344" s="6">
        <v>9</v>
      </c>
      <c r="J344" s="6">
        <v>22</v>
      </c>
    </row>
    <row r="345" spans="1:10" x14ac:dyDescent="0.25">
      <c r="A345" s="10" t="str">
        <f t="shared" si="5"/>
        <v>DVia Bana</v>
      </c>
      <c r="B345" s="6" t="s">
        <v>383</v>
      </c>
      <c r="C345" s="6" t="s">
        <v>718</v>
      </c>
      <c r="D345" s="6" t="s">
        <v>28</v>
      </c>
      <c r="E345" s="6" t="s">
        <v>29</v>
      </c>
      <c r="F345" s="6" t="s">
        <v>30</v>
      </c>
      <c r="G345" s="6" t="s">
        <v>675</v>
      </c>
      <c r="H345" s="6" t="s">
        <v>560</v>
      </c>
      <c r="I345" s="6">
        <v>0</v>
      </c>
      <c r="J345" s="6">
        <v>0</v>
      </c>
    </row>
    <row r="346" spans="1:10" x14ac:dyDescent="0.25">
      <c r="A346" s="10" t="str">
        <f t="shared" si="5"/>
        <v>4000184Grido</v>
      </c>
      <c r="B346" s="6" t="s">
        <v>26</v>
      </c>
      <c r="C346" s="6" t="s">
        <v>683</v>
      </c>
      <c r="D346" s="6" t="s">
        <v>28</v>
      </c>
      <c r="E346" s="6" t="s">
        <v>67</v>
      </c>
      <c r="F346" s="6" t="s">
        <v>73</v>
      </c>
      <c r="G346" s="6" t="s">
        <v>985</v>
      </c>
      <c r="H346" s="6" t="s">
        <v>419</v>
      </c>
      <c r="I346" s="6">
        <v>0</v>
      </c>
      <c r="J346" s="6">
        <v>0</v>
      </c>
    </row>
    <row r="347" spans="1:10" x14ac:dyDescent="0.25">
      <c r="A347" s="10" t="str">
        <f t="shared" si="5"/>
        <v>4000073Via Bana</v>
      </c>
      <c r="B347" s="6" t="s">
        <v>383</v>
      </c>
      <c r="C347" s="6" t="s">
        <v>671</v>
      </c>
      <c r="D347" s="6" t="s">
        <v>28</v>
      </c>
      <c r="E347" s="6" t="s">
        <v>29</v>
      </c>
      <c r="F347" s="6" t="s">
        <v>30</v>
      </c>
      <c r="G347" s="6" t="s">
        <v>684</v>
      </c>
      <c r="H347" s="6" t="s">
        <v>606</v>
      </c>
      <c r="I347" s="6">
        <v>0</v>
      </c>
      <c r="J347" s="6">
        <v>0</v>
      </c>
    </row>
    <row r="348" spans="1:10" x14ac:dyDescent="0.25">
      <c r="A348" s="10" t="str">
        <f t="shared" si="5"/>
        <v>4000048Via Bana</v>
      </c>
      <c r="B348" s="6" t="s">
        <v>383</v>
      </c>
      <c r="C348" s="6" t="s">
        <v>688</v>
      </c>
      <c r="D348" s="6" t="s">
        <v>28</v>
      </c>
      <c r="E348" s="6" t="s">
        <v>29</v>
      </c>
      <c r="F348" s="6" t="s">
        <v>30</v>
      </c>
      <c r="G348" s="6" t="s">
        <v>994</v>
      </c>
      <c r="H348" s="6" t="s">
        <v>353</v>
      </c>
      <c r="I348" s="6">
        <v>0</v>
      </c>
      <c r="J348" s="6">
        <v>15</v>
      </c>
    </row>
    <row r="349" spans="1:10" x14ac:dyDescent="0.25">
      <c r="A349" s="10" t="str">
        <f t="shared" si="5"/>
        <v>DGrido</v>
      </c>
      <c r="B349" s="6" t="s">
        <v>26</v>
      </c>
      <c r="C349" s="6" t="s">
        <v>667</v>
      </c>
      <c r="D349" s="6" t="s">
        <v>28</v>
      </c>
      <c r="E349" s="6" t="s">
        <v>29</v>
      </c>
      <c r="F349" s="6" t="s">
        <v>30</v>
      </c>
      <c r="G349" s="6" t="s">
        <v>675</v>
      </c>
      <c r="H349" s="6" t="s">
        <v>150</v>
      </c>
      <c r="I349" s="6">
        <v>0</v>
      </c>
      <c r="J349" s="6">
        <v>0</v>
      </c>
    </row>
    <row r="350" spans="1:10" x14ac:dyDescent="0.25">
      <c r="A350" s="10" t="str">
        <f t="shared" si="5"/>
        <v>4000146Grido</v>
      </c>
      <c r="B350" s="6" t="s">
        <v>26</v>
      </c>
      <c r="C350" s="6" t="s">
        <v>674</v>
      </c>
      <c r="D350" s="6" t="s">
        <v>28</v>
      </c>
      <c r="E350" s="6" t="s">
        <v>67</v>
      </c>
      <c r="F350" s="6" t="s">
        <v>68</v>
      </c>
      <c r="G350" s="6" t="s">
        <v>876</v>
      </c>
      <c r="H350" s="6" t="s">
        <v>396</v>
      </c>
      <c r="I350" s="6">
        <v>2317</v>
      </c>
      <c r="J350" s="6">
        <v>857</v>
      </c>
    </row>
    <row r="351" spans="1:10" x14ac:dyDescent="0.25">
      <c r="A351" s="10" t="str">
        <f t="shared" si="5"/>
        <v>DGrido</v>
      </c>
      <c r="B351" s="6" t="s">
        <v>26</v>
      </c>
      <c r="C351" s="6" t="s">
        <v>718</v>
      </c>
      <c r="D351" s="6" t="s">
        <v>28</v>
      </c>
      <c r="E351" s="6" t="s">
        <v>29</v>
      </c>
      <c r="F351" s="6" t="s">
        <v>30</v>
      </c>
      <c r="G351" s="6" t="s">
        <v>675</v>
      </c>
      <c r="H351" s="6" t="s">
        <v>202</v>
      </c>
      <c r="I351" s="6">
        <v>0</v>
      </c>
      <c r="J351" s="6">
        <v>0</v>
      </c>
    </row>
    <row r="352" spans="1:10" x14ac:dyDescent="0.25">
      <c r="A352" s="10" t="str">
        <f t="shared" si="5"/>
        <v>4000060Grido</v>
      </c>
      <c r="B352" s="6" t="s">
        <v>26</v>
      </c>
      <c r="C352" s="6" t="s">
        <v>667</v>
      </c>
      <c r="D352" s="6" t="s">
        <v>28</v>
      </c>
      <c r="E352" s="6" t="s">
        <v>29</v>
      </c>
      <c r="F352" s="6" t="s">
        <v>30</v>
      </c>
      <c r="G352" s="6" t="s">
        <v>1027</v>
      </c>
      <c r="H352" s="6" t="s">
        <v>284</v>
      </c>
      <c r="I352" s="6">
        <v>0</v>
      </c>
      <c r="J352" s="6">
        <v>0</v>
      </c>
    </row>
    <row r="353" spans="1:10" x14ac:dyDescent="0.25">
      <c r="A353" s="10" t="str">
        <f t="shared" si="5"/>
        <v>4000154Grido</v>
      </c>
      <c r="B353" s="6" t="s">
        <v>26</v>
      </c>
      <c r="C353" s="6" t="s">
        <v>671</v>
      </c>
      <c r="D353" s="6" t="s">
        <v>28</v>
      </c>
      <c r="E353" s="6" t="s">
        <v>67</v>
      </c>
      <c r="F353" s="6" t="s">
        <v>89</v>
      </c>
      <c r="G353" s="6" t="s">
        <v>1038</v>
      </c>
      <c r="H353" s="6" t="s">
        <v>496</v>
      </c>
      <c r="I353" s="6">
        <v>98</v>
      </c>
      <c r="J353" s="6">
        <v>121</v>
      </c>
    </row>
    <row r="354" spans="1:10" x14ac:dyDescent="0.25">
      <c r="A354" s="10" t="str">
        <f t="shared" si="5"/>
        <v>4000319Grido</v>
      </c>
      <c r="B354" s="6" t="s">
        <v>26</v>
      </c>
      <c r="C354" s="6" t="s">
        <v>718</v>
      </c>
      <c r="D354" s="6" t="s">
        <v>28</v>
      </c>
      <c r="E354" s="6" t="s">
        <v>29</v>
      </c>
      <c r="F354" s="6" t="s">
        <v>30</v>
      </c>
      <c r="G354" s="6" t="s">
        <v>944</v>
      </c>
      <c r="H354" s="6" t="s">
        <v>382</v>
      </c>
      <c r="I354" s="6">
        <v>153</v>
      </c>
      <c r="J354" s="6">
        <v>80</v>
      </c>
    </row>
    <row r="355" spans="1:10" x14ac:dyDescent="0.25">
      <c r="A355" s="10" t="str">
        <f t="shared" si="5"/>
        <v>4000319Grido</v>
      </c>
      <c r="B355" s="6" t="s">
        <v>26</v>
      </c>
      <c r="C355" s="6" t="s">
        <v>667</v>
      </c>
      <c r="D355" s="6" t="s">
        <v>28</v>
      </c>
      <c r="E355" s="6" t="s">
        <v>29</v>
      </c>
      <c r="F355" s="6" t="s">
        <v>30</v>
      </c>
      <c r="G355" s="6" t="s">
        <v>944</v>
      </c>
      <c r="H355" s="6" t="s">
        <v>382</v>
      </c>
      <c r="I355" s="6">
        <v>243</v>
      </c>
      <c r="J355" s="6">
        <v>184</v>
      </c>
    </row>
    <row r="356" spans="1:10" x14ac:dyDescent="0.25">
      <c r="A356" s="10" t="str">
        <f t="shared" si="5"/>
        <v>6000667Grido</v>
      </c>
      <c r="B356" s="6" t="s">
        <v>26</v>
      </c>
      <c r="C356" s="6" t="s">
        <v>683</v>
      </c>
      <c r="D356" s="6" t="s">
        <v>110</v>
      </c>
      <c r="E356" s="6" t="s">
        <v>111</v>
      </c>
      <c r="F356" s="6" t="s">
        <v>121</v>
      </c>
      <c r="G356" s="6" t="s">
        <v>823</v>
      </c>
      <c r="H356" s="6" t="s">
        <v>122</v>
      </c>
      <c r="I356" s="6">
        <v>3</v>
      </c>
      <c r="J356" s="6">
        <v>0</v>
      </c>
    </row>
    <row r="357" spans="1:10" x14ac:dyDescent="0.25">
      <c r="A357" s="10" t="str">
        <f t="shared" si="5"/>
        <v>4000079Via Bana</v>
      </c>
      <c r="B357" s="6" t="s">
        <v>383</v>
      </c>
      <c r="C357" s="6" t="s">
        <v>718</v>
      </c>
      <c r="D357" s="6" t="s">
        <v>28</v>
      </c>
      <c r="E357" s="6" t="s">
        <v>29</v>
      </c>
      <c r="F357" s="6" t="s">
        <v>30</v>
      </c>
      <c r="G357" s="6" t="s">
        <v>752</v>
      </c>
      <c r="H357" s="6" t="s">
        <v>611</v>
      </c>
      <c r="I357" s="6">
        <v>0</v>
      </c>
      <c r="J357" s="6">
        <v>0</v>
      </c>
    </row>
    <row r="358" spans="1:10" x14ac:dyDescent="0.25">
      <c r="A358" s="10" t="str">
        <f t="shared" si="5"/>
        <v>4000066Grido</v>
      </c>
      <c r="B358" s="6" t="s">
        <v>26</v>
      </c>
      <c r="C358" s="6" t="s">
        <v>667</v>
      </c>
      <c r="D358" s="6" t="s">
        <v>28</v>
      </c>
      <c r="E358" s="6" t="s">
        <v>29</v>
      </c>
      <c r="F358" s="6" t="s">
        <v>30</v>
      </c>
      <c r="G358" s="6" t="s">
        <v>759</v>
      </c>
      <c r="H358" s="6" t="s">
        <v>370</v>
      </c>
      <c r="I358" s="6">
        <v>176</v>
      </c>
      <c r="J358" s="6">
        <v>135</v>
      </c>
    </row>
    <row r="359" spans="1:10" x14ac:dyDescent="0.25">
      <c r="A359" s="10" t="str">
        <f t="shared" si="5"/>
        <v>4000194Via Bana</v>
      </c>
      <c r="B359" s="6" t="s">
        <v>383</v>
      </c>
      <c r="C359" s="6" t="s">
        <v>718</v>
      </c>
      <c r="D359" s="6" t="s">
        <v>28</v>
      </c>
      <c r="E359" s="6" t="s">
        <v>29</v>
      </c>
      <c r="F359" s="6" t="s">
        <v>30</v>
      </c>
      <c r="G359" s="6" t="s">
        <v>672</v>
      </c>
      <c r="H359" s="6" t="s">
        <v>377</v>
      </c>
      <c r="I359" s="6">
        <v>0</v>
      </c>
      <c r="J359" s="6">
        <v>0</v>
      </c>
    </row>
    <row r="360" spans="1:10" x14ac:dyDescent="0.25">
      <c r="A360" s="10" t="str">
        <f t="shared" si="5"/>
        <v>4000170Via Bana</v>
      </c>
      <c r="B360" s="6" t="s">
        <v>383</v>
      </c>
      <c r="C360" s="6" t="s">
        <v>671</v>
      </c>
      <c r="D360" s="6" t="s">
        <v>28</v>
      </c>
      <c r="E360" s="6" t="s">
        <v>67</v>
      </c>
      <c r="F360" s="6" t="s">
        <v>78</v>
      </c>
      <c r="G360" s="6" t="s">
        <v>880</v>
      </c>
      <c r="H360" s="6" t="s">
        <v>640</v>
      </c>
      <c r="I360" s="6">
        <v>8</v>
      </c>
      <c r="J360" s="6">
        <v>18</v>
      </c>
    </row>
    <row r="361" spans="1:10" x14ac:dyDescent="0.25">
      <c r="A361" s="10" t="str">
        <f t="shared" si="5"/>
        <v>4000197Via Bana</v>
      </c>
      <c r="B361" s="6" t="s">
        <v>383</v>
      </c>
      <c r="C361" s="6" t="s">
        <v>688</v>
      </c>
      <c r="D361" s="6" t="s">
        <v>28</v>
      </c>
      <c r="E361" s="6" t="s">
        <v>29</v>
      </c>
      <c r="F361" s="6" t="s">
        <v>30</v>
      </c>
      <c r="G361" s="6" t="s">
        <v>992</v>
      </c>
      <c r="H361" s="6" t="s">
        <v>570</v>
      </c>
      <c r="I361" s="6">
        <v>0</v>
      </c>
      <c r="J361" s="6">
        <v>0</v>
      </c>
    </row>
    <row r="362" spans="1:10" x14ac:dyDescent="0.25">
      <c r="A362" s="10" t="str">
        <f t="shared" si="5"/>
        <v>4000196Via Bana</v>
      </c>
      <c r="B362" s="6" t="s">
        <v>383</v>
      </c>
      <c r="C362" s="6" t="s">
        <v>667</v>
      </c>
      <c r="D362" s="6" t="s">
        <v>28</v>
      </c>
      <c r="E362" s="6" t="s">
        <v>29</v>
      </c>
      <c r="F362" s="6" t="s">
        <v>30</v>
      </c>
      <c r="G362" s="6" t="s">
        <v>689</v>
      </c>
      <c r="H362" s="6" t="s">
        <v>622</v>
      </c>
      <c r="I362" s="6">
        <v>0</v>
      </c>
      <c r="J362" s="6">
        <v>0</v>
      </c>
    </row>
    <row r="363" spans="1:10" x14ac:dyDescent="0.25">
      <c r="A363" s="10" t="str">
        <f t="shared" si="5"/>
        <v>4000136Grido</v>
      </c>
      <c r="B363" s="6" t="s">
        <v>26</v>
      </c>
      <c r="C363" s="6" t="s">
        <v>718</v>
      </c>
      <c r="D363" s="6" t="s">
        <v>28</v>
      </c>
      <c r="E363" s="6" t="s">
        <v>67</v>
      </c>
      <c r="F363" s="6" t="s">
        <v>78</v>
      </c>
      <c r="G363" s="6" t="s">
        <v>784</v>
      </c>
      <c r="H363" s="6" t="s">
        <v>444</v>
      </c>
      <c r="I363" s="6">
        <v>186</v>
      </c>
      <c r="J363" s="6">
        <v>81</v>
      </c>
    </row>
    <row r="364" spans="1:10" x14ac:dyDescent="0.25">
      <c r="A364" s="10" t="str">
        <f t="shared" si="5"/>
        <v>4000082Via Bana</v>
      </c>
      <c r="B364" s="6" t="s">
        <v>383</v>
      </c>
      <c r="C364" s="6" t="s">
        <v>683</v>
      </c>
      <c r="D364" s="6" t="s">
        <v>28</v>
      </c>
      <c r="E364" s="6" t="s">
        <v>29</v>
      </c>
      <c r="F364" s="6" t="s">
        <v>30</v>
      </c>
      <c r="G364" s="6" t="s">
        <v>911</v>
      </c>
      <c r="H364" s="6" t="s">
        <v>613</v>
      </c>
      <c r="I364" s="6">
        <v>0</v>
      </c>
      <c r="J364" s="6">
        <v>0</v>
      </c>
    </row>
    <row r="365" spans="1:10" x14ac:dyDescent="0.25">
      <c r="A365" s="10" t="str">
        <f t="shared" si="5"/>
        <v>4000316Grido</v>
      </c>
      <c r="B365" s="6" t="s">
        <v>26</v>
      </c>
      <c r="C365" s="6" t="s">
        <v>667</v>
      </c>
      <c r="D365" s="6" t="s">
        <v>28</v>
      </c>
      <c r="E365" s="6" t="s">
        <v>29</v>
      </c>
      <c r="F365" s="6" t="s">
        <v>30</v>
      </c>
      <c r="G365" s="6" t="s">
        <v>908</v>
      </c>
      <c r="H365" s="6" t="s">
        <v>380</v>
      </c>
      <c r="I365" s="6">
        <v>236</v>
      </c>
      <c r="J365" s="6">
        <v>176</v>
      </c>
    </row>
    <row r="366" spans="1:10" x14ac:dyDescent="0.25">
      <c r="A366" s="10" t="str">
        <f t="shared" si="5"/>
        <v>DGrido</v>
      </c>
      <c r="B366" s="6" t="s">
        <v>26</v>
      </c>
      <c r="C366" s="6" t="s">
        <v>718</v>
      </c>
      <c r="D366" s="6" t="s">
        <v>28</v>
      </c>
      <c r="E366" s="6" t="s">
        <v>29</v>
      </c>
      <c r="F366" s="6" t="s">
        <v>30</v>
      </c>
      <c r="G366" s="6" t="s">
        <v>675</v>
      </c>
      <c r="H366" s="6" t="s">
        <v>300</v>
      </c>
      <c r="I366" s="6">
        <v>0</v>
      </c>
      <c r="J366" s="6">
        <v>0</v>
      </c>
    </row>
    <row r="367" spans="1:10" x14ac:dyDescent="0.25">
      <c r="A367" s="10" t="str">
        <f t="shared" si="5"/>
        <v>4000038Grido</v>
      </c>
      <c r="B367" s="6" t="s">
        <v>26</v>
      </c>
      <c r="C367" s="6" t="s">
        <v>671</v>
      </c>
      <c r="D367" s="6" t="s">
        <v>28</v>
      </c>
      <c r="E367" s="6" t="s">
        <v>29</v>
      </c>
      <c r="F367" s="6" t="s">
        <v>30</v>
      </c>
      <c r="G367" s="6" t="s">
        <v>705</v>
      </c>
      <c r="H367" s="6" t="s">
        <v>343</v>
      </c>
      <c r="I367" s="6">
        <v>41</v>
      </c>
      <c r="J367" s="6">
        <v>43</v>
      </c>
    </row>
    <row r="368" spans="1:10" x14ac:dyDescent="0.25">
      <c r="A368" s="10" t="str">
        <f t="shared" si="5"/>
        <v>4000139Via Bana</v>
      </c>
      <c r="B368" s="6" t="s">
        <v>383</v>
      </c>
      <c r="C368" s="6" t="s">
        <v>683</v>
      </c>
      <c r="D368" s="6" t="s">
        <v>28</v>
      </c>
      <c r="E368" s="6" t="s">
        <v>67</v>
      </c>
      <c r="F368" s="6" t="s">
        <v>78</v>
      </c>
      <c r="G368" s="6" t="s">
        <v>762</v>
      </c>
      <c r="H368" s="6" t="s">
        <v>437</v>
      </c>
      <c r="I368" s="6">
        <v>0</v>
      </c>
      <c r="J368" s="6">
        <v>0</v>
      </c>
    </row>
    <row r="369" spans="1:10" x14ac:dyDescent="0.25">
      <c r="A369" s="10" t="str">
        <f t="shared" si="5"/>
        <v>4000069Grido</v>
      </c>
      <c r="B369" s="6" t="s">
        <v>26</v>
      </c>
      <c r="C369" s="6" t="s">
        <v>688</v>
      </c>
      <c r="D369" s="6" t="s">
        <v>28</v>
      </c>
      <c r="E369" s="6" t="s">
        <v>29</v>
      </c>
      <c r="F369" s="6" t="s">
        <v>30</v>
      </c>
      <c r="G369" s="6" t="s">
        <v>681</v>
      </c>
      <c r="H369" s="6" t="s">
        <v>373</v>
      </c>
      <c r="I369" s="6">
        <v>83</v>
      </c>
      <c r="J369" s="6">
        <v>96</v>
      </c>
    </row>
    <row r="370" spans="1:10" x14ac:dyDescent="0.25">
      <c r="A370" s="10" t="str">
        <f t="shared" si="5"/>
        <v>4000058Grido</v>
      </c>
      <c r="B370" s="6" t="s">
        <v>26</v>
      </c>
      <c r="C370" s="6" t="s">
        <v>667</v>
      </c>
      <c r="D370" s="6" t="s">
        <v>28</v>
      </c>
      <c r="E370" s="6" t="s">
        <v>29</v>
      </c>
      <c r="F370" s="6" t="s">
        <v>30</v>
      </c>
      <c r="G370" s="6" t="s">
        <v>851</v>
      </c>
      <c r="H370" s="6" t="s">
        <v>363</v>
      </c>
      <c r="I370" s="6">
        <v>175</v>
      </c>
      <c r="J370" s="6">
        <v>144</v>
      </c>
    </row>
    <row r="371" spans="1:10" x14ac:dyDescent="0.25">
      <c r="A371" s="10" t="str">
        <f t="shared" si="5"/>
        <v>4000043Grido</v>
      </c>
      <c r="B371" s="6" t="s">
        <v>26</v>
      </c>
      <c r="C371" s="6" t="s">
        <v>674</v>
      </c>
      <c r="D371" s="6" t="s">
        <v>28</v>
      </c>
      <c r="E371" s="6" t="s">
        <v>29</v>
      </c>
      <c r="F371" s="6" t="s">
        <v>30</v>
      </c>
      <c r="G371" s="6" t="s">
        <v>750</v>
      </c>
      <c r="H371" s="6" t="s">
        <v>348</v>
      </c>
      <c r="I371" s="6">
        <v>1283</v>
      </c>
      <c r="J371" s="6">
        <v>578</v>
      </c>
    </row>
    <row r="372" spans="1:10" x14ac:dyDescent="0.25">
      <c r="A372" s="10" t="str">
        <f t="shared" si="5"/>
        <v>4000072Via Bana</v>
      </c>
      <c r="B372" s="6" t="s">
        <v>383</v>
      </c>
      <c r="C372" s="6" t="s">
        <v>683</v>
      </c>
      <c r="D372" s="6" t="s">
        <v>28</v>
      </c>
      <c r="E372" s="6" t="s">
        <v>29</v>
      </c>
      <c r="F372" s="6" t="s">
        <v>30</v>
      </c>
      <c r="G372" s="6" t="s">
        <v>1025</v>
      </c>
      <c r="H372" s="6" t="s">
        <v>605</v>
      </c>
      <c r="I372" s="6">
        <v>0</v>
      </c>
      <c r="J372" s="6">
        <v>0</v>
      </c>
    </row>
    <row r="373" spans="1:10" x14ac:dyDescent="0.25">
      <c r="A373" s="10" t="str">
        <f t="shared" si="5"/>
        <v>4000157Grido</v>
      </c>
      <c r="B373" s="6" t="s">
        <v>26</v>
      </c>
      <c r="C373" s="6" t="s">
        <v>667</v>
      </c>
      <c r="D373" s="6" t="s">
        <v>28</v>
      </c>
      <c r="E373" s="6" t="s">
        <v>67</v>
      </c>
      <c r="F373" s="6" t="s">
        <v>89</v>
      </c>
      <c r="G373" s="6" t="s">
        <v>1033</v>
      </c>
      <c r="H373" s="6" t="s">
        <v>498</v>
      </c>
      <c r="I373" s="6">
        <v>213</v>
      </c>
      <c r="J373" s="6">
        <v>186</v>
      </c>
    </row>
    <row r="374" spans="1:10" x14ac:dyDescent="0.25">
      <c r="A374" s="10" t="str">
        <f t="shared" si="5"/>
        <v>6000668Grido</v>
      </c>
      <c r="B374" s="6" t="s">
        <v>26</v>
      </c>
      <c r="C374" s="6" t="s">
        <v>674</v>
      </c>
      <c r="D374" s="6" t="s">
        <v>110</v>
      </c>
      <c r="E374" s="6" t="s">
        <v>111</v>
      </c>
      <c r="F374" s="6" t="s">
        <v>121</v>
      </c>
      <c r="G374" s="6" t="s">
        <v>746</v>
      </c>
      <c r="H374" s="6" t="s">
        <v>123</v>
      </c>
      <c r="I374" s="6">
        <v>17</v>
      </c>
      <c r="J374" s="6">
        <v>8</v>
      </c>
    </row>
    <row r="375" spans="1:10" x14ac:dyDescent="0.25">
      <c r="A375" s="10" t="str">
        <f t="shared" si="5"/>
        <v>4000172Via Bana</v>
      </c>
      <c r="B375" s="6" t="s">
        <v>383</v>
      </c>
      <c r="C375" s="6" t="s">
        <v>667</v>
      </c>
      <c r="D375" s="6" t="s">
        <v>28</v>
      </c>
      <c r="E375" s="6" t="s">
        <v>67</v>
      </c>
      <c r="F375" s="6" t="s">
        <v>85</v>
      </c>
      <c r="G375" s="6" t="s">
        <v>1039</v>
      </c>
      <c r="H375" s="6" t="s">
        <v>468</v>
      </c>
      <c r="I375" s="6">
        <v>0</v>
      </c>
      <c r="J375" s="6">
        <v>0</v>
      </c>
    </row>
    <row r="376" spans="1:10" x14ac:dyDescent="0.25">
      <c r="A376" s="10" t="str">
        <f t="shared" si="5"/>
        <v>6000672Grido</v>
      </c>
      <c r="B376" s="6" t="s">
        <v>26</v>
      </c>
      <c r="C376" s="6" t="s">
        <v>688</v>
      </c>
      <c r="D376" s="6" t="s">
        <v>110</v>
      </c>
      <c r="E376" s="6" t="s">
        <v>111</v>
      </c>
      <c r="F376" s="6" t="s">
        <v>118</v>
      </c>
      <c r="G376" s="6" t="s">
        <v>769</v>
      </c>
      <c r="H376" s="6" t="s">
        <v>119</v>
      </c>
      <c r="I376" s="6">
        <v>199</v>
      </c>
      <c r="J376" s="6">
        <v>108</v>
      </c>
    </row>
    <row r="377" spans="1:10" x14ac:dyDescent="0.25">
      <c r="A377" s="10" t="str">
        <f t="shared" si="5"/>
        <v>4000060Grido</v>
      </c>
      <c r="B377" s="6" t="s">
        <v>26</v>
      </c>
      <c r="C377" s="6" t="s">
        <v>683</v>
      </c>
      <c r="D377" s="6" t="s">
        <v>28</v>
      </c>
      <c r="E377" s="6" t="s">
        <v>29</v>
      </c>
      <c r="F377" s="6" t="s">
        <v>30</v>
      </c>
      <c r="G377" s="6" t="s">
        <v>1027</v>
      </c>
      <c r="H377" s="6" t="s">
        <v>284</v>
      </c>
      <c r="I377" s="6">
        <v>0</v>
      </c>
      <c r="J377" s="6">
        <v>0</v>
      </c>
    </row>
    <row r="378" spans="1:10" x14ac:dyDescent="0.25">
      <c r="A378" s="10" t="str">
        <f t="shared" si="5"/>
        <v>4000065Grido</v>
      </c>
      <c r="B378" s="6" t="s">
        <v>26</v>
      </c>
      <c r="C378" s="6" t="s">
        <v>688</v>
      </c>
      <c r="D378" s="6" t="s">
        <v>28</v>
      </c>
      <c r="E378" s="6" t="s">
        <v>29</v>
      </c>
      <c r="F378" s="6" t="s">
        <v>30</v>
      </c>
      <c r="G378" s="6" t="s">
        <v>1040</v>
      </c>
      <c r="H378" s="6" t="s">
        <v>369</v>
      </c>
      <c r="I378" s="6">
        <v>69</v>
      </c>
      <c r="J378" s="6">
        <v>39</v>
      </c>
    </row>
    <row r="379" spans="1:10" x14ac:dyDescent="0.25">
      <c r="A379" s="10" t="str">
        <f t="shared" si="5"/>
        <v>4000059Via Bana</v>
      </c>
      <c r="B379" s="6" t="s">
        <v>383</v>
      </c>
      <c r="C379" s="6" t="s">
        <v>688</v>
      </c>
      <c r="D379" s="6" t="s">
        <v>28</v>
      </c>
      <c r="E379" s="6" t="s">
        <v>29</v>
      </c>
      <c r="F379" s="6" t="s">
        <v>30</v>
      </c>
      <c r="G379" s="6" t="s">
        <v>1041</v>
      </c>
      <c r="H379" s="6" t="s">
        <v>364</v>
      </c>
      <c r="I379" s="6">
        <v>0</v>
      </c>
      <c r="J379" s="6">
        <v>0</v>
      </c>
    </row>
    <row r="380" spans="1:10" x14ac:dyDescent="0.25">
      <c r="A380" s="10" t="str">
        <f t="shared" si="5"/>
        <v>6000337Via Bana</v>
      </c>
      <c r="B380" s="6" t="s">
        <v>383</v>
      </c>
      <c r="C380" s="6" t="s">
        <v>683</v>
      </c>
      <c r="D380" s="6" t="s">
        <v>110</v>
      </c>
      <c r="E380" s="6" t="s">
        <v>111</v>
      </c>
      <c r="F380" s="6" t="s">
        <v>127</v>
      </c>
      <c r="G380" s="6" t="s">
        <v>968</v>
      </c>
      <c r="H380" s="6" t="s">
        <v>139</v>
      </c>
      <c r="I380" s="6">
        <v>0</v>
      </c>
      <c r="J380" s="6">
        <v>10</v>
      </c>
    </row>
    <row r="381" spans="1:10" x14ac:dyDescent="0.25">
      <c r="A381" s="10" t="str">
        <f t="shared" si="5"/>
        <v>4000089Via Bana</v>
      </c>
      <c r="B381" s="6" t="s">
        <v>383</v>
      </c>
      <c r="C381" s="6" t="s">
        <v>667</v>
      </c>
      <c r="D381" s="6" t="s">
        <v>28</v>
      </c>
      <c r="E381" s="6" t="s">
        <v>29</v>
      </c>
      <c r="F381" s="6" t="s">
        <v>30</v>
      </c>
      <c r="G381" s="6" t="s">
        <v>1042</v>
      </c>
      <c r="H381" s="6" t="s">
        <v>618</v>
      </c>
      <c r="I381" s="6">
        <v>0</v>
      </c>
      <c r="J381" s="6">
        <v>0</v>
      </c>
    </row>
    <row r="382" spans="1:10" x14ac:dyDescent="0.25">
      <c r="A382" s="10" t="str">
        <f t="shared" si="5"/>
        <v>DGrido</v>
      </c>
      <c r="B382" s="6" t="s">
        <v>26</v>
      </c>
      <c r="C382" s="6" t="s">
        <v>667</v>
      </c>
      <c r="D382" s="6" t="s">
        <v>28</v>
      </c>
      <c r="E382" s="6" t="s">
        <v>29</v>
      </c>
      <c r="F382" s="6" t="s">
        <v>30</v>
      </c>
      <c r="G382" s="6" t="s">
        <v>675</v>
      </c>
      <c r="H382" s="6" t="s">
        <v>274</v>
      </c>
      <c r="I382" s="6">
        <v>0</v>
      </c>
      <c r="J382" s="6">
        <v>0</v>
      </c>
    </row>
    <row r="383" spans="1:10" x14ac:dyDescent="0.25">
      <c r="A383" s="10" t="str">
        <f t="shared" si="5"/>
        <v>4000195Grido</v>
      </c>
      <c r="B383" s="6" t="s">
        <v>26</v>
      </c>
      <c r="C383" s="6" t="s">
        <v>671</v>
      </c>
      <c r="D383" s="6" t="s">
        <v>28</v>
      </c>
      <c r="E383" s="6" t="s">
        <v>29</v>
      </c>
      <c r="F383" s="6" t="s">
        <v>30</v>
      </c>
      <c r="G383" s="6" t="s">
        <v>865</v>
      </c>
      <c r="H383" s="6" t="s">
        <v>294</v>
      </c>
      <c r="I383" s="6">
        <v>0</v>
      </c>
      <c r="J383" s="6">
        <v>0</v>
      </c>
    </row>
    <row r="384" spans="1:10" x14ac:dyDescent="0.25">
      <c r="A384" s="10" t="str">
        <f t="shared" si="5"/>
        <v>4000201Via Bana</v>
      </c>
      <c r="B384" s="6" t="s">
        <v>383</v>
      </c>
      <c r="C384" s="6" t="s">
        <v>667</v>
      </c>
      <c r="D384" s="6" t="s">
        <v>28</v>
      </c>
      <c r="E384" s="6" t="s">
        <v>29</v>
      </c>
      <c r="F384" s="6" t="s">
        <v>30</v>
      </c>
      <c r="G384" s="6" t="s">
        <v>1043</v>
      </c>
      <c r="H384" s="6" t="s">
        <v>626</v>
      </c>
      <c r="I384" s="6">
        <v>0</v>
      </c>
      <c r="J384" s="6">
        <v>0</v>
      </c>
    </row>
    <row r="385" spans="1:10" x14ac:dyDescent="0.25">
      <c r="A385" s="10" t="str">
        <f t="shared" si="5"/>
        <v>4000177Via Bana</v>
      </c>
      <c r="B385" s="6" t="s">
        <v>383</v>
      </c>
      <c r="C385" s="6" t="s">
        <v>718</v>
      </c>
      <c r="D385" s="6" t="s">
        <v>28</v>
      </c>
      <c r="E385" s="6" t="s">
        <v>67</v>
      </c>
      <c r="F385" s="6" t="s">
        <v>105</v>
      </c>
      <c r="G385" s="6" t="s">
        <v>774</v>
      </c>
      <c r="H385" s="6" t="s">
        <v>518</v>
      </c>
      <c r="I385" s="6">
        <v>28</v>
      </c>
      <c r="J385" s="6">
        <v>47</v>
      </c>
    </row>
    <row r="386" spans="1:10" x14ac:dyDescent="0.25">
      <c r="A386" s="10" t="str">
        <f t="shared" si="5"/>
        <v>4000048Grido</v>
      </c>
      <c r="B386" s="6" t="s">
        <v>26</v>
      </c>
      <c r="C386" s="6" t="s">
        <v>683</v>
      </c>
      <c r="D386" s="6" t="s">
        <v>28</v>
      </c>
      <c r="E386" s="6" t="s">
        <v>29</v>
      </c>
      <c r="F386" s="6" t="s">
        <v>30</v>
      </c>
      <c r="G386" s="6" t="s">
        <v>994</v>
      </c>
      <c r="H386" s="6" t="s">
        <v>353</v>
      </c>
      <c r="I386" s="6">
        <v>435</v>
      </c>
      <c r="J386" s="6">
        <v>373</v>
      </c>
    </row>
    <row r="387" spans="1:10" x14ac:dyDescent="0.25">
      <c r="A387" s="10" t="str">
        <f t="shared" ref="A387:A450" si="6">CONCATENATE(G387,B387)</f>
        <v>4000138Via Bana</v>
      </c>
      <c r="B387" s="6" t="s">
        <v>383</v>
      </c>
      <c r="C387" s="6" t="s">
        <v>683</v>
      </c>
      <c r="D387" s="6" t="s">
        <v>28</v>
      </c>
      <c r="E387" s="6" t="s">
        <v>67</v>
      </c>
      <c r="F387" s="6" t="s">
        <v>78</v>
      </c>
      <c r="G387" s="6" t="s">
        <v>679</v>
      </c>
      <c r="H387" s="6" t="s">
        <v>435</v>
      </c>
      <c r="I387" s="6">
        <v>0</v>
      </c>
      <c r="J387" s="6">
        <v>0</v>
      </c>
    </row>
    <row r="388" spans="1:10" x14ac:dyDescent="0.25">
      <c r="A388" s="10" t="str">
        <f t="shared" si="6"/>
        <v>4000081Via Bana</v>
      </c>
      <c r="B388" s="6" t="s">
        <v>383</v>
      </c>
      <c r="C388" s="6" t="s">
        <v>683</v>
      </c>
      <c r="D388" s="6" t="s">
        <v>28</v>
      </c>
      <c r="E388" s="6" t="s">
        <v>29</v>
      </c>
      <c r="F388" s="6" t="s">
        <v>30</v>
      </c>
      <c r="G388" s="6" t="s">
        <v>1044</v>
      </c>
      <c r="H388" s="6" t="s">
        <v>385</v>
      </c>
      <c r="I388" s="6">
        <v>0</v>
      </c>
      <c r="J388" s="6">
        <v>0</v>
      </c>
    </row>
    <row r="389" spans="1:10" x14ac:dyDescent="0.25">
      <c r="A389" s="10" t="str">
        <f t="shared" si="6"/>
        <v>6000666Grido</v>
      </c>
      <c r="B389" s="6" t="s">
        <v>26</v>
      </c>
      <c r="C389" s="6" t="s">
        <v>674</v>
      </c>
      <c r="D389" s="6" t="s">
        <v>110</v>
      </c>
      <c r="E389" s="6" t="s">
        <v>111</v>
      </c>
      <c r="F389" s="6" t="s">
        <v>127</v>
      </c>
      <c r="G389" s="6" t="s">
        <v>878</v>
      </c>
      <c r="H389" s="6" t="s">
        <v>141</v>
      </c>
      <c r="I389" s="6">
        <v>2</v>
      </c>
      <c r="J389" s="6">
        <v>0</v>
      </c>
    </row>
    <row r="390" spans="1:10" x14ac:dyDescent="0.25">
      <c r="A390" s="10" t="str">
        <f t="shared" si="6"/>
        <v>DGrido</v>
      </c>
      <c r="B390" s="6" t="s">
        <v>26</v>
      </c>
      <c r="C390" s="6" t="s">
        <v>688</v>
      </c>
      <c r="D390" s="6" t="s">
        <v>28</v>
      </c>
      <c r="E390" s="6" t="s">
        <v>29</v>
      </c>
      <c r="F390" s="6" t="s">
        <v>30</v>
      </c>
      <c r="G390" s="6" t="s">
        <v>675</v>
      </c>
      <c r="H390" s="6" t="s">
        <v>216</v>
      </c>
      <c r="I390" s="6">
        <v>0</v>
      </c>
      <c r="J390" s="6">
        <v>0</v>
      </c>
    </row>
    <row r="391" spans="1:10" x14ac:dyDescent="0.25">
      <c r="A391" s="10" t="str">
        <f t="shared" si="6"/>
        <v>4000037Grido</v>
      </c>
      <c r="B391" s="6" t="s">
        <v>26</v>
      </c>
      <c r="C391" s="6" t="s">
        <v>674</v>
      </c>
      <c r="D391" s="6" t="s">
        <v>28</v>
      </c>
      <c r="E391" s="6" t="s">
        <v>29</v>
      </c>
      <c r="F391" s="6" t="s">
        <v>30</v>
      </c>
      <c r="G391" s="6" t="s">
        <v>1045</v>
      </c>
      <c r="H391" s="6" t="s">
        <v>342</v>
      </c>
      <c r="I391" s="6">
        <v>0</v>
      </c>
      <c r="J391" s="6">
        <v>0</v>
      </c>
    </row>
    <row r="392" spans="1:10" x14ac:dyDescent="0.25">
      <c r="A392" s="10" t="str">
        <f t="shared" si="6"/>
        <v>4000039Via Bana</v>
      </c>
      <c r="B392" s="6" t="s">
        <v>383</v>
      </c>
      <c r="C392" s="6" t="s">
        <v>718</v>
      </c>
      <c r="D392" s="6" t="s">
        <v>28</v>
      </c>
      <c r="E392" s="6" t="s">
        <v>29</v>
      </c>
      <c r="F392" s="6" t="s">
        <v>30</v>
      </c>
      <c r="G392" s="6" t="s">
        <v>694</v>
      </c>
      <c r="H392" s="6" t="s">
        <v>344</v>
      </c>
      <c r="I392" s="6">
        <v>0</v>
      </c>
      <c r="J392" s="6">
        <v>0</v>
      </c>
    </row>
    <row r="393" spans="1:10" x14ac:dyDescent="0.25">
      <c r="A393" s="10" t="str">
        <f t="shared" si="6"/>
        <v>4000137Grido</v>
      </c>
      <c r="B393" s="6" t="s">
        <v>26</v>
      </c>
      <c r="C393" s="6" t="s">
        <v>667</v>
      </c>
      <c r="D393" s="6" t="s">
        <v>28</v>
      </c>
      <c r="E393" s="6" t="s">
        <v>67</v>
      </c>
      <c r="F393" s="6" t="s">
        <v>78</v>
      </c>
      <c r="G393" s="6" t="s">
        <v>1028</v>
      </c>
      <c r="H393" s="6" t="s">
        <v>433</v>
      </c>
      <c r="I393" s="6">
        <v>234</v>
      </c>
      <c r="J393" s="6">
        <v>191</v>
      </c>
    </row>
    <row r="394" spans="1:10" x14ac:dyDescent="0.25">
      <c r="A394" s="10" t="str">
        <f t="shared" si="6"/>
        <v>4000162Grido</v>
      </c>
      <c r="B394" s="6" t="s">
        <v>26</v>
      </c>
      <c r="C394" s="6" t="s">
        <v>671</v>
      </c>
      <c r="D394" s="6" t="s">
        <v>28</v>
      </c>
      <c r="E394" s="6" t="s">
        <v>67</v>
      </c>
      <c r="F394" s="6" t="s">
        <v>89</v>
      </c>
      <c r="G394" s="6" t="s">
        <v>701</v>
      </c>
      <c r="H394" s="6" t="s">
        <v>502</v>
      </c>
      <c r="I394" s="6">
        <v>57</v>
      </c>
      <c r="J394" s="6">
        <v>77</v>
      </c>
    </row>
    <row r="395" spans="1:10" x14ac:dyDescent="0.25">
      <c r="A395" s="10" t="str">
        <f t="shared" si="6"/>
        <v>4000082Via Bana</v>
      </c>
      <c r="B395" s="6" t="s">
        <v>383</v>
      </c>
      <c r="C395" s="6" t="s">
        <v>671</v>
      </c>
      <c r="D395" s="6" t="s">
        <v>28</v>
      </c>
      <c r="E395" s="6" t="s">
        <v>29</v>
      </c>
      <c r="F395" s="6" t="s">
        <v>30</v>
      </c>
      <c r="G395" s="6" t="s">
        <v>911</v>
      </c>
      <c r="H395" s="6" t="s">
        <v>613</v>
      </c>
      <c r="I395" s="6">
        <v>0</v>
      </c>
      <c r="J395" s="6">
        <v>0</v>
      </c>
    </row>
    <row r="396" spans="1:10" x14ac:dyDescent="0.25">
      <c r="A396" s="10" t="str">
        <f t="shared" si="6"/>
        <v>4000141Grido</v>
      </c>
      <c r="B396" s="6" t="s">
        <v>26</v>
      </c>
      <c r="C396" s="6" t="s">
        <v>667</v>
      </c>
      <c r="D396" s="6" t="s">
        <v>28</v>
      </c>
      <c r="E396" s="6" t="s">
        <v>67</v>
      </c>
      <c r="F396" s="6" t="s">
        <v>78</v>
      </c>
      <c r="G396" s="6" t="s">
        <v>928</v>
      </c>
      <c r="H396" s="6" t="s">
        <v>441</v>
      </c>
      <c r="I396" s="6">
        <v>128</v>
      </c>
      <c r="J396" s="6">
        <v>130</v>
      </c>
    </row>
    <row r="397" spans="1:10" x14ac:dyDescent="0.25">
      <c r="A397" s="10" t="str">
        <f t="shared" si="6"/>
        <v>4000349Via Bana</v>
      </c>
      <c r="B397" s="6" t="s">
        <v>383</v>
      </c>
      <c r="C397" s="6" t="s">
        <v>671</v>
      </c>
      <c r="D397" s="6" t="s">
        <v>28</v>
      </c>
      <c r="E397" s="6" t="s">
        <v>67</v>
      </c>
      <c r="F397" s="6" t="s">
        <v>78</v>
      </c>
      <c r="G397" s="6" t="s">
        <v>922</v>
      </c>
      <c r="H397" s="6" t="s">
        <v>450</v>
      </c>
      <c r="I397" s="6">
        <v>8</v>
      </c>
      <c r="J397" s="6">
        <v>19</v>
      </c>
    </row>
    <row r="398" spans="1:10" x14ac:dyDescent="0.25">
      <c r="A398" s="10" t="str">
        <f t="shared" si="6"/>
        <v>4000049Grido</v>
      </c>
      <c r="B398" s="6" t="s">
        <v>26</v>
      </c>
      <c r="C398" s="6" t="s">
        <v>688</v>
      </c>
      <c r="D398" s="6" t="s">
        <v>28</v>
      </c>
      <c r="E398" s="6" t="s">
        <v>29</v>
      </c>
      <c r="F398" s="6" t="s">
        <v>30</v>
      </c>
      <c r="G398" s="6" t="s">
        <v>668</v>
      </c>
      <c r="H398" s="6" t="s">
        <v>354</v>
      </c>
      <c r="I398" s="6">
        <v>320</v>
      </c>
      <c r="J398" s="6">
        <v>203</v>
      </c>
    </row>
    <row r="399" spans="1:10" x14ac:dyDescent="0.25">
      <c r="A399" s="10" t="str">
        <f t="shared" si="6"/>
        <v>4000154Grido</v>
      </c>
      <c r="B399" s="6" t="s">
        <v>26</v>
      </c>
      <c r="C399" s="6" t="s">
        <v>674</v>
      </c>
      <c r="D399" s="6" t="s">
        <v>28</v>
      </c>
      <c r="E399" s="6" t="s">
        <v>67</v>
      </c>
      <c r="F399" s="6" t="s">
        <v>89</v>
      </c>
      <c r="G399" s="6" t="s">
        <v>1038</v>
      </c>
      <c r="H399" s="6" t="s">
        <v>496</v>
      </c>
      <c r="I399" s="6">
        <v>303</v>
      </c>
      <c r="J399" s="6">
        <v>119</v>
      </c>
    </row>
    <row r="400" spans="1:10" x14ac:dyDescent="0.25">
      <c r="A400" s="10" t="str">
        <f t="shared" si="6"/>
        <v>4000068Grido</v>
      </c>
      <c r="B400" s="6" t="s">
        <v>26</v>
      </c>
      <c r="C400" s="6" t="s">
        <v>683</v>
      </c>
      <c r="D400" s="6" t="s">
        <v>28</v>
      </c>
      <c r="E400" s="6" t="s">
        <v>29</v>
      </c>
      <c r="F400" s="6" t="s">
        <v>30</v>
      </c>
      <c r="G400" s="6" t="s">
        <v>1013</v>
      </c>
      <c r="H400" s="6" t="s">
        <v>372</v>
      </c>
      <c r="I400" s="6">
        <v>182</v>
      </c>
      <c r="J400" s="6">
        <v>147</v>
      </c>
    </row>
    <row r="401" spans="1:10" x14ac:dyDescent="0.25">
      <c r="A401" s="10" t="str">
        <f t="shared" si="6"/>
        <v>4000172Via Bana</v>
      </c>
      <c r="B401" s="6" t="s">
        <v>383</v>
      </c>
      <c r="C401" s="6" t="s">
        <v>688</v>
      </c>
      <c r="D401" s="6" t="s">
        <v>28</v>
      </c>
      <c r="E401" s="6" t="s">
        <v>67</v>
      </c>
      <c r="F401" s="6" t="s">
        <v>85</v>
      </c>
      <c r="G401" s="6" t="s">
        <v>1039</v>
      </c>
      <c r="H401" s="6" t="s">
        <v>468</v>
      </c>
      <c r="I401" s="6">
        <v>0</v>
      </c>
      <c r="J401" s="6">
        <v>0</v>
      </c>
    </row>
    <row r="402" spans="1:10" x14ac:dyDescent="0.25">
      <c r="A402" s="10" t="str">
        <f t="shared" si="6"/>
        <v>DVia Bana</v>
      </c>
      <c r="B402" s="6" t="s">
        <v>383</v>
      </c>
      <c r="C402" s="6" t="s">
        <v>688</v>
      </c>
      <c r="D402" s="6" t="s">
        <v>28</v>
      </c>
      <c r="E402" s="6" t="s">
        <v>29</v>
      </c>
      <c r="F402" s="6" t="s">
        <v>30</v>
      </c>
      <c r="G402" s="6" t="s">
        <v>675</v>
      </c>
      <c r="H402" s="6" t="s">
        <v>566</v>
      </c>
      <c r="I402" s="6">
        <v>0</v>
      </c>
      <c r="J402" s="6">
        <v>0</v>
      </c>
    </row>
    <row r="403" spans="1:10" x14ac:dyDescent="0.25">
      <c r="A403" s="10" t="str">
        <f t="shared" si="6"/>
        <v>4000037Grido</v>
      </c>
      <c r="B403" s="6" t="s">
        <v>26</v>
      </c>
      <c r="C403" s="6" t="s">
        <v>671</v>
      </c>
      <c r="D403" s="6" t="s">
        <v>28</v>
      </c>
      <c r="E403" s="6" t="s">
        <v>29</v>
      </c>
      <c r="F403" s="6" t="s">
        <v>30</v>
      </c>
      <c r="G403" s="6" t="s">
        <v>1045</v>
      </c>
      <c r="H403" s="6" t="s">
        <v>342</v>
      </c>
      <c r="I403" s="6">
        <v>0</v>
      </c>
      <c r="J403" s="6">
        <v>0</v>
      </c>
    </row>
    <row r="404" spans="1:10" x14ac:dyDescent="0.25">
      <c r="A404" s="10" t="str">
        <f t="shared" si="6"/>
        <v>DVia Bana</v>
      </c>
      <c r="B404" s="6" t="s">
        <v>383</v>
      </c>
      <c r="C404" s="6" t="s">
        <v>671</v>
      </c>
      <c r="D404" s="6" t="s">
        <v>28</v>
      </c>
      <c r="E404" s="6" t="s">
        <v>29</v>
      </c>
      <c r="F404" s="6" t="s">
        <v>30</v>
      </c>
      <c r="G404" s="6" t="s">
        <v>675</v>
      </c>
      <c r="H404" s="6" t="s">
        <v>582</v>
      </c>
      <c r="I404" s="6">
        <v>0</v>
      </c>
      <c r="J404" s="6">
        <v>0</v>
      </c>
    </row>
    <row r="405" spans="1:10" x14ac:dyDescent="0.25">
      <c r="A405" s="10" t="str">
        <f t="shared" si="6"/>
        <v>4000086Via Bana</v>
      </c>
      <c r="B405" s="6" t="s">
        <v>383</v>
      </c>
      <c r="C405" s="6" t="s">
        <v>688</v>
      </c>
      <c r="D405" s="6" t="s">
        <v>28</v>
      </c>
      <c r="E405" s="6" t="s">
        <v>29</v>
      </c>
      <c r="F405" s="6" t="s">
        <v>30</v>
      </c>
      <c r="G405" s="6" t="s">
        <v>778</v>
      </c>
      <c r="H405" s="6" t="s">
        <v>387</v>
      </c>
      <c r="I405" s="6">
        <v>0</v>
      </c>
      <c r="J405" s="6">
        <v>0</v>
      </c>
    </row>
    <row r="406" spans="1:10" x14ac:dyDescent="0.25">
      <c r="A406" s="10" t="str">
        <f t="shared" si="6"/>
        <v>4000062Via Bana</v>
      </c>
      <c r="B406" s="6" t="s">
        <v>383</v>
      </c>
      <c r="C406" s="6" t="s">
        <v>667</v>
      </c>
      <c r="D406" s="6" t="s">
        <v>28</v>
      </c>
      <c r="E406" s="6" t="s">
        <v>29</v>
      </c>
      <c r="F406" s="6" t="s">
        <v>30</v>
      </c>
      <c r="G406" s="6" t="s">
        <v>965</v>
      </c>
      <c r="H406" s="6" t="s">
        <v>366</v>
      </c>
      <c r="I406" s="6">
        <v>0</v>
      </c>
      <c r="J406" s="6">
        <v>0</v>
      </c>
    </row>
    <row r="407" spans="1:10" x14ac:dyDescent="0.25">
      <c r="A407" s="10" t="str">
        <f t="shared" si="6"/>
        <v>4000040Via Bana</v>
      </c>
      <c r="B407" s="6" t="s">
        <v>383</v>
      </c>
      <c r="C407" s="6" t="s">
        <v>718</v>
      </c>
      <c r="D407" s="6" t="s">
        <v>28</v>
      </c>
      <c r="E407" s="6" t="s">
        <v>29</v>
      </c>
      <c r="F407" s="6" t="s">
        <v>30</v>
      </c>
      <c r="G407" s="6" t="s">
        <v>814</v>
      </c>
      <c r="H407" s="6" t="s">
        <v>345</v>
      </c>
      <c r="I407" s="6">
        <v>27</v>
      </c>
      <c r="J407" s="6">
        <v>24</v>
      </c>
    </row>
    <row r="408" spans="1:10" x14ac:dyDescent="0.25">
      <c r="A408" s="10" t="str">
        <f t="shared" si="6"/>
        <v>4000062Grido</v>
      </c>
      <c r="B408" s="6" t="s">
        <v>26</v>
      </c>
      <c r="C408" s="6" t="s">
        <v>671</v>
      </c>
      <c r="D408" s="6" t="s">
        <v>28</v>
      </c>
      <c r="E408" s="6" t="s">
        <v>29</v>
      </c>
      <c r="F408" s="6" t="s">
        <v>30</v>
      </c>
      <c r="G408" s="6" t="s">
        <v>965</v>
      </c>
      <c r="H408" s="6" t="s">
        <v>366</v>
      </c>
      <c r="I408" s="6">
        <v>112</v>
      </c>
      <c r="J408" s="6">
        <v>106</v>
      </c>
    </row>
    <row r="409" spans="1:10" x14ac:dyDescent="0.25">
      <c r="A409" s="10" t="str">
        <f t="shared" si="6"/>
        <v>4000431Grido</v>
      </c>
      <c r="B409" s="6" t="s">
        <v>26</v>
      </c>
      <c r="C409" s="6" t="s">
        <v>718</v>
      </c>
      <c r="D409" s="6" t="s">
        <v>28</v>
      </c>
      <c r="E409" s="6" t="s">
        <v>67</v>
      </c>
      <c r="F409" s="6" t="s">
        <v>78</v>
      </c>
      <c r="G409" s="6" t="s">
        <v>1029</v>
      </c>
      <c r="H409" s="6" t="s">
        <v>445</v>
      </c>
      <c r="I409" s="6">
        <v>184</v>
      </c>
      <c r="J409" s="6">
        <v>129</v>
      </c>
    </row>
    <row r="410" spans="1:10" x14ac:dyDescent="0.25">
      <c r="A410" s="10" t="str">
        <f t="shared" si="6"/>
        <v>4000071Via Bana</v>
      </c>
      <c r="B410" s="6" t="s">
        <v>383</v>
      </c>
      <c r="C410" s="6" t="s">
        <v>683</v>
      </c>
      <c r="D410" s="6" t="s">
        <v>28</v>
      </c>
      <c r="E410" s="6" t="s">
        <v>29</v>
      </c>
      <c r="F410" s="6" t="s">
        <v>30</v>
      </c>
      <c r="G410" s="6" t="s">
        <v>698</v>
      </c>
      <c r="H410" s="6" t="s">
        <v>375</v>
      </c>
      <c r="I410" s="6">
        <v>16</v>
      </c>
      <c r="J410" s="6">
        <v>7</v>
      </c>
    </row>
    <row r="411" spans="1:10" x14ac:dyDescent="0.25">
      <c r="A411" s="10" t="str">
        <f t="shared" si="6"/>
        <v>4000089Via Bana</v>
      </c>
      <c r="B411" s="6" t="s">
        <v>383</v>
      </c>
      <c r="C411" s="6" t="s">
        <v>688</v>
      </c>
      <c r="D411" s="6" t="s">
        <v>28</v>
      </c>
      <c r="E411" s="6" t="s">
        <v>29</v>
      </c>
      <c r="F411" s="6" t="s">
        <v>30</v>
      </c>
      <c r="G411" s="6" t="s">
        <v>1042</v>
      </c>
      <c r="H411" s="6" t="s">
        <v>618</v>
      </c>
      <c r="I411" s="6">
        <v>0</v>
      </c>
      <c r="J411" s="6">
        <v>0</v>
      </c>
    </row>
    <row r="412" spans="1:10" x14ac:dyDescent="0.25">
      <c r="A412" s="10" t="str">
        <f t="shared" si="6"/>
        <v>4000284Via Bana</v>
      </c>
      <c r="B412" s="6" t="s">
        <v>383</v>
      </c>
      <c r="C412" s="6" t="s">
        <v>688</v>
      </c>
      <c r="D412" s="6" t="s">
        <v>28</v>
      </c>
      <c r="E412" s="6" t="s">
        <v>67</v>
      </c>
      <c r="F412" s="6" t="s">
        <v>89</v>
      </c>
      <c r="G412" s="6" t="s">
        <v>696</v>
      </c>
      <c r="H412" s="6" t="s">
        <v>510</v>
      </c>
      <c r="I412" s="6">
        <v>0</v>
      </c>
      <c r="J412" s="6">
        <v>0</v>
      </c>
    </row>
    <row r="413" spans="1:10" x14ac:dyDescent="0.25">
      <c r="A413" s="10" t="str">
        <f t="shared" si="6"/>
        <v>4000056Grido</v>
      </c>
      <c r="B413" s="6" t="s">
        <v>26</v>
      </c>
      <c r="C413" s="6" t="s">
        <v>674</v>
      </c>
      <c r="D413" s="6" t="s">
        <v>28</v>
      </c>
      <c r="E413" s="6" t="s">
        <v>29</v>
      </c>
      <c r="F413" s="6" t="s">
        <v>30</v>
      </c>
      <c r="G413" s="6" t="s">
        <v>1032</v>
      </c>
      <c r="H413" s="6" t="s">
        <v>361</v>
      </c>
      <c r="I413" s="6">
        <v>162</v>
      </c>
      <c r="J413" s="6">
        <v>61</v>
      </c>
    </row>
    <row r="414" spans="1:10" x14ac:dyDescent="0.25">
      <c r="A414" s="10" t="str">
        <f t="shared" si="6"/>
        <v>4000175Via Bana</v>
      </c>
      <c r="B414" s="6" t="s">
        <v>383</v>
      </c>
      <c r="C414" s="6" t="s">
        <v>688</v>
      </c>
      <c r="D414" s="6" t="s">
        <v>28</v>
      </c>
      <c r="E414" s="6" t="s">
        <v>67</v>
      </c>
      <c r="F414" s="6" t="s">
        <v>68</v>
      </c>
      <c r="G414" s="6" t="s">
        <v>719</v>
      </c>
      <c r="H414" s="6" t="s">
        <v>404</v>
      </c>
      <c r="I414" s="6">
        <v>0</v>
      </c>
      <c r="J414" s="6">
        <v>0</v>
      </c>
    </row>
    <row r="415" spans="1:10" x14ac:dyDescent="0.25">
      <c r="A415" s="10" t="str">
        <f t="shared" si="6"/>
        <v>4000054Via Bana</v>
      </c>
      <c r="B415" s="6" t="s">
        <v>383</v>
      </c>
      <c r="C415" s="6" t="s">
        <v>718</v>
      </c>
      <c r="D415" s="6" t="s">
        <v>28</v>
      </c>
      <c r="E415" s="6" t="s">
        <v>29</v>
      </c>
      <c r="F415" s="6" t="s">
        <v>30</v>
      </c>
      <c r="G415" s="6" t="s">
        <v>730</v>
      </c>
      <c r="H415" s="6" t="s">
        <v>359</v>
      </c>
      <c r="I415" s="6">
        <v>22</v>
      </c>
      <c r="J415" s="6">
        <v>9</v>
      </c>
    </row>
    <row r="416" spans="1:10" x14ac:dyDescent="0.25">
      <c r="A416" s="10" t="str">
        <f t="shared" si="6"/>
        <v>4000178Via Bana</v>
      </c>
      <c r="B416" s="6" t="s">
        <v>383</v>
      </c>
      <c r="C416" s="6" t="s">
        <v>683</v>
      </c>
      <c r="D416" s="6" t="s">
        <v>28</v>
      </c>
      <c r="E416" s="6" t="s">
        <v>67</v>
      </c>
      <c r="F416" s="6" t="s">
        <v>105</v>
      </c>
      <c r="G416" s="6" t="s">
        <v>711</v>
      </c>
      <c r="H416" s="6" t="s">
        <v>520</v>
      </c>
      <c r="I416" s="6">
        <v>25</v>
      </c>
      <c r="J416" s="6">
        <v>29</v>
      </c>
    </row>
    <row r="417" spans="1:10" x14ac:dyDescent="0.25">
      <c r="A417" s="10" t="str">
        <f t="shared" si="6"/>
        <v>4000072Via Bana</v>
      </c>
      <c r="B417" s="6" t="s">
        <v>383</v>
      </c>
      <c r="C417" s="6" t="s">
        <v>718</v>
      </c>
      <c r="D417" s="6" t="s">
        <v>28</v>
      </c>
      <c r="E417" s="6" t="s">
        <v>29</v>
      </c>
      <c r="F417" s="6" t="s">
        <v>30</v>
      </c>
      <c r="G417" s="6" t="s">
        <v>1025</v>
      </c>
      <c r="H417" s="6" t="s">
        <v>605</v>
      </c>
      <c r="I417" s="6">
        <v>0</v>
      </c>
      <c r="J417" s="6">
        <v>0</v>
      </c>
    </row>
    <row r="418" spans="1:10" x14ac:dyDescent="0.25">
      <c r="A418" s="10" t="str">
        <f t="shared" si="6"/>
        <v>4000140Via Bana</v>
      </c>
      <c r="B418" s="6" t="s">
        <v>383</v>
      </c>
      <c r="C418" s="6" t="s">
        <v>683</v>
      </c>
      <c r="D418" s="6" t="s">
        <v>28</v>
      </c>
      <c r="E418" s="6" t="s">
        <v>67</v>
      </c>
      <c r="F418" s="6" t="s">
        <v>78</v>
      </c>
      <c r="G418" s="6" t="s">
        <v>726</v>
      </c>
      <c r="H418" s="6" t="s">
        <v>439</v>
      </c>
      <c r="I418" s="6">
        <v>0</v>
      </c>
      <c r="J418" s="6">
        <v>0</v>
      </c>
    </row>
    <row r="419" spans="1:10" x14ac:dyDescent="0.25">
      <c r="A419" s="10" t="str">
        <f t="shared" si="6"/>
        <v>4000185Grido</v>
      </c>
      <c r="B419" s="6" t="s">
        <v>26</v>
      </c>
      <c r="C419" s="6" t="s">
        <v>683</v>
      </c>
      <c r="D419" s="6" t="s">
        <v>28</v>
      </c>
      <c r="E419" s="6" t="s">
        <v>67</v>
      </c>
      <c r="F419" s="6" t="s">
        <v>73</v>
      </c>
      <c r="G419" s="6" t="s">
        <v>941</v>
      </c>
      <c r="H419" s="6" t="s">
        <v>421</v>
      </c>
      <c r="I419" s="6">
        <v>0</v>
      </c>
      <c r="J419" s="6">
        <v>0</v>
      </c>
    </row>
    <row r="420" spans="1:10" x14ac:dyDescent="0.25">
      <c r="A420" s="10" t="str">
        <f t="shared" si="6"/>
        <v>4000047Via Bana</v>
      </c>
      <c r="B420" s="6" t="s">
        <v>383</v>
      </c>
      <c r="C420" s="6" t="s">
        <v>683</v>
      </c>
      <c r="D420" s="6" t="s">
        <v>28</v>
      </c>
      <c r="E420" s="6" t="s">
        <v>29</v>
      </c>
      <c r="F420" s="6" t="s">
        <v>30</v>
      </c>
      <c r="G420" s="6" t="s">
        <v>812</v>
      </c>
      <c r="H420" s="6" t="s">
        <v>352</v>
      </c>
      <c r="I420" s="6">
        <v>69</v>
      </c>
      <c r="J420" s="6">
        <v>43</v>
      </c>
    </row>
    <row r="421" spans="1:10" x14ac:dyDescent="0.25">
      <c r="A421" s="10" t="str">
        <f t="shared" si="6"/>
        <v>4000036Via Bana</v>
      </c>
      <c r="B421" s="6" t="s">
        <v>383</v>
      </c>
      <c r="C421" s="6" t="s">
        <v>688</v>
      </c>
      <c r="D421" s="6" t="s">
        <v>28</v>
      </c>
      <c r="E421" s="6" t="s">
        <v>29</v>
      </c>
      <c r="F421" s="6" t="s">
        <v>30</v>
      </c>
      <c r="G421" s="6" t="s">
        <v>862</v>
      </c>
      <c r="H421" s="6" t="s">
        <v>341</v>
      </c>
      <c r="I421" s="6">
        <v>18</v>
      </c>
      <c r="J421" s="6">
        <v>20</v>
      </c>
    </row>
    <row r="422" spans="1:10" x14ac:dyDescent="0.25">
      <c r="A422" s="10" t="str">
        <f t="shared" si="6"/>
        <v>4000038Grido</v>
      </c>
      <c r="B422" s="6" t="s">
        <v>26</v>
      </c>
      <c r="C422" s="6" t="s">
        <v>718</v>
      </c>
      <c r="D422" s="6" t="s">
        <v>28</v>
      </c>
      <c r="E422" s="6" t="s">
        <v>29</v>
      </c>
      <c r="F422" s="6" t="s">
        <v>30</v>
      </c>
      <c r="G422" s="6" t="s">
        <v>705</v>
      </c>
      <c r="H422" s="6" t="s">
        <v>343</v>
      </c>
      <c r="I422" s="6">
        <v>124</v>
      </c>
      <c r="J422" s="6">
        <v>60</v>
      </c>
    </row>
    <row r="423" spans="1:10" x14ac:dyDescent="0.25">
      <c r="A423" s="10" t="str">
        <f t="shared" si="6"/>
        <v>4000179Via Bana</v>
      </c>
      <c r="B423" s="6" t="s">
        <v>383</v>
      </c>
      <c r="C423" s="6" t="s">
        <v>683</v>
      </c>
      <c r="D423" s="6" t="s">
        <v>28</v>
      </c>
      <c r="E423" s="6" t="s">
        <v>67</v>
      </c>
      <c r="F423" s="6" t="s">
        <v>89</v>
      </c>
      <c r="G423" s="6" t="s">
        <v>788</v>
      </c>
      <c r="H423" s="6" t="s">
        <v>657</v>
      </c>
      <c r="I423" s="6">
        <v>10</v>
      </c>
      <c r="J423" s="6">
        <v>33</v>
      </c>
    </row>
    <row r="424" spans="1:10" x14ac:dyDescent="0.25">
      <c r="A424" s="10" t="str">
        <f t="shared" si="6"/>
        <v>4000078Via Bana</v>
      </c>
      <c r="B424" s="6" t="s">
        <v>383</v>
      </c>
      <c r="C424" s="6" t="s">
        <v>688</v>
      </c>
      <c r="D424" s="6" t="s">
        <v>28</v>
      </c>
      <c r="E424" s="6" t="s">
        <v>29</v>
      </c>
      <c r="F424" s="6" t="s">
        <v>30</v>
      </c>
      <c r="G424" s="6" t="s">
        <v>669</v>
      </c>
      <c r="H424" s="6" t="s">
        <v>610</v>
      </c>
      <c r="I424" s="6">
        <v>0</v>
      </c>
      <c r="J424" s="6">
        <v>0</v>
      </c>
    </row>
    <row r="425" spans="1:10" x14ac:dyDescent="0.25">
      <c r="A425" s="10" t="str">
        <f t="shared" si="6"/>
        <v>4000195Grido</v>
      </c>
      <c r="B425" s="6" t="s">
        <v>26</v>
      </c>
      <c r="C425" s="6" t="s">
        <v>674</v>
      </c>
      <c r="D425" s="6" t="s">
        <v>28</v>
      </c>
      <c r="E425" s="6" t="s">
        <v>29</v>
      </c>
      <c r="F425" s="6" t="s">
        <v>30</v>
      </c>
      <c r="G425" s="6" t="s">
        <v>865</v>
      </c>
      <c r="H425" s="6" t="s">
        <v>294</v>
      </c>
      <c r="I425" s="6">
        <v>0</v>
      </c>
      <c r="J425" s="6">
        <v>0</v>
      </c>
    </row>
    <row r="426" spans="1:10" x14ac:dyDescent="0.25">
      <c r="A426" s="10" t="str">
        <f t="shared" si="6"/>
        <v>4000146Grido</v>
      </c>
      <c r="B426" s="6" t="s">
        <v>26</v>
      </c>
      <c r="C426" s="6" t="s">
        <v>667</v>
      </c>
      <c r="D426" s="6" t="s">
        <v>28</v>
      </c>
      <c r="E426" s="6" t="s">
        <v>67</v>
      </c>
      <c r="F426" s="6" t="s">
        <v>68</v>
      </c>
      <c r="G426" s="6" t="s">
        <v>876</v>
      </c>
      <c r="H426" s="6" t="s">
        <v>396</v>
      </c>
      <c r="I426" s="6">
        <v>541</v>
      </c>
      <c r="J426" s="6">
        <v>428</v>
      </c>
    </row>
    <row r="427" spans="1:10" x14ac:dyDescent="0.25">
      <c r="A427" s="10" t="str">
        <f t="shared" si="6"/>
        <v>4000046Grido</v>
      </c>
      <c r="B427" s="6" t="s">
        <v>26</v>
      </c>
      <c r="C427" s="6" t="s">
        <v>688</v>
      </c>
      <c r="D427" s="6" t="s">
        <v>28</v>
      </c>
      <c r="E427" s="6" t="s">
        <v>29</v>
      </c>
      <c r="F427" s="6" t="s">
        <v>30</v>
      </c>
      <c r="G427" s="6" t="s">
        <v>691</v>
      </c>
      <c r="H427" s="6" t="s">
        <v>351</v>
      </c>
      <c r="I427" s="6">
        <v>436</v>
      </c>
      <c r="J427" s="6">
        <v>354</v>
      </c>
    </row>
    <row r="428" spans="1:10" x14ac:dyDescent="0.25">
      <c r="A428" s="10" t="str">
        <f t="shared" si="6"/>
        <v>4000081Grido</v>
      </c>
      <c r="B428" s="6" t="s">
        <v>26</v>
      </c>
      <c r="C428" s="6" t="s">
        <v>683</v>
      </c>
      <c r="D428" s="6" t="s">
        <v>28</v>
      </c>
      <c r="E428" s="6" t="s">
        <v>29</v>
      </c>
      <c r="F428" s="6" t="s">
        <v>30</v>
      </c>
      <c r="G428" s="6" t="s">
        <v>1044</v>
      </c>
      <c r="H428" s="6" t="s">
        <v>385</v>
      </c>
      <c r="I428" s="6">
        <v>0</v>
      </c>
      <c r="J428" s="6">
        <v>0</v>
      </c>
    </row>
    <row r="429" spans="1:10" x14ac:dyDescent="0.25">
      <c r="A429" s="10" t="str">
        <f t="shared" si="6"/>
        <v>4000057Grido</v>
      </c>
      <c r="B429" s="6" t="s">
        <v>26</v>
      </c>
      <c r="C429" s="6" t="s">
        <v>671</v>
      </c>
      <c r="D429" s="6" t="s">
        <v>28</v>
      </c>
      <c r="E429" s="6" t="s">
        <v>29</v>
      </c>
      <c r="F429" s="6" t="s">
        <v>30</v>
      </c>
      <c r="G429" s="6" t="s">
        <v>707</v>
      </c>
      <c r="H429" s="6" t="s">
        <v>362</v>
      </c>
      <c r="I429" s="6">
        <v>134</v>
      </c>
      <c r="J429" s="6">
        <v>122</v>
      </c>
    </row>
    <row r="430" spans="1:10" x14ac:dyDescent="0.25">
      <c r="A430" s="10" t="str">
        <f t="shared" si="6"/>
        <v>4000170Via Bana</v>
      </c>
      <c r="B430" s="6" t="s">
        <v>383</v>
      </c>
      <c r="C430" s="6" t="s">
        <v>667</v>
      </c>
      <c r="D430" s="6" t="s">
        <v>28</v>
      </c>
      <c r="E430" s="6" t="s">
        <v>67</v>
      </c>
      <c r="F430" s="6" t="s">
        <v>78</v>
      </c>
      <c r="G430" s="6" t="s">
        <v>880</v>
      </c>
      <c r="H430" s="6" t="s">
        <v>640</v>
      </c>
      <c r="I430" s="6">
        <v>0</v>
      </c>
      <c r="J430" s="6">
        <v>0</v>
      </c>
    </row>
    <row r="431" spans="1:10" x14ac:dyDescent="0.25">
      <c r="A431" s="10" t="str">
        <f t="shared" si="6"/>
        <v>4000168Via Bana</v>
      </c>
      <c r="B431" s="6" t="s">
        <v>383</v>
      </c>
      <c r="C431" s="6" t="s">
        <v>688</v>
      </c>
      <c r="D431" s="6" t="s">
        <v>28</v>
      </c>
      <c r="E431" s="6" t="s">
        <v>67</v>
      </c>
      <c r="F431" s="6" t="s">
        <v>78</v>
      </c>
      <c r="G431" s="6" t="s">
        <v>739</v>
      </c>
      <c r="H431" s="6" t="s">
        <v>447</v>
      </c>
      <c r="I431" s="6">
        <v>0</v>
      </c>
      <c r="J431" s="6">
        <v>0</v>
      </c>
    </row>
    <row r="432" spans="1:10" x14ac:dyDescent="0.25">
      <c r="A432" s="10" t="str">
        <f t="shared" si="6"/>
        <v>6000339Grido</v>
      </c>
      <c r="B432" s="6" t="s">
        <v>26</v>
      </c>
      <c r="C432" s="6" t="s">
        <v>671</v>
      </c>
      <c r="D432" s="6" t="s">
        <v>110</v>
      </c>
      <c r="E432" s="6" t="s">
        <v>111</v>
      </c>
      <c r="F432" s="6" t="s">
        <v>124</v>
      </c>
      <c r="G432" s="6" t="s">
        <v>970</v>
      </c>
      <c r="H432" s="6" t="s">
        <v>126</v>
      </c>
      <c r="I432" s="6">
        <v>3</v>
      </c>
      <c r="J432" s="6">
        <v>0</v>
      </c>
    </row>
    <row r="433" spans="1:10" x14ac:dyDescent="0.25">
      <c r="A433" s="10" t="str">
        <f t="shared" si="6"/>
        <v>4000043Via Bana</v>
      </c>
      <c r="B433" s="6" t="s">
        <v>383</v>
      </c>
      <c r="C433" s="6" t="s">
        <v>718</v>
      </c>
      <c r="D433" s="6" t="s">
        <v>28</v>
      </c>
      <c r="E433" s="6" t="s">
        <v>29</v>
      </c>
      <c r="F433" s="6" t="s">
        <v>30</v>
      </c>
      <c r="G433" s="6" t="s">
        <v>750</v>
      </c>
      <c r="H433" s="6" t="s">
        <v>348</v>
      </c>
      <c r="I433" s="6">
        <v>12</v>
      </c>
      <c r="J433" s="6">
        <v>13</v>
      </c>
    </row>
    <row r="434" spans="1:10" x14ac:dyDescent="0.25">
      <c r="A434" s="10" t="str">
        <f t="shared" si="6"/>
        <v>4000042Grido</v>
      </c>
      <c r="B434" s="6" t="s">
        <v>26</v>
      </c>
      <c r="C434" s="6" t="s">
        <v>688</v>
      </c>
      <c r="D434" s="6" t="s">
        <v>28</v>
      </c>
      <c r="E434" s="6" t="s">
        <v>29</v>
      </c>
      <c r="F434" s="6" t="s">
        <v>30</v>
      </c>
      <c r="G434" s="6" t="s">
        <v>831</v>
      </c>
      <c r="H434" s="6" t="s">
        <v>347</v>
      </c>
      <c r="I434" s="6">
        <v>620</v>
      </c>
      <c r="J434" s="6">
        <v>416</v>
      </c>
    </row>
    <row r="435" spans="1:10" x14ac:dyDescent="0.25">
      <c r="A435" s="10" t="str">
        <f t="shared" si="6"/>
        <v>4000075Via Bana</v>
      </c>
      <c r="B435" s="6" t="s">
        <v>383</v>
      </c>
      <c r="C435" s="6" t="s">
        <v>718</v>
      </c>
      <c r="D435" s="6" t="s">
        <v>28</v>
      </c>
      <c r="E435" s="6" t="s">
        <v>29</v>
      </c>
      <c r="F435" s="6" t="s">
        <v>30</v>
      </c>
      <c r="G435" s="6" t="s">
        <v>798</v>
      </c>
      <c r="H435" s="6" t="s">
        <v>384</v>
      </c>
      <c r="I435" s="6">
        <v>0</v>
      </c>
      <c r="J435" s="6">
        <v>0</v>
      </c>
    </row>
    <row r="436" spans="1:10" x14ac:dyDescent="0.25">
      <c r="A436" s="10" t="str">
        <f t="shared" si="6"/>
        <v>4000085Via Bana</v>
      </c>
      <c r="B436" s="6" t="s">
        <v>383</v>
      </c>
      <c r="C436" s="6" t="s">
        <v>671</v>
      </c>
      <c r="D436" s="6" t="s">
        <v>28</v>
      </c>
      <c r="E436" s="6" t="s">
        <v>29</v>
      </c>
      <c r="F436" s="6" t="s">
        <v>30</v>
      </c>
      <c r="G436" s="6" t="s">
        <v>1046</v>
      </c>
      <c r="H436" s="6" t="s">
        <v>615</v>
      </c>
      <c r="I436" s="6">
        <v>0</v>
      </c>
      <c r="J436" s="6">
        <v>0</v>
      </c>
    </row>
    <row r="437" spans="1:10" x14ac:dyDescent="0.25">
      <c r="A437" s="10" t="str">
        <f t="shared" si="6"/>
        <v>6000668Grido</v>
      </c>
      <c r="B437" s="6" t="s">
        <v>26</v>
      </c>
      <c r="C437" s="6" t="s">
        <v>683</v>
      </c>
      <c r="D437" s="6" t="s">
        <v>110</v>
      </c>
      <c r="E437" s="6" t="s">
        <v>111</v>
      </c>
      <c r="F437" s="6" t="s">
        <v>121</v>
      </c>
      <c r="G437" s="6" t="s">
        <v>746</v>
      </c>
      <c r="H437" s="6" t="s">
        <v>123</v>
      </c>
      <c r="I437" s="6">
        <v>2</v>
      </c>
      <c r="J437" s="6">
        <v>1</v>
      </c>
    </row>
    <row r="438" spans="1:10" x14ac:dyDescent="0.25">
      <c r="A438" s="10" t="str">
        <f t="shared" si="6"/>
        <v>DGrido</v>
      </c>
      <c r="B438" s="6" t="s">
        <v>26</v>
      </c>
      <c r="C438" s="6" t="s">
        <v>718</v>
      </c>
      <c r="D438" s="6" t="s">
        <v>28</v>
      </c>
      <c r="E438" s="6" t="s">
        <v>29</v>
      </c>
      <c r="F438" s="6" t="s">
        <v>30</v>
      </c>
      <c r="G438" s="6" t="s">
        <v>675</v>
      </c>
      <c r="H438" s="6" t="s">
        <v>190</v>
      </c>
      <c r="I438" s="6">
        <v>0</v>
      </c>
      <c r="J438" s="6">
        <v>0</v>
      </c>
    </row>
    <row r="439" spans="1:10" x14ac:dyDescent="0.25">
      <c r="A439" s="10" t="str">
        <f t="shared" si="6"/>
        <v>4000143Grido</v>
      </c>
      <c r="B439" s="6" t="s">
        <v>26</v>
      </c>
      <c r="C439" s="6" t="s">
        <v>674</v>
      </c>
      <c r="D439" s="6" t="s">
        <v>28</v>
      </c>
      <c r="E439" s="6" t="s">
        <v>67</v>
      </c>
      <c r="F439" s="6" t="s">
        <v>85</v>
      </c>
      <c r="G439" s="6" t="s">
        <v>771</v>
      </c>
      <c r="H439" s="6" t="s">
        <v>466</v>
      </c>
      <c r="I439" s="6">
        <v>1848</v>
      </c>
      <c r="J439" s="6">
        <v>682</v>
      </c>
    </row>
    <row r="440" spans="1:10" x14ac:dyDescent="0.25">
      <c r="A440" s="10" t="str">
        <f t="shared" si="6"/>
        <v>4000137Grido</v>
      </c>
      <c r="B440" s="6" t="s">
        <v>26</v>
      </c>
      <c r="C440" s="6" t="s">
        <v>671</v>
      </c>
      <c r="D440" s="6" t="s">
        <v>28</v>
      </c>
      <c r="E440" s="6" t="s">
        <v>67</v>
      </c>
      <c r="F440" s="6" t="s">
        <v>78</v>
      </c>
      <c r="G440" s="6" t="s">
        <v>1028</v>
      </c>
      <c r="H440" s="6" t="s">
        <v>433</v>
      </c>
      <c r="I440" s="6">
        <v>69</v>
      </c>
      <c r="J440" s="6">
        <v>90</v>
      </c>
    </row>
    <row r="441" spans="1:10" x14ac:dyDescent="0.25">
      <c r="A441" s="10" t="str">
        <f t="shared" si="6"/>
        <v>4000069Grido</v>
      </c>
      <c r="B441" s="6" t="s">
        <v>26</v>
      </c>
      <c r="C441" s="6" t="s">
        <v>718</v>
      </c>
      <c r="D441" s="6" t="s">
        <v>28</v>
      </c>
      <c r="E441" s="6" t="s">
        <v>29</v>
      </c>
      <c r="F441" s="6" t="s">
        <v>30</v>
      </c>
      <c r="G441" s="6" t="s">
        <v>681</v>
      </c>
      <c r="H441" s="6" t="s">
        <v>373</v>
      </c>
      <c r="I441" s="6">
        <v>68</v>
      </c>
      <c r="J441" s="6">
        <v>59</v>
      </c>
    </row>
    <row r="442" spans="1:10" x14ac:dyDescent="0.25">
      <c r="A442" s="10" t="str">
        <f t="shared" si="6"/>
        <v>4000069Grido</v>
      </c>
      <c r="B442" s="6" t="s">
        <v>26</v>
      </c>
      <c r="C442" s="6" t="s">
        <v>671</v>
      </c>
      <c r="D442" s="6" t="s">
        <v>28</v>
      </c>
      <c r="E442" s="6" t="s">
        <v>29</v>
      </c>
      <c r="F442" s="6" t="s">
        <v>30</v>
      </c>
      <c r="G442" s="6" t="s">
        <v>681</v>
      </c>
      <c r="H442" s="6" t="s">
        <v>373</v>
      </c>
      <c r="I442" s="6">
        <v>59</v>
      </c>
      <c r="J442" s="6">
        <v>68</v>
      </c>
    </row>
    <row r="443" spans="1:10" x14ac:dyDescent="0.25">
      <c r="A443" s="10" t="str">
        <f t="shared" si="6"/>
        <v>4000159Grido</v>
      </c>
      <c r="B443" s="6" t="s">
        <v>26</v>
      </c>
      <c r="C443" s="6" t="s">
        <v>667</v>
      </c>
      <c r="D443" s="6" t="s">
        <v>28</v>
      </c>
      <c r="E443" s="6" t="s">
        <v>67</v>
      </c>
      <c r="F443" s="6" t="s">
        <v>89</v>
      </c>
      <c r="G443" s="6" t="s">
        <v>686</v>
      </c>
      <c r="H443" s="6" t="s">
        <v>487</v>
      </c>
      <c r="I443" s="6">
        <v>268</v>
      </c>
      <c r="J443" s="6">
        <v>239</v>
      </c>
    </row>
    <row r="444" spans="1:10" x14ac:dyDescent="0.25">
      <c r="A444" s="10" t="str">
        <f t="shared" si="6"/>
        <v>4000183Via Bana</v>
      </c>
      <c r="B444" s="6" t="s">
        <v>383</v>
      </c>
      <c r="C444" s="6" t="s">
        <v>671</v>
      </c>
      <c r="D444" s="6" t="s">
        <v>28</v>
      </c>
      <c r="E444" s="6" t="s">
        <v>67</v>
      </c>
      <c r="F444" s="6" t="s">
        <v>89</v>
      </c>
      <c r="G444" s="6" t="s">
        <v>1030</v>
      </c>
      <c r="H444" s="6" t="s">
        <v>509</v>
      </c>
      <c r="I444" s="6">
        <v>24</v>
      </c>
      <c r="J444" s="6">
        <v>42</v>
      </c>
    </row>
    <row r="445" spans="1:10" x14ac:dyDescent="0.25">
      <c r="A445" s="10" t="str">
        <f t="shared" si="6"/>
        <v>6000739Grido</v>
      </c>
      <c r="B445" s="6" t="s">
        <v>26</v>
      </c>
      <c r="C445" s="6" t="s">
        <v>688</v>
      </c>
      <c r="D445" s="6" t="s">
        <v>110</v>
      </c>
      <c r="E445" s="6" t="s">
        <v>111</v>
      </c>
      <c r="F445" s="6" t="s">
        <v>127</v>
      </c>
      <c r="G445" s="6" t="s">
        <v>764</v>
      </c>
      <c r="H445" s="6" t="s">
        <v>142</v>
      </c>
      <c r="I445" s="6">
        <v>3</v>
      </c>
      <c r="J445" s="6">
        <v>15</v>
      </c>
    </row>
    <row r="446" spans="1:10" x14ac:dyDescent="0.25">
      <c r="A446" s="10" t="str">
        <f t="shared" si="6"/>
        <v>4000136Via Bana</v>
      </c>
      <c r="B446" s="6" t="s">
        <v>383</v>
      </c>
      <c r="C446" s="6" t="s">
        <v>718</v>
      </c>
      <c r="D446" s="6" t="s">
        <v>28</v>
      </c>
      <c r="E446" s="6" t="s">
        <v>67</v>
      </c>
      <c r="F446" s="6" t="s">
        <v>78</v>
      </c>
      <c r="G446" s="6" t="s">
        <v>784</v>
      </c>
      <c r="H446" s="6" t="s">
        <v>444</v>
      </c>
      <c r="I446" s="6">
        <v>0</v>
      </c>
      <c r="J446" s="6">
        <v>0</v>
      </c>
    </row>
    <row r="447" spans="1:10" x14ac:dyDescent="0.25">
      <c r="A447" s="10" t="str">
        <f t="shared" si="6"/>
        <v>4000176Via Bana</v>
      </c>
      <c r="B447" s="6" t="s">
        <v>383</v>
      </c>
      <c r="C447" s="6" t="s">
        <v>667</v>
      </c>
      <c r="D447" s="6" t="s">
        <v>28</v>
      </c>
      <c r="E447" s="6" t="s">
        <v>67</v>
      </c>
      <c r="F447" s="6" t="s">
        <v>68</v>
      </c>
      <c r="G447" s="6" t="s">
        <v>828</v>
      </c>
      <c r="H447" s="6" t="s">
        <v>627</v>
      </c>
      <c r="I447" s="6">
        <v>0</v>
      </c>
      <c r="J447" s="6">
        <v>15</v>
      </c>
    </row>
    <row r="448" spans="1:10" x14ac:dyDescent="0.25">
      <c r="A448" s="10" t="str">
        <f t="shared" si="6"/>
        <v>4000167Via Bana</v>
      </c>
      <c r="B448" s="6" t="s">
        <v>383</v>
      </c>
      <c r="C448" s="6" t="s">
        <v>667</v>
      </c>
      <c r="D448" s="6" t="s">
        <v>28</v>
      </c>
      <c r="E448" s="6" t="s">
        <v>67</v>
      </c>
      <c r="F448" s="6" t="s">
        <v>78</v>
      </c>
      <c r="G448" s="6" t="s">
        <v>1024</v>
      </c>
      <c r="H448" s="6" t="s">
        <v>446</v>
      </c>
      <c r="I448" s="6">
        <v>0</v>
      </c>
      <c r="J448" s="6">
        <v>4</v>
      </c>
    </row>
    <row r="449" spans="1:10" x14ac:dyDescent="0.25">
      <c r="A449" s="10" t="str">
        <f t="shared" si="6"/>
        <v>4000052Grido</v>
      </c>
      <c r="B449" s="6" t="s">
        <v>26</v>
      </c>
      <c r="C449" s="6" t="s">
        <v>718</v>
      </c>
      <c r="D449" s="6" t="s">
        <v>28</v>
      </c>
      <c r="E449" s="6" t="s">
        <v>29</v>
      </c>
      <c r="F449" s="6" t="s">
        <v>30</v>
      </c>
      <c r="G449" s="6" t="s">
        <v>734</v>
      </c>
      <c r="H449" s="6" t="s">
        <v>357</v>
      </c>
      <c r="I449" s="6">
        <v>0</v>
      </c>
      <c r="J449" s="6">
        <v>0</v>
      </c>
    </row>
    <row r="450" spans="1:10" x14ac:dyDescent="0.25">
      <c r="A450" s="10" t="str">
        <f t="shared" si="6"/>
        <v>4000041Grido</v>
      </c>
      <c r="B450" s="6" t="s">
        <v>26</v>
      </c>
      <c r="C450" s="6" t="s">
        <v>667</v>
      </c>
      <c r="D450" s="6" t="s">
        <v>28</v>
      </c>
      <c r="E450" s="6" t="s">
        <v>29</v>
      </c>
      <c r="F450" s="6" t="s">
        <v>30</v>
      </c>
      <c r="G450" s="6" t="s">
        <v>703</v>
      </c>
      <c r="H450" s="6" t="s">
        <v>346</v>
      </c>
      <c r="I450" s="6">
        <v>661</v>
      </c>
      <c r="J450" s="6">
        <v>572</v>
      </c>
    </row>
    <row r="451" spans="1:10" x14ac:dyDescent="0.25">
      <c r="A451" s="10" t="str">
        <f t="shared" ref="A451:A514" si="7">CONCATENATE(G451,B451)</f>
        <v>6000739Grido</v>
      </c>
      <c r="B451" s="6" t="s">
        <v>26</v>
      </c>
      <c r="C451" s="6" t="s">
        <v>674</v>
      </c>
      <c r="D451" s="6" t="s">
        <v>110</v>
      </c>
      <c r="E451" s="6" t="s">
        <v>111</v>
      </c>
      <c r="F451" s="6" t="s">
        <v>127</v>
      </c>
      <c r="G451" s="6" t="s">
        <v>764</v>
      </c>
      <c r="H451" s="6" t="s">
        <v>142</v>
      </c>
      <c r="I451" s="6">
        <v>12</v>
      </c>
      <c r="J451" s="6">
        <v>3</v>
      </c>
    </row>
    <row r="452" spans="1:10" x14ac:dyDescent="0.25">
      <c r="A452" s="10" t="str">
        <f t="shared" si="7"/>
        <v>4000065Grido</v>
      </c>
      <c r="B452" s="6" t="s">
        <v>26</v>
      </c>
      <c r="C452" s="6" t="s">
        <v>718</v>
      </c>
      <c r="D452" s="6" t="s">
        <v>28</v>
      </c>
      <c r="E452" s="6" t="s">
        <v>29</v>
      </c>
      <c r="F452" s="6" t="s">
        <v>30</v>
      </c>
      <c r="G452" s="6" t="s">
        <v>1040</v>
      </c>
      <c r="H452" s="6" t="s">
        <v>369</v>
      </c>
      <c r="I452" s="6">
        <v>30</v>
      </c>
      <c r="J452" s="6">
        <v>22</v>
      </c>
    </row>
    <row r="453" spans="1:10" x14ac:dyDescent="0.25">
      <c r="A453" s="10" t="str">
        <f t="shared" si="7"/>
        <v>4000055Grido</v>
      </c>
      <c r="B453" s="6" t="s">
        <v>26</v>
      </c>
      <c r="C453" s="6" t="s">
        <v>671</v>
      </c>
      <c r="D453" s="6" t="s">
        <v>28</v>
      </c>
      <c r="E453" s="6" t="s">
        <v>29</v>
      </c>
      <c r="F453" s="6" t="s">
        <v>30</v>
      </c>
      <c r="G453" s="6" t="s">
        <v>776</v>
      </c>
      <c r="H453" s="6" t="s">
        <v>360</v>
      </c>
      <c r="I453" s="6">
        <v>111</v>
      </c>
      <c r="J453" s="6">
        <v>132</v>
      </c>
    </row>
    <row r="454" spans="1:10" x14ac:dyDescent="0.25">
      <c r="A454" s="10" t="str">
        <f t="shared" si="7"/>
        <v>4000161Grido</v>
      </c>
      <c r="B454" s="6" t="s">
        <v>26</v>
      </c>
      <c r="C454" s="6" t="s">
        <v>674</v>
      </c>
      <c r="D454" s="6" t="s">
        <v>28</v>
      </c>
      <c r="E454" s="6" t="s">
        <v>67</v>
      </c>
      <c r="F454" s="6" t="s">
        <v>89</v>
      </c>
      <c r="G454" s="6" t="s">
        <v>716</v>
      </c>
      <c r="H454" s="6" t="s">
        <v>501</v>
      </c>
      <c r="I454" s="6">
        <v>133</v>
      </c>
      <c r="J454" s="6">
        <v>61</v>
      </c>
    </row>
    <row r="455" spans="1:10" x14ac:dyDescent="0.25">
      <c r="A455" s="10" t="str">
        <f t="shared" si="7"/>
        <v>DVia Bana</v>
      </c>
      <c r="B455" s="6" t="s">
        <v>383</v>
      </c>
      <c r="C455" s="6" t="s">
        <v>671</v>
      </c>
      <c r="D455" s="6" t="s">
        <v>28</v>
      </c>
      <c r="E455" s="6" t="s">
        <v>29</v>
      </c>
      <c r="F455" s="6" t="s">
        <v>30</v>
      </c>
      <c r="G455" s="6" t="s">
        <v>675</v>
      </c>
      <c r="H455" s="6" t="s">
        <v>600</v>
      </c>
      <c r="I455" s="6">
        <v>0</v>
      </c>
      <c r="J455" s="6">
        <v>0</v>
      </c>
    </row>
    <row r="456" spans="1:10" x14ac:dyDescent="0.25">
      <c r="A456" s="10" t="str">
        <f t="shared" si="7"/>
        <v>4000052Grido</v>
      </c>
      <c r="B456" s="6" t="s">
        <v>26</v>
      </c>
      <c r="C456" s="6" t="s">
        <v>674</v>
      </c>
      <c r="D456" s="6" t="s">
        <v>28</v>
      </c>
      <c r="E456" s="6" t="s">
        <v>29</v>
      </c>
      <c r="F456" s="6" t="s">
        <v>30</v>
      </c>
      <c r="G456" s="6" t="s">
        <v>734</v>
      </c>
      <c r="H456" s="6" t="s">
        <v>357</v>
      </c>
      <c r="I456" s="6">
        <v>0</v>
      </c>
      <c r="J456" s="6">
        <v>0</v>
      </c>
    </row>
    <row r="457" spans="1:10" x14ac:dyDescent="0.25">
      <c r="A457" s="10" t="str">
        <f t="shared" si="7"/>
        <v>4000054Via Bana</v>
      </c>
      <c r="B457" s="6" t="s">
        <v>383</v>
      </c>
      <c r="C457" s="6" t="s">
        <v>667</v>
      </c>
      <c r="D457" s="6" t="s">
        <v>28</v>
      </c>
      <c r="E457" s="6" t="s">
        <v>29</v>
      </c>
      <c r="F457" s="6" t="s">
        <v>30</v>
      </c>
      <c r="G457" s="6" t="s">
        <v>730</v>
      </c>
      <c r="H457" s="6" t="s">
        <v>359</v>
      </c>
      <c r="I457" s="6">
        <v>0</v>
      </c>
      <c r="J457" s="6">
        <v>0</v>
      </c>
    </row>
    <row r="458" spans="1:10" x14ac:dyDescent="0.25">
      <c r="A458" s="10" t="str">
        <f t="shared" si="7"/>
        <v>4000062Via Bana</v>
      </c>
      <c r="B458" s="6" t="s">
        <v>383</v>
      </c>
      <c r="C458" s="6" t="s">
        <v>718</v>
      </c>
      <c r="D458" s="6" t="s">
        <v>28</v>
      </c>
      <c r="E458" s="6" t="s">
        <v>29</v>
      </c>
      <c r="F458" s="6" t="s">
        <v>30</v>
      </c>
      <c r="G458" s="6" t="s">
        <v>965</v>
      </c>
      <c r="H458" s="6" t="s">
        <v>366</v>
      </c>
      <c r="I458" s="6">
        <v>5</v>
      </c>
      <c r="J458" s="6">
        <v>8</v>
      </c>
    </row>
    <row r="459" spans="1:10" x14ac:dyDescent="0.25">
      <c r="A459" s="10" t="str">
        <f t="shared" si="7"/>
        <v>4000088Via Bana</v>
      </c>
      <c r="B459" s="6" t="s">
        <v>383</v>
      </c>
      <c r="C459" s="6" t="s">
        <v>667</v>
      </c>
      <c r="D459" s="6" t="s">
        <v>28</v>
      </c>
      <c r="E459" s="6" t="s">
        <v>29</v>
      </c>
      <c r="F459" s="6" t="s">
        <v>30</v>
      </c>
      <c r="G459" s="6" t="s">
        <v>1047</v>
      </c>
      <c r="H459" s="6" t="s">
        <v>617</v>
      </c>
      <c r="I459" s="6">
        <v>0</v>
      </c>
      <c r="J459" s="6">
        <v>0</v>
      </c>
    </row>
    <row r="460" spans="1:10" x14ac:dyDescent="0.25">
      <c r="A460" s="10" t="str">
        <f t="shared" si="7"/>
        <v>4000047Via Bana</v>
      </c>
      <c r="B460" s="6" t="s">
        <v>383</v>
      </c>
      <c r="C460" s="6" t="s">
        <v>688</v>
      </c>
      <c r="D460" s="6" t="s">
        <v>28</v>
      </c>
      <c r="E460" s="6" t="s">
        <v>29</v>
      </c>
      <c r="F460" s="6" t="s">
        <v>30</v>
      </c>
      <c r="G460" s="6" t="s">
        <v>812</v>
      </c>
      <c r="H460" s="6" t="s">
        <v>352</v>
      </c>
      <c r="I460" s="6">
        <v>0</v>
      </c>
      <c r="J460" s="6">
        <v>0</v>
      </c>
    </row>
    <row r="461" spans="1:10" x14ac:dyDescent="0.25">
      <c r="A461" s="10" t="str">
        <f t="shared" si="7"/>
        <v>4000059Via Bana</v>
      </c>
      <c r="B461" s="6" t="s">
        <v>383</v>
      </c>
      <c r="C461" s="6" t="s">
        <v>671</v>
      </c>
      <c r="D461" s="6" t="s">
        <v>28</v>
      </c>
      <c r="E461" s="6" t="s">
        <v>29</v>
      </c>
      <c r="F461" s="6" t="s">
        <v>30</v>
      </c>
      <c r="G461" s="6" t="s">
        <v>1041</v>
      </c>
      <c r="H461" s="6" t="s">
        <v>364</v>
      </c>
      <c r="I461" s="6">
        <v>16</v>
      </c>
      <c r="J461" s="6">
        <v>21</v>
      </c>
    </row>
    <row r="462" spans="1:10" x14ac:dyDescent="0.25">
      <c r="A462" s="10" t="str">
        <f t="shared" si="7"/>
        <v>4000180Via Bana</v>
      </c>
      <c r="B462" s="6" t="s">
        <v>383</v>
      </c>
      <c r="C462" s="6" t="s">
        <v>667</v>
      </c>
      <c r="D462" s="6" t="s">
        <v>28</v>
      </c>
      <c r="E462" s="6" t="s">
        <v>67</v>
      </c>
      <c r="F462" s="6" t="s">
        <v>89</v>
      </c>
      <c r="G462" s="6" t="s">
        <v>821</v>
      </c>
      <c r="H462" s="6" t="s">
        <v>508</v>
      </c>
      <c r="I462" s="6">
        <v>0</v>
      </c>
      <c r="J462" s="6">
        <v>2</v>
      </c>
    </row>
    <row r="463" spans="1:10" x14ac:dyDescent="0.25">
      <c r="A463" s="10" t="str">
        <f t="shared" si="7"/>
        <v>DGrido</v>
      </c>
      <c r="B463" s="6" t="s">
        <v>26</v>
      </c>
      <c r="C463" s="6" t="s">
        <v>688</v>
      </c>
      <c r="D463" s="6" t="s">
        <v>28</v>
      </c>
      <c r="E463" s="6" t="s">
        <v>29</v>
      </c>
      <c r="F463" s="6" t="s">
        <v>30</v>
      </c>
      <c r="G463" s="6" t="s">
        <v>675</v>
      </c>
      <c r="H463" s="6" t="s">
        <v>312</v>
      </c>
      <c r="I463" s="6">
        <v>0</v>
      </c>
      <c r="J463" s="6">
        <v>0</v>
      </c>
    </row>
    <row r="464" spans="1:10" x14ac:dyDescent="0.25">
      <c r="A464" s="10" t="str">
        <f t="shared" si="7"/>
        <v>4000051Via Bana</v>
      </c>
      <c r="B464" s="6" t="s">
        <v>383</v>
      </c>
      <c r="C464" s="6" t="s">
        <v>667</v>
      </c>
      <c r="D464" s="6" t="s">
        <v>28</v>
      </c>
      <c r="E464" s="6" t="s">
        <v>29</v>
      </c>
      <c r="F464" s="6" t="s">
        <v>30</v>
      </c>
      <c r="G464" s="6" t="s">
        <v>893</v>
      </c>
      <c r="H464" s="6" t="s">
        <v>356</v>
      </c>
      <c r="I464" s="6">
        <v>0</v>
      </c>
      <c r="J464" s="6">
        <v>7</v>
      </c>
    </row>
    <row r="465" spans="1:10" x14ac:dyDescent="0.25">
      <c r="A465" s="10" t="str">
        <f t="shared" si="7"/>
        <v>4000066Grido</v>
      </c>
      <c r="B465" s="6" t="s">
        <v>26</v>
      </c>
      <c r="C465" s="6" t="s">
        <v>683</v>
      </c>
      <c r="D465" s="6" t="s">
        <v>28</v>
      </c>
      <c r="E465" s="6" t="s">
        <v>29</v>
      </c>
      <c r="F465" s="6" t="s">
        <v>30</v>
      </c>
      <c r="G465" s="6" t="s">
        <v>759</v>
      </c>
      <c r="H465" s="6" t="s">
        <v>370</v>
      </c>
      <c r="I465" s="6">
        <v>201</v>
      </c>
      <c r="J465" s="6">
        <v>151</v>
      </c>
    </row>
    <row r="466" spans="1:10" x14ac:dyDescent="0.25">
      <c r="A466" s="10" t="str">
        <f t="shared" si="7"/>
        <v>4000043Grido</v>
      </c>
      <c r="B466" s="6" t="s">
        <v>26</v>
      </c>
      <c r="C466" s="6" t="s">
        <v>718</v>
      </c>
      <c r="D466" s="6" t="s">
        <v>28</v>
      </c>
      <c r="E466" s="6" t="s">
        <v>29</v>
      </c>
      <c r="F466" s="6" t="s">
        <v>30</v>
      </c>
      <c r="G466" s="6" t="s">
        <v>750</v>
      </c>
      <c r="H466" s="6" t="s">
        <v>348</v>
      </c>
      <c r="I466" s="6">
        <v>548</v>
      </c>
      <c r="J466" s="6">
        <v>276</v>
      </c>
    </row>
    <row r="467" spans="1:10" x14ac:dyDescent="0.25">
      <c r="A467" s="10" t="str">
        <f t="shared" si="7"/>
        <v>4000064Grido</v>
      </c>
      <c r="B467" s="6" t="s">
        <v>26</v>
      </c>
      <c r="C467" s="6" t="s">
        <v>688</v>
      </c>
      <c r="D467" s="6" t="s">
        <v>28</v>
      </c>
      <c r="E467" s="6" t="s">
        <v>29</v>
      </c>
      <c r="F467" s="6" t="s">
        <v>30</v>
      </c>
      <c r="G467" s="6" t="s">
        <v>955</v>
      </c>
      <c r="H467" s="6" t="s">
        <v>368</v>
      </c>
      <c r="I467" s="6">
        <v>198</v>
      </c>
      <c r="J467" s="6">
        <v>140</v>
      </c>
    </row>
    <row r="468" spans="1:10" x14ac:dyDescent="0.25">
      <c r="A468" s="10" t="str">
        <f t="shared" si="7"/>
        <v>4000138Grido</v>
      </c>
      <c r="B468" s="6" t="s">
        <v>26</v>
      </c>
      <c r="C468" s="6" t="s">
        <v>674</v>
      </c>
      <c r="D468" s="6" t="s">
        <v>28</v>
      </c>
      <c r="E468" s="6" t="s">
        <v>67</v>
      </c>
      <c r="F468" s="6" t="s">
        <v>78</v>
      </c>
      <c r="G468" s="6" t="s">
        <v>679</v>
      </c>
      <c r="H468" s="6" t="s">
        <v>435</v>
      </c>
      <c r="I468" s="6">
        <v>1397</v>
      </c>
      <c r="J468" s="6">
        <v>497</v>
      </c>
    </row>
    <row r="469" spans="1:10" x14ac:dyDescent="0.25">
      <c r="A469" s="10" t="str">
        <f t="shared" si="7"/>
        <v>4000151Grido</v>
      </c>
      <c r="B469" s="6" t="s">
        <v>26</v>
      </c>
      <c r="C469" s="6" t="s">
        <v>671</v>
      </c>
      <c r="D469" s="6" t="s">
        <v>28</v>
      </c>
      <c r="E469" s="6" t="s">
        <v>67</v>
      </c>
      <c r="F469" s="6" t="s">
        <v>105</v>
      </c>
      <c r="G469" s="6" t="s">
        <v>1023</v>
      </c>
      <c r="H469" s="6" t="s">
        <v>516</v>
      </c>
      <c r="I469" s="6">
        <v>178</v>
      </c>
      <c r="J469" s="6">
        <v>229</v>
      </c>
    </row>
    <row r="470" spans="1:10" x14ac:dyDescent="0.25">
      <c r="A470" s="10" t="str">
        <f t="shared" si="7"/>
        <v>4000174Grido</v>
      </c>
      <c r="B470" s="6" t="s">
        <v>26</v>
      </c>
      <c r="C470" s="6" t="s">
        <v>683</v>
      </c>
      <c r="D470" s="6" t="s">
        <v>28</v>
      </c>
      <c r="E470" s="6" t="s">
        <v>67</v>
      </c>
      <c r="F470" s="6" t="s">
        <v>68</v>
      </c>
      <c r="G470" s="6" t="s">
        <v>1048</v>
      </c>
      <c r="H470" s="6" t="s">
        <v>402</v>
      </c>
      <c r="I470" s="6">
        <v>0</v>
      </c>
      <c r="J470" s="6">
        <v>0</v>
      </c>
    </row>
    <row r="471" spans="1:10" x14ac:dyDescent="0.25">
      <c r="A471" s="10" t="str">
        <f t="shared" si="7"/>
        <v>4000316Grido</v>
      </c>
      <c r="B471" s="6" t="s">
        <v>26</v>
      </c>
      <c r="C471" s="6" t="s">
        <v>688</v>
      </c>
      <c r="D471" s="6" t="s">
        <v>28</v>
      </c>
      <c r="E471" s="6" t="s">
        <v>29</v>
      </c>
      <c r="F471" s="6" t="s">
        <v>30</v>
      </c>
      <c r="G471" s="6" t="s">
        <v>908</v>
      </c>
      <c r="H471" s="6" t="s">
        <v>380</v>
      </c>
      <c r="I471" s="6">
        <v>228</v>
      </c>
      <c r="J471" s="6">
        <v>111</v>
      </c>
    </row>
    <row r="472" spans="1:10" x14ac:dyDescent="0.25">
      <c r="A472" s="10" t="str">
        <f t="shared" si="7"/>
        <v>4000065Grido</v>
      </c>
      <c r="B472" s="6" t="s">
        <v>26</v>
      </c>
      <c r="C472" s="6" t="s">
        <v>683</v>
      </c>
      <c r="D472" s="6" t="s">
        <v>28</v>
      </c>
      <c r="E472" s="6" t="s">
        <v>29</v>
      </c>
      <c r="F472" s="6" t="s">
        <v>30</v>
      </c>
      <c r="G472" s="6" t="s">
        <v>1040</v>
      </c>
      <c r="H472" s="6" t="s">
        <v>369</v>
      </c>
      <c r="I472" s="6">
        <v>62</v>
      </c>
      <c r="J472" s="6">
        <v>48</v>
      </c>
    </row>
    <row r="473" spans="1:10" x14ac:dyDescent="0.25">
      <c r="A473" s="10" t="str">
        <f t="shared" si="7"/>
        <v>DVia Bana</v>
      </c>
      <c r="B473" s="6" t="s">
        <v>383</v>
      </c>
      <c r="C473" s="6" t="s">
        <v>683</v>
      </c>
      <c r="D473" s="6" t="s">
        <v>28</v>
      </c>
      <c r="E473" s="6" t="s">
        <v>29</v>
      </c>
      <c r="F473" s="6" t="s">
        <v>30</v>
      </c>
      <c r="G473" s="6" t="s">
        <v>675</v>
      </c>
      <c r="H473" s="6" t="s">
        <v>150</v>
      </c>
      <c r="I473" s="6">
        <v>0</v>
      </c>
      <c r="J473" s="6">
        <v>0</v>
      </c>
    </row>
    <row r="474" spans="1:10" x14ac:dyDescent="0.25">
      <c r="A474" s="10" t="str">
        <f t="shared" si="7"/>
        <v>4000150Grido</v>
      </c>
      <c r="B474" s="6" t="s">
        <v>26</v>
      </c>
      <c r="C474" s="6" t="s">
        <v>674</v>
      </c>
      <c r="D474" s="6" t="s">
        <v>28</v>
      </c>
      <c r="E474" s="6" t="s">
        <v>67</v>
      </c>
      <c r="F474" s="6" t="s">
        <v>105</v>
      </c>
      <c r="G474" s="6" t="s">
        <v>1049</v>
      </c>
      <c r="H474" s="6" t="s">
        <v>514</v>
      </c>
      <c r="I474" s="6">
        <v>1177</v>
      </c>
      <c r="J474" s="6">
        <v>567</v>
      </c>
    </row>
    <row r="475" spans="1:10" x14ac:dyDescent="0.25">
      <c r="A475" s="10" t="str">
        <f t="shared" si="7"/>
        <v>4000199Via Bana</v>
      </c>
      <c r="B475" s="6" t="s">
        <v>383</v>
      </c>
      <c r="C475" s="6" t="s">
        <v>718</v>
      </c>
      <c r="D475" s="6" t="s">
        <v>28</v>
      </c>
      <c r="E475" s="6" t="s">
        <v>29</v>
      </c>
      <c r="F475" s="6" t="s">
        <v>30</v>
      </c>
      <c r="G475" s="6" t="s">
        <v>1050</v>
      </c>
      <c r="H475" s="6" t="s">
        <v>624</v>
      </c>
      <c r="I475" s="6">
        <v>0</v>
      </c>
      <c r="J475" s="6">
        <v>0</v>
      </c>
    </row>
    <row r="476" spans="1:10" x14ac:dyDescent="0.25">
      <c r="A476" s="10" t="str">
        <f t="shared" si="7"/>
        <v>4000156Grido</v>
      </c>
      <c r="B476" s="6" t="s">
        <v>26</v>
      </c>
      <c r="C476" s="6" t="s">
        <v>683</v>
      </c>
      <c r="D476" s="6" t="s">
        <v>28</v>
      </c>
      <c r="E476" s="6" t="s">
        <v>67</v>
      </c>
      <c r="F476" s="6" t="s">
        <v>89</v>
      </c>
      <c r="G476" s="6" t="s">
        <v>709</v>
      </c>
      <c r="H476" s="6" t="s">
        <v>481</v>
      </c>
      <c r="I476" s="6">
        <v>257</v>
      </c>
      <c r="J476" s="6">
        <v>214</v>
      </c>
    </row>
    <row r="477" spans="1:10" x14ac:dyDescent="0.25">
      <c r="A477" s="10" t="str">
        <f t="shared" si="7"/>
        <v>4000044Via Bana</v>
      </c>
      <c r="B477" s="6" t="s">
        <v>383</v>
      </c>
      <c r="C477" s="6" t="s">
        <v>683</v>
      </c>
      <c r="D477" s="6" t="s">
        <v>28</v>
      </c>
      <c r="E477" s="6" t="s">
        <v>29</v>
      </c>
      <c r="F477" s="6" t="s">
        <v>30</v>
      </c>
      <c r="G477" s="6" t="s">
        <v>836</v>
      </c>
      <c r="H477" s="6" t="s">
        <v>349</v>
      </c>
      <c r="I477" s="6">
        <v>16</v>
      </c>
      <c r="J477" s="6">
        <v>7</v>
      </c>
    </row>
    <row r="478" spans="1:10" x14ac:dyDescent="0.25">
      <c r="A478" s="10" t="str">
        <f t="shared" si="7"/>
        <v>4000139Grido</v>
      </c>
      <c r="B478" s="6" t="s">
        <v>26</v>
      </c>
      <c r="C478" s="6" t="s">
        <v>718</v>
      </c>
      <c r="D478" s="6" t="s">
        <v>28</v>
      </c>
      <c r="E478" s="6" t="s">
        <v>67</v>
      </c>
      <c r="F478" s="6" t="s">
        <v>78</v>
      </c>
      <c r="G478" s="6" t="s">
        <v>762</v>
      </c>
      <c r="H478" s="6" t="s">
        <v>437</v>
      </c>
      <c r="I478" s="6">
        <v>107</v>
      </c>
      <c r="J478" s="6">
        <v>67</v>
      </c>
    </row>
    <row r="479" spans="1:10" x14ac:dyDescent="0.25">
      <c r="A479" s="10" t="str">
        <f t="shared" si="7"/>
        <v>4000075Via Bana</v>
      </c>
      <c r="B479" s="6" t="s">
        <v>383</v>
      </c>
      <c r="C479" s="6" t="s">
        <v>688</v>
      </c>
      <c r="D479" s="6" t="s">
        <v>28</v>
      </c>
      <c r="E479" s="6" t="s">
        <v>29</v>
      </c>
      <c r="F479" s="6" t="s">
        <v>30</v>
      </c>
      <c r="G479" s="6" t="s">
        <v>798</v>
      </c>
      <c r="H479" s="6" t="s">
        <v>384</v>
      </c>
      <c r="I479" s="6">
        <v>0</v>
      </c>
      <c r="J479" s="6">
        <v>0</v>
      </c>
    </row>
    <row r="480" spans="1:10" x14ac:dyDescent="0.25">
      <c r="A480" s="10" t="str">
        <f t="shared" si="7"/>
        <v>4000139Via Bana</v>
      </c>
      <c r="B480" s="6" t="s">
        <v>383</v>
      </c>
      <c r="C480" s="6" t="s">
        <v>671</v>
      </c>
      <c r="D480" s="6" t="s">
        <v>28</v>
      </c>
      <c r="E480" s="6" t="s">
        <v>67</v>
      </c>
      <c r="F480" s="6" t="s">
        <v>78</v>
      </c>
      <c r="G480" s="6" t="s">
        <v>762</v>
      </c>
      <c r="H480" s="6" t="s">
        <v>437</v>
      </c>
      <c r="I480" s="6">
        <v>0</v>
      </c>
      <c r="J480" s="6">
        <v>0</v>
      </c>
    </row>
    <row r="481" spans="1:10" x14ac:dyDescent="0.25">
      <c r="A481" s="10" t="str">
        <f t="shared" si="7"/>
        <v>4000140Via Bana</v>
      </c>
      <c r="B481" s="6" t="s">
        <v>383</v>
      </c>
      <c r="C481" s="6" t="s">
        <v>671</v>
      </c>
      <c r="D481" s="6" t="s">
        <v>28</v>
      </c>
      <c r="E481" s="6" t="s">
        <v>67</v>
      </c>
      <c r="F481" s="6" t="s">
        <v>78</v>
      </c>
      <c r="G481" s="6" t="s">
        <v>726</v>
      </c>
      <c r="H481" s="6" t="s">
        <v>439</v>
      </c>
      <c r="I481" s="6">
        <v>0</v>
      </c>
      <c r="J481" s="6">
        <v>0</v>
      </c>
    </row>
    <row r="482" spans="1:10" x14ac:dyDescent="0.25">
      <c r="A482" s="10" t="str">
        <f t="shared" si="7"/>
        <v>4000193Grido</v>
      </c>
      <c r="B482" s="6" t="s">
        <v>26</v>
      </c>
      <c r="C482" s="6" t="s">
        <v>718</v>
      </c>
      <c r="D482" s="6" t="s">
        <v>28</v>
      </c>
      <c r="E482" s="6" t="s">
        <v>29</v>
      </c>
      <c r="F482" s="6" t="s">
        <v>30</v>
      </c>
      <c r="G482" s="6" t="s">
        <v>1003</v>
      </c>
      <c r="H482" s="6" t="s">
        <v>376</v>
      </c>
      <c r="I482" s="6">
        <v>85</v>
      </c>
      <c r="J482" s="6">
        <v>43</v>
      </c>
    </row>
    <row r="483" spans="1:10" x14ac:dyDescent="0.25">
      <c r="A483" s="10" t="str">
        <f t="shared" si="7"/>
        <v>4000183Via Bana</v>
      </c>
      <c r="B483" s="6" t="s">
        <v>383</v>
      </c>
      <c r="C483" s="6" t="s">
        <v>718</v>
      </c>
      <c r="D483" s="6" t="s">
        <v>28</v>
      </c>
      <c r="E483" s="6" t="s">
        <v>67</v>
      </c>
      <c r="F483" s="6" t="s">
        <v>89</v>
      </c>
      <c r="G483" s="6" t="s">
        <v>1030</v>
      </c>
      <c r="H483" s="6" t="s">
        <v>509</v>
      </c>
      <c r="I483" s="6">
        <v>8</v>
      </c>
      <c r="J483" s="6">
        <v>22</v>
      </c>
    </row>
    <row r="484" spans="1:10" x14ac:dyDescent="0.25">
      <c r="A484" s="10" t="str">
        <f t="shared" si="7"/>
        <v>DGrido</v>
      </c>
      <c r="B484" s="6" t="s">
        <v>26</v>
      </c>
      <c r="C484" s="6" t="s">
        <v>674</v>
      </c>
      <c r="D484" s="6" t="s">
        <v>28</v>
      </c>
      <c r="E484" s="6" t="s">
        <v>29</v>
      </c>
      <c r="F484" s="6" t="s">
        <v>30</v>
      </c>
      <c r="G484" s="6" t="s">
        <v>675</v>
      </c>
      <c r="H484" s="6" t="s">
        <v>150</v>
      </c>
      <c r="I484" s="6">
        <v>0</v>
      </c>
      <c r="J484" s="6">
        <v>0</v>
      </c>
    </row>
    <row r="485" spans="1:10" x14ac:dyDescent="0.25">
      <c r="A485" s="10" t="str">
        <f t="shared" si="7"/>
        <v>4000048Grido</v>
      </c>
      <c r="B485" s="6" t="s">
        <v>26</v>
      </c>
      <c r="C485" s="6" t="s">
        <v>671</v>
      </c>
      <c r="D485" s="6" t="s">
        <v>28</v>
      </c>
      <c r="E485" s="6" t="s">
        <v>29</v>
      </c>
      <c r="F485" s="6" t="s">
        <v>30</v>
      </c>
      <c r="G485" s="6" t="s">
        <v>994</v>
      </c>
      <c r="H485" s="6" t="s">
        <v>353</v>
      </c>
      <c r="I485" s="6">
        <v>240</v>
      </c>
      <c r="J485" s="6">
        <v>277</v>
      </c>
    </row>
    <row r="486" spans="1:10" x14ac:dyDescent="0.25">
      <c r="A486" s="10" t="str">
        <f t="shared" si="7"/>
        <v>4000138Grido</v>
      </c>
      <c r="B486" s="6" t="s">
        <v>26</v>
      </c>
      <c r="C486" s="6" t="s">
        <v>671</v>
      </c>
      <c r="D486" s="6" t="s">
        <v>28</v>
      </c>
      <c r="E486" s="6" t="s">
        <v>67</v>
      </c>
      <c r="F486" s="6" t="s">
        <v>78</v>
      </c>
      <c r="G486" s="6" t="s">
        <v>679</v>
      </c>
      <c r="H486" s="6" t="s">
        <v>435</v>
      </c>
      <c r="I486" s="6">
        <v>126</v>
      </c>
      <c r="J486" s="6">
        <v>182</v>
      </c>
    </row>
    <row r="487" spans="1:10" x14ac:dyDescent="0.25">
      <c r="A487" s="10" t="str">
        <f t="shared" si="7"/>
        <v>4000170Via Bana</v>
      </c>
      <c r="B487" s="6" t="s">
        <v>383</v>
      </c>
      <c r="C487" s="6" t="s">
        <v>718</v>
      </c>
      <c r="D487" s="6" t="s">
        <v>28</v>
      </c>
      <c r="E487" s="6" t="s">
        <v>67</v>
      </c>
      <c r="F487" s="6" t="s">
        <v>78</v>
      </c>
      <c r="G487" s="6" t="s">
        <v>880</v>
      </c>
      <c r="H487" s="6" t="s">
        <v>640</v>
      </c>
      <c r="I487" s="6">
        <v>3</v>
      </c>
      <c r="J487" s="6">
        <v>1</v>
      </c>
    </row>
    <row r="488" spans="1:10" x14ac:dyDescent="0.25">
      <c r="A488" s="10" t="str">
        <f t="shared" si="7"/>
        <v>4000070Via Bana</v>
      </c>
      <c r="B488" s="6" t="s">
        <v>383</v>
      </c>
      <c r="C488" s="6" t="s">
        <v>718</v>
      </c>
      <c r="D488" s="6" t="s">
        <v>28</v>
      </c>
      <c r="E488" s="6" t="s">
        <v>29</v>
      </c>
      <c r="F488" s="6" t="s">
        <v>30</v>
      </c>
      <c r="G488" s="6" t="s">
        <v>1051</v>
      </c>
      <c r="H488" s="6" t="s">
        <v>374</v>
      </c>
      <c r="I488" s="6">
        <v>18</v>
      </c>
      <c r="J488" s="6">
        <v>15</v>
      </c>
    </row>
    <row r="489" spans="1:10" x14ac:dyDescent="0.25">
      <c r="A489" s="10" t="str">
        <f t="shared" si="7"/>
        <v>4000172Via Bana</v>
      </c>
      <c r="B489" s="6" t="s">
        <v>383</v>
      </c>
      <c r="C489" s="6" t="s">
        <v>671</v>
      </c>
      <c r="D489" s="6" t="s">
        <v>28</v>
      </c>
      <c r="E489" s="6" t="s">
        <v>67</v>
      </c>
      <c r="F489" s="6" t="s">
        <v>85</v>
      </c>
      <c r="G489" s="6" t="s">
        <v>1039</v>
      </c>
      <c r="H489" s="6" t="s">
        <v>468</v>
      </c>
      <c r="I489" s="6">
        <v>8</v>
      </c>
      <c r="J489" s="6">
        <v>6</v>
      </c>
    </row>
    <row r="490" spans="1:10" x14ac:dyDescent="0.25">
      <c r="A490" s="10" t="str">
        <f t="shared" si="7"/>
        <v>4000050Grido</v>
      </c>
      <c r="B490" s="6" t="s">
        <v>26</v>
      </c>
      <c r="C490" s="6" t="s">
        <v>667</v>
      </c>
      <c r="D490" s="6" t="s">
        <v>28</v>
      </c>
      <c r="E490" s="6" t="s">
        <v>29</v>
      </c>
      <c r="F490" s="6" t="s">
        <v>30</v>
      </c>
      <c r="G490" s="6" t="s">
        <v>959</v>
      </c>
      <c r="H490" s="6" t="s">
        <v>355</v>
      </c>
      <c r="I490" s="6">
        <v>198</v>
      </c>
      <c r="J490" s="6">
        <v>169</v>
      </c>
    </row>
    <row r="491" spans="1:10" x14ac:dyDescent="0.25">
      <c r="A491" s="10" t="str">
        <f t="shared" si="7"/>
        <v>4000181Via Bana</v>
      </c>
      <c r="B491" s="6" t="s">
        <v>383</v>
      </c>
      <c r="C491" s="6" t="s">
        <v>671</v>
      </c>
      <c r="D491" s="6" t="s">
        <v>28</v>
      </c>
      <c r="E491" s="6" t="s">
        <v>67</v>
      </c>
      <c r="F491" s="6" t="s">
        <v>89</v>
      </c>
      <c r="G491" s="6" t="s">
        <v>808</v>
      </c>
      <c r="H491" s="6" t="s">
        <v>658</v>
      </c>
      <c r="I491" s="6">
        <v>14</v>
      </c>
      <c r="J491" s="6">
        <v>5</v>
      </c>
    </row>
    <row r="492" spans="1:10" x14ac:dyDescent="0.25">
      <c r="A492" s="10" t="str">
        <f t="shared" si="7"/>
        <v>4000057Via Bana</v>
      </c>
      <c r="B492" s="6" t="s">
        <v>383</v>
      </c>
      <c r="C492" s="6" t="s">
        <v>671</v>
      </c>
      <c r="D492" s="6" t="s">
        <v>28</v>
      </c>
      <c r="E492" s="6" t="s">
        <v>29</v>
      </c>
      <c r="F492" s="6" t="s">
        <v>30</v>
      </c>
      <c r="G492" s="6" t="s">
        <v>707</v>
      </c>
      <c r="H492" s="6" t="s">
        <v>362</v>
      </c>
      <c r="I492" s="6">
        <v>10</v>
      </c>
      <c r="J492" s="6">
        <v>22</v>
      </c>
    </row>
    <row r="493" spans="1:10" x14ac:dyDescent="0.25">
      <c r="A493" s="10" t="str">
        <f t="shared" si="7"/>
        <v>6000672Via Bana</v>
      </c>
      <c r="B493" s="6" t="s">
        <v>383</v>
      </c>
      <c r="C493" s="6" t="s">
        <v>671</v>
      </c>
      <c r="D493" s="6" t="s">
        <v>110</v>
      </c>
      <c r="E493" s="6" t="s">
        <v>111</v>
      </c>
      <c r="F493" s="6" t="s">
        <v>118</v>
      </c>
      <c r="G493" s="6" t="s">
        <v>769</v>
      </c>
      <c r="H493" s="6" t="s">
        <v>119</v>
      </c>
      <c r="I493" s="6">
        <v>0</v>
      </c>
      <c r="J493" s="6">
        <v>0</v>
      </c>
    </row>
    <row r="494" spans="1:10" x14ac:dyDescent="0.25">
      <c r="A494" s="10" t="str">
        <f t="shared" si="7"/>
        <v>4000094Via Bana</v>
      </c>
      <c r="B494" s="6" t="s">
        <v>383</v>
      </c>
      <c r="C494" s="6" t="s">
        <v>688</v>
      </c>
      <c r="D494" s="6" t="s">
        <v>28</v>
      </c>
      <c r="E494" s="6" t="s">
        <v>29</v>
      </c>
      <c r="F494" s="6" t="s">
        <v>30</v>
      </c>
      <c r="G494" s="6" t="s">
        <v>1010</v>
      </c>
      <c r="H494" s="6" t="s">
        <v>620</v>
      </c>
      <c r="I494" s="6">
        <v>0</v>
      </c>
      <c r="J494" s="6">
        <v>0</v>
      </c>
    </row>
    <row r="495" spans="1:10" x14ac:dyDescent="0.25">
      <c r="A495" s="10" t="str">
        <f t="shared" si="7"/>
        <v>4000084Via Bana</v>
      </c>
      <c r="B495" s="6" t="s">
        <v>383</v>
      </c>
      <c r="C495" s="6" t="s">
        <v>683</v>
      </c>
      <c r="D495" s="6" t="s">
        <v>28</v>
      </c>
      <c r="E495" s="6" t="s">
        <v>29</v>
      </c>
      <c r="F495" s="6" t="s">
        <v>30</v>
      </c>
      <c r="G495" s="6" t="s">
        <v>1035</v>
      </c>
      <c r="H495" s="6" t="s">
        <v>614</v>
      </c>
      <c r="I495" s="6">
        <v>0</v>
      </c>
      <c r="J495" s="6">
        <v>0</v>
      </c>
    </row>
    <row r="496" spans="1:10" x14ac:dyDescent="0.25">
      <c r="A496" s="10" t="str">
        <f t="shared" si="7"/>
        <v>4000050Grido</v>
      </c>
      <c r="B496" s="6" t="s">
        <v>26</v>
      </c>
      <c r="C496" s="6" t="s">
        <v>674</v>
      </c>
      <c r="D496" s="6" t="s">
        <v>28</v>
      </c>
      <c r="E496" s="6" t="s">
        <v>29</v>
      </c>
      <c r="F496" s="6" t="s">
        <v>30</v>
      </c>
      <c r="G496" s="6" t="s">
        <v>959</v>
      </c>
      <c r="H496" s="6" t="s">
        <v>355</v>
      </c>
      <c r="I496" s="6">
        <v>324</v>
      </c>
      <c r="J496" s="6">
        <v>136</v>
      </c>
    </row>
    <row r="497" spans="1:10" x14ac:dyDescent="0.25">
      <c r="A497" s="10" t="str">
        <f t="shared" si="7"/>
        <v>4000086Via Bana</v>
      </c>
      <c r="B497" s="6" t="s">
        <v>383</v>
      </c>
      <c r="C497" s="6" t="s">
        <v>683</v>
      </c>
      <c r="D497" s="6" t="s">
        <v>28</v>
      </c>
      <c r="E497" s="6" t="s">
        <v>29</v>
      </c>
      <c r="F497" s="6" t="s">
        <v>30</v>
      </c>
      <c r="G497" s="6" t="s">
        <v>778</v>
      </c>
      <c r="H497" s="6" t="s">
        <v>387</v>
      </c>
      <c r="I497" s="6">
        <v>0</v>
      </c>
      <c r="J497" s="6">
        <v>0</v>
      </c>
    </row>
    <row r="498" spans="1:10" x14ac:dyDescent="0.25">
      <c r="A498" s="10" t="str">
        <f t="shared" si="7"/>
        <v>4000150Grido</v>
      </c>
      <c r="B498" s="6" t="s">
        <v>26</v>
      </c>
      <c r="C498" s="6" t="s">
        <v>671</v>
      </c>
      <c r="D498" s="6" t="s">
        <v>28</v>
      </c>
      <c r="E498" s="6" t="s">
        <v>67</v>
      </c>
      <c r="F498" s="6" t="s">
        <v>105</v>
      </c>
      <c r="G498" s="6" t="s">
        <v>1049</v>
      </c>
      <c r="H498" s="6" t="s">
        <v>514</v>
      </c>
      <c r="I498" s="6">
        <v>199</v>
      </c>
      <c r="J498" s="6">
        <v>403</v>
      </c>
    </row>
    <row r="499" spans="1:10" x14ac:dyDescent="0.25">
      <c r="A499" s="10" t="str">
        <f t="shared" si="7"/>
        <v>4000036Grido</v>
      </c>
      <c r="B499" s="6" t="s">
        <v>26</v>
      </c>
      <c r="C499" s="6" t="s">
        <v>683</v>
      </c>
      <c r="D499" s="6" t="s">
        <v>28</v>
      </c>
      <c r="E499" s="6" t="s">
        <v>29</v>
      </c>
      <c r="F499" s="6" t="s">
        <v>30</v>
      </c>
      <c r="G499" s="6" t="s">
        <v>862</v>
      </c>
      <c r="H499" s="6" t="s">
        <v>341</v>
      </c>
      <c r="I499" s="6">
        <v>435</v>
      </c>
      <c r="J499" s="6">
        <v>332</v>
      </c>
    </row>
    <row r="500" spans="1:10" x14ac:dyDescent="0.25">
      <c r="A500" s="10" t="str">
        <f t="shared" si="7"/>
        <v>4000158Grido</v>
      </c>
      <c r="B500" s="6" t="s">
        <v>26</v>
      </c>
      <c r="C500" s="6" t="s">
        <v>671</v>
      </c>
      <c r="D500" s="6" t="s">
        <v>28</v>
      </c>
      <c r="E500" s="6" t="s">
        <v>67</v>
      </c>
      <c r="F500" s="6" t="s">
        <v>89</v>
      </c>
      <c r="G500" s="6" t="s">
        <v>794</v>
      </c>
      <c r="H500" s="6" t="s">
        <v>499</v>
      </c>
      <c r="I500" s="6">
        <v>81</v>
      </c>
      <c r="J500" s="6">
        <v>119</v>
      </c>
    </row>
    <row r="501" spans="1:10" x14ac:dyDescent="0.25">
      <c r="A501" s="10" t="str">
        <f t="shared" si="7"/>
        <v>4000318Grido</v>
      </c>
      <c r="B501" s="6" t="s">
        <v>26</v>
      </c>
      <c r="C501" s="6" t="s">
        <v>688</v>
      </c>
      <c r="D501" s="6" t="s">
        <v>28</v>
      </c>
      <c r="E501" s="6" t="s">
        <v>29</v>
      </c>
      <c r="F501" s="6" t="s">
        <v>30</v>
      </c>
      <c r="G501" s="6" t="s">
        <v>819</v>
      </c>
      <c r="H501" s="6" t="s">
        <v>381</v>
      </c>
      <c r="I501" s="6">
        <v>120</v>
      </c>
      <c r="J501" s="6">
        <v>36</v>
      </c>
    </row>
    <row r="502" spans="1:10" x14ac:dyDescent="0.25">
      <c r="A502" s="10" t="str">
        <f t="shared" si="7"/>
        <v>4000040Grido</v>
      </c>
      <c r="B502" s="6" t="s">
        <v>26</v>
      </c>
      <c r="C502" s="6" t="s">
        <v>667</v>
      </c>
      <c r="D502" s="6" t="s">
        <v>28</v>
      </c>
      <c r="E502" s="6" t="s">
        <v>29</v>
      </c>
      <c r="F502" s="6" t="s">
        <v>30</v>
      </c>
      <c r="G502" s="6" t="s">
        <v>814</v>
      </c>
      <c r="H502" s="6" t="s">
        <v>345</v>
      </c>
      <c r="I502" s="6">
        <v>711</v>
      </c>
      <c r="J502" s="6">
        <v>475</v>
      </c>
    </row>
    <row r="503" spans="1:10" x14ac:dyDescent="0.25">
      <c r="A503" s="10" t="str">
        <f t="shared" si="7"/>
        <v>4000092Via Bana</v>
      </c>
      <c r="B503" s="6" t="s">
        <v>383</v>
      </c>
      <c r="C503" s="6" t="s">
        <v>683</v>
      </c>
      <c r="D503" s="6" t="s">
        <v>28</v>
      </c>
      <c r="E503" s="6" t="s">
        <v>29</v>
      </c>
      <c r="F503" s="6" t="s">
        <v>30</v>
      </c>
      <c r="G503" s="6" t="s">
        <v>1036</v>
      </c>
      <c r="H503" s="6" t="s">
        <v>388</v>
      </c>
      <c r="I503" s="6">
        <v>0</v>
      </c>
      <c r="J503" s="6">
        <v>0</v>
      </c>
    </row>
    <row r="504" spans="1:10" x14ac:dyDescent="0.25">
      <c r="A504" s="10" t="str">
        <f t="shared" si="7"/>
        <v>4000066Via Bana</v>
      </c>
      <c r="B504" s="6" t="s">
        <v>383</v>
      </c>
      <c r="C504" s="6" t="s">
        <v>683</v>
      </c>
      <c r="D504" s="6" t="s">
        <v>28</v>
      </c>
      <c r="E504" s="6" t="s">
        <v>29</v>
      </c>
      <c r="F504" s="6" t="s">
        <v>30</v>
      </c>
      <c r="G504" s="6" t="s">
        <v>759</v>
      </c>
      <c r="H504" s="6" t="s">
        <v>370</v>
      </c>
      <c r="I504" s="6">
        <v>33</v>
      </c>
      <c r="J504" s="6">
        <v>16</v>
      </c>
    </row>
    <row r="505" spans="1:10" x14ac:dyDescent="0.25">
      <c r="A505" s="10" t="str">
        <f t="shared" si="7"/>
        <v>4000284Via Bana</v>
      </c>
      <c r="B505" s="6" t="s">
        <v>383</v>
      </c>
      <c r="C505" s="6" t="s">
        <v>718</v>
      </c>
      <c r="D505" s="6" t="s">
        <v>28</v>
      </c>
      <c r="E505" s="6" t="s">
        <v>67</v>
      </c>
      <c r="F505" s="6" t="s">
        <v>89</v>
      </c>
      <c r="G505" s="6" t="s">
        <v>696</v>
      </c>
      <c r="H505" s="6" t="s">
        <v>510</v>
      </c>
      <c r="I505" s="6">
        <v>2</v>
      </c>
      <c r="J505" s="6">
        <v>22</v>
      </c>
    </row>
    <row r="506" spans="1:10" x14ac:dyDescent="0.25">
      <c r="A506" s="10" t="str">
        <f t="shared" si="7"/>
        <v>4000159Grido</v>
      </c>
      <c r="B506" s="6" t="s">
        <v>26</v>
      </c>
      <c r="C506" s="6" t="s">
        <v>683</v>
      </c>
      <c r="D506" s="6" t="s">
        <v>28</v>
      </c>
      <c r="E506" s="6" t="s">
        <v>67</v>
      </c>
      <c r="F506" s="6" t="s">
        <v>89</v>
      </c>
      <c r="G506" s="6" t="s">
        <v>686</v>
      </c>
      <c r="H506" s="6" t="s">
        <v>487</v>
      </c>
      <c r="I506" s="6">
        <v>227</v>
      </c>
      <c r="J506" s="6">
        <v>244</v>
      </c>
    </row>
    <row r="507" spans="1:10" x14ac:dyDescent="0.25">
      <c r="A507" s="10" t="str">
        <f t="shared" si="7"/>
        <v>4000089Via Bana</v>
      </c>
      <c r="B507" s="6" t="s">
        <v>383</v>
      </c>
      <c r="C507" s="6" t="s">
        <v>683</v>
      </c>
      <c r="D507" s="6" t="s">
        <v>28</v>
      </c>
      <c r="E507" s="6" t="s">
        <v>29</v>
      </c>
      <c r="F507" s="6" t="s">
        <v>30</v>
      </c>
      <c r="G507" s="6" t="s">
        <v>1042</v>
      </c>
      <c r="H507" s="6" t="s">
        <v>618</v>
      </c>
      <c r="I507" s="6">
        <v>0</v>
      </c>
      <c r="J507" s="6">
        <v>0</v>
      </c>
    </row>
    <row r="508" spans="1:10" x14ac:dyDescent="0.25">
      <c r="A508" s="10" t="str">
        <f t="shared" si="7"/>
        <v>4000152Grido</v>
      </c>
      <c r="B508" s="6" t="s">
        <v>26</v>
      </c>
      <c r="C508" s="6" t="s">
        <v>683</v>
      </c>
      <c r="D508" s="6" t="s">
        <v>28</v>
      </c>
      <c r="E508" s="6" t="s">
        <v>67</v>
      </c>
      <c r="F508" s="6" t="s">
        <v>89</v>
      </c>
      <c r="G508" s="6" t="s">
        <v>736</v>
      </c>
      <c r="H508" s="6" t="s">
        <v>494</v>
      </c>
      <c r="I508" s="6">
        <v>322</v>
      </c>
      <c r="J508" s="6">
        <v>286</v>
      </c>
    </row>
    <row r="509" spans="1:10" x14ac:dyDescent="0.25">
      <c r="A509" s="10" t="str">
        <f t="shared" si="7"/>
        <v>4000048Via Bana</v>
      </c>
      <c r="B509" s="6" t="s">
        <v>383</v>
      </c>
      <c r="C509" s="6" t="s">
        <v>671</v>
      </c>
      <c r="D509" s="6" t="s">
        <v>28</v>
      </c>
      <c r="E509" s="6" t="s">
        <v>29</v>
      </c>
      <c r="F509" s="6" t="s">
        <v>30</v>
      </c>
      <c r="G509" s="6" t="s">
        <v>994</v>
      </c>
      <c r="H509" s="6" t="s">
        <v>353</v>
      </c>
      <c r="I509" s="6">
        <v>31</v>
      </c>
      <c r="J509" s="6">
        <v>56</v>
      </c>
    </row>
    <row r="510" spans="1:10" x14ac:dyDescent="0.25">
      <c r="A510" s="10" t="str">
        <f t="shared" si="7"/>
        <v>DVia Bana</v>
      </c>
      <c r="B510" s="6" t="s">
        <v>383</v>
      </c>
      <c r="C510" s="6" t="s">
        <v>718</v>
      </c>
      <c r="D510" s="6" t="s">
        <v>28</v>
      </c>
      <c r="E510" s="6" t="s">
        <v>29</v>
      </c>
      <c r="F510" s="6" t="s">
        <v>30</v>
      </c>
      <c r="G510" s="6" t="s">
        <v>675</v>
      </c>
      <c r="H510" s="6" t="s">
        <v>532</v>
      </c>
      <c r="I510" s="6">
        <v>0</v>
      </c>
      <c r="J510" s="6">
        <v>0</v>
      </c>
    </row>
    <row r="511" spans="1:10" x14ac:dyDescent="0.25">
      <c r="A511" s="10" t="str">
        <f t="shared" si="7"/>
        <v>4000194Grido</v>
      </c>
      <c r="B511" s="6" t="s">
        <v>26</v>
      </c>
      <c r="C511" s="6" t="s">
        <v>667</v>
      </c>
      <c r="D511" s="6" t="s">
        <v>28</v>
      </c>
      <c r="E511" s="6" t="s">
        <v>29</v>
      </c>
      <c r="F511" s="6" t="s">
        <v>30</v>
      </c>
      <c r="G511" s="6" t="s">
        <v>672</v>
      </c>
      <c r="H511" s="6" t="s">
        <v>377</v>
      </c>
      <c r="I511" s="6">
        <v>95</v>
      </c>
      <c r="J511" s="6">
        <v>75</v>
      </c>
    </row>
    <row r="512" spans="1:10" x14ac:dyDescent="0.25">
      <c r="A512" s="10" t="str">
        <f t="shared" si="7"/>
        <v>4000152Grido</v>
      </c>
      <c r="B512" s="6" t="s">
        <v>26</v>
      </c>
      <c r="C512" s="6" t="s">
        <v>718</v>
      </c>
      <c r="D512" s="6" t="s">
        <v>28</v>
      </c>
      <c r="E512" s="6" t="s">
        <v>67</v>
      </c>
      <c r="F512" s="6" t="s">
        <v>89</v>
      </c>
      <c r="G512" s="6" t="s">
        <v>736</v>
      </c>
      <c r="H512" s="6" t="s">
        <v>494</v>
      </c>
      <c r="I512" s="6">
        <v>508</v>
      </c>
      <c r="J512" s="6">
        <v>235</v>
      </c>
    </row>
    <row r="513" spans="1:10" x14ac:dyDescent="0.25">
      <c r="A513" s="10" t="str">
        <f t="shared" si="7"/>
        <v>4000058Grido</v>
      </c>
      <c r="B513" s="6" t="s">
        <v>26</v>
      </c>
      <c r="C513" s="6" t="s">
        <v>718</v>
      </c>
      <c r="D513" s="6" t="s">
        <v>28</v>
      </c>
      <c r="E513" s="6" t="s">
        <v>29</v>
      </c>
      <c r="F513" s="6" t="s">
        <v>30</v>
      </c>
      <c r="G513" s="6" t="s">
        <v>851</v>
      </c>
      <c r="H513" s="6" t="s">
        <v>363</v>
      </c>
      <c r="I513" s="6">
        <v>161</v>
      </c>
      <c r="J513" s="6">
        <v>109</v>
      </c>
    </row>
    <row r="514" spans="1:10" x14ac:dyDescent="0.25">
      <c r="A514" s="10" t="str">
        <f t="shared" si="7"/>
        <v>4000067Grido</v>
      </c>
      <c r="B514" s="6" t="s">
        <v>26</v>
      </c>
      <c r="C514" s="6" t="s">
        <v>688</v>
      </c>
      <c r="D514" s="6" t="s">
        <v>28</v>
      </c>
      <c r="E514" s="6" t="s">
        <v>29</v>
      </c>
      <c r="F514" s="6" t="s">
        <v>30</v>
      </c>
      <c r="G514" s="6" t="s">
        <v>714</v>
      </c>
      <c r="H514" s="6" t="s">
        <v>371</v>
      </c>
      <c r="I514" s="6">
        <v>267</v>
      </c>
      <c r="J514" s="6">
        <v>201</v>
      </c>
    </row>
    <row r="515" spans="1:10" x14ac:dyDescent="0.25">
      <c r="A515" s="10" t="str">
        <f t="shared" ref="A515:A578" si="8">CONCATENATE(G515,B515)</f>
        <v>4000154Grido</v>
      </c>
      <c r="B515" s="6" t="s">
        <v>26</v>
      </c>
      <c r="C515" s="6" t="s">
        <v>688</v>
      </c>
      <c r="D515" s="6" t="s">
        <v>28</v>
      </c>
      <c r="E515" s="6" t="s">
        <v>67</v>
      </c>
      <c r="F515" s="6" t="s">
        <v>89</v>
      </c>
      <c r="G515" s="6" t="s">
        <v>1038</v>
      </c>
      <c r="H515" s="6" t="s">
        <v>496</v>
      </c>
      <c r="I515" s="6">
        <v>372</v>
      </c>
      <c r="J515" s="6">
        <v>283</v>
      </c>
    </row>
    <row r="516" spans="1:10" x14ac:dyDescent="0.25">
      <c r="A516" s="10" t="str">
        <f t="shared" si="8"/>
        <v>4000201Via Bana</v>
      </c>
      <c r="B516" s="6" t="s">
        <v>383</v>
      </c>
      <c r="C516" s="6" t="s">
        <v>671</v>
      </c>
      <c r="D516" s="6" t="s">
        <v>28</v>
      </c>
      <c r="E516" s="6" t="s">
        <v>29</v>
      </c>
      <c r="F516" s="6" t="s">
        <v>30</v>
      </c>
      <c r="G516" s="6" t="s">
        <v>1043</v>
      </c>
      <c r="H516" s="6" t="s">
        <v>626</v>
      </c>
      <c r="I516" s="6">
        <v>0</v>
      </c>
      <c r="J516" s="6">
        <v>0</v>
      </c>
    </row>
    <row r="517" spans="1:10" x14ac:dyDescent="0.25">
      <c r="A517" s="10" t="str">
        <f t="shared" si="8"/>
        <v>6000667Grido</v>
      </c>
      <c r="B517" s="6" t="s">
        <v>26</v>
      </c>
      <c r="C517" s="6" t="s">
        <v>674</v>
      </c>
      <c r="D517" s="6" t="s">
        <v>110</v>
      </c>
      <c r="E517" s="6" t="s">
        <v>111</v>
      </c>
      <c r="F517" s="6" t="s">
        <v>121</v>
      </c>
      <c r="G517" s="6" t="s">
        <v>823</v>
      </c>
      <c r="H517" s="6" t="s">
        <v>122</v>
      </c>
      <c r="I517" s="6">
        <v>9</v>
      </c>
      <c r="J517" s="6">
        <v>4</v>
      </c>
    </row>
    <row r="518" spans="1:10" x14ac:dyDescent="0.25">
      <c r="A518" s="10" t="str">
        <f t="shared" si="8"/>
        <v>DGrido</v>
      </c>
      <c r="B518" s="6" t="s">
        <v>26</v>
      </c>
      <c r="C518" s="6" t="s">
        <v>683</v>
      </c>
      <c r="D518" s="6" t="s">
        <v>28</v>
      </c>
      <c r="E518" s="6" t="s">
        <v>67</v>
      </c>
      <c r="F518" s="6" t="s">
        <v>89</v>
      </c>
      <c r="G518" s="6" t="s">
        <v>675</v>
      </c>
      <c r="H518" s="6" t="s">
        <v>477</v>
      </c>
      <c r="I518" s="6">
        <v>0</v>
      </c>
      <c r="J518" s="6">
        <v>0</v>
      </c>
    </row>
    <row r="519" spans="1:10" x14ac:dyDescent="0.25">
      <c r="A519" s="10" t="str">
        <f t="shared" si="8"/>
        <v>4000062Grido</v>
      </c>
      <c r="B519" s="6" t="s">
        <v>26</v>
      </c>
      <c r="C519" s="6" t="s">
        <v>683</v>
      </c>
      <c r="D519" s="6" t="s">
        <v>28</v>
      </c>
      <c r="E519" s="6" t="s">
        <v>29</v>
      </c>
      <c r="F519" s="6" t="s">
        <v>30</v>
      </c>
      <c r="G519" s="6" t="s">
        <v>965</v>
      </c>
      <c r="H519" s="6" t="s">
        <v>366</v>
      </c>
      <c r="I519" s="6">
        <v>142</v>
      </c>
      <c r="J519" s="6">
        <v>113</v>
      </c>
    </row>
    <row r="520" spans="1:10" x14ac:dyDescent="0.25">
      <c r="A520" s="10" t="str">
        <f t="shared" si="8"/>
        <v>6000338Grido</v>
      </c>
      <c r="B520" s="6" t="s">
        <v>26</v>
      </c>
      <c r="C520" s="6" t="s">
        <v>674</v>
      </c>
      <c r="D520" s="6" t="s">
        <v>110</v>
      </c>
      <c r="E520" s="6" t="s">
        <v>111</v>
      </c>
      <c r="F520" s="6" t="s">
        <v>112</v>
      </c>
      <c r="G520" s="6" t="s">
        <v>722</v>
      </c>
      <c r="H520" s="6" t="s">
        <v>117</v>
      </c>
      <c r="I520" s="6">
        <v>146</v>
      </c>
      <c r="J520" s="6">
        <v>43</v>
      </c>
    </row>
    <row r="521" spans="1:10" x14ac:dyDescent="0.25">
      <c r="A521" s="10" t="str">
        <f t="shared" si="8"/>
        <v>4000185Via Bana</v>
      </c>
      <c r="B521" s="6" t="s">
        <v>383</v>
      </c>
      <c r="C521" s="6" t="s">
        <v>718</v>
      </c>
      <c r="D521" s="6" t="s">
        <v>28</v>
      </c>
      <c r="E521" s="6" t="s">
        <v>67</v>
      </c>
      <c r="F521" s="6" t="s">
        <v>73</v>
      </c>
      <c r="G521" s="6" t="s">
        <v>941</v>
      </c>
      <c r="H521" s="6" t="s">
        <v>421</v>
      </c>
      <c r="I521" s="6">
        <v>9</v>
      </c>
      <c r="J521" s="6">
        <v>15</v>
      </c>
    </row>
    <row r="522" spans="1:10" x14ac:dyDescent="0.25">
      <c r="A522" s="10" t="str">
        <f t="shared" si="8"/>
        <v>4000046Grido</v>
      </c>
      <c r="B522" s="6" t="s">
        <v>26</v>
      </c>
      <c r="C522" s="6" t="s">
        <v>718</v>
      </c>
      <c r="D522" s="6" t="s">
        <v>28</v>
      </c>
      <c r="E522" s="6" t="s">
        <v>29</v>
      </c>
      <c r="F522" s="6" t="s">
        <v>30</v>
      </c>
      <c r="G522" s="6" t="s">
        <v>691</v>
      </c>
      <c r="H522" s="6" t="s">
        <v>351</v>
      </c>
      <c r="I522" s="6">
        <v>691</v>
      </c>
      <c r="J522" s="6">
        <v>350</v>
      </c>
    </row>
    <row r="523" spans="1:10" x14ac:dyDescent="0.25">
      <c r="A523" s="10" t="str">
        <f t="shared" si="8"/>
        <v>4000146Grido</v>
      </c>
      <c r="B523" s="6" t="s">
        <v>26</v>
      </c>
      <c r="C523" s="6" t="s">
        <v>718</v>
      </c>
      <c r="D523" s="6" t="s">
        <v>28</v>
      </c>
      <c r="E523" s="6" t="s">
        <v>67</v>
      </c>
      <c r="F523" s="6" t="s">
        <v>68</v>
      </c>
      <c r="G523" s="6" t="s">
        <v>876</v>
      </c>
      <c r="H523" s="6" t="s">
        <v>396</v>
      </c>
      <c r="I523" s="6">
        <v>720</v>
      </c>
      <c r="J523" s="6">
        <v>257</v>
      </c>
    </row>
    <row r="524" spans="1:10" x14ac:dyDescent="0.25">
      <c r="A524" s="10" t="str">
        <f t="shared" si="8"/>
        <v>6000338Grido</v>
      </c>
      <c r="B524" s="6" t="s">
        <v>26</v>
      </c>
      <c r="C524" s="6" t="s">
        <v>688</v>
      </c>
      <c r="D524" s="6" t="s">
        <v>110</v>
      </c>
      <c r="E524" s="6" t="s">
        <v>111</v>
      </c>
      <c r="F524" s="6" t="s">
        <v>112</v>
      </c>
      <c r="G524" s="6" t="s">
        <v>722</v>
      </c>
      <c r="H524" s="6" t="s">
        <v>117</v>
      </c>
      <c r="I524" s="6">
        <v>37</v>
      </c>
      <c r="J524" s="6">
        <v>36</v>
      </c>
    </row>
    <row r="525" spans="1:10" x14ac:dyDescent="0.25">
      <c r="A525" s="10" t="str">
        <f t="shared" si="8"/>
        <v>4000152Grido</v>
      </c>
      <c r="B525" s="6" t="s">
        <v>26</v>
      </c>
      <c r="C525" s="6" t="s">
        <v>671</v>
      </c>
      <c r="D525" s="6" t="s">
        <v>28</v>
      </c>
      <c r="E525" s="6" t="s">
        <v>67</v>
      </c>
      <c r="F525" s="6" t="s">
        <v>89</v>
      </c>
      <c r="G525" s="6" t="s">
        <v>736</v>
      </c>
      <c r="H525" s="6" t="s">
        <v>494</v>
      </c>
      <c r="I525" s="6">
        <v>184</v>
      </c>
      <c r="J525" s="6">
        <v>194</v>
      </c>
    </row>
    <row r="526" spans="1:10" x14ac:dyDescent="0.25">
      <c r="A526" s="10" t="str">
        <f t="shared" si="8"/>
        <v>4000074Via Bana</v>
      </c>
      <c r="B526" s="6" t="s">
        <v>383</v>
      </c>
      <c r="C526" s="6" t="s">
        <v>667</v>
      </c>
      <c r="D526" s="6" t="s">
        <v>28</v>
      </c>
      <c r="E526" s="6" t="s">
        <v>29</v>
      </c>
      <c r="F526" s="6" t="s">
        <v>30</v>
      </c>
      <c r="G526" s="6" t="s">
        <v>1052</v>
      </c>
      <c r="H526" s="6" t="s">
        <v>607</v>
      </c>
      <c r="I526" s="6">
        <v>0</v>
      </c>
      <c r="J526" s="6">
        <v>0</v>
      </c>
    </row>
    <row r="527" spans="1:10" x14ac:dyDescent="0.25">
      <c r="A527" s="10" t="str">
        <f t="shared" si="8"/>
        <v>4000071Grido</v>
      </c>
      <c r="B527" s="6" t="s">
        <v>26</v>
      </c>
      <c r="C527" s="6" t="s">
        <v>667</v>
      </c>
      <c r="D527" s="6" t="s">
        <v>28</v>
      </c>
      <c r="E527" s="6" t="s">
        <v>29</v>
      </c>
      <c r="F527" s="6" t="s">
        <v>30</v>
      </c>
      <c r="G527" s="6" t="s">
        <v>698</v>
      </c>
      <c r="H527" s="6" t="s">
        <v>375</v>
      </c>
      <c r="I527" s="6">
        <v>212</v>
      </c>
      <c r="J527" s="6">
        <v>159</v>
      </c>
    </row>
    <row r="528" spans="1:10" x14ac:dyDescent="0.25">
      <c r="A528" s="10" t="str">
        <f t="shared" si="8"/>
        <v>4000169Via Bana</v>
      </c>
      <c r="B528" s="6" t="s">
        <v>383</v>
      </c>
      <c r="C528" s="6" t="s">
        <v>671</v>
      </c>
      <c r="D528" s="6" t="s">
        <v>28</v>
      </c>
      <c r="E528" s="6" t="s">
        <v>67</v>
      </c>
      <c r="F528" s="6" t="s">
        <v>78</v>
      </c>
      <c r="G528" s="6" t="s">
        <v>1053</v>
      </c>
      <c r="H528" s="6" t="s">
        <v>448</v>
      </c>
      <c r="I528" s="6">
        <v>40</v>
      </c>
      <c r="J528" s="6">
        <v>118</v>
      </c>
    </row>
    <row r="529" spans="1:10" x14ac:dyDescent="0.25">
      <c r="A529" s="10" t="str">
        <f t="shared" si="8"/>
        <v>4000146Grido</v>
      </c>
      <c r="B529" s="6" t="s">
        <v>26</v>
      </c>
      <c r="C529" s="6" t="s">
        <v>671</v>
      </c>
      <c r="D529" s="6" t="s">
        <v>28</v>
      </c>
      <c r="E529" s="6" t="s">
        <v>67</v>
      </c>
      <c r="F529" s="6" t="s">
        <v>68</v>
      </c>
      <c r="G529" s="6" t="s">
        <v>876</v>
      </c>
      <c r="H529" s="6" t="s">
        <v>396</v>
      </c>
      <c r="I529" s="6">
        <v>227</v>
      </c>
      <c r="J529" s="6">
        <v>271</v>
      </c>
    </row>
    <row r="530" spans="1:10" x14ac:dyDescent="0.25">
      <c r="A530" s="10" t="str">
        <f t="shared" si="8"/>
        <v>4000070Via Bana</v>
      </c>
      <c r="B530" s="6" t="s">
        <v>383</v>
      </c>
      <c r="C530" s="6" t="s">
        <v>683</v>
      </c>
      <c r="D530" s="6" t="s">
        <v>28</v>
      </c>
      <c r="E530" s="6" t="s">
        <v>29</v>
      </c>
      <c r="F530" s="6" t="s">
        <v>30</v>
      </c>
      <c r="G530" s="6" t="s">
        <v>1051</v>
      </c>
      <c r="H530" s="6" t="s">
        <v>374</v>
      </c>
      <c r="I530" s="6">
        <v>23</v>
      </c>
      <c r="J530" s="6">
        <v>15</v>
      </c>
    </row>
    <row r="531" spans="1:10" x14ac:dyDescent="0.25">
      <c r="A531" s="10" t="str">
        <f t="shared" si="8"/>
        <v>4000079Via Bana</v>
      </c>
      <c r="B531" s="6" t="s">
        <v>383</v>
      </c>
      <c r="C531" s="6" t="s">
        <v>688</v>
      </c>
      <c r="D531" s="6" t="s">
        <v>28</v>
      </c>
      <c r="E531" s="6" t="s">
        <v>29</v>
      </c>
      <c r="F531" s="6" t="s">
        <v>30</v>
      </c>
      <c r="G531" s="6" t="s">
        <v>752</v>
      </c>
      <c r="H531" s="6" t="s">
        <v>611</v>
      </c>
      <c r="I531" s="6">
        <v>0</v>
      </c>
      <c r="J531" s="6">
        <v>0</v>
      </c>
    </row>
    <row r="532" spans="1:10" x14ac:dyDescent="0.25">
      <c r="A532" s="10" t="str">
        <f t="shared" si="8"/>
        <v>DVia Bana</v>
      </c>
      <c r="B532" s="6" t="s">
        <v>383</v>
      </c>
      <c r="C532" s="6" t="s">
        <v>671</v>
      </c>
      <c r="D532" s="6" t="s">
        <v>28</v>
      </c>
      <c r="E532" s="6" t="s">
        <v>29</v>
      </c>
      <c r="F532" s="6" t="s">
        <v>30</v>
      </c>
      <c r="G532" s="6" t="s">
        <v>675</v>
      </c>
      <c r="H532" s="6" t="s">
        <v>566</v>
      </c>
      <c r="I532" s="6">
        <v>0</v>
      </c>
      <c r="J532" s="6">
        <v>0</v>
      </c>
    </row>
    <row r="533" spans="1:10" x14ac:dyDescent="0.25">
      <c r="A533" s="10" t="str">
        <f t="shared" si="8"/>
        <v>4000047Via Bana</v>
      </c>
      <c r="B533" s="6" t="s">
        <v>383</v>
      </c>
      <c r="C533" s="6" t="s">
        <v>667</v>
      </c>
      <c r="D533" s="6" t="s">
        <v>28</v>
      </c>
      <c r="E533" s="6" t="s">
        <v>29</v>
      </c>
      <c r="F533" s="6" t="s">
        <v>30</v>
      </c>
      <c r="G533" s="6" t="s">
        <v>812</v>
      </c>
      <c r="H533" s="6" t="s">
        <v>352</v>
      </c>
      <c r="I533" s="6">
        <v>0</v>
      </c>
      <c r="J533" s="6">
        <v>10</v>
      </c>
    </row>
    <row r="534" spans="1:10" x14ac:dyDescent="0.25">
      <c r="A534" s="10" t="str">
        <f t="shared" si="8"/>
        <v>4000171Via Bana</v>
      </c>
      <c r="B534" s="6" t="s">
        <v>383</v>
      </c>
      <c r="C534" s="6" t="s">
        <v>718</v>
      </c>
      <c r="D534" s="6" t="s">
        <v>28</v>
      </c>
      <c r="E534" s="6" t="s">
        <v>67</v>
      </c>
      <c r="F534" s="6" t="s">
        <v>85</v>
      </c>
      <c r="G534" s="6" t="s">
        <v>744</v>
      </c>
      <c r="H534" s="6" t="s">
        <v>467</v>
      </c>
      <c r="I534" s="6">
        <v>0</v>
      </c>
      <c r="J534" s="6">
        <v>12</v>
      </c>
    </row>
    <row r="535" spans="1:10" x14ac:dyDescent="0.25">
      <c r="A535" s="10" t="str">
        <f t="shared" si="8"/>
        <v>6000340Grido</v>
      </c>
      <c r="B535" s="6" t="s">
        <v>26</v>
      </c>
      <c r="C535" s="6" t="s">
        <v>718</v>
      </c>
      <c r="D535" s="6" t="s">
        <v>110</v>
      </c>
      <c r="E535" s="6" t="s">
        <v>111</v>
      </c>
      <c r="F535" s="6" t="s">
        <v>127</v>
      </c>
      <c r="G535" s="6" t="s">
        <v>947</v>
      </c>
      <c r="H535" s="6" t="s">
        <v>140</v>
      </c>
      <c r="I535" s="6">
        <v>2</v>
      </c>
      <c r="J535" s="6">
        <v>2</v>
      </c>
    </row>
    <row r="536" spans="1:10" x14ac:dyDescent="0.25">
      <c r="A536" s="10" t="str">
        <f t="shared" si="8"/>
        <v>4000039Via Bana</v>
      </c>
      <c r="B536" s="6" t="s">
        <v>383</v>
      </c>
      <c r="C536" s="6" t="s">
        <v>671</v>
      </c>
      <c r="D536" s="6" t="s">
        <v>28</v>
      </c>
      <c r="E536" s="6" t="s">
        <v>29</v>
      </c>
      <c r="F536" s="6" t="s">
        <v>30</v>
      </c>
      <c r="G536" s="6" t="s">
        <v>694</v>
      </c>
      <c r="H536" s="6" t="s">
        <v>344</v>
      </c>
      <c r="I536" s="6">
        <v>3</v>
      </c>
      <c r="J536" s="6">
        <v>2</v>
      </c>
    </row>
    <row r="537" spans="1:10" x14ac:dyDescent="0.25">
      <c r="A537" s="10" t="str">
        <f t="shared" si="8"/>
        <v>4000044Grido</v>
      </c>
      <c r="B537" s="6" t="s">
        <v>26</v>
      </c>
      <c r="C537" s="6" t="s">
        <v>683</v>
      </c>
      <c r="D537" s="6" t="s">
        <v>28</v>
      </c>
      <c r="E537" s="6" t="s">
        <v>29</v>
      </c>
      <c r="F537" s="6" t="s">
        <v>30</v>
      </c>
      <c r="G537" s="6" t="s">
        <v>836</v>
      </c>
      <c r="H537" s="6" t="s">
        <v>349</v>
      </c>
      <c r="I537" s="6">
        <v>325</v>
      </c>
      <c r="J537" s="6">
        <v>233</v>
      </c>
    </row>
    <row r="538" spans="1:10" x14ac:dyDescent="0.25">
      <c r="A538" s="10" t="str">
        <f t="shared" si="8"/>
        <v>DGrido</v>
      </c>
      <c r="B538" s="6" t="s">
        <v>26</v>
      </c>
      <c r="C538" s="6" t="s">
        <v>683</v>
      </c>
      <c r="D538" s="6" t="s">
        <v>28</v>
      </c>
      <c r="E538" s="6" t="s">
        <v>29</v>
      </c>
      <c r="F538" s="6" t="s">
        <v>30</v>
      </c>
      <c r="G538" s="6" t="s">
        <v>675</v>
      </c>
      <c r="H538" s="6" t="s">
        <v>190</v>
      </c>
      <c r="I538" s="6">
        <v>0</v>
      </c>
      <c r="J538" s="6">
        <v>0</v>
      </c>
    </row>
    <row r="539" spans="1:10" x14ac:dyDescent="0.25">
      <c r="A539" s="10" t="str">
        <f t="shared" si="8"/>
        <v>4000197Via Bana</v>
      </c>
      <c r="B539" s="6" t="s">
        <v>383</v>
      </c>
      <c r="C539" s="6" t="s">
        <v>683</v>
      </c>
      <c r="D539" s="6" t="s">
        <v>28</v>
      </c>
      <c r="E539" s="6" t="s">
        <v>29</v>
      </c>
      <c r="F539" s="6" t="s">
        <v>30</v>
      </c>
      <c r="G539" s="6" t="s">
        <v>992</v>
      </c>
      <c r="H539" s="6" t="s">
        <v>570</v>
      </c>
      <c r="I539" s="6">
        <v>0</v>
      </c>
      <c r="J539" s="6">
        <v>0</v>
      </c>
    </row>
    <row r="540" spans="1:10" x14ac:dyDescent="0.25">
      <c r="A540" s="10" t="str">
        <f t="shared" si="8"/>
        <v>4000083Via Bana</v>
      </c>
      <c r="B540" s="6" t="s">
        <v>383</v>
      </c>
      <c r="C540" s="6" t="s">
        <v>667</v>
      </c>
      <c r="D540" s="6" t="s">
        <v>28</v>
      </c>
      <c r="E540" s="6" t="s">
        <v>29</v>
      </c>
      <c r="F540" s="6" t="s">
        <v>30</v>
      </c>
      <c r="G540" s="6" t="s">
        <v>848</v>
      </c>
      <c r="H540" s="6" t="s">
        <v>386</v>
      </c>
      <c r="I540" s="6">
        <v>0</v>
      </c>
      <c r="J540" s="6">
        <v>0</v>
      </c>
    </row>
    <row r="541" spans="1:10" x14ac:dyDescent="0.25">
      <c r="A541" s="10" t="str">
        <f t="shared" si="8"/>
        <v>DVia Bana</v>
      </c>
      <c r="B541" s="6" t="s">
        <v>383</v>
      </c>
      <c r="C541" s="6" t="s">
        <v>683</v>
      </c>
      <c r="D541" s="6" t="s">
        <v>28</v>
      </c>
      <c r="E541" s="6" t="s">
        <v>67</v>
      </c>
      <c r="F541" s="6" t="s">
        <v>78</v>
      </c>
      <c r="G541" s="6" t="s">
        <v>675</v>
      </c>
      <c r="H541" s="6" t="s">
        <v>637</v>
      </c>
      <c r="I541" s="6">
        <v>0</v>
      </c>
      <c r="J541" s="6">
        <v>0</v>
      </c>
    </row>
    <row r="542" spans="1:10" x14ac:dyDescent="0.25">
      <c r="A542" s="10" t="str">
        <f t="shared" si="8"/>
        <v>4000096Via Bana</v>
      </c>
      <c r="B542" s="6" t="s">
        <v>383</v>
      </c>
      <c r="C542" s="6" t="s">
        <v>671</v>
      </c>
      <c r="D542" s="6" t="s">
        <v>28</v>
      </c>
      <c r="E542" s="6" t="s">
        <v>29</v>
      </c>
      <c r="F542" s="6" t="s">
        <v>30</v>
      </c>
      <c r="G542" s="6" t="s">
        <v>677</v>
      </c>
      <c r="H542" s="6" t="s">
        <v>390</v>
      </c>
      <c r="I542" s="6">
        <v>0</v>
      </c>
      <c r="J542" s="6">
        <v>0</v>
      </c>
    </row>
    <row r="543" spans="1:10" x14ac:dyDescent="0.25">
      <c r="A543" s="10" t="str">
        <f t="shared" si="8"/>
        <v>4000074Via Bana</v>
      </c>
      <c r="B543" s="6" t="s">
        <v>383</v>
      </c>
      <c r="C543" s="6" t="s">
        <v>688</v>
      </c>
      <c r="D543" s="6" t="s">
        <v>28</v>
      </c>
      <c r="E543" s="6" t="s">
        <v>29</v>
      </c>
      <c r="F543" s="6" t="s">
        <v>30</v>
      </c>
      <c r="G543" s="6" t="s">
        <v>1052</v>
      </c>
      <c r="H543" s="6" t="s">
        <v>607</v>
      </c>
      <c r="I543" s="6">
        <v>0</v>
      </c>
      <c r="J543" s="6">
        <v>0</v>
      </c>
    </row>
    <row r="544" spans="1:10" x14ac:dyDescent="0.25">
      <c r="A544" s="10" t="str">
        <f t="shared" si="8"/>
        <v>4000068Grido</v>
      </c>
      <c r="B544" s="6" t="s">
        <v>26</v>
      </c>
      <c r="C544" s="6" t="s">
        <v>671</v>
      </c>
      <c r="D544" s="6" t="s">
        <v>28</v>
      </c>
      <c r="E544" s="6" t="s">
        <v>29</v>
      </c>
      <c r="F544" s="6" t="s">
        <v>30</v>
      </c>
      <c r="G544" s="6" t="s">
        <v>1013</v>
      </c>
      <c r="H544" s="6" t="s">
        <v>372</v>
      </c>
      <c r="I544" s="6">
        <v>158</v>
      </c>
      <c r="J544" s="6">
        <v>169</v>
      </c>
    </row>
    <row r="545" spans="1:10" x14ac:dyDescent="0.25">
      <c r="A545" s="10" t="str">
        <f t="shared" si="8"/>
        <v>4000051Grido</v>
      </c>
      <c r="B545" s="6" t="s">
        <v>26</v>
      </c>
      <c r="C545" s="6" t="s">
        <v>683</v>
      </c>
      <c r="D545" s="6" t="s">
        <v>28</v>
      </c>
      <c r="E545" s="6" t="s">
        <v>29</v>
      </c>
      <c r="F545" s="6" t="s">
        <v>30</v>
      </c>
      <c r="G545" s="6" t="s">
        <v>893</v>
      </c>
      <c r="H545" s="6" t="s">
        <v>356</v>
      </c>
      <c r="I545" s="6">
        <v>188</v>
      </c>
      <c r="J545" s="6">
        <v>130</v>
      </c>
    </row>
    <row r="546" spans="1:10" x14ac:dyDescent="0.25">
      <c r="A546" s="10" t="str">
        <f t="shared" si="8"/>
        <v>DGrido</v>
      </c>
      <c r="B546" s="6" t="s">
        <v>26</v>
      </c>
      <c r="C546" s="6" t="s">
        <v>671</v>
      </c>
      <c r="D546" s="6" t="s">
        <v>28</v>
      </c>
      <c r="E546" s="6" t="s">
        <v>29</v>
      </c>
      <c r="F546" s="6" t="s">
        <v>30</v>
      </c>
      <c r="G546" s="6" t="s">
        <v>675</v>
      </c>
      <c r="H546" s="6" t="s">
        <v>216</v>
      </c>
      <c r="I546" s="6">
        <v>0</v>
      </c>
      <c r="J546" s="6">
        <v>0</v>
      </c>
    </row>
    <row r="547" spans="1:10" x14ac:dyDescent="0.25">
      <c r="A547" s="10" t="str">
        <f t="shared" si="8"/>
        <v>4000140Grido</v>
      </c>
      <c r="B547" s="6" t="s">
        <v>26</v>
      </c>
      <c r="C547" s="6" t="s">
        <v>718</v>
      </c>
      <c r="D547" s="6" t="s">
        <v>28</v>
      </c>
      <c r="E547" s="6" t="s">
        <v>67</v>
      </c>
      <c r="F547" s="6" t="s">
        <v>78</v>
      </c>
      <c r="G547" s="6" t="s">
        <v>726</v>
      </c>
      <c r="H547" s="6" t="s">
        <v>439</v>
      </c>
      <c r="I547" s="6">
        <v>855</v>
      </c>
      <c r="J547" s="6">
        <v>654</v>
      </c>
    </row>
    <row r="548" spans="1:10" x14ac:dyDescent="0.25">
      <c r="A548" s="10" t="str">
        <f t="shared" si="8"/>
        <v>4000194Grido</v>
      </c>
      <c r="B548" s="6" t="s">
        <v>26</v>
      </c>
      <c r="C548" s="6" t="s">
        <v>718</v>
      </c>
      <c r="D548" s="6" t="s">
        <v>28</v>
      </c>
      <c r="E548" s="6" t="s">
        <v>29</v>
      </c>
      <c r="F548" s="6" t="s">
        <v>30</v>
      </c>
      <c r="G548" s="6" t="s">
        <v>672</v>
      </c>
      <c r="H548" s="6" t="s">
        <v>377</v>
      </c>
      <c r="I548" s="6">
        <v>71</v>
      </c>
      <c r="J548" s="6">
        <v>45</v>
      </c>
    </row>
    <row r="549" spans="1:10" x14ac:dyDescent="0.25">
      <c r="A549" s="10" t="str">
        <f t="shared" si="8"/>
        <v>4000095Via Bana</v>
      </c>
      <c r="B549" s="6" t="s">
        <v>383</v>
      </c>
      <c r="C549" s="6" t="s">
        <v>718</v>
      </c>
      <c r="D549" s="6" t="s">
        <v>28</v>
      </c>
      <c r="E549" s="6" t="s">
        <v>29</v>
      </c>
      <c r="F549" s="6" t="s">
        <v>30</v>
      </c>
      <c r="G549" s="6" t="s">
        <v>754</v>
      </c>
      <c r="H549" s="6" t="s">
        <v>621</v>
      </c>
      <c r="I549" s="6">
        <v>0</v>
      </c>
      <c r="J549" s="6">
        <v>0</v>
      </c>
    </row>
    <row r="550" spans="1:10" x14ac:dyDescent="0.25">
      <c r="A550" s="10" t="str">
        <f t="shared" si="8"/>
        <v>6000667Grido</v>
      </c>
      <c r="B550" s="6" t="s">
        <v>26</v>
      </c>
      <c r="C550" s="6" t="s">
        <v>667</v>
      </c>
      <c r="D550" s="6" t="s">
        <v>110</v>
      </c>
      <c r="E550" s="6" t="s">
        <v>111</v>
      </c>
      <c r="F550" s="6" t="s">
        <v>121</v>
      </c>
      <c r="G550" s="6" t="s">
        <v>823</v>
      </c>
      <c r="H550" s="6" t="s">
        <v>122</v>
      </c>
      <c r="I550" s="6">
        <v>5</v>
      </c>
      <c r="J550" s="6">
        <v>3</v>
      </c>
    </row>
    <row r="551" spans="1:10" x14ac:dyDescent="0.25">
      <c r="A551" s="10" t="str">
        <f t="shared" si="8"/>
        <v>DGrido</v>
      </c>
      <c r="B551" s="6" t="s">
        <v>26</v>
      </c>
      <c r="C551" s="6" t="s">
        <v>688</v>
      </c>
      <c r="D551" s="6" t="s">
        <v>28</v>
      </c>
      <c r="E551" s="6" t="s">
        <v>29</v>
      </c>
      <c r="F551" s="6" t="s">
        <v>30</v>
      </c>
      <c r="G551" s="6" t="s">
        <v>675</v>
      </c>
      <c r="H551" s="6" t="s">
        <v>274</v>
      </c>
      <c r="I551" s="6">
        <v>0</v>
      </c>
      <c r="J551" s="6">
        <v>0</v>
      </c>
    </row>
    <row r="552" spans="1:10" x14ac:dyDescent="0.25">
      <c r="A552" s="10" t="str">
        <f t="shared" si="8"/>
        <v>4000060Grido</v>
      </c>
      <c r="B552" s="6" t="s">
        <v>26</v>
      </c>
      <c r="C552" s="6" t="s">
        <v>671</v>
      </c>
      <c r="D552" s="6" t="s">
        <v>28</v>
      </c>
      <c r="E552" s="6" t="s">
        <v>29</v>
      </c>
      <c r="F552" s="6" t="s">
        <v>30</v>
      </c>
      <c r="G552" s="6" t="s">
        <v>1027</v>
      </c>
      <c r="H552" s="6" t="s">
        <v>284</v>
      </c>
      <c r="I552" s="6">
        <v>0</v>
      </c>
      <c r="J552" s="6">
        <v>0</v>
      </c>
    </row>
    <row r="553" spans="1:10" x14ac:dyDescent="0.25">
      <c r="A553" s="10" t="str">
        <f t="shared" si="8"/>
        <v>6000339Grido</v>
      </c>
      <c r="B553" s="6" t="s">
        <v>26</v>
      </c>
      <c r="C553" s="6" t="s">
        <v>718</v>
      </c>
      <c r="D553" s="6" t="s">
        <v>110</v>
      </c>
      <c r="E553" s="6" t="s">
        <v>111</v>
      </c>
      <c r="F553" s="6" t="s">
        <v>124</v>
      </c>
      <c r="G553" s="6" t="s">
        <v>970</v>
      </c>
      <c r="H553" s="6" t="s">
        <v>126</v>
      </c>
      <c r="I553" s="6">
        <v>2</v>
      </c>
      <c r="J553" s="6">
        <v>29</v>
      </c>
    </row>
    <row r="554" spans="1:10" x14ac:dyDescent="0.25">
      <c r="A554" s="10" t="str">
        <f t="shared" si="8"/>
        <v>4000067Grido</v>
      </c>
      <c r="B554" s="6" t="s">
        <v>26</v>
      </c>
      <c r="C554" s="6" t="s">
        <v>667</v>
      </c>
      <c r="D554" s="6" t="s">
        <v>28</v>
      </c>
      <c r="E554" s="6" t="s">
        <v>29</v>
      </c>
      <c r="F554" s="6" t="s">
        <v>30</v>
      </c>
      <c r="G554" s="6" t="s">
        <v>714</v>
      </c>
      <c r="H554" s="6" t="s">
        <v>371</v>
      </c>
      <c r="I554" s="6">
        <v>320</v>
      </c>
      <c r="J554" s="6">
        <v>223</v>
      </c>
    </row>
    <row r="555" spans="1:10" x14ac:dyDescent="0.25">
      <c r="A555" s="10" t="str">
        <f t="shared" si="8"/>
        <v>4000087Via Bana</v>
      </c>
      <c r="B555" s="6" t="s">
        <v>383</v>
      </c>
      <c r="C555" s="6" t="s">
        <v>718</v>
      </c>
      <c r="D555" s="6" t="s">
        <v>28</v>
      </c>
      <c r="E555" s="6" t="s">
        <v>29</v>
      </c>
      <c r="F555" s="6" t="s">
        <v>30</v>
      </c>
      <c r="G555" s="6" t="s">
        <v>1054</v>
      </c>
      <c r="H555" s="6" t="s">
        <v>616</v>
      </c>
      <c r="I555" s="6">
        <v>0</v>
      </c>
      <c r="J555" s="6">
        <v>0</v>
      </c>
    </row>
    <row r="556" spans="1:10" x14ac:dyDescent="0.25">
      <c r="A556" s="10" t="str">
        <f t="shared" si="8"/>
        <v>DGrido</v>
      </c>
      <c r="B556" s="6" t="s">
        <v>26</v>
      </c>
      <c r="C556" s="6" t="s">
        <v>674</v>
      </c>
      <c r="D556" s="6" t="s">
        <v>28</v>
      </c>
      <c r="E556" s="6" t="s">
        <v>29</v>
      </c>
      <c r="F556" s="6" t="s">
        <v>30</v>
      </c>
      <c r="G556" s="6" t="s">
        <v>675</v>
      </c>
      <c r="H556" s="6" t="s">
        <v>306</v>
      </c>
      <c r="I556" s="6">
        <v>0</v>
      </c>
      <c r="J556" s="6">
        <v>0</v>
      </c>
    </row>
    <row r="557" spans="1:10" x14ac:dyDescent="0.25">
      <c r="A557" s="10" t="str">
        <f t="shared" si="8"/>
        <v>4000319Grido</v>
      </c>
      <c r="B557" s="6" t="s">
        <v>26</v>
      </c>
      <c r="C557" s="6" t="s">
        <v>671</v>
      </c>
      <c r="D557" s="6" t="s">
        <v>28</v>
      </c>
      <c r="E557" s="6" t="s">
        <v>29</v>
      </c>
      <c r="F557" s="6" t="s">
        <v>30</v>
      </c>
      <c r="G557" s="6" t="s">
        <v>944</v>
      </c>
      <c r="H557" s="6" t="s">
        <v>382</v>
      </c>
      <c r="I557" s="6">
        <v>143</v>
      </c>
      <c r="J557" s="6">
        <v>122</v>
      </c>
    </row>
    <row r="558" spans="1:10" x14ac:dyDescent="0.25">
      <c r="A558" s="10" t="str">
        <f t="shared" si="8"/>
        <v>DGrido</v>
      </c>
      <c r="B558" s="6" t="s">
        <v>26</v>
      </c>
      <c r="C558" s="6" t="s">
        <v>688</v>
      </c>
      <c r="D558" s="6" t="s">
        <v>28</v>
      </c>
      <c r="E558" s="6" t="s">
        <v>29</v>
      </c>
      <c r="F558" s="6" t="s">
        <v>30</v>
      </c>
      <c r="G558" s="6" t="s">
        <v>675</v>
      </c>
      <c r="H558" s="6" t="s">
        <v>184</v>
      </c>
      <c r="I558" s="6">
        <v>0</v>
      </c>
      <c r="J558" s="6">
        <v>0</v>
      </c>
    </row>
    <row r="559" spans="1:10" x14ac:dyDescent="0.25">
      <c r="A559" s="10" t="str">
        <f t="shared" si="8"/>
        <v>4000187Grido</v>
      </c>
      <c r="B559" s="6" t="s">
        <v>26</v>
      </c>
      <c r="C559" s="6" t="s">
        <v>683</v>
      </c>
      <c r="D559" s="6" t="s">
        <v>28</v>
      </c>
      <c r="E559" s="6" t="s">
        <v>67</v>
      </c>
      <c r="F559" s="6" t="s">
        <v>73</v>
      </c>
      <c r="G559" s="6" t="s">
        <v>796</v>
      </c>
      <c r="H559" s="6" t="s">
        <v>425</v>
      </c>
      <c r="I559" s="6">
        <v>0</v>
      </c>
      <c r="J559" s="6">
        <v>0</v>
      </c>
    </row>
    <row r="560" spans="1:10" x14ac:dyDescent="0.25">
      <c r="A560" s="10" t="str">
        <f t="shared" si="8"/>
        <v>4000177Grido</v>
      </c>
      <c r="B560" s="6" t="s">
        <v>26</v>
      </c>
      <c r="C560" s="6" t="s">
        <v>718</v>
      </c>
      <c r="D560" s="6" t="s">
        <v>28</v>
      </c>
      <c r="E560" s="6" t="s">
        <v>67</v>
      </c>
      <c r="F560" s="6" t="s">
        <v>105</v>
      </c>
      <c r="G560" s="6" t="s">
        <v>774</v>
      </c>
      <c r="H560" s="6" t="s">
        <v>518</v>
      </c>
      <c r="I560" s="6">
        <v>0</v>
      </c>
      <c r="J560" s="6">
        <v>-30</v>
      </c>
    </row>
    <row r="561" spans="1:10" x14ac:dyDescent="0.25">
      <c r="A561" s="10" t="str">
        <f t="shared" si="8"/>
        <v>4000319Grido</v>
      </c>
      <c r="B561" s="6" t="s">
        <v>26</v>
      </c>
      <c r="C561" s="6" t="s">
        <v>674</v>
      </c>
      <c r="D561" s="6" t="s">
        <v>28</v>
      </c>
      <c r="E561" s="6" t="s">
        <v>29</v>
      </c>
      <c r="F561" s="6" t="s">
        <v>30</v>
      </c>
      <c r="G561" s="6" t="s">
        <v>944</v>
      </c>
      <c r="H561" s="6" t="s">
        <v>382</v>
      </c>
      <c r="I561" s="6">
        <v>445</v>
      </c>
      <c r="J561" s="6">
        <v>165</v>
      </c>
    </row>
    <row r="562" spans="1:10" x14ac:dyDescent="0.25">
      <c r="A562" s="10" t="str">
        <f t="shared" si="8"/>
        <v>DGrido</v>
      </c>
      <c r="B562" s="6" t="s">
        <v>26</v>
      </c>
      <c r="C562" s="6" t="s">
        <v>674</v>
      </c>
      <c r="D562" s="6" t="s">
        <v>28</v>
      </c>
      <c r="E562" s="6" t="s">
        <v>29</v>
      </c>
      <c r="F562" s="6" t="s">
        <v>30</v>
      </c>
      <c r="G562" s="6" t="s">
        <v>675</v>
      </c>
      <c r="H562" s="6" t="s">
        <v>218</v>
      </c>
      <c r="I562" s="6">
        <v>0</v>
      </c>
      <c r="J562" s="6">
        <v>0</v>
      </c>
    </row>
    <row r="563" spans="1:10" x14ac:dyDescent="0.25">
      <c r="A563" s="10" t="str">
        <f t="shared" si="8"/>
        <v>DGrido</v>
      </c>
      <c r="B563" s="6" t="s">
        <v>26</v>
      </c>
      <c r="C563" s="6" t="s">
        <v>674</v>
      </c>
      <c r="D563" s="6" t="s">
        <v>28</v>
      </c>
      <c r="E563" s="6" t="s">
        <v>29</v>
      </c>
      <c r="F563" s="6" t="s">
        <v>30</v>
      </c>
      <c r="G563" s="6" t="s">
        <v>675</v>
      </c>
      <c r="H563" s="6" t="s">
        <v>274</v>
      </c>
      <c r="I563" s="6">
        <v>0</v>
      </c>
      <c r="J563" s="6">
        <v>0</v>
      </c>
    </row>
    <row r="564" spans="1:10" x14ac:dyDescent="0.25">
      <c r="A564" s="10" t="str">
        <f t="shared" si="8"/>
        <v>4000056Grido</v>
      </c>
      <c r="B564" s="6" t="s">
        <v>26</v>
      </c>
      <c r="C564" s="6" t="s">
        <v>667</v>
      </c>
      <c r="D564" s="6" t="s">
        <v>28</v>
      </c>
      <c r="E564" s="6" t="s">
        <v>29</v>
      </c>
      <c r="F564" s="6" t="s">
        <v>30</v>
      </c>
      <c r="G564" s="6" t="s">
        <v>1032</v>
      </c>
      <c r="H564" s="6" t="s">
        <v>361</v>
      </c>
      <c r="I564" s="6">
        <v>163</v>
      </c>
      <c r="J564" s="6">
        <v>119</v>
      </c>
    </row>
    <row r="565" spans="1:10" x14ac:dyDescent="0.25">
      <c r="A565" s="10" t="str">
        <f t="shared" si="8"/>
        <v>4000049Via Bana</v>
      </c>
      <c r="B565" s="6" t="s">
        <v>383</v>
      </c>
      <c r="C565" s="6" t="s">
        <v>683</v>
      </c>
      <c r="D565" s="6" t="s">
        <v>28</v>
      </c>
      <c r="E565" s="6" t="s">
        <v>29</v>
      </c>
      <c r="F565" s="6" t="s">
        <v>30</v>
      </c>
      <c r="G565" s="6" t="s">
        <v>668</v>
      </c>
      <c r="H565" s="6" t="s">
        <v>354</v>
      </c>
      <c r="I565" s="6">
        <v>31</v>
      </c>
      <c r="J565" s="6">
        <v>8</v>
      </c>
    </row>
    <row r="566" spans="1:10" x14ac:dyDescent="0.25">
      <c r="A566" s="10" t="str">
        <f t="shared" si="8"/>
        <v>DVia Bana</v>
      </c>
      <c r="B566" s="6" t="s">
        <v>383</v>
      </c>
      <c r="C566" s="6" t="s">
        <v>683</v>
      </c>
      <c r="D566" s="6" t="s">
        <v>28</v>
      </c>
      <c r="E566" s="6" t="s">
        <v>29</v>
      </c>
      <c r="F566" s="6" t="s">
        <v>30</v>
      </c>
      <c r="G566" s="6" t="s">
        <v>675</v>
      </c>
      <c r="H566" s="6" t="s">
        <v>560</v>
      </c>
      <c r="I566" s="6">
        <v>0</v>
      </c>
      <c r="J566" s="6">
        <v>0</v>
      </c>
    </row>
    <row r="567" spans="1:10" x14ac:dyDescent="0.25">
      <c r="A567" s="10" t="str">
        <f t="shared" si="8"/>
        <v>DVia Bana</v>
      </c>
      <c r="B567" s="6" t="s">
        <v>383</v>
      </c>
      <c r="C567" s="6" t="s">
        <v>683</v>
      </c>
      <c r="D567" s="6" t="s">
        <v>28</v>
      </c>
      <c r="E567" s="6" t="s">
        <v>29</v>
      </c>
      <c r="F567" s="6" t="s">
        <v>30</v>
      </c>
      <c r="G567" s="6" t="s">
        <v>675</v>
      </c>
      <c r="H567" s="6" t="s">
        <v>218</v>
      </c>
      <c r="I567" s="6">
        <v>0</v>
      </c>
      <c r="J567" s="6">
        <v>0</v>
      </c>
    </row>
    <row r="568" spans="1:10" x14ac:dyDescent="0.25">
      <c r="A568" s="10" t="str">
        <f t="shared" si="8"/>
        <v>4000169Via Bana</v>
      </c>
      <c r="B568" s="6" t="s">
        <v>383</v>
      </c>
      <c r="C568" s="6" t="s">
        <v>683</v>
      </c>
      <c r="D568" s="6" t="s">
        <v>28</v>
      </c>
      <c r="E568" s="6" t="s">
        <v>67</v>
      </c>
      <c r="F568" s="6" t="s">
        <v>78</v>
      </c>
      <c r="G568" s="6" t="s">
        <v>1053</v>
      </c>
      <c r="H568" s="6" t="s">
        <v>448</v>
      </c>
      <c r="I568" s="6">
        <v>22</v>
      </c>
      <c r="J568" s="6">
        <v>134</v>
      </c>
    </row>
    <row r="569" spans="1:10" x14ac:dyDescent="0.25">
      <c r="A569" s="10" t="str">
        <f t="shared" si="8"/>
        <v>DVia Bana</v>
      </c>
      <c r="B569" s="6" t="s">
        <v>383</v>
      </c>
      <c r="C569" s="6" t="s">
        <v>683</v>
      </c>
      <c r="D569" s="6" t="s">
        <v>28</v>
      </c>
      <c r="E569" s="6" t="s">
        <v>29</v>
      </c>
      <c r="F569" s="6" t="s">
        <v>30</v>
      </c>
      <c r="G569" s="6" t="s">
        <v>675</v>
      </c>
      <c r="H569" s="6" t="s">
        <v>568</v>
      </c>
      <c r="I569" s="6">
        <v>0</v>
      </c>
      <c r="J569" s="6">
        <v>0</v>
      </c>
    </row>
    <row r="570" spans="1:10" x14ac:dyDescent="0.25">
      <c r="A570" s="10" t="str">
        <f t="shared" si="8"/>
        <v>4000094Via Bana</v>
      </c>
      <c r="B570" s="6" t="s">
        <v>383</v>
      </c>
      <c r="C570" s="6" t="s">
        <v>667</v>
      </c>
      <c r="D570" s="6" t="s">
        <v>28</v>
      </c>
      <c r="E570" s="6" t="s">
        <v>29</v>
      </c>
      <c r="F570" s="6" t="s">
        <v>30</v>
      </c>
      <c r="G570" s="6" t="s">
        <v>1010</v>
      </c>
      <c r="H570" s="6" t="s">
        <v>620</v>
      </c>
      <c r="I570" s="6">
        <v>0</v>
      </c>
      <c r="J570" s="6">
        <v>0</v>
      </c>
    </row>
    <row r="571" spans="1:10" x14ac:dyDescent="0.25">
      <c r="A571" s="10" t="str">
        <f t="shared" si="8"/>
        <v>4000080Via Bana</v>
      </c>
      <c r="B571" s="6" t="s">
        <v>383</v>
      </c>
      <c r="C571" s="6" t="s">
        <v>671</v>
      </c>
      <c r="D571" s="6" t="s">
        <v>28</v>
      </c>
      <c r="E571" s="6" t="s">
        <v>29</v>
      </c>
      <c r="F571" s="6" t="s">
        <v>30</v>
      </c>
      <c r="G571" s="6" t="s">
        <v>934</v>
      </c>
      <c r="H571" s="6" t="s">
        <v>612</v>
      </c>
      <c r="I571" s="6">
        <v>0</v>
      </c>
      <c r="J571" s="6">
        <v>0</v>
      </c>
    </row>
    <row r="572" spans="1:10" x14ac:dyDescent="0.25">
      <c r="A572" s="10" t="str">
        <f t="shared" si="8"/>
        <v>DGrido</v>
      </c>
      <c r="B572" s="6" t="s">
        <v>26</v>
      </c>
      <c r="C572" s="6" t="s">
        <v>718</v>
      </c>
      <c r="D572" s="6" t="s">
        <v>28</v>
      </c>
      <c r="E572" s="6" t="s">
        <v>29</v>
      </c>
      <c r="F572" s="6" t="s">
        <v>30</v>
      </c>
      <c r="G572" s="6" t="s">
        <v>675</v>
      </c>
      <c r="H572" s="6" t="s">
        <v>206</v>
      </c>
      <c r="I572" s="6">
        <v>0</v>
      </c>
      <c r="J572" s="6">
        <v>0</v>
      </c>
    </row>
    <row r="573" spans="1:10" x14ac:dyDescent="0.25">
      <c r="A573" s="10" t="str">
        <f t="shared" si="8"/>
        <v>4000088Via Bana</v>
      </c>
      <c r="B573" s="6" t="s">
        <v>383</v>
      </c>
      <c r="C573" s="6" t="s">
        <v>688</v>
      </c>
      <c r="D573" s="6" t="s">
        <v>28</v>
      </c>
      <c r="E573" s="6" t="s">
        <v>29</v>
      </c>
      <c r="F573" s="6" t="s">
        <v>30</v>
      </c>
      <c r="G573" s="6" t="s">
        <v>1047</v>
      </c>
      <c r="H573" s="6" t="s">
        <v>617</v>
      </c>
      <c r="I573" s="6">
        <v>0</v>
      </c>
      <c r="J573" s="6">
        <v>0</v>
      </c>
    </row>
    <row r="574" spans="1:10" x14ac:dyDescent="0.25">
      <c r="A574" s="10" t="str">
        <f t="shared" si="8"/>
        <v>4000158Grido</v>
      </c>
      <c r="B574" s="6" t="s">
        <v>26</v>
      </c>
      <c r="C574" s="6" t="s">
        <v>674</v>
      </c>
      <c r="D574" s="6" t="s">
        <v>28</v>
      </c>
      <c r="E574" s="6" t="s">
        <v>67</v>
      </c>
      <c r="F574" s="6" t="s">
        <v>89</v>
      </c>
      <c r="G574" s="6" t="s">
        <v>794</v>
      </c>
      <c r="H574" s="6" t="s">
        <v>499</v>
      </c>
      <c r="I574" s="6">
        <v>289</v>
      </c>
      <c r="J574" s="6">
        <v>107</v>
      </c>
    </row>
    <row r="575" spans="1:10" x14ac:dyDescent="0.25">
      <c r="A575" s="10" t="str">
        <f t="shared" si="8"/>
        <v>4000082Via Bana</v>
      </c>
      <c r="B575" s="6" t="s">
        <v>383</v>
      </c>
      <c r="C575" s="6" t="s">
        <v>688</v>
      </c>
      <c r="D575" s="6" t="s">
        <v>28</v>
      </c>
      <c r="E575" s="6" t="s">
        <v>29</v>
      </c>
      <c r="F575" s="6" t="s">
        <v>30</v>
      </c>
      <c r="G575" s="6" t="s">
        <v>911</v>
      </c>
      <c r="H575" s="6" t="s">
        <v>613</v>
      </c>
      <c r="I575" s="6">
        <v>0</v>
      </c>
      <c r="J575" s="6">
        <v>0</v>
      </c>
    </row>
    <row r="576" spans="1:10" x14ac:dyDescent="0.25">
      <c r="A576" s="10" t="str">
        <f t="shared" si="8"/>
        <v>4000167Grido</v>
      </c>
      <c r="B576" s="6" t="s">
        <v>26</v>
      </c>
      <c r="C576" s="6" t="s">
        <v>718</v>
      </c>
      <c r="D576" s="6" t="s">
        <v>28</v>
      </c>
      <c r="E576" s="6" t="s">
        <v>67</v>
      </c>
      <c r="F576" s="6" t="s">
        <v>78</v>
      </c>
      <c r="G576" s="6" t="s">
        <v>1024</v>
      </c>
      <c r="H576" s="6" t="s">
        <v>446</v>
      </c>
      <c r="I576" s="6">
        <v>0</v>
      </c>
      <c r="J576" s="6">
        <v>0</v>
      </c>
    </row>
    <row r="577" spans="1:10" x14ac:dyDescent="0.25">
      <c r="A577" s="10" t="str">
        <f t="shared" si="8"/>
        <v>4000193Grido</v>
      </c>
      <c r="B577" s="6" t="s">
        <v>26</v>
      </c>
      <c r="C577" s="6" t="s">
        <v>683</v>
      </c>
      <c r="D577" s="6" t="s">
        <v>28</v>
      </c>
      <c r="E577" s="6" t="s">
        <v>29</v>
      </c>
      <c r="F577" s="6" t="s">
        <v>30</v>
      </c>
      <c r="G577" s="6" t="s">
        <v>1003</v>
      </c>
      <c r="H577" s="6" t="s">
        <v>376</v>
      </c>
      <c r="I577" s="6">
        <v>85</v>
      </c>
      <c r="J577" s="6">
        <v>78</v>
      </c>
    </row>
    <row r="578" spans="1:10" x14ac:dyDescent="0.25">
      <c r="A578" s="10" t="str">
        <f t="shared" si="8"/>
        <v>4000164Grido</v>
      </c>
      <c r="B578" s="6" t="s">
        <v>26</v>
      </c>
      <c r="C578" s="6" t="s">
        <v>718</v>
      </c>
      <c r="D578" s="6" t="s">
        <v>28</v>
      </c>
      <c r="E578" s="6" t="s">
        <v>67</v>
      </c>
      <c r="F578" s="6" t="s">
        <v>73</v>
      </c>
      <c r="G578" s="6" t="s">
        <v>782</v>
      </c>
      <c r="H578" s="6" t="s">
        <v>427</v>
      </c>
      <c r="I578" s="6">
        <v>975</v>
      </c>
      <c r="J578" s="6">
        <v>561</v>
      </c>
    </row>
    <row r="579" spans="1:10" x14ac:dyDescent="0.25">
      <c r="A579" s="10" t="str">
        <f t="shared" ref="A579:A642" si="9">CONCATENATE(G579,B579)</f>
        <v>4000085Via Bana</v>
      </c>
      <c r="B579" s="6" t="s">
        <v>383</v>
      </c>
      <c r="C579" s="6" t="s">
        <v>683</v>
      </c>
      <c r="D579" s="6" t="s">
        <v>28</v>
      </c>
      <c r="E579" s="6" t="s">
        <v>29</v>
      </c>
      <c r="F579" s="6" t="s">
        <v>30</v>
      </c>
      <c r="G579" s="6" t="s">
        <v>1046</v>
      </c>
      <c r="H579" s="6" t="s">
        <v>615</v>
      </c>
      <c r="I579" s="6">
        <v>0</v>
      </c>
      <c r="J579" s="6">
        <v>0</v>
      </c>
    </row>
    <row r="580" spans="1:10" x14ac:dyDescent="0.25">
      <c r="A580" s="10" t="str">
        <f t="shared" si="9"/>
        <v>4000319Grido</v>
      </c>
      <c r="B580" s="6" t="s">
        <v>26</v>
      </c>
      <c r="C580" s="6" t="s">
        <v>683</v>
      </c>
      <c r="D580" s="6" t="s">
        <v>28</v>
      </c>
      <c r="E580" s="6" t="s">
        <v>29</v>
      </c>
      <c r="F580" s="6" t="s">
        <v>30</v>
      </c>
      <c r="G580" s="6" t="s">
        <v>944</v>
      </c>
      <c r="H580" s="6" t="s">
        <v>382</v>
      </c>
      <c r="I580" s="6">
        <v>195</v>
      </c>
      <c r="J580" s="6">
        <v>155</v>
      </c>
    </row>
    <row r="581" spans="1:10" x14ac:dyDescent="0.25">
      <c r="A581" s="10" t="str">
        <f t="shared" si="9"/>
        <v>4000138Grido</v>
      </c>
      <c r="B581" s="6" t="s">
        <v>26</v>
      </c>
      <c r="C581" s="6" t="s">
        <v>718</v>
      </c>
      <c r="D581" s="6" t="s">
        <v>28</v>
      </c>
      <c r="E581" s="6" t="s">
        <v>67</v>
      </c>
      <c r="F581" s="6" t="s">
        <v>78</v>
      </c>
      <c r="G581" s="6" t="s">
        <v>679</v>
      </c>
      <c r="H581" s="6" t="s">
        <v>435</v>
      </c>
      <c r="I581" s="6">
        <v>489</v>
      </c>
      <c r="J581" s="6">
        <v>232</v>
      </c>
    </row>
    <row r="582" spans="1:10" x14ac:dyDescent="0.25">
      <c r="A582" s="10" t="str">
        <f t="shared" si="9"/>
        <v>4000066Via Bana</v>
      </c>
      <c r="B582" s="6" t="s">
        <v>383</v>
      </c>
      <c r="C582" s="6" t="s">
        <v>688</v>
      </c>
      <c r="D582" s="6" t="s">
        <v>28</v>
      </c>
      <c r="E582" s="6" t="s">
        <v>29</v>
      </c>
      <c r="F582" s="6" t="s">
        <v>30</v>
      </c>
      <c r="G582" s="6" t="s">
        <v>759</v>
      </c>
      <c r="H582" s="6" t="s">
        <v>370</v>
      </c>
      <c r="I582" s="6">
        <v>0</v>
      </c>
      <c r="J582" s="6">
        <v>4</v>
      </c>
    </row>
    <row r="583" spans="1:10" x14ac:dyDescent="0.25">
      <c r="A583" s="10" t="str">
        <f t="shared" si="9"/>
        <v>DVia Bana</v>
      </c>
      <c r="B583" s="6" t="s">
        <v>383</v>
      </c>
      <c r="C583" s="6" t="s">
        <v>671</v>
      </c>
      <c r="D583" s="6" t="s">
        <v>28</v>
      </c>
      <c r="E583" s="6" t="s">
        <v>29</v>
      </c>
      <c r="F583" s="6" t="s">
        <v>30</v>
      </c>
      <c r="G583" s="6" t="s">
        <v>675</v>
      </c>
      <c r="H583" s="6" t="s">
        <v>570</v>
      </c>
      <c r="I583" s="6">
        <v>0</v>
      </c>
      <c r="J583" s="6">
        <v>0</v>
      </c>
    </row>
    <row r="584" spans="1:10" x14ac:dyDescent="0.25">
      <c r="A584" s="10" t="str">
        <f t="shared" si="9"/>
        <v>4000072Via Bana</v>
      </c>
      <c r="B584" s="6" t="s">
        <v>383</v>
      </c>
      <c r="C584" s="6" t="s">
        <v>688</v>
      </c>
      <c r="D584" s="6" t="s">
        <v>28</v>
      </c>
      <c r="E584" s="6" t="s">
        <v>29</v>
      </c>
      <c r="F584" s="6" t="s">
        <v>30</v>
      </c>
      <c r="G584" s="6" t="s">
        <v>1025</v>
      </c>
      <c r="H584" s="6" t="s">
        <v>605</v>
      </c>
      <c r="I584" s="6">
        <v>0</v>
      </c>
      <c r="J584" s="6">
        <v>0</v>
      </c>
    </row>
    <row r="585" spans="1:10" x14ac:dyDescent="0.25">
      <c r="A585" s="10" t="str">
        <f t="shared" si="9"/>
        <v>4000181Via Bana</v>
      </c>
      <c r="B585" s="6" t="s">
        <v>383</v>
      </c>
      <c r="C585" s="6" t="s">
        <v>718</v>
      </c>
      <c r="D585" s="6" t="s">
        <v>28</v>
      </c>
      <c r="E585" s="6" t="s">
        <v>67</v>
      </c>
      <c r="F585" s="6" t="s">
        <v>89</v>
      </c>
      <c r="G585" s="6" t="s">
        <v>808</v>
      </c>
      <c r="H585" s="6" t="s">
        <v>658</v>
      </c>
      <c r="I585" s="6">
        <v>0</v>
      </c>
      <c r="J585" s="6">
        <v>10</v>
      </c>
    </row>
    <row r="586" spans="1:10" x14ac:dyDescent="0.25">
      <c r="A586" s="10" t="str">
        <f t="shared" si="9"/>
        <v>6000340Grido</v>
      </c>
      <c r="B586" s="6" t="s">
        <v>26</v>
      </c>
      <c r="C586" s="6" t="s">
        <v>674</v>
      </c>
      <c r="D586" s="6" t="s">
        <v>110</v>
      </c>
      <c r="E586" s="6" t="s">
        <v>111</v>
      </c>
      <c r="F586" s="6" t="s">
        <v>127</v>
      </c>
      <c r="G586" s="6" t="s">
        <v>947</v>
      </c>
      <c r="H586" s="6" t="s">
        <v>140</v>
      </c>
      <c r="I586" s="6">
        <v>6</v>
      </c>
      <c r="J586" s="6">
        <v>0</v>
      </c>
    </row>
    <row r="587" spans="1:10" x14ac:dyDescent="0.25">
      <c r="A587" s="10" t="str">
        <f t="shared" si="9"/>
        <v>4000167Via Bana</v>
      </c>
      <c r="B587" s="6" t="s">
        <v>383</v>
      </c>
      <c r="C587" s="6" t="s">
        <v>688</v>
      </c>
      <c r="D587" s="6" t="s">
        <v>28</v>
      </c>
      <c r="E587" s="6" t="s">
        <v>67</v>
      </c>
      <c r="F587" s="6" t="s">
        <v>78</v>
      </c>
      <c r="G587" s="6" t="s">
        <v>1024</v>
      </c>
      <c r="H587" s="6" t="s">
        <v>446</v>
      </c>
      <c r="I587" s="6">
        <v>0</v>
      </c>
      <c r="J587" s="6">
        <v>0</v>
      </c>
    </row>
    <row r="588" spans="1:10" x14ac:dyDescent="0.25">
      <c r="A588" s="10" t="str">
        <f t="shared" si="9"/>
        <v>4000089Via Bana</v>
      </c>
      <c r="B588" s="6" t="s">
        <v>383</v>
      </c>
      <c r="C588" s="6" t="s">
        <v>718</v>
      </c>
      <c r="D588" s="6" t="s">
        <v>28</v>
      </c>
      <c r="E588" s="6" t="s">
        <v>29</v>
      </c>
      <c r="F588" s="6" t="s">
        <v>30</v>
      </c>
      <c r="G588" s="6" t="s">
        <v>1042</v>
      </c>
      <c r="H588" s="6" t="s">
        <v>618</v>
      </c>
      <c r="I588" s="6">
        <v>0</v>
      </c>
      <c r="J588" s="6">
        <v>0</v>
      </c>
    </row>
    <row r="589" spans="1:10" x14ac:dyDescent="0.25">
      <c r="A589" s="10" t="str">
        <f t="shared" si="9"/>
        <v>4000054Grido</v>
      </c>
      <c r="B589" s="6" t="s">
        <v>26</v>
      </c>
      <c r="C589" s="6" t="s">
        <v>674</v>
      </c>
      <c r="D589" s="6" t="s">
        <v>28</v>
      </c>
      <c r="E589" s="6" t="s">
        <v>29</v>
      </c>
      <c r="F589" s="6" t="s">
        <v>30</v>
      </c>
      <c r="G589" s="6" t="s">
        <v>730</v>
      </c>
      <c r="H589" s="6" t="s">
        <v>359</v>
      </c>
      <c r="I589" s="6">
        <v>597</v>
      </c>
      <c r="J589" s="6">
        <v>250</v>
      </c>
    </row>
    <row r="590" spans="1:10" x14ac:dyDescent="0.25">
      <c r="A590" s="10" t="str">
        <f t="shared" si="9"/>
        <v>4000069Grido</v>
      </c>
      <c r="B590" s="6" t="s">
        <v>26</v>
      </c>
      <c r="C590" s="6" t="s">
        <v>683</v>
      </c>
      <c r="D590" s="6" t="s">
        <v>28</v>
      </c>
      <c r="E590" s="6" t="s">
        <v>29</v>
      </c>
      <c r="F590" s="6" t="s">
        <v>30</v>
      </c>
      <c r="G590" s="6" t="s">
        <v>681</v>
      </c>
      <c r="H590" s="6" t="s">
        <v>373</v>
      </c>
      <c r="I590" s="6">
        <v>145</v>
      </c>
      <c r="J590" s="6">
        <v>119</v>
      </c>
    </row>
    <row r="591" spans="1:10" x14ac:dyDescent="0.25">
      <c r="A591" s="10" t="str">
        <f t="shared" si="9"/>
        <v>4000059Via Bana</v>
      </c>
      <c r="B591" s="6" t="s">
        <v>383</v>
      </c>
      <c r="C591" s="6" t="s">
        <v>718</v>
      </c>
      <c r="D591" s="6" t="s">
        <v>28</v>
      </c>
      <c r="E591" s="6" t="s">
        <v>29</v>
      </c>
      <c r="F591" s="6" t="s">
        <v>30</v>
      </c>
      <c r="G591" s="6" t="s">
        <v>1041</v>
      </c>
      <c r="H591" s="6" t="s">
        <v>364</v>
      </c>
      <c r="I591" s="6">
        <v>5</v>
      </c>
      <c r="J591" s="6">
        <v>2</v>
      </c>
    </row>
    <row r="592" spans="1:10" x14ac:dyDescent="0.25">
      <c r="A592" s="10" t="str">
        <f t="shared" si="9"/>
        <v>DVia Bana</v>
      </c>
      <c r="B592" s="6" t="s">
        <v>383</v>
      </c>
      <c r="C592" s="6" t="s">
        <v>688</v>
      </c>
      <c r="D592" s="6" t="s">
        <v>28</v>
      </c>
      <c r="E592" s="6" t="s">
        <v>67</v>
      </c>
      <c r="F592" s="6" t="s">
        <v>73</v>
      </c>
      <c r="G592" s="6" t="s">
        <v>675</v>
      </c>
      <c r="H592" s="6" t="s">
        <v>629</v>
      </c>
      <c r="I592" s="6">
        <v>0</v>
      </c>
      <c r="J592" s="6">
        <v>0</v>
      </c>
    </row>
    <row r="593" spans="1:10" x14ac:dyDescent="0.25">
      <c r="A593" s="10" t="str">
        <f t="shared" si="9"/>
        <v>4000049Via Bana</v>
      </c>
      <c r="B593" s="6" t="s">
        <v>383</v>
      </c>
      <c r="C593" s="6" t="s">
        <v>671</v>
      </c>
      <c r="D593" s="6" t="s">
        <v>28</v>
      </c>
      <c r="E593" s="6" t="s">
        <v>29</v>
      </c>
      <c r="F593" s="6" t="s">
        <v>30</v>
      </c>
      <c r="G593" s="6" t="s">
        <v>668</v>
      </c>
      <c r="H593" s="6" t="s">
        <v>354</v>
      </c>
      <c r="I593" s="6">
        <v>8</v>
      </c>
      <c r="J593" s="6">
        <v>21</v>
      </c>
    </row>
    <row r="594" spans="1:10" x14ac:dyDescent="0.25">
      <c r="A594" s="10" t="str">
        <f t="shared" si="9"/>
        <v>6000338Grido</v>
      </c>
      <c r="B594" s="6" t="s">
        <v>26</v>
      </c>
      <c r="C594" s="6" t="s">
        <v>718</v>
      </c>
      <c r="D594" s="6" t="s">
        <v>110</v>
      </c>
      <c r="E594" s="6" t="s">
        <v>111</v>
      </c>
      <c r="F594" s="6" t="s">
        <v>112</v>
      </c>
      <c r="G594" s="6" t="s">
        <v>722</v>
      </c>
      <c r="H594" s="6" t="s">
        <v>117</v>
      </c>
      <c r="I594" s="6">
        <v>28</v>
      </c>
      <c r="J594" s="6">
        <v>45</v>
      </c>
    </row>
    <row r="595" spans="1:10" x14ac:dyDescent="0.25">
      <c r="A595" s="10" t="str">
        <f t="shared" si="9"/>
        <v>4000194Grido</v>
      </c>
      <c r="B595" s="6" t="s">
        <v>26</v>
      </c>
      <c r="C595" s="6" t="s">
        <v>671</v>
      </c>
      <c r="D595" s="6" t="s">
        <v>28</v>
      </c>
      <c r="E595" s="6" t="s">
        <v>29</v>
      </c>
      <c r="F595" s="6" t="s">
        <v>30</v>
      </c>
      <c r="G595" s="6" t="s">
        <v>672</v>
      </c>
      <c r="H595" s="6" t="s">
        <v>377</v>
      </c>
      <c r="I595" s="6">
        <v>69</v>
      </c>
      <c r="J595" s="6">
        <v>91</v>
      </c>
    </row>
    <row r="596" spans="1:10" x14ac:dyDescent="0.25">
      <c r="A596" s="10" t="str">
        <f t="shared" si="9"/>
        <v>DVia Bana</v>
      </c>
      <c r="B596" s="6" t="s">
        <v>383</v>
      </c>
      <c r="C596" s="6" t="s">
        <v>683</v>
      </c>
      <c r="D596" s="6" t="s">
        <v>28</v>
      </c>
      <c r="E596" s="6" t="s">
        <v>29</v>
      </c>
      <c r="F596" s="6" t="s">
        <v>30</v>
      </c>
      <c r="G596" s="6" t="s">
        <v>675</v>
      </c>
      <c r="H596" s="6" t="s">
        <v>592</v>
      </c>
      <c r="I596" s="6">
        <v>0</v>
      </c>
      <c r="J596" s="6">
        <v>0</v>
      </c>
    </row>
    <row r="597" spans="1:10" x14ac:dyDescent="0.25">
      <c r="A597" s="10" t="str">
        <f t="shared" si="9"/>
        <v>4000318Grido</v>
      </c>
      <c r="B597" s="6" t="s">
        <v>26</v>
      </c>
      <c r="C597" s="6" t="s">
        <v>683</v>
      </c>
      <c r="D597" s="6" t="s">
        <v>28</v>
      </c>
      <c r="E597" s="6" t="s">
        <v>29</v>
      </c>
      <c r="F597" s="6" t="s">
        <v>30</v>
      </c>
      <c r="G597" s="6" t="s">
        <v>819</v>
      </c>
      <c r="H597" s="6" t="s">
        <v>381</v>
      </c>
      <c r="I597" s="6">
        <v>113</v>
      </c>
      <c r="J597" s="6">
        <v>100</v>
      </c>
    </row>
    <row r="598" spans="1:10" x14ac:dyDescent="0.25">
      <c r="A598" s="10" t="str">
        <f t="shared" si="9"/>
        <v>4000194Grido</v>
      </c>
      <c r="B598" s="6" t="s">
        <v>26</v>
      </c>
      <c r="C598" s="6" t="s">
        <v>683</v>
      </c>
      <c r="D598" s="6" t="s">
        <v>28</v>
      </c>
      <c r="E598" s="6" t="s">
        <v>29</v>
      </c>
      <c r="F598" s="6" t="s">
        <v>30</v>
      </c>
      <c r="G598" s="6" t="s">
        <v>672</v>
      </c>
      <c r="H598" s="6" t="s">
        <v>377</v>
      </c>
      <c r="I598" s="6">
        <v>81</v>
      </c>
      <c r="J598" s="6">
        <v>69</v>
      </c>
    </row>
    <row r="599" spans="1:10" x14ac:dyDescent="0.25">
      <c r="A599" s="10" t="str">
        <f t="shared" si="9"/>
        <v>4000169Grido</v>
      </c>
      <c r="B599" s="6" t="s">
        <v>26</v>
      </c>
      <c r="C599" s="6" t="s">
        <v>688</v>
      </c>
      <c r="D599" s="6" t="s">
        <v>28</v>
      </c>
      <c r="E599" s="6" t="s">
        <v>67</v>
      </c>
      <c r="F599" s="6" t="s">
        <v>78</v>
      </c>
      <c r="G599" s="6" t="s">
        <v>1053</v>
      </c>
      <c r="H599" s="6" t="s">
        <v>448</v>
      </c>
      <c r="I599" s="6">
        <v>0</v>
      </c>
      <c r="J599" s="6">
        <v>0</v>
      </c>
    </row>
    <row r="600" spans="1:10" x14ac:dyDescent="0.25">
      <c r="A600" s="10" t="str">
        <f t="shared" si="9"/>
        <v>4000156Grido</v>
      </c>
      <c r="B600" s="6" t="s">
        <v>26</v>
      </c>
      <c r="C600" s="6" t="s">
        <v>688</v>
      </c>
      <c r="D600" s="6" t="s">
        <v>28</v>
      </c>
      <c r="E600" s="6" t="s">
        <v>67</v>
      </c>
      <c r="F600" s="6" t="s">
        <v>89</v>
      </c>
      <c r="G600" s="6" t="s">
        <v>709</v>
      </c>
      <c r="H600" s="6" t="s">
        <v>481</v>
      </c>
      <c r="I600" s="6">
        <v>400</v>
      </c>
      <c r="J600" s="6">
        <v>283</v>
      </c>
    </row>
    <row r="601" spans="1:10" x14ac:dyDescent="0.25">
      <c r="A601" s="10" t="str">
        <f t="shared" si="9"/>
        <v>4000043Grido</v>
      </c>
      <c r="B601" s="6" t="s">
        <v>26</v>
      </c>
      <c r="C601" s="6" t="s">
        <v>683</v>
      </c>
      <c r="D601" s="6" t="s">
        <v>28</v>
      </c>
      <c r="E601" s="6" t="s">
        <v>29</v>
      </c>
      <c r="F601" s="6" t="s">
        <v>30</v>
      </c>
      <c r="G601" s="6" t="s">
        <v>750</v>
      </c>
      <c r="H601" s="6" t="s">
        <v>348</v>
      </c>
      <c r="I601" s="6">
        <v>497</v>
      </c>
      <c r="J601" s="6">
        <v>368</v>
      </c>
    </row>
    <row r="602" spans="1:10" x14ac:dyDescent="0.25">
      <c r="A602" s="10" t="str">
        <f t="shared" si="9"/>
        <v>4000082Via Bana</v>
      </c>
      <c r="B602" s="6" t="s">
        <v>383</v>
      </c>
      <c r="C602" s="6" t="s">
        <v>667</v>
      </c>
      <c r="D602" s="6" t="s">
        <v>28</v>
      </c>
      <c r="E602" s="6" t="s">
        <v>29</v>
      </c>
      <c r="F602" s="6" t="s">
        <v>30</v>
      </c>
      <c r="G602" s="6" t="s">
        <v>911</v>
      </c>
      <c r="H602" s="6" t="s">
        <v>613</v>
      </c>
      <c r="I602" s="6">
        <v>0</v>
      </c>
      <c r="J602" s="6">
        <v>0</v>
      </c>
    </row>
    <row r="603" spans="1:10" x14ac:dyDescent="0.25">
      <c r="A603" s="10" t="str">
        <f t="shared" si="9"/>
        <v>4000083Via Bana</v>
      </c>
      <c r="B603" s="6" t="s">
        <v>383</v>
      </c>
      <c r="C603" s="6" t="s">
        <v>718</v>
      </c>
      <c r="D603" s="6" t="s">
        <v>28</v>
      </c>
      <c r="E603" s="6" t="s">
        <v>29</v>
      </c>
      <c r="F603" s="6" t="s">
        <v>30</v>
      </c>
      <c r="G603" s="6" t="s">
        <v>848</v>
      </c>
      <c r="H603" s="6" t="s">
        <v>386</v>
      </c>
      <c r="I603" s="6">
        <v>0</v>
      </c>
      <c r="J603" s="6">
        <v>0</v>
      </c>
    </row>
    <row r="604" spans="1:10" x14ac:dyDescent="0.25">
      <c r="A604" s="10" t="str">
        <f t="shared" si="9"/>
        <v>4000036Via Bana</v>
      </c>
      <c r="B604" s="6" t="s">
        <v>383</v>
      </c>
      <c r="C604" s="6" t="s">
        <v>671</v>
      </c>
      <c r="D604" s="6" t="s">
        <v>28</v>
      </c>
      <c r="E604" s="6" t="s">
        <v>29</v>
      </c>
      <c r="F604" s="6" t="s">
        <v>30</v>
      </c>
      <c r="G604" s="6" t="s">
        <v>862</v>
      </c>
      <c r="H604" s="6" t="s">
        <v>341</v>
      </c>
      <c r="I604" s="6">
        <v>15</v>
      </c>
      <c r="J604" s="6">
        <v>46</v>
      </c>
    </row>
    <row r="605" spans="1:10" x14ac:dyDescent="0.25">
      <c r="A605" s="10" t="str">
        <f t="shared" si="9"/>
        <v>4000086Via Bana</v>
      </c>
      <c r="B605" s="6" t="s">
        <v>383</v>
      </c>
      <c r="C605" s="6" t="s">
        <v>671</v>
      </c>
      <c r="D605" s="6" t="s">
        <v>28</v>
      </c>
      <c r="E605" s="6" t="s">
        <v>29</v>
      </c>
      <c r="F605" s="6" t="s">
        <v>30</v>
      </c>
      <c r="G605" s="6" t="s">
        <v>778</v>
      </c>
      <c r="H605" s="6" t="s">
        <v>387</v>
      </c>
      <c r="I605" s="6">
        <v>0</v>
      </c>
      <c r="J605" s="6">
        <v>0</v>
      </c>
    </row>
    <row r="606" spans="1:10" x14ac:dyDescent="0.25">
      <c r="A606" s="10" t="str">
        <f t="shared" si="9"/>
        <v>4000143Grido</v>
      </c>
      <c r="B606" s="6" t="s">
        <v>26</v>
      </c>
      <c r="C606" s="6" t="s">
        <v>683</v>
      </c>
      <c r="D606" s="6" t="s">
        <v>28</v>
      </c>
      <c r="E606" s="6" t="s">
        <v>67</v>
      </c>
      <c r="F606" s="6" t="s">
        <v>85</v>
      </c>
      <c r="G606" s="6" t="s">
        <v>771</v>
      </c>
      <c r="H606" s="6" t="s">
        <v>466</v>
      </c>
      <c r="I606" s="6">
        <v>456</v>
      </c>
      <c r="J606" s="6">
        <v>301</v>
      </c>
    </row>
    <row r="607" spans="1:10" x14ac:dyDescent="0.25">
      <c r="A607" s="10" t="str">
        <f t="shared" si="9"/>
        <v>6000340Grido</v>
      </c>
      <c r="B607" s="6" t="s">
        <v>26</v>
      </c>
      <c r="C607" s="6" t="s">
        <v>667</v>
      </c>
      <c r="D607" s="6" t="s">
        <v>110</v>
      </c>
      <c r="E607" s="6" t="s">
        <v>111</v>
      </c>
      <c r="F607" s="6" t="s">
        <v>127</v>
      </c>
      <c r="G607" s="6" t="s">
        <v>947</v>
      </c>
      <c r="H607" s="6" t="s">
        <v>140</v>
      </c>
      <c r="I607" s="6">
        <v>11</v>
      </c>
      <c r="J607" s="6">
        <v>3</v>
      </c>
    </row>
    <row r="608" spans="1:10" x14ac:dyDescent="0.25">
      <c r="A608" s="10" t="str">
        <f t="shared" si="9"/>
        <v>4000091Via Bana</v>
      </c>
      <c r="B608" s="6" t="s">
        <v>383</v>
      </c>
      <c r="C608" s="6" t="s">
        <v>683</v>
      </c>
      <c r="D608" s="6" t="s">
        <v>28</v>
      </c>
      <c r="E608" s="6" t="s">
        <v>29</v>
      </c>
      <c r="F608" s="6" t="s">
        <v>30</v>
      </c>
      <c r="G608" s="6" t="s">
        <v>857</v>
      </c>
      <c r="H608" s="6" t="s">
        <v>619</v>
      </c>
      <c r="I608" s="6">
        <v>0</v>
      </c>
      <c r="J608" s="6">
        <v>0</v>
      </c>
    </row>
    <row r="609" spans="1:10" x14ac:dyDescent="0.25">
      <c r="A609" s="10" t="str">
        <f t="shared" si="9"/>
        <v>4000053Grido</v>
      </c>
      <c r="B609" s="6" t="s">
        <v>26</v>
      </c>
      <c r="C609" s="6" t="s">
        <v>718</v>
      </c>
      <c r="D609" s="6" t="s">
        <v>28</v>
      </c>
      <c r="E609" s="6" t="s">
        <v>29</v>
      </c>
      <c r="F609" s="6" t="s">
        <v>30</v>
      </c>
      <c r="G609" s="6" t="s">
        <v>728</v>
      </c>
      <c r="H609" s="6" t="s">
        <v>358</v>
      </c>
      <c r="I609" s="6">
        <v>0</v>
      </c>
      <c r="J609" s="6">
        <v>0</v>
      </c>
    </row>
    <row r="610" spans="1:10" x14ac:dyDescent="0.25">
      <c r="A610" s="10" t="str">
        <f t="shared" si="9"/>
        <v>4000201Via Bana</v>
      </c>
      <c r="B610" s="6" t="s">
        <v>383</v>
      </c>
      <c r="C610" s="6" t="s">
        <v>688</v>
      </c>
      <c r="D610" s="6" t="s">
        <v>28</v>
      </c>
      <c r="E610" s="6" t="s">
        <v>29</v>
      </c>
      <c r="F610" s="6" t="s">
        <v>30</v>
      </c>
      <c r="G610" s="6" t="s">
        <v>1043</v>
      </c>
      <c r="H610" s="6" t="s">
        <v>626</v>
      </c>
      <c r="I610" s="6">
        <v>0</v>
      </c>
      <c r="J610" s="6">
        <v>0</v>
      </c>
    </row>
    <row r="611" spans="1:10" x14ac:dyDescent="0.25">
      <c r="A611" s="10" t="str">
        <f t="shared" si="9"/>
        <v>4000180Via Bana</v>
      </c>
      <c r="B611" s="6" t="s">
        <v>383</v>
      </c>
      <c r="C611" s="6" t="s">
        <v>718</v>
      </c>
      <c r="D611" s="6" t="s">
        <v>28</v>
      </c>
      <c r="E611" s="6" t="s">
        <v>67</v>
      </c>
      <c r="F611" s="6" t="s">
        <v>89</v>
      </c>
      <c r="G611" s="6" t="s">
        <v>821</v>
      </c>
      <c r="H611" s="6" t="s">
        <v>508</v>
      </c>
      <c r="I611" s="6">
        <v>8</v>
      </c>
      <c r="J611" s="6">
        <v>24</v>
      </c>
    </row>
    <row r="612" spans="1:10" x14ac:dyDescent="0.25">
      <c r="A612" s="10" t="str">
        <f t="shared" si="9"/>
        <v>4000041Via Bana</v>
      </c>
      <c r="B612" s="6" t="s">
        <v>383</v>
      </c>
      <c r="C612" s="6" t="s">
        <v>667</v>
      </c>
      <c r="D612" s="6" t="s">
        <v>28</v>
      </c>
      <c r="E612" s="6" t="s">
        <v>29</v>
      </c>
      <c r="F612" s="6" t="s">
        <v>30</v>
      </c>
      <c r="G612" s="6" t="s">
        <v>703</v>
      </c>
      <c r="H612" s="6" t="s">
        <v>346</v>
      </c>
      <c r="I612" s="6">
        <v>0</v>
      </c>
      <c r="J612" s="6">
        <v>10</v>
      </c>
    </row>
    <row r="613" spans="1:10" x14ac:dyDescent="0.25">
      <c r="A613" s="10" t="str">
        <f t="shared" si="9"/>
        <v>4000178Via Bana</v>
      </c>
      <c r="B613" s="6" t="s">
        <v>383</v>
      </c>
      <c r="C613" s="6" t="s">
        <v>718</v>
      </c>
      <c r="D613" s="6" t="s">
        <v>28</v>
      </c>
      <c r="E613" s="6" t="s">
        <v>67</v>
      </c>
      <c r="F613" s="6" t="s">
        <v>105</v>
      </c>
      <c r="G613" s="6" t="s">
        <v>711</v>
      </c>
      <c r="H613" s="6" t="s">
        <v>520</v>
      </c>
      <c r="I613" s="6">
        <v>17</v>
      </c>
      <c r="J613" s="6">
        <v>25</v>
      </c>
    </row>
    <row r="614" spans="1:10" x14ac:dyDescent="0.25">
      <c r="A614" s="10" t="str">
        <f t="shared" si="9"/>
        <v>4000194Via Bana</v>
      </c>
      <c r="B614" s="6" t="s">
        <v>383</v>
      </c>
      <c r="C614" s="6" t="s">
        <v>683</v>
      </c>
      <c r="D614" s="6" t="s">
        <v>28</v>
      </c>
      <c r="E614" s="6" t="s">
        <v>29</v>
      </c>
      <c r="F614" s="6" t="s">
        <v>30</v>
      </c>
      <c r="G614" s="6" t="s">
        <v>672</v>
      </c>
      <c r="H614" s="6" t="s">
        <v>377</v>
      </c>
      <c r="I614" s="6">
        <v>1</v>
      </c>
      <c r="J614" s="6">
        <v>6</v>
      </c>
    </row>
    <row r="615" spans="1:10" x14ac:dyDescent="0.25">
      <c r="A615" s="10" t="str">
        <f t="shared" si="9"/>
        <v>4000145Grido</v>
      </c>
      <c r="B615" s="6" t="s">
        <v>26</v>
      </c>
      <c r="C615" s="6" t="s">
        <v>671</v>
      </c>
      <c r="D615" s="6" t="s">
        <v>28</v>
      </c>
      <c r="E615" s="6" t="s">
        <v>67</v>
      </c>
      <c r="F615" s="6" t="s">
        <v>68</v>
      </c>
      <c r="G615" s="6" t="s">
        <v>983</v>
      </c>
      <c r="H615" s="6" t="s">
        <v>394</v>
      </c>
      <c r="I615" s="6">
        <v>274</v>
      </c>
      <c r="J615" s="6">
        <v>367</v>
      </c>
    </row>
    <row r="616" spans="1:10" x14ac:dyDescent="0.25">
      <c r="A616" s="10" t="str">
        <f t="shared" si="9"/>
        <v>4000043Via Bana</v>
      </c>
      <c r="B616" s="6" t="s">
        <v>383</v>
      </c>
      <c r="C616" s="6" t="s">
        <v>683</v>
      </c>
      <c r="D616" s="6" t="s">
        <v>28</v>
      </c>
      <c r="E616" s="6" t="s">
        <v>29</v>
      </c>
      <c r="F616" s="6" t="s">
        <v>30</v>
      </c>
      <c r="G616" s="6" t="s">
        <v>750</v>
      </c>
      <c r="H616" s="6" t="s">
        <v>348</v>
      </c>
      <c r="I616" s="6">
        <v>79</v>
      </c>
      <c r="J616" s="6">
        <v>36</v>
      </c>
    </row>
    <row r="617" spans="1:10" x14ac:dyDescent="0.25">
      <c r="A617" s="10" t="str">
        <f t="shared" si="9"/>
        <v>4000154Grido</v>
      </c>
      <c r="B617" s="6" t="s">
        <v>26</v>
      </c>
      <c r="C617" s="6" t="s">
        <v>718</v>
      </c>
      <c r="D617" s="6" t="s">
        <v>28</v>
      </c>
      <c r="E617" s="6" t="s">
        <v>67</v>
      </c>
      <c r="F617" s="6" t="s">
        <v>89</v>
      </c>
      <c r="G617" s="6" t="s">
        <v>1038</v>
      </c>
      <c r="H617" s="6" t="s">
        <v>496</v>
      </c>
      <c r="I617" s="6">
        <v>366</v>
      </c>
      <c r="J617" s="6">
        <v>151</v>
      </c>
    </row>
    <row r="618" spans="1:10" x14ac:dyDescent="0.25">
      <c r="A618" s="10" t="str">
        <f t="shared" si="9"/>
        <v>4000047Grido</v>
      </c>
      <c r="B618" s="6" t="s">
        <v>26</v>
      </c>
      <c r="C618" s="6" t="s">
        <v>667</v>
      </c>
      <c r="D618" s="6" t="s">
        <v>28</v>
      </c>
      <c r="E618" s="6" t="s">
        <v>29</v>
      </c>
      <c r="F618" s="6" t="s">
        <v>30</v>
      </c>
      <c r="G618" s="6" t="s">
        <v>812</v>
      </c>
      <c r="H618" s="6" t="s">
        <v>352</v>
      </c>
      <c r="I618" s="6">
        <v>488</v>
      </c>
      <c r="J618" s="6">
        <v>393</v>
      </c>
    </row>
    <row r="619" spans="1:10" x14ac:dyDescent="0.25">
      <c r="A619" s="10" t="str">
        <f t="shared" si="9"/>
        <v>4000051Via Bana</v>
      </c>
      <c r="B619" s="6" t="s">
        <v>383</v>
      </c>
      <c r="C619" s="6" t="s">
        <v>718</v>
      </c>
      <c r="D619" s="6" t="s">
        <v>28</v>
      </c>
      <c r="E619" s="6" t="s">
        <v>29</v>
      </c>
      <c r="F619" s="6" t="s">
        <v>30</v>
      </c>
      <c r="G619" s="6" t="s">
        <v>893</v>
      </c>
      <c r="H619" s="6" t="s">
        <v>356</v>
      </c>
      <c r="I619" s="6">
        <v>8</v>
      </c>
      <c r="J619" s="6">
        <v>3</v>
      </c>
    </row>
    <row r="620" spans="1:10" x14ac:dyDescent="0.25">
      <c r="A620" s="10" t="str">
        <f t="shared" si="9"/>
        <v>4000059Grido</v>
      </c>
      <c r="B620" s="6" t="s">
        <v>26</v>
      </c>
      <c r="C620" s="6" t="s">
        <v>671</v>
      </c>
      <c r="D620" s="6" t="s">
        <v>28</v>
      </c>
      <c r="E620" s="6" t="s">
        <v>29</v>
      </c>
      <c r="F620" s="6" t="s">
        <v>30</v>
      </c>
      <c r="G620" s="6" t="s">
        <v>1041</v>
      </c>
      <c r="H620" s="6" t="s">
        <v>364</v>
      </c>
      <c r="I620" s="6">
        <v>87</v>
      </c>
      <c r="J620" s="6">
        <v>93</v>
      </c>
    </row>
    <row r="621" spans="1:10" x14ac:dyDescent="0.25">
      <c r="A621" s="10" t="str">
        <f t="shared" si="9"/>
        <v>DGrido</v>
      </c>
      <c r="B621" s="6" t="s">
        <v>26</v>
      </c>
      <c r="C621" s="6" t="s">
        <v>667</v>
      </c>
      <c r="D621" s="6" t="s">
        <v>28</v>
      </c>
      <c r="E621" s="6" t="s">
        <v>29</v>
      </c>
      <c r="F621" s="6" t="s">
        <v>30</v>
      </c>
      <c r="G621" s="6" t="s">
        <v>675</v>
      </c>
      <c r="H621" s="6" t="s">
        <v>276</v>
      </c>
      <c r="I621" s="6">
        <v>0</v>
      </c>
      <c r="J621" s="6">
        <v>0</v>
      </c>
    </row>
    <row r="622" spans="1:10" x14ac:dyDescent="0.25">
      <c r="A622" s="10" t="str">
        <f t="shared" si="9"/>
        <v>4000038Grido</v>
      </c>
      <c r="B622" s="6" t="s">
        <v>26</v>
      </c>
      <c r="C622" s="6" t="s">
        <v>674</v>
      </c>
      <c r="D622" s="6" t="s">
        <v>28</v>
      </c>
      <c r="E622" s="6" t="s">
        <v>29</v>
      </c>
      <c r="F622" s="6" t="s">
        <v>30</v>
      </c>
      <c r="G622" s="6" t="s">
        <v>705</v>
      </c>
      <c r="H622" s="6" t="s">
        <v>343</v>
      </c>
      <c r="I622" s="6">
        <v>221</v>
      </c>
      <c r="J622" s="6">
        <v>57</v>
      </c>
    </row>
    <row r="623" spans="1:10" x14ac:dyDescent="0.25">
      <c r="A623" s="10" t="str">
        <f t="shared" si="9"/>
        <v>4000136Via Bana</v>
      </c>
      <c r="B623" s="6" t="s">
        <v>383</v>
      </c>
      <c r="C623" s="6" t="s">
        <v>683</v>
      </c>
      <c r="D623" s="6" t="s">
        <v>28</v>
      </c>
      <c r="E623" s="6" t="s">
        <v>67</v>
      </c>
      <c r="F623" s="6" t="s">
        <v>78</v>
      </c>
      <c r="G623" s="6" t="s">
        <v>784</v>
      </c>
      <c r="H623" s="6" t="s">
        <v>444</v>
      </c>
      <c r="I623" s="6">
        <v>0</v>
      </c>
      <c r="J623" s="6">
        <v>0</v>
      </c>
    </row>
    <row r="624" spans="1:10" x14ac:dyDescent="0.25">
      <c r="A624" s="10" t="str">
        <f t="shared" si="9"/>
        <v>4000142Grido</v>
      </c>
      <c r="B624" s="6" t="s">
        <v>26</v>
      </c>
      <c r="C624" s="6" t="s">
        <v>683</v>
      </c>
      <c r="D624" s="6" t="s">
        <v>28</v>
      </c>
      <c r="E624" s="6" t="s">
        <v>67</v>
      </c>
      <c r="F624" s="6" t="s">
        <v>85</v>
      </c>
      <c r="G624" s="6" t="s">
        <v>802</v>
      </c>
      <c r="H624" s="6" t="s">
        <v>465</v>
      </c>
      <c r="I624" s="6">
        <v>375</v>
      </c>
      <c r="J624" s="6">
        <v>281</v>
      </c>
    </row>
    <row r="625" spans="1:10" x14ac:dyDescent="0.25">
      <c r="A625" s="10" t="str">
        <f t="shared" si="9"/>
        <v>4000157Grido</v>
      </c>
      <c r="B625" s="6" t="s">
        <v>26</v>
      </c>
      <c r="C625" s="6" t="s">
        <v>718</v>
      </c>
      <c r="D625" s="6" t="s">
        <v>28</v>
      </c>
      <c r="E625" s="6" t="s">
        <v>67</v>
      </c>
      <c r="F625" s="6" t="s">
        <v>89</v>
      </c>
      <c r="G625" s="6" t="s">
        <v>1033</v>
      </c>
      <c r="H625" s="6" t="s">
        <v>498</v>
      </c>
      <c r="I625" s="6">
        <v>205</v>
      </c>
      <c r="J625" s="6">
        <v>127</v>
      </c>
    </row>
    <row r="626" spans="1:10" x14ac:dyDescent="0.25">
      <c r="A626" s="10" t="str">
        <f t="shared" si="9"/>
        <v>4000316Grido</v>
      </c>
      <c r="B626" s="6" t="s">
        <v>26</v>
      </c>
      <c r="C626" s="6" t="s">
        <v>718</v>
      </c>
      <c r="D626" s="6" t="s">
        <v>28</v>
      </c>
      <c r="E626" s="6" t="s">
        <v>29</v>
      </c>
      <c r="F626" s="6" t="s">
        <v>30</v>
      </c>
      <c r="G626" s="6" t="s">
        <v>908</v>
      </c>
      <c r="H626" s="6" t="s">
        <v>380</v>
      </c>
      <c r="I626" s="6">
        <v>285</v>
      </c>
      <c r="J626" s="6">
        <v>122</v>
      </c>
    </row>
    <row r="627" spans="1:10" x14ac:dyDescent="0.25">
      <c r="A627" s="10" t="str">
        <f t="shared" si="9"/>
        <v>4000060Grido</v>
      </c>
      <c r="B627" s="6" t="s">
        <v>26</v>
      </c>
      <c r="C627" s="6" t="s">
        <v>674</v>
      </c>
      <c r="D627" s="6" t="s">
        <v>28</v>
      </c>
      <c r="E627" s="6" t="s">
        <v>29</v>
      </c>
      <c r="F627" s="6" t="s">
        <v>30</v>
      </c>
      <c r="G627" s="6" t="s">
        <v>1027</v>
      </c>
      <c r="H627" s="6" t="s">
        <v>284</v>
      </c>
      <c r="I627" s="6">
        <v>0</v>
      </c>
      <c r="J627" s="6">
        <v>0</v>
      </c>
    </row>
    <row r="628" spans="1:10" x14ac:dyDescent="0.25">
      <c r="A628" s="10" t="str">
        <f t="shared" si="9"/>
        <v>4000186Grido</v>
      </c>
      <c r="B628" s="6" t="s">
        <v>26</v>
      </c>
      <c r="C628" s="6" t="s">
        <v>683</v>
      </c>
      <c r="D628" s="6" t="s">
        <v>28</v>
      </c>
      <c r="E628" s="6" t="s">
        <v>67</v>
      </c>
      <c r="F628" s="6" t="s">
        <v>73</v>
      </c>
      <c r="G628" s="6" t="s">
        <v>917</v>
      </c>
      <c r="H628" s="6" t="s">
        <v>423</v>
      </c>
      <c r="I628" s="6">
        <v>0</v>
      </c>
      <c r="J628" s="6">
        <v>0</v>
      </c>
    </row>
    <row r="629" spans="1:10" x14ac:dyDescent="0.25">
      <c r="A629" s="10" t="str">
        <f t="shared" si="9"/>
        <v>6000340Grido</v>
      </c>
      <c r="B629" s="6" t="s">
        <v>26</v>
      </c>
      <c r="C629" s="6" t="s">
        <v>688</v>
      </c>
      <c r="D629" s="6" t="s">
        <v>110</v>
      </c>
      <c r="E629" s="6" t="s">
        <v>111</v>
      </c>
      <c r="F629" s="6" t="s">
        <v>127</v>
      </c>
      <c r="G629" s="6" t="s">
        <v>947</v>
      </c>
      <c r="H629" s="6" t="s">
        <v>140</v>
      </c>
      <c r="I629" s="6">
        <v>6</v>
      </c>
      <c r="J629" s="6">
        <v>15</v>
      </c>
    </row>
    <row r="630" spans="1:10" x14ac:dyDescent="0.25">
      <c r="A630" s="10" t="str">
        <f t="shared" si="9"/>
        <v>4000339Grido</v>
      </c>
      <c r="B630" s="6" t="s">
        <v>26</v>
      </c>
      <c r="C630" s="6" t="s">
        <v>671</v>
      </c>
      <c r="D630" s="6" t="s">
        <v>28</v>
      </c>
      <c r="E630" s="6" t="s">
        <v>67</v>
      </c>
      <c r="F630" s="6" t="s">
        <v>89</v>
      </c>
      <c r="G630" s="6" t="s">
        <v>884</v>
      </c>
      <c r="H630" s="6" t="s">
        <v>503</v>
      </c>
      <c r="I630" s="6">
        <v>48</v>
      </c>
      <c r="J630" s="6">
        <v>98</v>
      </c>
    </row>
    <row r="631" spans="1:10" x14ac:dyDescent="0.25">
      <c r="A631" s="10" t="str">
        <f t="shared" si="9"/>
        <v>6000668Via Bana</v>
      </c>
      <c r="B631" s="6" t="s">
        <v>383</v>
      </c>
      <c r="C631" s="6" t="s">
        <v>683</v>
      </c>
      <c r="D631" s="6" t="s">
        <v>110</v>
      </c>
      <c r="E631" s="6" t="s">
        <v>111</v>
      </c>
      <c r="F631" s="6" t="s">
        <v>121</v>
      </c>
      <c r="G631" s="6" t="s">
        <v>746</v>
      </c>
      <c r="H631" s="6" t="s">
        <v>123</v>
      </c>
      <c r="I631" s="6">
        <v>0</v>
      </c>
      <c r="J631" s="6">
        <v>0</v>
      </c>
    </row>
    <row r="632" spans="1:10" x14ac:dyDescent="0.25">
      <c r="A632" s="10" t="str">
        <f t="shared" si="9"/>
        <v>4000067Via Bana</v>
      </c>
      <c r="B632" s="6" t="s">
        <v>383</v>
      </c>
      <c r="C632" s="6" t="s">
        <v>683</v>
      </c>
      <c r="D632" s="6" t="s">
        <v>28</v>
      </c>
      <c r="E632" s="6" t="s">
        <v>29</v>
      </c>
      <c r="F632" s="6" t="s">
        <v>30</v>
      </c>
      <c r="G632" s="6" t="s">
        <v>714</v>
      </c>
      <c r="H632" s="6" t="s">
        <v>371</v>
      </c>
      <c r="I632" s="6">
        <v>34</v>
      </c>
      <c r="J632" s="6">
        <v>12</v>
      </c>
    </row>
    <row r="633" spans="1:10" x14ac:dyDescent="0.25">
      <c r="A633" s="10" t="str">
        <f t="shared" si="9"/>
        <v>DGrido</v>
      </c>
      <c r="B633" s="6" t="s">
        <v>26</v>
      </c>
      <c r="C633" s="6" t="s">
        <v>667</v>
      </c>
      <c r="D633" s="6" t="s">
        <v>28</v>
      </c>
      <c r="E633" s="6" t="s">
        <v>29</v>
      </c>
      <c r="F633" s="6" t="s">
        <v>30</v>
      </c>
      <c r="G633" s="6" t="s">
        <v>675</v>
      </c>
      <c r="H633" s="6" t="s">
        <v>300</v>
      </c>
      <c r="I633" s="6">
        <v>0</v>
      </c>
      <c r="J633" s="6">
        <v>0</v>
      </c>
    </row>
    <row r="634" spans="1:10" x14ac:dyDescent="0.25">
      <c r="A634" s="10" t="str">
        <f t="shared" si="9"/>
        <v>4000180Via Bana</v>
      </c>
      <c r="B634" s="6" t="s">
        <v>383</v>
      </c>
      <c r="C634" s="6" t="s">
        <v>671</v>
      </c>
      <c r="D634" s="6" t="s">
        <v>28</v>
      </c>
      <c r="E634" s="6" t="s">
        <v>67</v>
      </c>
      <c r="F634" s="6" t="s">
        <v>89</v>
      </c>
      <c r="G634" s="6" t="s">
        <v>821</v>
      </c>
      <c r="H634" s="6" t="s">
        <v>508</v>
      </c>
      <c r="I634" s="6">
        <v>22</v>
      </c>
      <c r="J634" s="6">
        <v>41</v>
      </c>
    </row>
    <row r="635" spans="1:10" x14ac:dyDescent="0.25">
      <c r="A635" s="10" t="str">
        <f t="shared" si="9"/>
        <v>4000044Grido</v>
      </c>
      <c r="B635" s="6" t="s">
        <v>26</v>
      </c>
      <c r="C635" s="6" t="s">
        <v>718</v>
      </c>
      <c r="D635" s="6" t="s">
        <v>28</v>
      </c>
      <c r="E635" s="6" t="s">
        <v>29</v>
      </c>
      <c r="F635" s="6" t="s">
        <v>30</v>
      </c>
      <c r="G635" s="6" t="s">
        <v>836</v>
      </c>
      <c r="H635" s="6" t="s">
        <v>349</v>
      </c>
      <c r="I635" s="6">
        <v>512</v>
      </c>
      <c r="J635" s="6">
        <v>259</v>
      </c>
    </row>
    <row r="636" spans="1:10" x14ac:dyDescent="0.25">
      <c r="A636" s="10" t="str">
        <f t="shared" si="9"/>
        <v>DGrido</v>
      </c>
      <c r="B636" s="6" t="s">
        <v>26</v>
      </c>
      <c r="C636" s="6" t="s">
        <v>667</v>
      </c>
      <c r="D636" s="6" t="s">
        <v>28</v>
      </c>
      <c r="E636" s="6" t="s">
        <v>29</v>
      </c>
      <c r="F636" s="6" t="s">
        <v>30</v>
      </c>
      <c r="G636" s="6" t="s">
        <v>675</v>
      </c>
      <c r="H636" s="6" t="s">
        <v>210</v>
      </c>
      <c r="I636" s="6">
        <v>0</v>
      </c>
      <c r="J636" s="6">
        <v>0</v>
      </c>
    </row>
    <row r="637" spans="1:10" x14ac:dyDescent="0.25">
      <c r="A637" s="10" t="str">
        <f t="shared" si="9"/>
        <v>4000066Via Bana</v>
      </c>
      <c r="B637" s="6" t="s">
        <v>383</v>
      </c>
      <c r="C637" s="6" t="s">
        <v>671</v>
      </c>
      <c r="D637" s="6" t="s">
        <v>28</v>
      </c>
      <c r="E637" s="6" t="s">
        <v>29</v>
      </c>
      <c r="F637" s="6" t="s">
        <v>30</v>
      </c>
      <c r="G637" s="6" t="s">
        <v>759</v>
      </c>
      <c r="H637" s="6" t="s">
        <v>370</v>
      </c>
      <c r="I637" s="6">
        <v>20</v>
      </c>
      <c r="J637" s="6">
        <v>3</v>
      </c>
    </row>
    <row r="638" spans="1:10" x14ac:dyDescent="0.25">
      <c r="A638" s="10" t="str">
        <f t="shared" si="9"/>
        <v>4000155Grido</v>
      </c>
      <c r="B638" s="6" t="s">
        <v>26</v>
      </c>
      <c r="C638" s="6" t="s">
        <v>674</v>
      </c>
      <c r="D638" s="6" t="s">
        <v>28</v>
      </c>
      <c r="E638" s="6" t="s">
        <v>67</v>
      </c>
      <c r="F638" s="6" t="s">
        <v>89</v>
      </c>
      <c r="G638" s="6" t="s">
        <v>1037</v>
      </c>
      <c r="H638" s="6" t="s">
        <v>497</v>
      </c>
      <c r="I638" s="6">
        <v>475</v>
      </c>
      <c r="J638" s="6">
        <v>195</v>
      </c>
    </row>
    <row r="639" spans="1:10" x14ac:dyDescent="0.25">
      <c r="A639" s="10" t="str">
        <f t="shared" si="9"/>
        <v>4000042Via Bana</v>
      </c>
      <c r="B639" s="6" t="s">
        <v>383</v>
      </c>
      <c r="C639" s="6" t="s">
        <v>671</v>
      </c>
      <c r="D639" s="6" t="s">
        <v>28</v>
      </c>
      <c r="E639" s="6" t="s">
        <v>29</v>
      </c>
      <c r="F639" s="6" t="s">
        <v>30</v>
      </c>
      <c r="G639" s="6" t="s">
        <v>831</v>
      </c>
      <c r="H639" s="6" t="s">
        <v>347</v>
      </c>
      <c r="I639" s="6">
        <v>35</v>
      </c>
      <c r="J639" s="6">
        <v>72</v>
      </c>
    </row>
    <row r="640" spans="1:10" x14ac:dyDescent="0.25">
      <c r="A640" s="10" t="str">
        <f t="shared" si="9"/>
        <v>4000087Via Bana</v>
      </c>
      <c r="B640" s="6" t="s">
        <v>383</v>
      </c>
      <c r="C640" s="6" t="s">
        <v>671</v>
      </c>
      <c r="D640" s="6" t="s">
        <v>28</v>
      </c>
      <c r="E640" s="6" t="s">
        <v>29</v>
      </c>
      <c r="F640" s="6" t="s">
        <v>30</v>
      </c>
      <c r="G640" s="6" t="s">
        <v>1054</v>
      </c>
      <c r="H640" s="6" t="s">
        <v>616</v>
      </c>
      <c r="I640" s="6">
        <v>0</v>
      </c>
      <c r="J640" s="6">
        <v>0</v>
      </c>
    </row>
    <row r="641" spans="1:10" x14ac:dyDescent="0.25">
      <c r="A641" s="10" t="str">
        <f t="shared" si="9"/>
        <v>DGrido</v>
      </c>
      <c r="B641" s="6" t="s">
        <v>26</v>
      </c>
      <c r="C641" s="6" t="s">
        <v>667</v>
      </c>
      <c r="D641" s="6" t="s">
        <v>28</v>
      </c>
      <c r="E641" s="6" t="s">
        <v>29</v>
      </c>
      <c r="F641" s="6" t="s">
        <v>30</v>
      </c>
      <c r="G641" s="6" t="s">
        <v>675</v>
      </c>
      <c r="H641" s="6" t="s">
        <v>206</v>
      </c>
      <c r="I641" s="6">
        <v>0</v>
      </c>
      <c r="J641" s="6">
        <v>0</v>
      </c>
    </row>
    <row r="642" spans="1:10" x14ac:dyDescent="0.25">
      <c r="A642" s="10" t="str">
        <f t="shared" si="9"/>
        <v>4000163Grido</v>
      </c>
      <c r="B642" s="6" t="s">
        <v>26</v>
      </c>
      <c r="C642" s="6" t="s">
        <v>683</v>
      </c>
      <c r="D642" s="6" t="s">
        <v>28</v>
      </c>
      <c r="E642" s="6" t="s">
        <v>67</v>
      </c>
      <c r="F642" s="6" t="s">
        <v>73</v>
      </c>
      <c r="G642" s="6" t="s">
        <v>732</v>
      </c>
      <c r="H642" s="6" t="s">
        <v>426</v>
      </c>
      <c r="I642" s="6">
        <v>348</v>
      </c>
      <c r="J642" s="6">
        <v>215</v>
      </c>
    </row>
    <row r="643" spans="1:10" x14ac:dyDescent="0.25">
      <c r="A643" s="10" t="str">
        <f t="shared" ref="A643:A706" si="10">CONCATENATE(G643,B643)</f>
        <v>DGrido</v>
      </c>
      <c r="B643" s="6" t="s">
        <v>26</v>
      </c>
      <c r="C643" s="6" t="s">
        <v>671</v>
      </c>
      <c r="D643" s="6" t="s">
        <v>28</v>
      </c>
      <c r="E643" s="6" t="s">
        <v>29</v>
      </c>
      <c r="F643" s="6" t="s">
        <v>30</v>
      </c>
      <c r="G643" s="6" t="s">
        <v>675</v>
      </c>
      <c r="H643" s="6" t="s">
        <v>218</v>
      </c>
      <c r="I643" s="6">
        <v>0</v>
      </c>
      <c r="J643" s="6">
        <v>0</v>
      </c>
    </row>
    <row r="644" spans="1:10" x14ac:dyDescent="0.25">
      <c r="A644" s="10" t="str">
        <f t="shared" si="10"/>
        <v>DGrido</v>
      </c>
      <c r="B644" s="6" t="s">
        <v>26</v>
      </c>
      <c r="C644" s="6" t="s">
        <v>674</v>
      </c>
      <c r="D644" s="6" t="s">
        <v>28</v>
      </c>
      <c r="E644" s="6" t="s">
        <v>29</v>
      </c>
      <c r="F644" s="6" t="s">
        <v>30</v>
      </c>
      <c r="G644" s="6" t="s">
        <v>675</v>
      </c>
      <c r="H644" s="6" t="s">
        <v>308</v>
      </c>
      <c r="I644" s="6">
        <v>0</v>
      </c>
      <c r="J644" s="6">
        <v>0</v>
      </c>
    </row>
    <row r="645" spans="1:10" x14ac:dyDescent="0.25">
      <c r="A645" s="10" t="str">
        <f t="shared" si="10"/>
        <v>4000165Grido</v>
      </c>
      <c r="B645" s="6" t="s">
        <v>26</v>
      </c>
      <c r="C645" s="6" t="s">
        <v>718</v>
      </c>
      <c r="D645" s="6" t="s">
        <v>28</v>
      </c>
      <c r="E645" s="6" t="s">
        <v>67</v>
      </c>
      <c r="F645" s="6" t="s">
        <v>73</v>
      </c>
      <c r="G645" s="6" t="s">
        <v>790</v>
      </c>
      <c r="H645" s="6" t="s">
        <v>428</v>
      </c>
      <c r="I645" s="6">
        <v>949</v>
      </c>
      <c r="J645" s="6">
        <v>591</v>
      </c>
    </row>
    <row r="646" spans="1:10" x14ac:dyDescent="0.25">
      <c r="A646" s="10" t="str">
        <f t="shared" si="10"/>
        <v>4000081Via Bana</v>
      </c>
      <c r="B646" s="6" t="s">
        <v>383</v>
      </c>
      <c r="C646" s="6" t="s">
        <v>667</v>
      </c>
      <c r="D646" s="6" t="s">
        <v>28</v>
      </c>
      <c r="E646" s="6" t="s">
        <v>29</v>
      </c>
      <c r="F646" s="6" t="s">
        <v>30</v>
      </c>
      <c r="G646" s="6" t="s">
        <v>1044</v>
      </c>
      <c r="H646" s="6" t="s">
        <v>385</v>
      </c>
      <c r="I646" s="6">
        <v>0</v>
      </c>
      <c r="J646" s="6">
        <v>0</v>
      </c>
    </row>
    <row r="647" spans="1:10" x14ac:dyDescent="0.25">
      <c r="A647" s="10" t="str">
        <f t="shared" si="10"/>
        <v>4000058Grido</v>
      </c>
      <c r="B647" s="6" t="s">
        <v>26</v>
      </c>
      <c r="C647" s="6" t="s">
        <v>674</v>
      </c>
      <c r="D647" s="6" t="s">
        <v>28</v>
      </c>
      <c r="E647" s="6" t="s">
        <v>29</v>
      </c>
      <c r="F647" s="6" t="s">
        <v>30</v>
      </c>
      <c r="G647" s="6" t="s">
        <v>851</v>
      </c>
      <c r="H647" s="6" t="s">
        <v>363</v>
      </c>
      <c r="I647" s="6">
        <v>308</v>
      </c>
      <c r="J647" s="6">
        <v>114</v>
      </c>
    </row>
    <row r="648" spans="1:10" x14ac:dyDescent="0.25">
      <c r="A648" s="10" t="str">
        <f t="shared" si="10"/>
        <v>4000066Grido</v>
      </c>
      <c r="B648" s="6" t="s">
        <v>26</v>
      </c>
      <c r="C648" s="6" t="s">
        <v>671</v>
      </c>
      <c r="D648" s="6" t="s">
        <v>28</v>
      </c>
      <c r="E648" s="6" t="s">
        <v>29</v>
      </c>
      <c r="F648" s="6" t="s">
        <v>30</v>
      </c>
      <c r="G648" s="6" t="s">
        <v>759</v>
      </c>
      <c r="H648" s="6" t="s">
        <v>370</v>
      </c>
      <c r="I648" s="6">
        <v>69</v>
      </c>
      <c r="J648" s="6">
        <v>67</v>
      </c>
    </row>
    <row r="649" spans="1:10" x14ac:dyDescent="0.25">
      <c r="A649" s="10" t="str">
        <f t="shared" si="10"/>
        <v>4000095Via Bana</v>
      </c>
      <c r="B649" s="6" t="s">
        <v>383</v>
      </c>
      <c r="C649" s="6" t="s">
        <v>683</v>
      </c>
      <c r="D649" s="6" t="s">
        <v>28</v>
      </c>
      <c r="E649" s="6" t="s">
        <v>29</v>
      </c>
      <c r="F649" s="6" t="s">
        <v>30</v>
      </c>
      <c r="G649" s="6" t="s">
        <v>754</v>
      </c>
      <c r="H649" s="6" t="s">
        <v>621</v>
      </c>
      <c r="I649" s="6">
        <v>0</v>
      </c>
      <c r="J649" s="6">
        <v>0</v>
      </c>
    </row>
    <row r="650" spans="1:10" x14ac:dyDescent="0.25">
      <c r="A650" s="10" t="str">
        <f t="shared" si="10"/>
        <v>4000092Via Bana</v>
      </c>
      <c r="B650" s="6" t="s">
        <v>383</v>
      </c>
      <c r="C650" s="6" t="s">
        <v>671</v>
      </c>
      <c r="D650" s="6" t="s">
        <v>28</v>
      </c>
      <c r="E650" s="6" t="s">
        <v>29</v>
      </c>
      <c r="F650" s="6" t="s">
        <v>30</v>
      </c>
      <c r="G650" s="6" t="s">
        <v>1036</v>
      </c>
      <c r="H650" s="6" t="s">
        <v>388</v>
      </c>
      <c r="I650" s="6">
        <v>0</v>
      </c>
      <c r="J650" s="6">
        <v>0</v>
      </c>
    </row>
    <row r="651" spans="1:10" x14ac:dyDescent="0.25">
      <c r="A651" s="10" t="str">
        <f t="shared" si="10"/>
        <v>4000184Via Bana</v>
      </c>
      <c r="B651" s="6" t="s">
        <v>383</v>
      </c>
      <c r="C651" s="6" t="s">
        <v>688</v>
      </c>
      <c r="D651" s="6" t="s">
        <v>28</v>
      </c>
      <c r="E651" s="6" t="s">
        <v>67</v>
      </c>
      <c r="F651" s="6" t="s">
        <v>73</v>
      </c>
      <c r="G651" s="6" t="s">
        <v>985</v>
      </c>
      <c r="H651" s="6" t="s">
        <v>419</v>
      </c>
      <c r="I651" s="6">
        <v>0</v>
      </c>
      <c r="J651" s="6">
        <v>0</v>
      </c>
    </row>
    <row r="652" spans="1:10" x14ac:dyDescent="0.25">
      <c r="A652" s="10" t="str">
        <f t="shared" si="10"/>
        <v>DGrido</v>
      </c>
      <c r="B652" s="6" t="s">
        <v>26</v>
      </c>
      <c r="C652" s="6" t="s">
        <v>718</v>
      </c>
      <c r="D652" s="6" t="s">
        <v>28</v>
      </c>
      <c r="E652" s="6" t="s">
        <v>29</v>
      </c>
      <c r="F652" s="6" t="s">
        <v>30</v>
      </c>
      <c r="G652" s="6" t="s">
        <v>675</v>
      </c>
      <c r="H652" s="6" t="s">
        <v>332</v>
      </c>
      <c r="I652" s="6">
        <v>0</v>
      </c>
      <c r="J652" s="6">
        <v>0</v>
      </c>
    </row>
    <row r="653" spans="1:10" x14ac:dyDescent="0.25">
      <c r="A653" s="10" t="str">
        <f t="shared" si="10"/>
        <v>DGrido</v>
      </c>
      <c r="B653" s="6" t="s">
        <v>26</v>
      </c>
      <c r="C653" s="6" t="s">
        <v>674</v>
      </c>
      <c r="D653" s="6" t="s">
        <v>28</v>
      </c>
      <c r="E653" s="6" t="s">
        <v>29</v>
      </c>
      <c r="F653" s="6" t="s">
        <v>30</v>
      </c>
      <c r="G653" s="6" t="s">
        <v>675</v>
      </c>
      <c r="H653" s="6" t="s">
        <v>224</v>
      </c>
      <c r="I653" s="6">
        <v>0</v>
      </c>
      <c r="J653" s="6">
        <v>0</v>
      </c>
    </row>
    <row r="654" spans="1:10" x14ac:dyDescent="0.25">
      <c r="A654" s="10" t="str">
        <f t="shared" si="10"/>
        <v>6000740Grido</v>
      </c>
      <c r="B654" s="6" t="s">
        <v>26</v>
      </c>
      <c r="C654" s="6" t="s">
        <v>683</v>
      </c>
      <c r="D654" s="6" t="s">
        <v>110</v>
      </c>
      <c r="E654" s="6" t="s">
        <v>111</v>
      </c>
      <c r="F654" s="6" t="s">
        <v>127</v>
      </c>
      <c r="G654" s="6" t="s">
        <v>1020</v>
      </c>
      <c r="H654" s="6" t="s">
        <v>143</v>
      </c>
      <c r="I654" s="6">
        <v>14</v>
      </c>
      <c r="J654" s="6">
        <v>10</v>
      </c>
    </row>
    <row r="655" spans="1:10" x14ac:dyDescent="0.25">
      <c r="A655" s="10" t="str">
        <f t="shared" si="10"/>
        <v>4000339Grido</v>
      </c>
      <c r="B655" s="6" t="s">
        <v>26</v>
      </c>
      <c r="C655" s="6" t="s">
        <v>674</v>
      </c>
      <c r="D655" s="6" t="s">
        <v>28</v>
      </c>
      <c r="E655" s="6" t="s">
        <v>67</v>
      </c>
      <c r="F655" s="6" t="s">
        <v>89</v>
      </c>
      <c r="G655" s="6" t="s">
        <v>884</v>
      </c>
      <c r="H655" s="6" t="s">
        <v>503</v>
      </c>
      <c r="I655" s="6">
        <v>344</v>
      </c>
      <c r="J655" s="6">
        <v>141</v>
      </c>
    </row>
    <row r="656" spans="1:10" x14ac:dyDescent="0.25">
      <c r="A656" s="10" t="str">
        <f t="shared" si="10"/>
        <v>4000330Via Bana</v>
      </c>
      <c r="B656" s="6" t="s">
        <v>383</v>
      </c>
      <c r="C656" s="6" t="s">
        <v>671</v>
      </c>
      <c r="D656" s="6" t="s">
        <v>28</v>
      </c>
      <c r="E656" s="6" t="s">
        <v>67</v>
      </c>
      <c r="F656" s="6" t="s">
        <v>78</v>
      </c>
      <c r="G656" s="6" t="s">
        <v>838</v>
      </c>
      <c r="H656" s="6" t="s">
        <v>449</v>
      </c>
      <c r="I656" s="6">
        <v>8</v>
      </c>
      <c r="J656" s="6">
        <v>16</v>
      </c>
    </row>
    <row r="657" spans="1:10" x14ac:dyDescent="0.25">
      <c r="A657" s="10" t="str">
        <f t="shared" si="10"/>
        <v>4000067Grido</v>
      </c>
      <c r="B657" s="6" t="s">
        <v>26</v>
      </c>
      <c r="C657" s="6" t="s">
        <v>683</v>
      </c>
      <c r="D657" s="6" t="s">
        <v>28</v>
      </c>
      <c r="E657" s="6" t="s">
        <v>29</v>
      </c>
      <c r="F657" s="6" t="s">
        <v>30</v>
      </c>
      <c r="G657" s="6" t="s">
        <v>714</v>
      </c>
      <c r="H657" s="6" t="s">
        <v>371</v>
      </c>
      <c r="I657" s="6">
        <v>322</v>
      </c>
      <c r="J657" s="6">
        <v>236</v>
      </c>
    </row>
    <row r="658" spans="1:10" x14ac:dyDescent="0.25">
      <c r="A658" s="10" t="str">
        <f t="shared" si="10"/>
        <v>4000178Via Bana</v>
      </c>
      <c r="B658" s="6" t="s">
        <v>383</v>
      </c>
      <c r="C658" s="6" t="s">
        <v>688</v>
      </c>
      <c r="D658" s="6" t="s">
        <v>28</v>
      </c>
      <c r="E658" s="6" t="s">
        <v>67</v>
      </c>
      <c r="F658" s="6" t="s">
        <v>105</v>
      </c>
      <c r="G658" s="6" t="s">
        <v>711</v>
      </c>
      <c r="H658" s="6" t="s">
        <v>520</v>
      </c>
      <c r="I658" s="6">
        <v>0</v>
      </c>
      <c r="J658" s="6">
        <v>0</v>
      </c>
    </row>
    <row r="659" spans="1:10" x14ac:dyDescent="0.25">
      <c r="A659" s="10" t="str">
        <f t="shared" si="10"/>
        <v>4000168Grido</v>
      </c>
      <c r="B659" s="6" t="s">
        <v>26</v>
      </c>
      <c r="C659" s="6" t="s">
        <v>671</v>
      </c>
      <c r="D659" s="6" t="s">
        <v>28</v>
      </c>
      <c r="E659" s="6" t="s">
        <v>67</v>
      </c>
      <c r="F659" s="6" t="s">
        <v>78</v>
      </c>
      <c r="G659" s="6" t="s">
        <v>739</v>
      </c>
      <c r="H659" s="6" t="s">
        <v>447</v>
      </c>
      <c r="I659" s="6">
        <v>0</v>
      </c>
      <c r="J659" s="6">
        <v>0</v>
      </c>
    </row>
    <row r="660" spans="1:10" x14ac:dyDescent="0.25">
      <c r="A660" s="10" t="str">
        <f t="shared" si="10"/>
        <v>DGrido</v>
      </c>
      <c r="B660" s="6" t="s">
        <v>26</v>
      </c>
      <c r="C660" s="6" t="s">
        <v>667</v>
      </c>
      <c r="D660" s="6" t="s">
        <v>28</v>
      </c>
      <c r="E660" s="6" t="s">
        <v>29</v>
      </c>
      <c r="F660" s="6" t="s">
        <v>30</v>
      </c>
      <c r="G660" s="6" t="s">
        <v>675</v>
      </c>
      <c r="H660" s="6" t="s">
        <v>222</v>
      </c>
      <c r="I660" s="6">
        <v>0</v>
      </c>
      <c r="J660" s="6">
        <v>0</v>
      </c>
    </row>
    <row r="661" spans="1:10" x14ac:dyDescent="0.25">
      <c r="A661" s="10" t="str">
        <f t="shared" si="10"/>
        <v>4000169Via Bana</v>
      </c>
      <c r="B661" s="6" t="s">
        <v>383</v>
      </c>
      <c r="C661" s="6" t="s">
        <v>718</v>
      </c>
      <c r="D661" s="6" t="s">
        <v>28</v>
      </c>
      <c r="E661" s="6" t="s">
        <v>67</v>
      </c>
      <c r="F661" s="6" t="s">
        <v>78</v>
      </c>
      <c r="G661" s="6" t="s">
        <v>1053</v>
      </c>
      <c r="H661" s="6" t="s">
        <v>448</v>
      </c>
      <c r="I661" s="6">
        <v>12</v>
      </c>
      <c r="J661" s="6">
        <v>29</v>
      </c>
    </row>
    <row r="662" spans="1:10" x14ac:dyDescent="0.25">
      <c r="A662" s="10" t="str">
        <f t="shared" si="10"/>
        <v>4000090Via Bana</v>
      </c>
      <c r="B662" s="6" t="s">
        <v>383</v>
      </c>
      <c r="C662" s="6" t="s">
        <v>683</v>
      </c>
      <c r="D662" s="6" t="s">
        <v>28</v>
      </c>
      <c r="E662" s="6" t="s">
        <v>29</v>
      </c>
      <c r="F662" s="6" t="s">
        <v>30</v>
      </c>
      <c r="G662" s="6" t="s">
        <v>855</v>
      </c>
      <c r="H662" s="6" t="s">
        <v>586</v>
      </c>
      <c r="I662" s="6">
        <v>0</v>
      </c>
      <c r="J662" s="6">
        <v>0</v>
      </c>
    </row>
    <row r="663" spans="1:10" x14ac:dyDescent="0.25">
      <c r="A663" s="10" t="str">
        <f t="shared" si="10"/>
        <v>4000155Grido</v>
      </c>
      <c r="B663" s="6" t="s">
        <v>26</v>
      </c>
      <c r="C663" s="6" t="s">
        <v>718</v>
      </c>
      <c r="D663" s="6" t="s">
        <v>28</v>
      </c>
      <c r="E663" s="6" t="s">
        <v>67</v>
      </c>
      <c r="F663" s="6" t="s">
        <v>89</v>
      </c>
      <c r="G663" s="6" t="s">
        <v>1037</v>
      </c>
      <c r="H663" s="6" t="s">
        <v>497</v>
      </c>
      <c r="I663" s="6">
        <v>259</v>
      </c>
      <c r="J663" s="6">
        <v>144</v>
      </c>
    </row>
    <row r="664" spans="1:10" x14ac:dyDescent="0.25">
      <c r="A664" s="10" t="str">
        <f t="shared" si="10"/>
        <v>4000092Grido</v>
      </c>
      <c r="B664" s="6" t="s">
        <v>26</v>
      </c>
      <c r="C664" s="6" t="s">
        <v>671</v>
      </c>
      <c r="D664" s="6" t="s">
        <v>28</v>
      </c>
      <c r="E664" s="6" t="s">
        <v>29</v>
      </c>
      <c r="F664" s="6" t="s">
        <v>30</v>
      </c>
      <c r="G664" s="6" t="s">
        <v>1036</v>
      </c>
      <c r="H664" s="6" t="s">
        <v>388</v>
      </c>
      <c r="I664" s="6">
        <v>0</v>
      </c>
      <c r="J664" s="6">
        <v>0</v>
      </c>
    </row>
    <row r="665" spans="1:10" x14ac:dyDescent="0.25">
      <c r="A665" s="10" t="str">
        <f t="shared" si="10"/>
        <v>4000431Grido</v>
      </c>
      <c r="B665" s="6" t="s">
        <v>26</v>
      </c>
      <c r="C665" s="6" t="s">
        <v>667</v>
      </c>
      <c r="D665" s="6" t="s">
        <v>28</v>
      </c>
      <c r="E665" s="6" t="s">
        <v>67</v>
      </c>
      <c r="F665" s="6" t="s">
        <v>78</v>
      </c>
      <c r="G665" s="6" t="s">
        <v>1029</v>
      </c>
      <c r="H665" s="6" t="s">
        <v>445</v>
      </c>
      <c r="I665" s="6">
        <v>184</v>
      </c>
      <c r="J665" s="6">
        <v>156</v>
      </c>
    </row>
    <row r="666" spans="1:10" x14ac:dyDescent="0.25">
      <c r="A666" s="10" t="str">
        <f t="shared" si="10"/>
        <v>DVia Bana</v>
      </c>
      <c r="B666" s="6" t="s">
        <v>383</v>
      </c>
      <c r="C666" s="6" t="s">
        <v>671</v>
      </c>
      <c r="D666" s="6" t="s">
        <v>28</v>
      </c>
      <c r="E666" s="6" t="s">
        <v>67</v>
      </c>
      <c r="F666" s="6" t="s">
        <v>73</v>
      </c>
      <c r="G666" s="6" t="s">
        <v>675</v>
      </c>
      <c r="H666" s="6" t="s">
        <v>629</v>
      </c>
      <c r="I666" s="6">
        <v>0</v>
      </c>
      <c r="J666" s="6">
        <v>0</v>
      </c>
    </row>
    <row r="667" spans="1:10" x14ac:dyDescent="0.25">
      <c r="A667" s="10" t="str">
        <f t="shared" si="10"/>
        <v>4000339Grido</v>
      </c>
      <c r="B667" s="6" t="s">
        <v>26</v>
      </c>
      <c r="C667" s="6" t="s">
        <v>683</v>
      </c>
      <c r="D667" s="6" t="s">
        <v>28</v>
      </c>
      <c r="E667" s="6" t="s">
        <v>67</v>
      </c>
      <c r="F667" s="6" t="s">
        <v>89</v>
      </c>
      <c r="G667" s="6" t="s">
        <v>884</v>
      </c>
      <c r="H667" s="6" t="s">
        <v>503</v>
      </c>
      <c r="I667" s="6">
        <v>145</v>
      </c>
      <c r="J667" s="6">
        <v>138</v>
      </c>
    </row>
    <row r="668" spans="1:10" x14ac:dyDescent="0.25">
      <c r="A668" s="10" t="str">
        <f t="shared" si="10"/>
        <v>4000172Via Bana</v>
      </c>
      <c r="B668" s="6" t="s">
        <v>383</v>
      </c>
      <c r="C668" s="6" t="s">
        <v>718</v>
      </c>
      <c r="D668" s="6" t="s">
        <v>28</v>
      </c>
      <c r="E668" s="6" t="s">
        <v>67</v>
      </c>
      <c r="F668" s="6" t="s">
        <v>85</v>
      </c>
      <c r="G668" s="6" t="s">
        <v>1039</v>
      </c>
      <c r="H668" s="6" t="s">
        <v>468</v>
      </c>
      <c r="I668" s="6">
        <v>2</v>
      </c>
      <c r="J668" s="6">
        <v>4</v>
      </c>
    </row>
    <row r="669" spans="1:10" x14ac:dyDescent="0.25">
      <c r="A669" s="10" t="str">
        <f t="shared" si="10"/>
        <v>4000178Grido</v>
      </c>
      <c r="B669" s="6" t="s">
        <v>26</v>
      </c>
      <c r="C669" s="6" t="s">
        <v>683</v>
      </c>
      <c r="D669" s="6" t="s">
        <v>28</v>
      </c>
      <c r="E669" s="6" t="s">
        <v>67</v>
      </c>
      <c r="F669" s="6" t="s">
        <v>105</v>
      </c>
      <c r="G669" s="6" t="s">
        <v>711</v>
      </c>
      <c r="H669" s="6" t="s">
        <v>520</v>
      </c>
      <c r="I669" s="6">
        <v>0</v>
      </c>
      <c r="J669" s="6">
        <v>0</v>
      </c>
    </row>
    <row r="670" spans="1:10" x14ac:dyDescent="0.25">
      <c r="A670" s="10" t="str">
        <f t="shared" si="10"/>
        <v>DVia Bana</v>
      </c>
      <c r="B670" s="6" t="s">
        <v>383</v>
      </c>
      <c r="C670" s="6" t="s">
        <v>683</v>
      </c>
      <c r="D670" s="6" t="s">
        <v>28</v>
      </c>
      <c r="E670" s="6" t="s">
        <v>29</v>
      </c>
      <c r="F670" s="6" t="s">
        <v>30</v>
      </c>
      <c r="G670" s="6" t="s">
        <v>675</v>
      </c>
      <c r="H670" s="6" t="s">
        <v>578</v>
      </c>
      <c r="I670" s="6">
        <v>0</v>
      </c>
      <c r="J670" s="6">
        <v>0</v>
      </c>
    </row>
    <row r="671" spans="1:10" x14ac:dyDescent="0.25">
      <c r="A671" s="10" t="str">
        <f t="shared" si="10"/>
        <v>4000062Grido</v>
      </c>
      <c r="B671" s="6" t="s">
        <v>26</v>
      </c>
      <c r="C671" s="6" t="s">
        <v>688</v>
      </c>
      <c r="D671" s="6" t="s">
        <v>28</v>
      </c>
      <c r="E671" s="6" t="s">
        <v>29</v>
      </c>
      <c r="F671" s="6" t="s">
        <v>30</v>
      </c>
      <c r="G671" s="6" t="s">
        <v>965</v>
      </c>
      <c r="H671" s="6" t="s">
        <v>366</v>
      </c>
      <c r="I671" s="6">
        <v>132</v>
      </c>
      <c r="J671" s="6">
        <v>75</v>
      </c>
    </row>
    <row r="672" spans="1:10" x14ac:dyDescent="0.25">
      <c r="A672" s="10" t="str">
        <f t="shared" si="10"/>
        <v>4000341Grido</v>
      </c>
      <c r="B672" s="6" t="s">
        <v>26</v>
      </c>
      <c r="C672" s="6" t="s">
        <v>683</v>
      </c>
      <c r="D672" s="6" t="s">
        <v>28</v>
      </c>
      <c r="E672" s="6" t="s">
        <v>67</v>
      </c>
      <c r="F672" s="6" t="s">
        <v>89</v>
      </c>
      <c r="G672" s="6" t="s">
        <v>924</v>
      </c>
      <c r="H672" s="6" t="s">
        <v>504</v>
      </c>
      <c r="I672" s="6">
        <v>465</v>
      </c>
      <c r="J672" s="6">
        <v>372</v>
      </c>
    </row>
    <row r="673" spans="1:10" x14ac:dyDescent="0.25">
      <c r="A673" s="10" t="str">
        <f t="shared" si="10"/>
        <v>4000049Grido</v>
      </c>
      <c r="B673" s="6" t="s">
        <v>26</v>
      </c>
      <c r="C673" s="6" t="s">
        <v>718</v>
      </c>
      <c r="D673" s="6" t="s">
        <v>28</v>
      </c>
      <c r="E673" s="6" t="s">
        <v>29</v>
      </c>
      <c r="F673" s="6" t="s">
        <v>30</v>
      </c>
      <c r="G673" s="6" t="s">
        <v>668</v>
      </c>
      <c r="H673" s="6" t="s">
        <v>354</v>
      </c>
      <c r="I673" s="6">
        <v>172</v>
      </c>
      <c r="J673" s="6">
        <v>105</v>
      </c>
    </row>
    <row r="674" spans="1:10" x14ac:dyDescent="0.25">
      <c r="A674" s="10" t="str">
        <f t="shared" si="10"/>
        <v>4000177Via Bana</v>
      </c>
      <c r="B674" s="6" t="s">
        <v>383</v>
      </c>
      <c r="C674" s="6" t="s">
        <v>688</v>
      </c>
      <c r="D674" s="6" t="s">
        <v>28</v>
      </c>
      <c r="E674" s="6" t="s">
        <v>67</v>
      </c>
      <c r="F674" s="6" t="s">
        <v>105</v>
      </c>
      <c r="G674" s="6" t="s">
        <v>774</v>
      </c>
      <c r="H674" s="6" t="s">
        <v>518</v>
      </c>
      <c r="I674" s="6">
        <v>0</v>
      </c>
      <c r="J674" s="6">
        <v>0</v>
      </c>
    </row>
    <row r="675" spans="1:10" x14ac:dyDescent="0.25">
      <c r="A675" s="10" t="str">
        <f t="shared" si="10"/>
        <v>4000040Via Bana</v>
      </c>
      <c r="B675" s="6" t="s">
        <v>383</v>
      </c>
      <c r="C675" s="6" t="s">
        <v>688</v>
      </c>
      <c r="D675" s="6" t="s">
        <v>28</v>
      </c>
      <c r="E675" s="6" t="s">
        <v>29</v>
      </c>
      <c r="F675" s="6" t="s">
        <v>30</v>
      </c>
      <c r="G675" s="6" t="s">
        <v>814</v>
      </c>
      <c r="H675" s="6" t="s">
        <v>345</v>
      </c>
      <c r="I675" s="6">
        <v>10</v>
      </c>
      <c r="J675" s="6">
        <v>10</v>
      </c>
    </row>
    <row r="676" spans="1:10" x14ac:dyDescent="0.25">
      <c r="A676" s="10" t="str">
        <f t="shared" si="10"/>
        <v>4000077Via Bana</v>
      </c>
      <c r="B676" s="6" t="s">
        <v>383</v>
      </c>
      <c r="C676" s="6" t="s">
        <v>718</v>
      </c>
      <c r="D676" s="6" t="s">
        <v>28</v>
      </c>
      <c r="E676" s="6" t="s">
        <v>29</v>
      </c>
      <c r="F676" s="6" t="s">
        <v>30</v>
      </c>
      <c r="G676" s="6" t="s">
        <v>950</v>
      </c>
      <c r="H676" s="6" t="s">
        <v>609</v>
      </c>
      <c r="I676" s="6">
        <v>0</v>
      </c>
      <c r="J676" s="6">
        <v>0</v>
      </c>
    </row>
    <row r="677" spans="1:10" x14ac:dyDescent="0.25">
      <c r="A677" s="10" t="str">
        <f t="shared" si="10"/>
        <v>4000330Grido</v>
      </c>
      <c r="B677" s="6" t="s">
        <v>26</v>
      </c>
      <c r="C677" s="6" t="s">
        <v>674</v>
      </c>
      <c r="D677" s="6" t="s">
        <v>28</v>
      </c>
      <c r="E677" s="6" t="s">
        <v>67</v>
      </c>
      <c r="F677" s="6" t="s">
        <v>78</v>
      </c>
      <c r="G677" s="6" t="s">
        <v>838</v>
      </c>
      <c r="H677" s="6" t="s">
        <v>449</v>
      </c>
      <c r="I677" s="6">
        <v>0</v>
      </c>
      <c r="J677" s="6">
        <v>0</v>
      </c>
    </row>
    <row r="678" spans="1:10" x14ac:dyDescent="0.25">
      <c r="A678" s="10" t="str">
        <f t="shared" si="10"/>
        <v>4000048Via Bana</v>
      </c>
      <c r="B678" s="6" t="s">
        <v>383</v>
      </c>
      <c r="C678" s="6" t="s">
        <v>718</v>
      </c>
      <c r="D678" s="6" t="s">
        <v>28</v>
      </c>
      <c r="E678" s="6" t="s">
        <v>29</v>
      </c>
      <c r="F678" s="6" t="s">
        <v>30</v>
      </c>
      <c r="G678" s="6" t="s">
        <v>994</v>
      </c>
      <c r="H678" s="6" t="s">
        <v>353</v>
      </c>
      <c r="I678" s="6">
        <v>28</v>
      </c>
      <c r="J678" s="6">
        <v>14</v>
      </c>
    </row>
    <row r="679" spans="1:10" x14ac:dyDescent="0.25">
      <c r="A679" s="10" t="str">
        <f t="shared" si="10"/>
        <v>4000201Via Bana</v>
      </c>
      <c r="B679" s="6" t="s">
        <v>383</v>
      </c>
      <c r="C679" s="6" t="s">
        <v>683</v>
      </c>
      <c r="D679" s="6" t="s">
        <v>28</v>
      </c>
      <c r="E679" s="6" t="s">
        <v>29</v>
      </c>
      <c r="F679" s="6" t="s">
        <v>30</v>
      </c>
      <c r="G679" s="6" t="s">
        <v>1043</v>
      </c>
      <c r="H679" s="6" t="s">
        <v>626</v>
      </c>
      <c r="I679" s="6">
        <v>0</v>
      </c>
      <c r="J679" s="6">
        <v>0</v>
      </c>
    </row>
    <row r="680" spans="1:10" x14ac:dyDescent="0.25">
      <c r="A680" s="10" t="str">
        <f t="shared" si="10"/>
        <v>4000085Via Bana</v>
      </c>
      <c r="B680" s="6" t="s">
        <v>383</v>
      </c>
      <c r="C680" s="6" t="s">
        <v>718</v>
      </c>
      <c r="D680" s="6" t="s">
        <v>28</v>
      </c>
      <c r="E680" s="6" t="s">
        <v>29</v>
      </c>
      <c r="F680" s="6" t="s">
        <v>30</v>
      </c>
      <c r="G680" s="6" t="s">
        <v>1046</v>
      </c>
      <c r="H680" s="6" t="s">
        <v>615</v>
      </c>
      <c r="I680" s="6">
        <v>0</v>
      </c>
      <c r="J680" s="6">
        <v>0</v>
      </c>
    </row>
    <row r="681" spans="1:10" x14ac:dyDescent="0.25">
      <c r="A681" s="10" t="str">
        <f t="shared" si="10"/>
        <v>4000176Via Bana</v>
      </c>
      <c r="B681" s="6" t="s">
        <v>383</v>
      </c>
      <c r="C681" s="6" t="s">
        <v>718</v>
      </c>
      <c r="D681" s="6" t="s">
        <v>28</v>
      </c>
      <c r="E681" s="6" t="s">
        <v>67</v>
      </c>
      <c r="F681" s="6" t="s">
        <v>68</v>
      </c>
      <c r="G681" s="6" t="s">
        <v>828</v>
      </c>
      <c r="H681" s="6" t="s">
        <v>627</v>
      </c>
      <c r="I681" s="6">
        <v>14</v>
      </c>
      <c r="J681" s="6">
        <v>42</v>
      </c>
    </row>
    <row r="682" spans="1:10" x14ac:dyDescent="0.25">
      <c r="A682" s="10" t="str">
        <f t="shared" si="10"/>
        <v>4000046Via Bana</v>
      </c>
      <c r="B682" s="6" t="s">
        <v>383</v>
      </c>
      <c r="C682" s="6" t="s">
        <v>683</v>
      </c>
      <c r="D682" s="6" t="s">
        <v>28</v>
      </c>
      <c r="E682" s="6" t="s">
        <v>29</v>
      </c>
      <c r="F682" s="6" t="s">
        <v>30</v>
      </c>
      <c r="G682" s="6" t="s">
        <v>691</v>
      </c>
      <c r="H682" s="6" t="s">
        <v>351</v>
      </c>
      <c r="I682" s="6">
        <v>57</v>
      </c>
      <c r="J682" s="6">
        <v>21</v>
      </c>
    </row>
    <row r="683" spans="1:10" x14ac:dyDescent="0.25">
      <c r="A683" s="10" t="str">
        <f t="shared" si="10"/>
        <v>6000672Grido</v>
      </c>
      <c r="B683" s="6" t="s">
        <v>26</v>
      </c>
      <c r="C683" s="6" t="s">
        <v>671</v>
      </c>
      <c r="D683" s="6" t="s">
        <v>110</v>
      </c>
      <c r="E683" s="6" t="s">
        <v>111</v>
      </c>
      <c r="F683" s="6" t="s">
        <v>118</v>
      </c>
      <c r="G683" s="6" t="s">
        <v>769</v>
      </c>
      <c r="H683" s="6" t="s">
        <v>119</v>
      </c>
      <c r="I683" s="6">
        <v>134</v>
      </c>
      <c r="J683" s="6">
        <v>8</v>
      </c>
    </row>
    <row r="684" spans="1:10" x14ac:dyDescent="0.25">
      <c r="A684" s="10" t="str">
        <f t="shared" si="10"/>
        <v>DVia Bana</v>
      </c>
      <c r="B684" s="6" t="s">
        <v>383</v>
      </c>
      <c r="C684" s="6" t="s">
        <v>718</v>
      </c>
      <c r="D684" s="6" t="s">
        <v>28</v>
      </c>
      <c r="E684" s="6" t="s">
        <v>29</v>
      </c>
      <c r="F684" s="6" t="s">
        <v>30</v>
      </c>
      <c r="G684" s="6" t="s">
        <v>675</v>
      </c>
      <c r="H684" s="6" t="s">
        <v>582</v>
      </c>
      <c r="I684" s="6">
        <v>0</v>
      </c>
      <c r="J684" s="6">
        <v>0</v>
      </c>
    </row>
    <row r="685" spans="1:10" x14ac:dyDescent="0.25">
      <c r="A685" s="10" t="str">
        <f t="shared" si="10"/>
        <v>4000170Via Bana</v>
      </c>
      <c r="B685" s="6" t="s">
        <v>383</v>
      </c>
      <c r="C685" s="6" t="s">
        <v>683</v>
      </c>
      <c r="D685" s="6" t="s">
        <v>28</v>
      </c>
      <c r="E685" s="6" t="s">
        <v>67</v>
      </c>
      <c r="F685" s="6" t="s">
        <v>78</v>
      </c>
      <c r="G685" s="6" t="s">
        <v>880</v>
      </c>
      <c r="H685" s="6" t="s">
        <v>640</v>
      </c>
      <c r="I685" s="6">
        <v>55</v>
      </c>
      <c r="J685" s="6">
        <v>0</v>
      </c>
    </row>
    <row r="686" spans="1:10" x14ac:dyDescent="0.25">
      <c r="A686" s="10" t="str">
        <f t="shared" si="10"/>
        <v>4000198Via Bana</v>
      </c>
      <c r="B686" s="6" t="s">
        <v>383</v>
      </c>
      <c r="C686" s="6" t="s">
        <v>671</v>
      </c>
      <c r="D686" s="6" t="s">
        <v>28</v>
      </c>
      <c r="E686" s="6" t="s">
        <v>29</v>
      </c>
      <c r="F686" s="6" t="s">
        <v>30</v>
      </c>
      <c r="G686" s="6" t="s">
        <v>1026</v>
      </c>
      <c r="H686" s="6" t="s">
        <v>623</v>
      </c>
      <c r="I686" s="6">
        <v>0</v>
      </c>
      <c r="J686" s="6">
        <v>0</v>
      </c>
    </row>
    <row r="687" spans="1:10" x14ac:dyDescent="0.25">
      <c r="A687" s="10" t="str">
        <f t="shared" si="10"/>
        <v>4000067Via Bana</v>
      </c>
      <c r="B687" s="6" t="s">
        <v>383</v>
      </c>
      <c r="C687" s="6" t="s">
        <v>688</v>
      </c>
      <c r="D687" s="6" t="s">
        <v>28</v>
      </c>
      <c r="E687" s="6" t="s">
        <v>29</v>
      </c>
      <c r="F687" s="6" t="s">
        <v>30</v>
      </c>
      <c r="G687" s="6" t="s">
        <v>714</v>
      </c>
      <c r="H687" s="6" t="s">
        <v>371</v>
      </c>
      <c r="I687" s="6">
        <v>0</v>
      </c>
      <c r="J687" s="6">
        <v>2</v>
      </c>
    </row>
    <row r="688" spans="1:10" x14ac:dyDescent="0.25">
      <c r="A688" s="10" t="str">
        <f t="shared" si="10"/>
        <v>4000341Grido</v>
      </c>
      <c r="B688" s="6" t="s">
        <v>26</v>
      </c>
      <c r="C688" s="6" t="s">
        <v>674</v>
      </c>
      <c r="D688" s="6" t="s">
        <v>28</v>
      </c>
      <c r="E688" s="6" t="s">
        <v>67</v>
      </c>
      <c r="F688" s="6" t="s">
        <v>89</v>
      </c>
      <c r="G688" s="6" t="s">
        <v>924</v>
      </c>
      <c r="H688" s="6" t="s">
        <v>504</v>
      </c>
      <c r="I688" s="6">
        <v>534</v>
      </c>
      <c r="J688" s="6">
        <v>231</v>
      </c>
    </row>
    <row r="689" spans="1:10" x14ac:dyDescent="0.25">
      <c r="A689" s="10" t="str">
        <f t="shared" si="10"/>
        <v>4000093Grido</v>
      </c>
      <c r="B689" s="6" t="s">
        <v>26</v>
      </c>
      <c r="C689" s="6" t="s">
        <v>671</v>
      </c>
      <c r="D689" s="6" t="s">
        <v>28</v>
      </c>
      <c r="E689" s="6" t="s">
        <v>29</v>
      </c>
      <c r="F689" s="6" t="s">
        <v>30</v>
      </c>
      <c r="G689" s="6" t="s">
        <v>1031</v>
      </c>
      <c r="H689" s="6" t="s">
        <v>389</v>
      </c>
      <c r="I689" s="6">
        <v>0</v>
      </c>
      <c r="J689" s="6">
        <v>0</v>
      </c>
    </row>
    <row r="690" spans="1:10" x14ac:dyDescent="0.25">
      <c r="A690" s="10" t="str">
        <f t="shared" si="10"/>
        <v>DGrido</v>
      </c>
      <c r="B690" s="6" t="s">
        <v>26</v>
      </c>
      <c r="C690" s="6" t="s">
        <v>718</v>
      </c>
      <c r="D690" s="6" t="s">
        <v>28</v>
      </c>
      <c r="E690" s="6" t="s">
        <v>29</v>
      </c>
      <c r="F690" s="6" t="s">
        <v>30</v>
      </c>
      <c r="G690" s="6" t="s">
        <v>675</v>
      </c>
      <c r="H690" s="6" t="s">
        <v>216</v>
      </c>
      <c r="I690" s="6">
        <v>0</v>
      </c>
      <c r="J690" s="6">
        <v>0</v>
      </c>
    </row>
    <row r="691" spans="1:10" x14ac:dyDescent="0.25">
      <c r="A691" s="10" t="str">
        <f t="shared" si="10"/>
        <v>4000051Grido</v>
      </c>
      <c r="B691" s="6" t="s">
        <v>26</v>
      </c>
      <c r="C691" s="6" t="s">
        <v>671</v>
      </c>
      <c r="D691" s="6" t="s">
        <v>28</v>
      </c>
      <c r="E691" s="6" t="s">
        <v>29</v>
      </c>
      <c r="F691" s="6" t="s">
        <v>30</v>
      </c>
      <c r="G691" s="6" t="s">
        <v>893</v>
      </c>
      <c r="H691" s="6" t="s">
        <v>356</v>
      </c>
      <c r="I691" s="6">
        <v>92</v>
      </c>
      <c r="J691" s="6">
        <v>110</v>
      </c>
    </row>
    <row r="692" spans="1:10" x14ac:dyDescent="0.25">
      <c r="A692" s="10" t="str">
        <f t="shared" si="10"/>
        <v>4000058Grido</v>
      </c>
      <c r="B692" s="6" t="s">
        <v>26</v>
      </c>
      <c r="C692" s="6" t="s">
        <v>671</v>
      </c>
      <c r="D692" s="6" t="s">
        <v>28</v>
      </c>
      <c r="E692" s="6" t="s">
        <v>29</v>
      </c>
      <c r="F692" s="6" t="s">
        <v>30</v>
      </c>
      <c r="G692" s="6" t="s">
        <v>851</v>
      </c>
      <c r="H692" s="6" t="s">
        <v>363</v>
      </c>
      <c r="I692" s="6">
        <v>110</v>
      </c>
      <c r="J692" s="6">
        <v>166</v>
      </c>
    </row>
    <row r="693" spans="1:10" x14ac:dyDescent="0.25">
      <c r="A693" s="10" t="str">
        <f t="shared" si="10"/>
        <v>4000087Via Bana</v>
      </c>
      <c r="B693" s="6" t="s">
        <v>383</v>
      </c>
      <c r="C693" s="6" t="s">
        <v>683</v>
      </c>
      <c r="D693" s="6" t="s">
        <v>28</v>
      </c>
      <c r="E693" s="6" t="s">
        <v>29</v>
      </c>
      <c r="F693" s="6" t="s">
        <v>30</v>
      </c>
      <c r="G693" s="6" t="s">
        <v>1054</v>
      </c>
      <c r="H693" s="6" t="s">
        <v>616</v>
      </c>
      <c r="I693" s="6">
        <v>0</v>
      </c>
      <c r="J693" s="6">
        <v>0</v>
      </c>
    </row>
    <row r="694" spans="1:10" x14ac:dyDescent="0.25">
      <c r="A694" s="10" t="str">
        <f t="shared" si="10"/>
        <v>4000036Grido</v>
      </c>
      <c r="B694" s="6" t="s">
        <v>26</v>
      </c>
      <c r="C694" s="6" t="s">
        <v>671</v>
      </c>
      <c r="D694" s="6" t="s">
        <v>28</v>
      </c>
      <c r="E694" s="6" t="s">
        <v>29</v>
      </c>
      <c r="F694" s="6" t="s">
        <v>30</v>
      </c>
      <c r="G694" s="6" t="s">
        <v>862</v>
      </c>
      <c r="H694" s="6" t="s">
        <v>341</v>
      </c>
      <c r="I694" s="6">
        <v>294</v>
      </c>
      <c r="J694" s="6">
        <v>288</v>
      </c>
    </row>
    <row r="695" spans="1:10" x14ac:dyDescent="0.25">
      <c r="A695" s="10" t="str">
        <f t="shared" si="10"/>
        <v>4000194Grido</v>
      </c>
      <c r="B695" s="6" t="s">
        <v>26</v>
      </c>
      <c r="C695" s="6" t="s">
        <v>674</v>
      </c>
      <c r="D695" s="6" t="s">
        <v>28</v>
      </c>
      <c r="E695" s="6" t="s">
        <v>29</v>
      </c>
      <c r="F695" s="6" t="s">
        <v>30</v>
      </c>
      <c r="G695" s="6" t="s">
        <v>672</v>
      </c>
      <c r="H695" s="6" t="s">
        <v>377</v>
      </c>
      <c r="I695" s="6">
        <v>246</v>
      </c>
      <c r="J695" s="6">
        <v>116</v>
      </c>
    </row>
    <row r="696" spans="1:10" x14ac:dyDescent="0.25">
      <c r="A696" s="10" t="str">
        <f t="shared" si="10"/>
        <v>4000147Via Bana</v>
      </c>
      <c r="B696" s="6" t="s">
        <v>383</v>
      </c>
      <c r="C696" s="6" t="s">
        <v>683</v>
      </c>
      <c r="D696" s="6" t="s">
        <v>28</v>
      </c>
      <c r="E696" s="6" t="s">
        <v>67</v>
      </c>
      <c r="F696" s="6" t="s">
        <v>68</v>
      </c>
      <c r="G696" s="6" t="s">
        <v>926</v>
      </c>
      <c r="H696" s="6" t="s">
        <v>398</v>
      </c>
      <c r="I696" s="6">
        <v>0</v>
      </c>
      <c r="J696" s="6">
        <v>0</v>
      </c>
    </row>
    <row r="697" spans="1:10" x14ac:dyDescent="0.25">
      <c r="A697" s="10" t="str">
        <f t="shared" si="10"/>
        <v>4000062Grido</v>
      </c>
      <c r="B697" s="6" t="s">
        <v>26</v>
      </c>
      <c r="C697" s="6" t="s">
        <v>718</v>
      </c>
      <c r="D697" s="6" t="s">
        <v>28</v>
      </c>
      <c r="E697" s="6" t="s">
        <v>29</v>
      </c>
      <c r="F697" s="6" t="s">
        <v>30</v>
      </c>
      <c r="G697" s="6" t="s">
        <v>965</v>
      </c>
      <c r="H697" s="6" t="s">
        <v>366</v>
      </c>
      <c r="I697" s="6">
        <v>208</v>
      </c>
      <c r="J697" s="6">
        <v>114</v>
      </c>
    </row>
    <row r="698" spans="1:10" x14ac:dyDescent="0.25">
      <c r="A698" s="10" t="str">
        <f t="shared" si="10"/>
        <v>4000149Grido</v>
      </c>
      <c r="B698" s="6" t="s">
        <v>26</v>
      </c>
      <c r="C698" s="6" t="s">
        <v>671</v>
      </c>
      <c r="D698" s="6" t="s">
        <v>28</v>
      </c>
      <c r="E698" s="6" t="s">
        <v>67</v>
      </c>
      <c r="F698" s="6" t="s">
        <v>105</v>
      </c>
      <c r="G698" s="6" t="s">
        <v>1055</v>
      </c>
      <c r="H698" s="6" t="s">
        <v>512</v>
      </c>
      <c r="I698" s="6">
        <v>210</v>
      </c>
      <c r="J698" s="6">
        <v>382</v>
      </c>
    </row>
    <row r="699" spans="1:10" x14ac:dyDescent="0.25">
      <c r="A699" s="10" t="str">
        <f t="shared" si="10"/>
        <v>4000139Grido</v>
      </c>
      <c r="B699" s="6" t="s">
        <v>26</v>
      </c>
      <c r="C699" s="6" t="s">
        <v>683</v>
      </c>
      <c r="D699" s="6" t="s">
        <v>28</v>
      </c>
      <c r="E699" s="6" t="s">
        <v>67</v>
      </c>
      <c r="F699" s="6" t="s">
        <v>78</v>
      </c>
      <c r="G699" s="6" t="s">
        <v>762</v>
      </c>
      <c r="H699" s="6" t="s">
        <v>437</v>
      </c>
      <c r="I699" s="6">
        <v>123</v>
      </c>
      <c r="J699" s="6">
        <v>101</v>
      </c>
    </row>
    <row r="700" spans="1:10" x14ac:dyDescent="0.25">
      <c r="A700" s="10" t="str">
        <f t="shared" si="10"/>
        <v>4000140Grido</v>
      </c>
      <c r="B700" s="6" t="s">
        <v>26</v>
      </c>
      <c r="C700" s="6" t="s">
        <v>683</v>
      </c>
      <c r="D700" s="6" t="s">
        <v>28</v>
      </c>
      <c r="E700" s="6" t="s">
        <v>67</v>
      </c>
      <c r="F700" s="6" t="s">
        <v>78</v>
      </c>
      <c r="G700" s="6" t="s">
        <v>726</v>
      </c>
      <c r="H700" s="6" t="s">
        <v>439</v>
      </c>
      <c r="I700" s="6">
        <v>649</v>
      </c>
      <c r="J700" s="6">
        <v>643</v>
      </c>
    </row>
    <row r="701" spans="1:10" x14ac:dyDescent="0.25">
      <c r="A701" s="10" t="str">
        <f t="shared" si="10"/>
        <v>4000062Grido</v>
      </c>
      <c r="B701" s="6" t="s">
        <v>26</v>
      </c>
      <c r="C701" s="6" t="s">
        <v>667</v>
      </c>
      <c r="D701" s="6" t="s">
        <v>28</v>
      </c>
      <c r="E701" s="6" t="s">
        <v>29</v>
      </c>
      <c r="F701" s="6" t="s">
        <v>30</v>
      </c>
      <c r="G701" s="6" t="s">
        <v>965</v>
      </c>
      <c r="H701" s="6" t="s">
        <v>366</v>
      </c>
      <c r="I701" s="6">
        <v>133</v>
      </c>
      <c r="J701" s="6">
        <v>91</v>
      </c>
    </row>
    <row r="702" spans="1:10" x14ac:dyDescent="0.25">
      <c r="A702" s="10" t="str">
        <f t="shared" si="10"/>
        <v>4000070Grido</v>
      </c>
      <c r="B702" s="6" t="s">
        <v>26</v>
      </c>
      <c r="C702" s="6" t="s">
        <v>671</v>
      </c>
      <c r="D702" s="6" t="s">
        <v>28</v>
      </c>
      <c r="E702" s="6" t="s">
        <v>29</v>
      </c>
      <c r="F702" s="6" t="s">
        <v>30</v>
      </c>
      <c r="G702" s="6" t="s">
        <v>1051</v>
      </c>
      <c r="H702" s="6" t="s">
        <v>374</v>
      </c>
      <c r="I702" s="6">
        <v>217</v>
      </c>
      <c r="J702" s="6">
        <v>234</v>
      </c>
    </row>
    <row r="703" spans="1:10" x14ac:dyDescent="0.25">
      <c r="A703" s="10" t="str">
        <f t="shared" si="10"/>
        <v>4000154Grido</v>
      </c>
      <c r="B703" s="6" t="s">
        <v>26</v>
      </c>
      <c r="C703" s="6" t="s">
        <v>667</v>
      </c>
      <c r="D703" s="6" t="s">
        <v>28</v>
      </c>
      <c r="E703" s="6" t="s">
        <v>67</v>
      </c>
      <c r="F703" s="6" t="s">
        <v>89</v>
      </c>
      <c r="G703" s="6" t="s">
        <v>1038</v>
      </c>
      <c r="H703" s="6" t="s">
        <v>496</v>
      </c>
      <c r="I703" s="6">
        <v>225</v>
      </c>
      <c r="J703" s="6">
        <v>192</v>
      </c>
    </row>
    <row r="704" spans="1:10" x14ac:dyDescent="0.25">
      <c r="A704" s="10" t="str">
        <f t="shared" si="10"/>
        <v>4000040Via Bana</v>
      </c>
      <c r="B704" s="6" t="s">
        <v>383</v>
      </c>
      <c r="C704" s="6" t="s">
        <v>667</v>
      </c>
      <c r="D704" s="6" t="s">
        <v>28</v>
      </c>
      <c r="E704" s="6" t="s">
        <v>29</v>
      </c>
      <c r="F704" s="6" t="s">
        <v>30</v>
      </c>
      <c r="G704" s="6" t="s">
        <v>814</v>
      </c>
      <c r="H704" s="6" t="s">
        <v>345</v>
      </c>
      <c r="I704" s="6">
        <v>0</v>
      </c>
      <c r="J704" s="6">
        <v>10</v>
      </c>
    </row>
    <row r="705" spans="1:10" x14ac:dyDescent="0.25">
      <c r="A705" s="10" t="str">
        <f t="shared" si="10"/>
        <v>4000047Grido</v>
      </c>
      <c r="B705" s="6" t="s">
        <v>26</v>
      </c>
      <c r="C705" s="6" t="s">
        <v>688</v>
      </c>
      <c r="D705" s="6" t="s">
        <v>28</v>
      </c>
      <c r="E705" s="6" t="s">
        <v>29</v>
      </c>
      <c r="F705" s="6" t="s">
        <v>30</v>
      </c>
      <c r="G705" s="6" t="s">
        <v>812</v>
      </c>
      <c r="H705" s="6" t="s">
        <v>352</v>
      </c>
      <c r="I705" s="6">
        <v>212</v>
      </c>
      <c r="J705" s="6">
        <v>123</v>
      </c>
    </row>
    <row r="706" spans="1:10" x14ac:dyDescent="0.25">
      <c r="A706" s="10" t="str">
        <f t="shared" si="10"/>
        <v>4000070Via Bana</v>
      </c>
      <c r="B706" s="6" t="s">
        <v>383</v>
      </c>
      <c r="C706" s="6" t="s">
        <v>671</v>
      </c>
      <c r="D706" s="6" t="s">
        <v>28</v>
      </c>
      <c r="E706" s="6" t="s">
        <v>29</v>
      </c>
      <c r="F706" s="6" t="s">
        <v>30</v>
      </c>
      <c r="G706" s="6" t="s">
        <v>1051</v>
      </c>
      <c r="H706" s="6" t="s">
        <v>374</v>
      </c>
      <c r="I706" s="6">
        <v>35</v>
      </c>
      <c r="J706" s="6">
        <v>56</v>
      </c>
    </row>
    <row r="707" spans="1:10" x14ac:dyDescent="0.25">
      <c r="A707" s="10" t="str">
        <f t="shared" ref="A707:A770" si="11">CONCATENATE(G707,B707)</f>
        <v>4000080Via Bana</v>
      </c>
      <c r="B707" s="6" t="s">
        <v>383</v>
      </c>
      <c r="C707" s="6" t="s">
        <v>683</v>
      </c>
      <c r="D707" s="6" t="s">
        <v>28</v>
      </c>
      <c r="E707" s="6" t="s">
        <v>29</v>
      </c>
      <c r="F707" s="6" t="s">
        <v>30</v>
      </c>
      <c r="G707" s="6" t="s">
        <v>934</v>
      </c>
      <c r="H707" s="6" t="s">
        <v>612</v>
      </c>
      <c r="I707" s="6">
        <v>0</v>
      </c>
      <c r="J707" s="6">
        <v>0</v>
      </c>
    </row>
    <row r="708" spans="1:10" x14ac:dyDescent="0.25">
      <c r="A708" s="10" t="str">
        <f t="shared" si="11"/>
        <v>DVia Bana</v>
      </c>
      <c r="B708" s="6" t="s">
        <v>383</v>
      </c>
      <c r="C708" s="6" t="s">
        <v>671</v>
      </c>
      <c r="D708" s="6" t="s">
        <v>28</v>
      </c>
      <c r="E708" s="6" t="s">
        <v>29</v>
      </c>
      <c r="F708" s="6" t="s">
        <v>30</v>
      </c>
      <c r="G708" s="6" t="s">
        <v>675</v>
      </c>
      <c r="H708" s="6" t="s">
        <v>568</v>
      </c>
      <c r="I708" s="6">
        <v>0</v>
      </c>
      <c r="J708" s="6">
        <v>0</v>
      </c>
    </row>
    <row r="709" spans="1:10" x14ac:dyDescent="0.25">
      <c r="A709" s="10" t="str">
        <f t="shared" si="11"/>
        <v>4000054Via Bana</v>
      </c>
      <c r="B709" s="6" t="s">
        <v>383</v>
      </c>
      <c r="C709" s="6" t="s">
        <v>688</v>
      </c>
      <c r="D709" s="6" t="s">
        <v>28</v>
      </c>
      <c r="E709" s="6" t="s">
        <v>29</v>
      </c>
      <c r="F709" s="6" t="s">
        <v>30</v>
      </c>
      <c r="G709" s="6" t="s">
        <v>730</v>
      </c>
      <c r="H709" s="6" t="s">
        <v>359</v>
      </c>
      <c r="I709" s="6">
        <v>0</v>
      </c>
      <c r="J709" s="6">
        <v>0</v>
      </c>
    </row>
    <row r="710" spans="1:10" x14ac:dyDescent="0.25">
      <c r="A710" s="10" t="str">
        <f t="shared" si="11"/>
        <v>4000096Via Bana</v>
      </c>
      <c r="B710" s="6" t="s">
        <v>383</v>
      </c>
      <c r="C710" s="6" t="s">
        <v>683</v>
      </c>
      <c r="D710" s="6" t="s">
        <v>28</v>
      </c>
      <c r="E710" s="6" t="s">
        <v>29</v>
      </c>
      <c r="F710" s="6" t="s">
        <v>30</v>
      </c>
      <c r="G710" s="6" t="s">
        <v>677</v>
      </c>
      <c r="H710" s="6" t="s">
        <v>390</v>
      </c>
      <c r="I710" s="6">
        <v>0</v>
      </c>
      <c r="J710" s="6">
        <v>0</v>
      </c>
    </row>
    <row r="711" spans="1:10" x14ac:dyDescent="0.25">
      <c r="A711" s="10" t="str">
        <f t="shared" si="11"/>
        <v>4000071Grido</v>
      </c>
      <c r="B711" s="6" t="s">
        <v>26</v>
      </c>
      <c r="C711" s="6" t="s">
        <v>688</v>
      </c>
      <c r="D711" s="6" t="s">
        <v>28</v>
      </c>
      <c r="E711" s="6" t="s">
        <v>29</v>
      </c>
      <c r="F711" s="6" t="s">
        <v>30</v>
      </c>
      <c r="G711" s="6" t="s">
        <v>698</v>
      </c>
      <c r="H711" s="6" t="s">
        <v>375</v>
      </c>
      <c r="I711" s="6">
        <v>163</v>
      </c>
      <c r="J711" s="6">
        <v>103</v>
      </c>
    </row>
    <row r="712" spans="1:10" x14ac:dyDescent="0.25">
      <c r="A712" s="10" t="str">
        <f t="shared" si="11"/>
        <v>6000667Grido</v>
      </c>
      <c r="B712" s="6" t="s">
        <v>26</v>
      </c>
      <c r="C712" s="6" t="s">
        <v>718</v>
      </c>
      <c r="D712" s="6" t="s">
        <v>110</v>
      </c>
      <c r="E712" s="6" t="s">
        <v>111</v>
      </c>
      <c r="F712" s="6" t="s">
        <v>121</v>
      </c>
      <c r="G712" s="6" t="s">
        <v>823</v>
      </c>
      <c r="H712" s="6" t="s">
        <v>122</v>
      </c>
      <c r="I712" s="6">
        <v>2</v>
      </c>
      <c r="J712" s="6">
        <v>2</v>
      </c>
    </row>
    <row r="713" spans="1:10" x14ac:dyDescent="0.25">
      <c r="A713" s="10" t="str">
        <f t="shared" si="11"/>
        <v>4000186Via Bana</v>
      </c>
      <c r="B713" s="6" t="s">
        <v>383</v>
      </c>
      <c r="C713" s="6" t="s">
        <v>688</v>
      </c>
      <c r="D713" s="6" t="s">
        <v>28</v>
      </c>
      <c r="E713" s="6" t="s">
        <v>67</v>
      </c>
      <c r="F713" s="6" t="s">
        <v>73</v>
      </c>
      <c r="G713" s="6" t="s">
        <v>917</v>
      </c>
      <c r="H713" s="6" t="s">
        <v>423</v>
      </c>
      <c r="I713" s="6">
        <v>0</v>
      </c>
      <c r="J713" s="6">
        <v>0</v>
      </c>
    </row>
    <row r="714" spans="1:10" x14ac:dyDescent="0.25">
      <c r="A714" s="10" t="str">
        <f t="shared" si="11"/>
        <v>4000141Grido</v>
      </c>
      <c r="B714" s="6" t="s">
        <v>26</v>
      </c>
      <c r="C714" s="6" t="s">
        <v>671</v>
      </c>
      <c r="D714" s="6" t="s">
        <v>28</v>
      </c>
      <c r="E714" s="6" t="s">
        <v>67</v>
      </c>
      <c r="F714" s="6" t="s">
        <v>78</v>
      </c>
      <c r="G714" s="6" t="s">
        <v>928</v>
      </c>
      <c r="H714" s="6" t="s">
        <v>441</v>
      </c>
      <c r="I714" s="6">
        <v>57</v>
      </c>
      <c r="J714" s="6">
        <v>51</v>
      </c>
    </row>
    <row r="715" spans="1:10" x14ac:dyDescent="0.25">
      <c r="A715" s="10" t="str">
        <f t="shared" si="11"/>
        <v>6000666Grido</v>
      </c>
      <c r="B715" s="6" t="s">
        <v>26</v>
      </c>
      <c r="C715" s="6" t="s">
        <v>671</v>
      </c>
      <c r="D715" s="6" t="s">
        <v>110</v>
      </c>
      <c r="E715" s="6" t="s">
        <v>111</v>
      </c>
      <c r="F715" s="6" t="s">
        <v>127</v>
      </c>
      <c r="G715" s="6" t="s">
        <v>878</v>
      </c>
      <c r="H715" s="6" t="s">
        <v>141</v>
      </c>
      <c r="I715" s="6">
        <v>0</v>
      </c>
      <c r="J715" s="6">
        <v>1</v>
      </c>
    </row>
    <row r="716" spans="1:10" x14ac:dyDescent="0.25">
      <c r="A716" s="10" t="str">
        <f t="shared" si="11"/>
        <v>4000183Via Bana</v>
      </c>
      <c r="B716" s="6" t="s">
        <v>383</v>
      </c>
      <c r="C716" s="6" t="s">
        <v>667</v>
      </c>
      <c r="D716" s="6" t="s">
        <v>28</v>
      </c>
      <c r="E716" s="6" t="s">
        <v>67</v>
      </c>
      <c r="F716" s="6" t="s">
        <v>89</v>
      </c>
      <c r="G716" s="6" t="s">
        <v>1030</v>
      </c>
      <c r="H716" s="6" t="s">
        <v>509</v>
      </c>
      <c r="I716" s="6">
        <v>0</v>
      </c>
      <c r="J716" s="6">
        <v>0</v>
      </c>
    </row>
    <row r="717" spans="1:10" x14ac:dyDescent="0.25">
      <c r="A717" s="10" t="str">
        <f t="shared" si="11"/>
        <v>4000096Via Bana</v>
      </c>
      <c r="B717" s="6" t="s">
        <v>383</v>
      </c>
      <c r="C717" s="6" t="s">
        <v>718</v>
      </c>
      <c r="D717" s="6" t="s">
        <v>28</v>
      </c>
      <c r="E717" s="6" t="s">
        <v>29</v>
      </c>
      <c r="F717" s="6" t="s">
        <v>30</v>
      </c>
      <c r="G717" s="6" t="s">
        <v>677</v>
      </c>
      <c r="H717" s="6" t="s">
        <v>390</v>
      </c>
      <c r="I717" s="6">
        <v>0</v>
      </c>
      <c r="J717" s="6">
        <v>0</v>
      </c>
    </row>
    <row r="718" spans="1:10" x14ac:dyDescent="0.25">
      <c r="A718" s="10" t="str">
        <f t="shared" si="11"/>
        <v>4000137Grido</v>
      </c>
      <c r="B718" s="6" t="s">
        <v>26</v>
      </c>
      <c r="C718" s="6" t="s">
        <v>674</v>
      </c>
      <c r="D718" s="6" t="s">
        <v>28</v>
      </c>
      <c r="E718" s="6" t="s">
        <v>67</v>
      </c>
      <c r="F718" s="6" t="s">
        <v>78</v>
      </c>
      <c r="G718" s="6" t="s">
        <v>1028</v>
      </c>
      <c r="H718" s="6" t="s">
        <v>433</v>
      </c>
      <c r="I718" s="6">
        <v>650</v>
      </c>
      <c r="J718" s="6">
        <v>274</v>
      </c>
    </row>
    <row r="719" spans="1:10" x14ac:dyDescent="0.25">
      <c r="A719" s="10" t="str">
        <f t="shared" si="11"/>
        <v>4000174Via Bana</v>
      </c>
      <c r="B719" s="6" t="s">
        <v>383</v>
      </c>
      <c r="C719" s="6" t="s">
        <v>688</v>
      </c>
      <c r="D719" s="6" t="s">
        <v>28</v>
      </c>
      <c r="E719" s="6" t="s">
        <v>67</v>
      </c>
      <c r="F719" s="6" t="s">
        <v>68</v>
      </c>
      <c r="G719" s="6" t="s">
        <v>1048</v>
      </c>
      <c r="H719" s="6" t="s">
        <v>402</v>
      </c>
      <c r="I719" s="6">
        <v>0</v>
      </c>
      <c r="J719" s="6">
        <v>0</v>
      </c>
    </row>
    <row r="720" spans="1:10" x14ac:dyDescent="0.25">
      <c r="A720" s="10" t="str">
        <f t="shared" si="11"/>
        <v>6000337Grido</v>
      </c>
      <c r="B720" s="6" t="s">
        <v>26</v>
      </c>
      <c r="C720" s="6" t="s">
        <v>671</v>
      </c>
      <c r="D720" s="6" t="s">
        <v>110</v>
      </c>
      <c r="E720" s="6" t="s">
        <v>111</v>
      </c>
      <c r="F720" s="6" t="s">
        <v>127</v>
      </c>
      <c r="G720" s="6" t="s">
        <v>968</v>
      </c>
      <c r="H720" s="6" t="s">
        <v>139</v>
      </c>
      <c r="I720" s="6">
        <v>110</v>
      </c>
      <c r="J720" s="6">
        <v>106</v>
      </c>
    </row>
    <row r="721" spans="1:10" x14ac:dyDescent="0.25">
      <c r="A721" s="10" t="str">
        <f t="shared" si="11"/>
        <v>4000053Via Bana</v>
      </c>
      <c r="B721" s="6" t="s">
        <v>383</v>
      </c>
      <c r="C721" s="6" t="s">
        <v>683</v>
      </c>
      <c r="D721" s="6" t="s">
        <v>28</v>
      </c>
      <c r="E721" s="6" t="s">
        <v>29</v>
      </c>
      <c r="F721" s="6" t="s">
        <v>30</v>
      </c>
      <c r="G721" s="6" t="s">
        <v>728</v>
      </c>
      <c r="H721" s="6" t="s">
        <v>358</v>
      </c>
      <c r="I721" s="6">
        <v>0</v>
      </c>
      <c r="J721" s="6">
        <v>0</v>
      </c>
    </row>
    <row r="722" spans="1:10" x14ac:dyDescent="0.25">
      <c r="A722" s="10" t="str">
        <f t="shared" si="11"/>
        <v>4000176Via Bana</v>
      </c>
      <c r="B722" s="6" t="s">
        <v>383</v>
      </c>
      <c r="C722" s="6" t="s">
        <v>688</v>
      </c>
      <c r="D722" s="6" t="s">
        <v>28</v>
      </c>
      <c r="E722" s="6" t="s">
        <v>67</v>
      </c>
      <c r="F722" s="6" t="s">
        <v>68</v>
      </c>
      <c r="G722" s="6" t="s">
        <v>828</v>
      </c>
      <c r="H722" s="6" t="s">
        <v>627</v>
      </c>
      <c r="I722" s="6">
        <v>0</v>
      </c>
      <c r="J722" s="6">
        <v>0</v>
      </c>
    </row>
    <row r="723" spans="1:10" x14ac:dyDescent="0.25">
      <c r="A723" s="10" t="str">
        <f t="shared" si="11"/>
        <v>4000349Grido</v>
      </c>
      <c r="B723" s="6" t="s">
        <v>26</v>
      </c>
      <c r="C723" s="6" t="s">
        <v>718</v>
      </c>
      <c r="D723" s="6" t="s">
        <v>28</v>
      </c>
      <c r="E723" s="6" t="s">
        <v>67</v>
      </c>
      <c r="F723" s="6" t="s">
        <v>78</v>
      </c>
      <c r="G723" s="6" t="s">
        <v>922</v>
      </c>
      <c r="H723" s="6" t="s">
        <v>450</v>
      </c>
      <c r="I723" s="6">
        <v>0</v>
      </c>
      <c r="J723" s="6">
        <v>0</v>
      </c>
    </row>
    <row r="724" spans="1:10" x14ac:dyDescent="0.25">
      <c r="A724" s="10" t="str">
        <f t="shared" si="11"/>
        <v>DGrido</v>
      </c>
      <c r="B724" s="6" t="s">
        <v>26</v>
      </c>
      <c r="C724" s="6" t="s">
        <v>718</v>
      </c>
      <c r="D724" s="6" t="s">
        <v>28</v>
      </c>
      <c r="E724" s="6" t="s">
        <v>29</v>
      </c>
      <c r="F724" s="6" t="s">
        <v>30</v>
      </c>
      <c r="G724" s="6" t="s">
        <v>675</v>
      </c>
      <c r="H724" s="6" t="s">
        <v>150</v>
      </c>
      <c r="I724" s="6">
        <v>0</v>
      </c>
      <c r="J724" s="6">
        <v>0</v>
      </c>
    </row>
    <row r="725" spans="1:10" x14ac:dyDescent="0.25">
      <c r="A725" s="10" t="str">
        <f t="shared" si="11"/>
        <v>DVia Bana</v>
      </c>
      <c r="B725" s="6" t="s">
        <v>383</v>
      </c>
      <c r="C725" s="6" t="s">
        <v>683</v>
      </c>
      <c r="D725" s="6" t="s">
        <v>28</v>
      </c>
      <c r="E725" s="6" t="s">
        <v>67</v>
      </c>
      <c r="F725" s="6" t="s">
        <v>73</v>
      </c>
      <c r="G725" s="6" t="s">
        <v>675</v>
      </c>
      <c r="H725" s="6" t="s">
        <v>629</v>
      </c>
      <c r="I725" s="6">
        <v>0</v>
      </c>
      <c r="J725" s="6">
        <v>0</v>
      </c>
    </row>
    <row r="726" spans="1:10" x14ac:dyDescent="0.25">
      <c r="A726" s="10" t="str">
        <f t="shared" si="11"/>
        <v>4000166Grido</v>
      </c>
      <c r="B726" s="6" t="s">
        <v>26</v>
      </c>
      <c r="C726" s="6" t="s">
        <v>683</v>
      </c>
      <c r="D726" s="6" t="s">
        <v>28</v>
      </c>
      <c r="E726" s="6" t="s">
        <v>67</v>
      </c>
      <c r="F726" s="6" t="s">
        <v>73</v>
      </c>
      <c r="G726" s="6" t="s">
        <v>842</v>
      </c>
      <c r="H726" s="6" t="s">
        <v>429</v>
      </c>
      <c r="I726" s="6">
        <v>349</v>
      </c>
      <c r="J726" s="6">
        <v>278</v>
      </c>
    </row>
    <row r="727" spans="1:10" x14ac:dyDescent="0.25">
      <c r="A727" s="10" t="str">
        <f t="shared" si="11"/>
        <v>4000175Via Bana</v>
      </c>
      <c r="B727" s="6" t="s">
        <v>383</v>
      </c>
      <c r="C727" s="6" t="s">
        <v>671</v>
      </c>
      <c r="D727" s="6" t="s">
        <v>28</v>
      </c>
      <c r="E727" s="6" t="s">
        <v>67</v>
      </c>
      <c r="F727" s="6" t="s">
        <v>68</v>
      </c>
      <c r="G727" s="6" t="s">
        <v>719</v>
      </c>
      <c r="H727" s="6" t="s">
        <v>404</v>
      </c>
      <c r="I727" s="6">
        <v>8</v>
      </c>
      <c r="J727" s="6">
        <v>16</v>
      </c>
    </row>
    <row r="728" spans="1:10" x14ac:dyDescent="0.25">
      <c r="A728" s="10" t="str">
        <f t="shared" si="11"/>
        <v>DGrido</v>
      </c>
      <c r="B728" s="6" t="s">
        <v>26</v>
      </c>
      <c r="C728" s="6" t="s">
        <v>683</v>
      </c>
      <c r="D728" s="6" t="s">
        <v>28</v>
      </c>
      <c r="E728" s="6" t="s">
        <v>29</v>
      </c>
      <c r="F728" s="6" t="s">
        <v>30</v>
      </c>
      <c r="G728" s="6" t="s">
        <v>675</v>
      </c>
      <c r="H728" s="6" t="s">
        <v>312</v>
      </c>
      <c r="I728" s="6">
        <v>0</v>
      </c>
      <c r="J728" s="6">
        <v>0</v>
      </c>
    </row>
    <row r="729" spans="1:10" x14ac:dyDescent="0.25">
      <c r="A729" s="10" t="str">
        <f t="shared" si="11"/>
        <v>4000154Grido</v>
      </c>
      <c r="B729" s="6" t="s">
        <v>26</v>
      </c>
      <c r="C729" s="6" t="s">
        <v>683</v>
      </c>
      <c r="D729" s="6" t="s">
        <v>28</v>
      </c>
      <c r="E729" s="6" t="s">
        <v>67</v>
      </c>
      <c r="F729" s="6" t="s">
        <v>89</v>
      </c>
      <c r="G729" s="6" t="s">
        <v>1038</v>
      </c>
      <c r="H729" s="6" t="s">
        <v>496</v>
      </c>
      <c r="I729" s="6">
        <v>180</v>
      </c>
      <c r="J729" s="6">
        <v>164</v>
      </c>
    </row>
    <row r="730" spans="1:10" x14ac:dyDescent="0.25">
      <c r="A730" s="10" t="str">
        <f t="shared" si="11"/>
        <v>DVia Bana</v>
      </c>
      <c r="B730" s="6" t="s">
        <v>383</v>
      </c>
      <c r="C730" s="6" t="s">
        <v>718</v>
      </c>
      <c r="D730" s="6" t="s">
        <v>28</v>
      </c>
      <c r="E730" s="6" t="s">
        <v>29</v>
      </c>
      <c r="F730" s="6" t="s">
        <v>30</v>
      </c>
      <c r="G730" s="6" t="s">
        <v>675</v>
      </c>
      <c r="H730" s="6" t="s">
        <v>564</v>
      </c>
      <c r="I730" s="6">
        <v>0</v>
      </c>
      <c r="J730" s="6">
        <v>0</v>
      </c>
    </row>
    <row r="731" spans="1:10" x14ac:dyDescent="0.25">
      <c r="A731" s="10" t="str">
        <f t="shared" si="11"/>
        <v>4000041Via Bana</v>
      </c>
      <c r="B731" s="6" t="s">
        <v>383</v>
      </c>
      <c r="C731" s="6" t="s">
        <v>688</v>
      </c>
      <c r="D731" s="6" t="s">
        <v>28</v>
      </c>
      <c r="E731" s="6" t="s">
        <v>29</v>
      </c>
      <c r="F731" s="6" t="s">
        <v>30</v>
      </c>
      <c r="G731" s="6" t="s">
        <v>703</v>
      </c>
      <c r="H731" s="6" t="s">
        <v>346</v>
      </c>
      <c r="I731" s="6">
        <v>12</v>
      </c>
      <c r="J731" s="6">
        <v>34</v>
      </c>
    </row>
    <row r="732" spans="1:10" x14ac:dyDescent="0.25">
      <c r="A732" s="10" t="str">
        <f t="shared" si="11"/>
        <v>DGrido</v>
      </c>
      <c r="B732" s="6" t="s">
        <v>26</v>
      </c>
      <c r="C732" s="6" t="s">
        <v>671</v>
      </c>
      <c r="D732" s="6" t="s">
        <v>28</v>
      </c>
      <c r="E732" s="6" t="s">
        <v>29</v>
      </c>
      <c r="F732" s="6" t="s">
        <v>30</v>
      </c>
      <c r="G732" s="6" t="s">
        <v>675</v>
      </c>
      <c r="H732" s="6" t="s">
        <v>222</v>
      </c>
      <c r="I732" s="6">
        <v>0</v>
      </c>
      <c r="J732" s="6">
        <v>0</v>
      </c>
    </row>
    <row r="733" spans="1:10" x14ac:dyDescent="0.25">
      <c r="A733" s="10" t="str">
        <f t="shared" si="11"/>
        <v>4000063Grido</v>
      </c>
      <c r="B733" s="6" t="s">
        <v>26</v>
      </c>
      <c r="C733" s="6" t="s">
        <v>674</v>
      </c>
      <c r="D733" s="6" t="s">
        <v>28</v>
      </c>
      <c r="E733" s="6" t="s">
        <v>29</v>
      </c>
      <c r="F733" s="6" t="s">
        <v>30</v>
      </c>
      <c r="G733" s="6" t="s">
        <v>1034</v>
      </c>
      <c r="H733" s="6" t="s">
        <v>367</v>
      </c>
      <c r="I733" s="6">
        <v>0</v>
      </c>
      <c r="J733" s="6">
        <v>0</v>
      </c>
    </row>
    <row r="734" spans="1:10" x14ac:dyDescent="0.25">
      <c r="A734" s="10" t="str">
        <f t="shared" si="11"/>
        <v>4000053Grido</v>
      </c>
      <c r="B734" s="6" t="s">
        <v>26</v>
      </c>
      <c r="C734" s="6" t="s">
        <v>683</v>
      </c>
      <c r="D734" s="6" t="s">
        <v>28</v>
      </c>
      <c r="E734" s="6" t="s">
        <v>29</v>
      </c>
      <c r="F734" s="6" t="s">
        <v>30</v>
      </c>
      <c r="G734" s="6" t="s">
        <v>728</v>
      </c>
      <c r="H734" s="6" t="s">
        <v>358</v>
      </c>
      <c r="I734" s="6">
        <v>0</v>
      </c>
      <c r="J734" s="6">
        <v>0</v>
      </c>
    </row>
    <row r="735" spans="1:10" x14ac:dyDescent="0.25">
      <c r="A735" s="10" t="str">
        <f t="shared" si="11"/>
        <v>4000157Grido</v>
      </c>
      <c r="B735" s="6" t="s">
        <v>26</v>
      </c>
      <c r="C735" s="6" t="s">
        <v>671</v>
      </c>
      <c r="D735" s="6" t="s">
        <v>28</v>
      </c>
      <c r="E735" s="6" t="s">
        <v>67</v>
      </c>
      <c r="F735" s="6" t="s">
        <v>89</v>
      </c>
      <c r="G735" s="6" t="s">
        <v>1033</v>
      </c>
      <c r="H735" s="6" t="s">
        <v>498</v>
      </c>
      <c r="I735" s="6">
        <v>98</v>
      </c>
      <c r="J735" s="6">
        <v>115</v>
      </c>
    </row>
    <row r="736" spans="1:10" x14ac:dyDescent="0.25">
      <c r="A736" s="10" t="str">
        <f t="shared" si="11"/>
        <v>4000172Via Bana</v>
      </c>
      <c r="B736" s="6" t="s">
        <v>383</v>
      </c>
      <c r="C736" s="6" t="s">
        <v>683</v>
      </c>
      <c r="D736" s="6" t="s">
        <v>28</v>
      </c>
      <c r="E736" s="6" t="s">
        <v>67</v>
      </c>
      <c r="F736" s="6" t="s">
        <v>85</v>
      </c>
      <c r="G736" s="6" t="s">
        <v>1039</v>
      </c>
      <c r="H736" s="6" t="s">
        <v>468</v>
      </c>
      <c r="I736" s="6">
        <v>53</v>
      </c>
      <c r="J736" s="6">
        <v>34</v>
      </c>
    </row>
    <row r="737" spans="1:10" x14ac:dyDescent="0.25">
      <c r="A737" s="10" t="str">
        <f t="shared" si="11"/>
        <v>4000181Via Bana</v>
      </c>
      <c r="B737" s="6" t="s">
        <v>383</v>
      </c>
      <c r="C737" s="6" t="s">
        <v>683</v>
      </c>
      <c r="D737" s="6" t="s">
        <v>28</v>
      </c>
      <c r="E737" s="6" t="s">
        <v>67</v>
      </c>
      <c r="F737" s="6" t="s">
        <v>89</v>
      </c>
      <c r="G737" s="6" t="s">
        <v>808</v>
      </c>
      <c r="H737" s="6" t="s">
        <v>658</v>
      </c>
      <c r="I737" s="6">
        <v>9</v>
      </c>
      <c r="J737" s="6">
        <v>7</v>
      </c>
    </row>
    <row r="738" spans="1:10" x14ac:dyDescent="0.25">
      <c r="A738" s="10" t="str">
        <f t="shared" si="11"/>
        <v>4000164Grido</v>
      </c>
      <c r="B738" s="6" t="s">
        <v>26</v>
      </c>
      <c r="C738" s="6" t="s">
        <v>671</v>
      </c>
      <c r="D738" s="6" t="s">
        <v>28</v>
      </c>
      <c r="E738" s="6" t="s">
        <v>67</v>
      </c>
      <c r="F738" s="6" t="s">
        <v>73</v>
      </c>
      <c r="G738" s="6" t="s">
        <v>782</v>
      </c>
      <c r="H738" s="6" t="s">
        <v>427</v>
      </c>
      <c r="I738" s="6">
        <v>318</v>
      </c>
      <c r="J738" s="6">
        <v>397</v>
      </c>
    </row>
    <row r="739" spans="1:10" x14ac:dyDescent="0.25">
      <c r="A739" s="10" t="str">
        <f t="shared" si="11"/>
        <v>4000055Via Bana</v>
      </c>
      <c r="B739" s="6" t="s">
        <v>383</v>
      </c>
      <c r="C739" s="6" t="s">
        <v>671</v>
      </c>
      <c r="D739" s="6" t="s">
        <v>28</v>
      </c>
      <c r="E739" s="6" t="s">
        <v>29</v>
      </c>
      <c r="F739" s="6" t="s">
        <v>30</v>
      </c>
      <c r="G739" s="6" t="s">
        <v>776</v>
      </c>
      <c r="H739" s="6" t="s">
        <v>360</v>
      </c>
      <c r="I739" s="6">
        <v>26</v>
      </c>
      <c r="J739" s="6">
        <v>17</v>
      </c>
    </row>
    <row r="740" spans="1:10" x14ac:dyDescent="0.25">
      <c r="A740" s="10" t="str">
        <f t="shared" si="11"/>
        <v>4000177Grido</v>
      </c>
      <c r="B740" s="6" t="s">
        <v>26</v>
      </c>
      <c r="C740" s="6" t="s">
        <v>683</v>
      </c>
      <c r="D740" s="6" t="s">
        <v>28</v>
      </c>
      <c r="E740" s="6" t="s">
        <v>67</v>
      </c>
      <c r="F740" s="6" t="s">
        <v>105</v>
      </c>
      <c r="G740" s="6" t="s">
        <v>774</v>
      </c>
      <c r="H740" s="6" t="s">
        <v>518</v>
      </c>
      <c r="I740" s="6">
        <v>0</v>
      </c>
      <c r="J740" s="6">
        <v>0</v>
      </c>
    </row>
    <row r="741" spans="1:10" x14ac:dyDescent="0.25">
      <c r="A741" s="10" t="str">
        <f t="shared" si="11"/>
        <v>6000668Grido</v>
      </c>
      <c r="B741" s="6" t="s">
        <v>26</v>
      </c>
      <c r="C741" s="6" t="s">
        <v>671</v>
      </c>
      <c r="D741" s="6" t="s">
        <v>110</v>
      </c>
      <c r="E741" s="6" t="s">
        <v>111</v>
      </c>
      <c r="F741" s="6" t="s">
        <v>121</v>
      </c>
      <c r="G741" s="6" t="s">
        <v>746</v>
      </c>
      <c r="H741" s="6" t="s">
        <v>123</v>
      </c>
      <c r="I741" s="6">
        <v>0</v>
      </c>
      <c r="J741" s="6">
        <v>5</v>
      </c>
    </row>
    <row r="742" spans="1:10" x14ac:dyDescent="0.25">
      <c r="A742" s="10" t="str">
        <f t="shared" si="11"/>
        <v>4000070Grido</v>
      </c>
      <c r="B742" s="6" t="s">
        <v>26</v>
      </c>
      <c r="C742" s="6" t="s">
        <v>667</v>
      </c>
      <c r="D742" s="6" t="s">
        <v>28</v>
      </c>
      <c r="E742" s="6" t="s">
        <v>29</v>
      </c>
      <c r="F742" s="6" t="s">
        <v>30</v>
      </c>
      <c r="G742" s="6" t="s">
        <v>1051</v>
      </c>
      <c r="H742" s="6" t="s">
        <v>374</v>
      </c>
      <c r="I742" s="6">
        <v>241</v>
      </c>
      <c r="J742" s="6">
        <v>212</v>
      </c>
    </row>
    <row r="743" spans="1:10" x14ac:dyDescent="0.25">
      <c r="A743" s="10" t="str">
        <f t="shared" si="11"/>
        <v>4000093Via Bana</v>
      </c>
      <c r="B743" s="6" t="s">
        <v>383</v>
      </c>
      <c r="C743" s="6" t="s">
        <v>683</v>
      </c>
      <c r="D743" s="6" t="s">
        <v>28</v>
      </c>
      <c r="E743" s="6" t="s">
        <v>29</v>
      </c>
      <c r="F743" s="6" t="s">
        <v>30</v>
      </c>
      <c r="G743" s="6" t="s">
        <v>1031</v>
      </c>
      <c r="H743" s="6" t="s">
        <v>389</v>
      </c>
      <c r="I743" s="6">
        <v>0</v>
      </c>
      <c r="J743" s="6">
        <v>0</v>
      </c>
    </row>
    <row r="744" spans="1:10" x14ac:dyDescent="0.25">
      <c r="A744" s="10" t="str">
        <f t="shared" si="11"/>
        <v>DGrido</v>
      </c>
      <c r="B744" s="6" t="s">
        <v>26</v>
      </c>
      <c r="C744" s="6" t="s">
        <v>674</v>
      </c>
      <c r="D744" s="6" t="s">
        <v>28</v>
      </c>
      <c r="E744" s="6" t="s">
        <v>29</v>
      </c>
      <c r="F744" s="6" t="s">
        <v>30</v>
      </c>
      <c r="G744" s="6" t="s">
        <v>675</v>
      </c>
      <c r="H744" s="6" t="s">
        <v>180</v>
      </c>
      <c r="I744" s="6">
        <v>0</v>
      </c>
      <c r="J744" s="6">
        <v>0</v>
      </c>
    </row>
    <row r="745" spans="1:10" x14ac:dyDescent="0.25">
      <c r="A745" s="10" t="str">
        <f t="shared" si="11"/>
        <v>DGrido</v>
      </c>
      <c r="B745" s="6" t="s">
        <v>26</v>
      </c>
      <c r="C745" s="6" t="s">
        <v>718</v>
      </c>
      <c r="D745" s="6" t="s">
        <v>28</v>
      </c>
      <c r="E745" s="6" t="s">
        <v>29</v>
      </c>
      <c r="F745" s="6" t="s">
        <v>30</v>
      </c>
      <c r="G745" s="6" t="s">
        <v>675</v>
      </c>
      <c r="H745" s="6" t="s">
        <v>224</v>
      </c>
      <c r="I745" s="6">
        <v>0</v>
      </c>
      <c r="J745" s="6">
        <v>0</v>
      </c>
    </row>
    <row r="746" spans="1:10" x14ac:dyDescent="0.25">
      <c r="A746" s="10" t="str">
        <f t="shared" si="11"/>
        <v>4000093Via Bana</v>
      </c>
      <c r="B746" s="6" t="s">
        <v>383</v>
      </c>
      <c r="C746" s="6" t="s">
        <v>718</v>
      </c>
      <c r="D746" s="6" t="s">
        <v>28</v>
      </c>
      <c r="E746" s="6" t="s">
        <v>29</v>
      </c>
      <c r="F746" s="6" t="s">
        <v>30</v>
      </c>
      <c r="G746" s="6" t="s">
        <v>1031</v>
      </c>
      <c r="H746" s="6" t="s">
        <v>389</v>
      </c>
      <c r="I746" s="6">
        <v>0</v>
      </c>
      <c r="J746" s="6">
        <v>0</v>
      </c>
    </row>
    <row r="747" spans="1:10" x14ac:dyDescent="0.25">
      <c r="A747" s="10" t="str">
        <f t="shared" si="11"/>
        <v>4000081Via Bana</v>
      </c>
      <c r="B747" s="6" t="s">
        <v>383</v>
      </c>
      <c r="C747" s="6" t="s">
        <v>688</v>
      </c>
      <c r="D747" s="6" t="s">
        <v>28</v>
      </c>
      <c r="E747" s="6" t="s">
        <v>29</v>
      </c>
      <c r="F747" s="6" t="s">
        <v>30</v>
      </c>
      <c r="G747" s="6" t="s">
        <v>1044</v>
      </c>
      <c r="H747" s="6" t="s">
        <v>385</v>
      </c>
      <c r="I747" s="6">
        <v>0</v>
      </c>
      <c r="J747" s="6">
        <v>0</v>
      </c>
    </row>
    <row r="748" spans="1:10" x14ac:dyDescent="0.25">
      <c r="A748" s="10" t="str">
        <f t="shared" si="11"/>
        <v>4000079Via Bana</v>
      </c>
      <c r="B748" s="6" t="s">
        <v>383</v>
      </c>
      <c r="C748" s="6" t="s">
        <v>667</v>
      </c>
      <c r="D748" s="6" t="s">
        <v>28</v>
      </c>
      <c r="E748" s="6" t="s">
        <v>29</v>
      </c>
      <c r="F748" s="6" t="s">
        <v>30</v>
      </c>
      <c r="G748" s="6" t="s">
        <v>752</v>
      </c>
      <c r="H748" s="6" t="s">
        <v>611</v>
      </c>
      <c r="I748" s="6">
        <v>0</v>
      </c>
      <c r="J748" s="6">
        <v>0</v>
      </c>
    </row>
    <row r="749" spans="1:10" x14ac:dyDescent="0.25">
      <c r="A749" s="10" t="str">
        <f t="shared" si="11"/>
        <v>4000059Via Bana</v>
      </c>
      <c r="B749" s="6" t="s">
        <v>383</v>
      </c>
      <c r="C749" s="6" t="s">
        <v>683</v>
      </c>
      <c r="D749" s="6" t="s">
        <v>28</v>
      </c>
      <c r="E749" s="6" t="s">
        <v>29</v>
      </c>
      <c r="F749" s="6" t="s">
        <v>30</v>
      </c>
      <c r="G749" s="6" t="s">
        <v>1041</v>
      </c>
      <c r="H749" s="6" t="s">
        <v>364</v>
      </c>
      <c r="I749" s="6">
        <v>17</v>
      </c>
      <c r="J749" s="6">
        <v>6</v>
      </c>
    </row>
    <row r="750" spans="1:10" x14ac:dyDescent="0.25">
      <c r="A750" s="10" t="str">
        <f t="shared" si="11"/>
        <v>4000171Via Bana</v>
      </c>
      <c r="B750" s="6" t="s">
        <v>383</v>
      </c>
      <c r="C750" s="6" t="s">
        <v>688</v>
      </c>
      <c r="D750" s="6" t="s">
        <v>28</v>
      </c>
      <c r="E750" s="6" t="s">
        <v>67</v>
      </c>
      <c r="F750" s="6" t="s">
        <v>85</v>
      </c>
      <c r="G750" s="6" t="s">
        <v>744</v>
      </c>
      <c r="H750" s="6" t="s">
        <v>467</v>
      </c>
      <c r="I750" s="6">
        <v>0</v>
      </c>
      <c r="J750" s="6">
        <v>40</v>
      </c>
    </row>
    <row r="751" spans="1:10" x14ac:dyDescent="0.25">
      <c r="A751" s="10" t="str">
        <f t="shared" si="11"/>
        <v>4000083Via Bana</v>
      </c>
      <c r="B751" s="6" t="s">
        <v>383</v>
      </c>
      <c r="C751" s="6" t="s">
        <v>683</v>
      </c>
      <c r="D751" s="6" t="s">
        <v>28</v>
      </c>
      <c r="E751" s="6" t="s">
        <v>29</v>
      </c>
      <c r="F751" s="6" t="s">
        <v>30</v>
      </c>
      <c r="G751" s="6" t="s">
        <v>848</v>
      </c>
      <c r="H751" s="6" t="s">
        <v>386</v>
      </c>
      <c r="I751" s="6">
        <v>0</v>
      </c>
      <c r="J751" s="6">
        <v>0</v>
      </c>
    </row>
    <row r="752" spans="1:10" x14ac:dyDescent="0.25">
      <c r="A752" s="10" t="str">
        <f t="shared" si="11"/>
        <v>4000071Via Bana</v>
      </c>
      <c r="B752" s="6" t="s">
        <v>383</v>
      </c>
      <c r="C752" s="6" t="s">
        <v>718</v>
      </c>
      <c r="D752" s="6" t="s">
        <v>28</v>
      </c>
      <c r="E752" s="6" t="s">
        <v>29</v>
      </c>
      <c r="F752" s="6" t="s">
        <v>30</v>
      </c>
      <c r="G752" s="6" t="s">
        <v>698</v>
      </c>
      <c r="H752" s="6" t="s">
        <v>375</v>
      </c>
      <c r="I752" s="6">
        <v>6</v>
      </c>
      <c r="J752" s="6">
        <v>1</v>
      </c>
    </row>
    <row r="753" spans="1:10" x14ac:dyDescent="0.25">
      <c r="A753" s="10" t="str">
        <f t="shared" si="11"/>
        <v>4000096Via Bana</v>
      </c>
      <c r="B753" s="6" t="s">
        <v>383</v>
      </c>
      <c r="C753" s="6" t="s">
        <v>688</v>
      </c>
      <c r="D753" s="6" t="s">
        <v>28</v>
      </c>
      <c r="E753" s="6" t="s">
        <v>29</v>
      </c>
      <c r="F753" s="6" t="s">
        <v>30</v>
      </c>
      <c r="G753" s="6" t="s">
        <v>677</v>
      </c>
      <c r="H753" s="6" t="s">
        <v>390</v>
      </c>
      <c r="I753" s="6">
        <v>0</v>
      </c>
      <c r="J753" s="6">
        <v>0</v>
      </c>
    </row>
    <row r="754" spans="1:10" x14ac:dyDescent="0.25">
      <c r="A754" s="10" t="str">
        <f t="shared" si="11"/>
        <v>6000740Via Bana</v>
      </c>
      <c r="B754" s="6" t="s">
        <v>383</v>
      </c>
      <c r="C754" s="6" t="s">
        <v>683</v>
      </c>
      <c r="D754" s="6" t="s">
        <v>110</v>
      </c>
      <c r="E754" s="6" t="s">
        <v>111</v>
      </c>
      <c r="F754" s="6" t="s">
        <v>127</v>
      </c>
      <c r="G754" s="6" t="s">
        <v>1020</v>
      </c>
      <c r="H754" s="6" t="s">
        <v>143</v>
      </c>
      <c r="I754" s="6">
        <v>0</v>
      </c>
      <c r="J754" s="6">
        <v>0</v>
      </c>
    </row>
    <row r="755" spans="1:10" x14ac:dyDescent="0.25">
      <c r="A755" s="10" t="str">
        <f t="shared" si="11"/>
        <v>4000159Grido</v>
      </c>
      <c r="B755" s="6" t="s">
        <v>26</v>
      </c>
      <c r="C755" s="6" t="s">
        <v>674</v>
      </c>
      <c r="D755" s="6" t="s">
        <v>28</v>
      </c>
      <c r="E755" s="6" t="s">
        <v>67</v>
      </c>
      <c r="F755" s="6" t="s">
        <v>89</v>
      </c>
      <c r="G755" s="6" t="s">
        <v>686</v>
      </c>
      <c r="H755" s="6" t="s">
        <v>487</v>
      </c>
      <c r="I755" s="6">
        <v>398</v>
      </c>
      <c r="J755" s="6">
        <v>135</v>
      </c>
    </row>
    <row r="756" spans="1:10" x14ac:dyDescent="0.25">
      <c r="A756" s="10" t="str">
        <f t="shared" si="11"/>
        <v>4000092Via Bana</v>
      </c>
      <c r="B756" s="6" t="s">
        <v>383</v>
      </c>
      <c r="C756" s="6" t="s">
        <v>718</v>
      </c>
      <c r="D756" s="6" t="s">
        <v>28</v>
      </c>
      <c r="E756" s="6" t="s">
        <v>29</v>
      </c>
      <c r="F756" s="6" t="s">
        <v>30</v>
      </c>
      <c r="G756" s="6" t="s">
        <v>1036</v>
      </c>
      <c r="H756" s="6" t="s">
        <v>388</v>
      </c>
      <c r="I756" s="6">
        <v>0</v>
      </c>
      <c r="J756" s="6">
        <v>0</v>
      </c>
    </row>
    <row r="757" spans="1:10" x14ac:dyDescent="0.25">
      <c r="A757" s="10" t="str">
        <f t="shared" si="11"/>
        <v>4000153Grido</v>
      </c>
      <c r="B757" s="6" t="s">
        <v>26</v>
      </c>
      <c r="C757" s="6" t="s">
        <v>674</v>
      </c>
      <c r="D757" s="6" t="s">
        <v>28</v>
      </c>
      <c r="E757" s="6" t="s">
        <v>67</v>
      </c>
      <c r="F757" s="6" t="s">
        <v>89</v>
      </c>
      <c r="G757" s="6" t="s">
        <v>800</v>
      </c>
      <c r="H757" s="6" t="s">
        <v>495</v>
      </c>
      <c r="I757" s="6">
        <v>604</v>
      </c>
      <c r="J757" s="6">
        <v>239</v>
      </c>
    </row>
    <row r="758" spans="1:10" x14ac:dyDescent="0.25">
      <c r="A758" s="10" t="str">
        <f t="shared" si="11"/>
        <v>4000040Grido</v>
      </c>
      <c r="B758" s="6" t="s">
        <v>26</v>
      </c>
      <c r="C758" s="6" t="s">
        <v>688</v>
      </c>
      <c r="D758" s="6" t="s">
        <v>28</v>
      </c>
      <c r="E758" s="6" t="s">
        <v>29</v>
      </c>
      <c r="F758" s="6" t="s">
        <v>30</v>
      </c>
      <c r="G758" s="6" t="s">
        <v>814</v>
      </c>
      <c r="H758" s="6" t="s">
        <v>345</v>
      </c>
      <c r="I758" s="6">
        <v>448</v>
      </c>
      <c r="J758" s="6">
        <v>242</v>
      </c>
    </row>
    <row r="759" spans="1:10" x14ac:dyDescent="0.25">
      <c r="A759" s="10" t="str">
        <f t="shared" si="11"/>
        <v>DVia Bana</v>
      </c>
      <c r="B759" s="6" t="s">
        <v>383</v>
      </c>
      <c r="C759" s="6" t="s">
        <v>671</v>
      </c>
      <c r="D759" s="6" t="s">
        <v>28</v>
      </c>
      <c r="E759" s="6" t="s">
        <v>29</v>
      </c>
      <c r="F759" s="6" t="s">
        <v>30</v>
      </c>
      <c r="G759" s="6" t="s">
        <v>675</v>
      </c>
      <c r="H759" s="6" t="s">
        <v>592</v>
      </c>
      <c r="I759" s="6">
        <v>0</v>
      </c>
      <c r="J759" s="6">
        <v>0</v>
      </c>
    </row>
    <row r="760" spans="1:10" x14ac:dyDescent="0.25">
      <c r="A760" s="10" t="str">
        <f t="shared" si="11"/>
        <v>4000047Grido</v>
      </c>
      <c r="B760" s="6" t="s">
        <v>26</v>
      </c>
      <c r="C760" s="6" t="s">
        <v>683</v>
      </c>
      <c r="D760" s="6" t="s">
        <v>28</v>
      </c>
      <c r="E760" s="6" t="s">
        <v>29</v>
      </c>
      <c r="F760" s="6" t="s">
        <v>30</v>
      </c>
      <c r="G760" s="6" t="s">
        <v>812</v>
      </c>
      <c r="H760" s="6" t="s">
        <v>352</v>
      </c>
      <c r="I760" s="6">
        <v>282</v>
      </c>
      <c r="J760" s="6">
        <v>258</v>
      </c>
    </row>
    <row r="761" spans="1:10" x14ac:dyDescent="0.25">
      <c r="A761" s="10" t="str">
        <f t="shared" si="11"/>
        <v>4000156Grido</v>
      </c>
      <c r="B761" s="6" t="s">
        <v>26</v>
      </c>
      <c r="C761" s="6" t="s">
        <v>667</v>
      </c>
      <c r="D761" s="6" t="s">
        <v>28</v>
      </c>
      <c r="E761" s="6" t="s">
        <v>67</v>
      </c>
      <c r="F761" s="6" t="s">
        <v>89</v>
      </c>
      <c r="G761" s="6" t="s">
        <v>709</v>
      </c>
      <c r="H761" s="6" t="s">
        <v>481</v>
      </c>
      <c r="I761" s="6">
        <v>238</v>
      </c>
      <c r="J761" s="6">
        <v>208</v>
      </c>
    </row>
    <row r="762" spans="1:10" x14ac:dyDescent="0.25">
      <c r="A762" s="10" t="str">
        <f t="shared" si="11"/>
        <v>6000739Grido</v>
      </c>
      <c r="B762" s="6" t="s">
        <v>26</v>
      </c>
      <c r="C762" s="6" t="s">
        <v>667</v>
      </c>
      <c r="D762" s="6" t="s">
        <v>110</v>
      </c>
      <c r="E762" s="6" t="s">
        <v>111</v>
      </c>
      <c r="F762" s="6" t="s">
        <v>127</v>
      </c>
      <c r="G762" s="6" t="s">
        <v>764</v>
      </c>
      <c r="H762" s="6" t="s">
        <v>142</v>
      </c>
      <c r="I762" s="6">
        <v>19</v>
      </c>
      <c r="J762" s="6">
        <v>2</v>
      </c>
    </row>
    <row r="763" spans="1:10" x14ac:dyDescent="0.25">
      <c r="A763" s="10" t="str">
        <f t="shared" si="11"/>
        <v>4000059Grido</v>
      </c>
      <c r="B763" s="6" t="s">
        <v>26</v>
      </c>
      <c r="C763" s="6" t="s">
        <v>683</v>
      </c>
      <c r="D763" s="6" t="s">
        <v>28</v>
      </c>
      <c r="E763" s="6" t="s">
        <v>29</v>
      </c>
      <c r="F763" s="6" t="s">
        <v>30</v>
      </c>
      <c r="G763" s="6" t="s">
        <v>1041</v>
      </c>
      <c r="H763" s="6" t="s">
        <v>364</v>
      </c>
      <c r="I763" s="6">
        <v>185</v>
      </c>
      <c r="J763" s="6">
        <v>136</v>
      </c>
    </row>
    <row r="764" spans="1:10" x14ac:dyDescent="0.25">
      <c r="A764" s="10" t="str">
        <f t="shared" si="11"/>
        <v>4000173Via Bana</v>
      </c>
      <c r="B764" s="6" t="s">
        <v>383</v>
      </c>
      <c r="C764" s="6" t="s">
        <v>718</v>
      </c>
      <c r="D764" s="6" t="s">
        <v>28</v>
      </c>
      <c r="E764" s="6" t="s">
        <v>67</v>
      </c>
      <c r="F764" s="6" t="s">
        <v>85</v>
      </c>
      <c r="G764" s="6" t="s">
        <v>853</v>
      </c>
      <c r="H764" s="6" t="s">
        <v>469</v>
      </c>
      <c r="I764" s="6">
        <v>10</v>
      </c>
      <c r="J764" s="6">
        <v>14</v>
      </c>
    </row>
    <row r="765" spans="1:10" x14ac:dyDescent="0.25">
      <c r="A765" s="10" t="str">
        <f t="shared" si="11"/>
        <v>4000180Via Bana</v>
      </c>
      <c r="B765" s="6" t="s">
        <v>383</v>
      </c>
      <c r="C765" s="6" t="s">
        <v>683</v>
      </c>
      <c r="D765" s="6" t="s">
        <v>28</v>
      </c>
      <c r="E765" s="6" t="s">
        <v>67</v>
      </c>
      <c r="F765" s="6" t="s">
        <v>89</v>
      </c>
      <c r="G765" s="6" t="s">
        <v>821</v>
      </c>
      <c r="H765" s="6" t="s">
        <v>508</v>
      </c>
      <c r="I765" s="6">
        <v>79</v>
      </c>
      <c r="J765" s="6">
        <v>65</v>
      </c>
    </row>
    <row r="766" spans="1:10" x14ac:dyDescent="0.25">
      <c r="A766" s="10" t="str">
        <f t="shared" si="11"/>
        <v>4000151Grido</v>
      </c>
      <c r="B766" s="6" t="s">
        <v>26</v>
      </c>
      <c r="C766" s="6" t="s">
        <v>674</v>
      </c>
      <c r="D766" s="6" t="s">
        <v>28</v>
      </c>
      <c r="E766" s="6" t="s">
        <v>67</v>
      </c>
      <c r="F766" s="6" t="s">
        <v>105</v>
      </c>
      <c r="G766" s="6" t="s">
        <v>1023</v>
      </c>
      <c r="H766" s="6" t="s">
        <v>516</v>
      </c>
      <c r="I766" s="6">
        <v>839</v>
      </c>
      <c r="J766" s="6">
        <v>521</v>
      </c>
    </row>
    <row r="767" spans="1:10" x14ac:dyDescent="0.25">
      <c r="A767" s="10" t="str">
        <f t="shared" si="11"/>
        <v>DGrido</v>
      </c>
      <c r="B767" s="6" t="s">
        <v>26</v>
      </c>
      <c r="C767" s="6" t="s">
        <v>674</v>
      </c>
      <c r="D767" s="6" t="s">
        <v>28</v>
      </c>
      <c r="E767" s="6" t="s">
        <v>29</v>
      </c>
      <c r="F767" s="6" t="s">
        <v>30</v>
      </c>
      <c r="G767" s="6" t="s">
        <v>675</v>
      </c>
      <c r="H767" s="6" t="s">
        <v>300</v>
      </c>
      <c r="I767" s="6">
        <v>0</v>
      </c>
      <c r="J767" s="6">
        <v>0</v>
      </c>
    </row>
    <row r="768" spans="1:10" x14ac:dyDescent="0.25">
      <c r="A768" s="10" t="str">
        <f t="shared" si="11"/>
        <v>DGrido</v>
      </c>
      <c r="B768" s="6" t="s">
        <v>26</v>
      </c>
      <c r="C768" s="6" t="s">
        <v>671</v>
      </c>
      <c r="D768" s="6" t="s">
        <v>28</v>
      </c>
      <c r="E768" s="6" t="s">
        <v>29</v>
      </c>
      <c r="F768" s="6" t="s">
        <v>30</v>
      </c>
      <c r="G768" s="6" t="s">
        <v>675</v>
      </c>
      <c r="H768" s="6" t="s">
        <v>210</v>
      </c>
      <c r="I768" s="6">
        <v>0</v>
      </c>
      <c r="J768" s="6">
        <v>0</v>
      </c>
    </row>
    <row r="769" spans="1:10" x14ac:dyDescent="0.25">
      <c r="A769" s="10" t="str">
        <f t="shared" si="11"/>
        <v>4000038Via Bana</v>
      </c>
      <c r="B769" s="6" t="s">
        <v>383</v>
      </c>
      <c r="C769" s="6" t="s">
        <v>718</v>
      </c>
      <c r="D769" s="6" t="s">
        <v>28</v>
      </c>
      <c r="E769" s="6" t="s">
        <v>29</v>
      </c>
      <c r="F769" s="6" t="s">
        <v>30</v>
      </c>
      <c r="G769" s="6" t="s">
        <v>705</v>
      </c>
      <c r="H769" s="6" t="s">
        <v>343</v>
      </c>
      <c r="I769" s="6">
        <v>2</v>
      </c>
      <c r="J769" s="6">
        <v>0</v>
      </c>
    </row>
    <row r="770" spans="1:10" x14ac:dyDescent="0.25">
      <c r="A770" s="10" t="str">
        <f t="shared" si="11"/>
        <v>4000091Via Bana</v>
      </c>
      <c r="B770" s="6" t="s">
        <v>383</v>
      </c>
      <c r="C770" s="6" t="s">
        <v>671</v>
      </c>
      <c r="D770" s="6" t="s">
        <v>28</v>
      </c>
      <c r="E770" s="6" t="s">
        <v>29</v>
      </c>
      <c r="F770" s="6" t="s">
        <v>30</v>
      </c>
      <c r="G770" s="6" t="s">
        <v>857</v>
      </c>
      <c r="H770" s="6" t="s">
        <v>619</v>
      </c>
      <c r="I770" s="6">
        <v>0</v>
      </c>
      <c r="J770" s="6">
        <v>0</v>
      </c>
    </row>
    <row r="771" spans="1:10" x14ac:dyDescent="0.25">
      <c r="A771" s="10" t="str">
        <f t="shared" ref="A771:A834" si="12">CONCATENATE(G771,B771)</f>
        <v>4000166Grido</v>
      </c>
      <c r="B771" s="6" t="s">
        <v>26</v>
      </c>
      <c r="C771" s="6" t="s">
        <v>674</v>
      </c>
      <c r="D771" s="6" t="s">
        <v>28</v>
      </c>
      <c r="E771" s="6" t="s">
        <v>67</v>
      </c>
      <c r="F771" s="6" t="s">
        <v>73</v>
      </c>
      <c r="G771" s="6" t="s">
        <v>842</v>
      </c>
      <c r="H771" s="6" t="s">
        <v>429</v>
      </c>
      <c r="I771" s="6">
        <v>911</v>
      </c>
      <c r="J771" s="6">
        <v>326</v>
      </c>
    </row>
    <row r="772" spans="1:10" x14ac:dyDescent="0.25">
      <c r="A772" s="10" t="str">
        <f t="shared" si="12"/>
        <v>6000740Grido</v>
      </c>
      <c r="B772" s="6" t="s">
        <v>26</v>
      </c>
      <c r="C772" s="6" t="s">
        <v>667</v>
      </c>
      <c r="D772" s="6" t="s">
        <v>110</v>
      </c>
      <c r="E772" s="6" t="s">
        <v>111</v>
      </c>
      <c r="F772" s="6" t="s">
        <v>127</v>
      </c>
      <c r="G772" s="6" t="s">
        <v>1020</v>
      </c>
      <c r="H772" s="6" t="s">
        <v>143</v>
      </c>
      <c r="I772" s="6">
        <v>53</v>
      </c>
      <c r="J772" s="6">
        <v>16</v>
      </c>
    </row>
    <row r="773" spans="1:10" x14ac:dyDescent="0.25">
      <c r="A773" s="10" t="str">
        <f t="shared" si="12"/>
        <v>4000042Via Bana</v>
      </c>
      <c r="B773" s="6" t="s">
        <v>383</v>
      </c>
      <c r="C773" s="6" t="s">
        <v>683</v>
      </c>
      <c r="D773" s="6" t="s">
        <v>28</v>
      </c>
      <c r="E773" s="6" t="s">
        <v>29</v>
      </c>
      <c r="F773" s="6" t="s">
        <v>30</v>
      </c>
      <c r="G773" s="6" t="s">
        <v>831</v>
      </c>
      <c r="H773" s="6" t="s">
        <v>347</v>
      </c>
      <c r="I773" s="6">
        <v>81</v>
      </c>
      <c r="J773" s="6">
        <v>54</v>
      </c>
    </row>
    <row r="774" spans="1:10" x14ac:dyDescent="0.25">
      <c r="A774" s="10" t="str">
        <f t="shared" si="12"/>
        <v>4000200Via Bana</v>
      </c>
      <c r="B774" s="6" t="s">
        <v>383</v>
      </c>
      <c r="C774" s="6" t="s">
        <v>718</v>
      </c>
      <c r="D774" s="6" t="s">
        <v>28</v>
      </c>
      <c r="E774" s="6" t="s">
        <v>29</v>
      </c>
      <c r="F774" s="6" t="s">
        <v>30</v>
      </c>
      <c r="G774" s="6" t="s">
        <v>1056</v>
      </c>
      <c r="H774" s="6" t="s">
        <v>625</v>
      </c>
      <c r="I774" s="6">
        <v>0</v>
      </c>
      <c r="J774" s="6">
        <v>0</v>
      </c>
    </row>
    <row r="775" spans="1:10" x14ac:dyDescent="0.25">
      <c r="A775" s="10" t="str">
        <f t="shared" si="12"/>
        <v>4000086Via Bana</v>
      </c>
      <c r="B775" s="6" t="s">
        <v>383</v>
      </c>
      <c r="C775" s="6" t="s">
        <v>718</v>
      </c>
      <c r="D775" s="6" t="s">
        <v>28</v>
      </c>
      <c r="E775" s="6" t="s">
        <v>29</v>
      </c>
      <c r="F775" s="6" t="s">
        <v>30</v>
      </c>
      <c r="G775" s="6" t="s">
        <v>778</v>
      </c>
      <c r="H775" s="6" t="s">
        <v>387</v>
      </c>
      <c r="I775" s="6">
        <v>0</v>
      </c>
      <c r="J775" s="6">
        <v>0</v>
      </c>
    </row>
    <row r="776" spans="1:10" x14ac:dyDescent="0.25">
      <c r="A776" s="10" t="str">
        <f t="shared" si="12"/>
        <v>3000093Via Bana</v>
      </c>
      <c r="B776" s="6" t="s">
        <v>383</v>
      </c>
      <c r="C776" s="6" t="s">
        <v>718</v>
      </c>
      <c r="D776" s="6" t="s">
        <v>28</v>
      </c>
      <c r="E776" s="6" t="s">
        <v>67</v>
      </c>
      <c r="F776" s="6" t="s">
        <v>78</v>
      </c>
      <c r="G776" s="6" t="s">
        <v>1057</v>
      </c>
      <c r="H776" s="6" t="s">
        <v>639</v>
      </c>
      <c r="I776" s="6">
        <v>0</v>
      </c>
      <c r="J776" s="6">
        <v>0</v>
      </c>
    </row>
    <row r="777" spans="1:10" x14ac:dyDescent="0.25">
      <c r="A777" s="10" t="str">
        <f t="shared" si="12"/>
        <v>DVia Bana</v>
      </c>
      <c r="B777" s="6" t="s">
        <v>383</v>
      </c>
      <c r="C777" s="6" t="s">
        <v>683</v>
      </c>
      <c r="D777" s="6" t="s">
        <v>28</v>
      </c>
      <c r="E777" s="6" t="s">
        <v>29</v>
      </c>
      <c r="F777" s="6" t="s">
        <v>30</v>
      </c>
      <c r="G777" s="6" t="s">
        <v>675</v>
      </c>
      <c r="H777" s="6" t="s">
        <v>566</v>
      </c>
      <c r="I777" s="6">
        <v>0</v>
      </c>
      <c r="J777" s="6">
        <v>0</v>
      </c>
    </row>
    <row r="778" spans="1:10" x14ac:dyDescent="0.25">
      <c r="A778" s="10" t="str">
        <f t="shared" si="12"/>
        <v>4000066Grido</v>
      </c>
      <c r="B778" s="6" t="s">
        <v>26</v>
      </c>
      <c r="C778" s="6" t="s">
        <v>674</v>
      </c>
      <c r="D778" s="6" t="s">
        <v>28</v>
      </c>
      <c r="E778" s="6" t="s">
        <v>29</v>
      </c>
      <c r="F778" s="6" t="s">
        <v>30</v>
      </c>
      <c r="G778" s="6" t="s">
        <v>759</v>
      </c>
      <c r="H778" s="6" t="s">
        <v>370</v>
      </c>
      <c r="I778" s="6">
        <v>186</v>
      </c>
      <c r="J778" s="6">
        <v>82</v>
      </c>
    </row>
    <row r="779" spans="1:10" x14ac:dyDescent="0.25">
      <c r="A779" s="10" t="str">
        <f t="shared" si="12"/>
        <v>4000140Grido</v>
      </c>
      <c r="B779" s="6" t="s">
        <v>26</v>
      </c>
      <c r="C779" s="6" t="s">
        <v>667</v>
      </c>
      <c r="D779" s="6" t="s">
        <v>28</v>
      </c>
      <c r="E779" s="6" t="s">
        <v>67</v>
      </c>
      <c r="F779" s="6" t="s">
        <v>78</v>
      </c>
      <c r="G779" s="6" t="s">
        <v>726</v>
      </c>
      <c r="H779" s="6" t="s">
        <v>439</v>
      </c>
      <c r="I779" s="6">
        <v>659</v>
      </c>
      <c r="J779" s="6">
        <v>532</v>
      </c>
    </row>
    <row r="780" spans="1:10" x14ac:dyDescent="0.25">
      <c r="A780" s="10" t="str">
        <f t="shared" si="12"/>
        <v>4000341Grido</v>
      </c>
      <c r="B780" s="6" t="s">
        <v>26</v>
      </c>
      <c r="C780" s="6" t="s">
        <v>718</v>
      </c>
      <c r="D780" s="6" t="s">
        <v>28</v>
      </c>
      <c r="E780" s="6" t="s">
        <v>67</v>
      </c>
      <c r="F780" s="6" t="s">
        <v>89</v>
      </c>
      <c r="G780" s="6" t="s">
        <v>924</v>
      </c>
      <c r="H780" s="6" t="s">
        <v>504</v>
      </c>
      <c r="I780" s="6">
        <v>402</v>
      </c>
      <c r="J780" s="6">
        <v>282</v>
      </c>
    </row>
    <row r="781" spans="1:10" x14ac:dyDescent="0.25">
      <c r="A781" s="10" t="str">
        <f t="shared" si="12"/>
        <v>DGrido</v>
      </c>
      <c r="B781" s="6" t="s">
        <v>26</v>
      </c>
      <c r="C781" s="6" t="s">
        <v>667</v>
      </c>
      <c r="D781" s="6" t="s">
        <v>110</v>
      </c>
      <c r="E781" s="6" t="s">
        <v>111</v>
      </c>
      <c r="F781" s="6" t="s">
        <v>127</v>
      </c>
      <c r="G781" s="6" t="s">
        <v>675</v>
      </c>
      <c r="H781" s="6" t="s">
        <v>135</v>
      </c>
      <c r="I781" s="6">
        <v>0</v>
      </c>
      <c r="J781" s="6">
        <v>0</v>
      </c>
    </row>
    <row r="782" spans="1:10" x14ac:dyDescent="0.25">
      <c r="A782" s="10" t="str">
        <f t="shared" si="12"/>
        <v>DGrido</v>
      </c>
      <c r="B782" s="6" t="s">
        <v>26</v>
      </c>
      <c r="C782" s="6" t="s">
        <v>671</v>
      </c>
      <c r="D782" s="6" t="s">
        <v>28</v>
      </c>
      <c r="E782" s="6" t="s">
        <v>29</v>
      </c>
      <c r="F782" s="6" t="s">
        <v>30</v>
      </c>
      <c r="G782" s="6" t="s">
        <v>675</v>
      </c>
      <c r="H782" s="6" t="s">
        <v>300</v>
      </c>
      <c r="I782" s="6">
        <v>0</v>
      </c>
      <c r="J782" s="6">
        <v>0</v>
      </c>
    </row>
    <row r="783" spans="1:10" x14ac:dyDescent="0.25">
      <c r="A783" s="10" t="str">
        <f t="shared" si="12"/>
        <v>4000159Grido</v>
      </c>
      <c r="B783" s="6" t="s">
        <v>26</v>
      </c>
      <c r="C783" s="6" t="s">
        <v>671</v>
      </c>
      <c r="D783" s="6" t="s">
        <v>28</v>
      </c>
      <c r="E783" s="6" t="s">
        <v>67</v>
      </c>
      <c r="F783" s="6" t="s">
        <v>89</v>
      </c>
      <c r="G783" s="6" t="s">
        <v>686</v>
      </c>
      <c r="H783" s="6" t="s">
        <v>487</v>
      </c>
      <c r="I783" s="6">
        <v>83</v>
      </c>
      <c r="J783" s="6">
        <v>137</v>
      </c>
    </row>
    <row r="784" spans="1:10" x14ac:dyDescent="0.25">
      <c r="A784" s="10" t="str">
        <f t="shared" si="12"/>
        <v>4000042Grido</v>
      </c>
      <c r="B784" s="6" t="s">
        <v>26</v>
      </c>
      <c r="C784" s="6" t="s">
        <v>683</v>
      </c>
      <c r="D784" s="6" t="s">
        <v>28</v>
      </c>
      <c r="E784" s="6" t="s">
        <v>29</v>
      </c>
      <c r="F784" s="6" t="s">
        <v>30</v>
      </c>
      <c r="G784" s="6" t="s">
        <v>831</v>
      </c>
      <c r="H784" s="6" t="s">
        <v>347</v>
      </c>
      <c r="I784" s="6">
        <v>736</v>
      </c>
      <c r="J784" s="6">
        <v>548</v>
      </c>
    </row>
    <row r="785" spans="1:10" x14ac:dyDescent="0.25">
      <c r="A785" s="10" t="str">
        <f t="shared" si="12"/>
        <v>4000070Grido</v>
      </c>
      <c r="B785" s="6" t="s">
        <v>26</v>
      </c>
      <c r="C785" s="6" t="s">
        <v>683</v>
      </c>
      <c r="D785" s="6" t="s">
        <v>28</v>
      </c>
      <c r="E785" s="6" t="s">
        <v>29</v>
      </c>
      <c r="F785" s="6" t="s">
        <v>30</v>
      </c>
      <c r="G785" s="6" t="s">
        <v>1051</v>
      </c>
      <c r="H785" s="6" t="s">
        <v>374</v>
      </c>
      <c r="I785" s="6">
        <v>386</v>
      </c>
      <c r="J785" s="6">
        <v>247</v>
      </c>
    </row>
    <row r="786" spans="1:10" x14ac:dyDescent="0.25">
      <c r="A786" s="10" t="str">
        <f t="shared" si="12"/>
        <v>4000144Grido</v>
      </c>
      <c r="B786" s="6" t="s">
        <v>26</v>
      </c>
      <c r="C786" s="6" t="s">
        <v>667</v>
      </c>
      <c r="D786" s="6" t="s">
        <v>28</v>
      </c>
      <c r="E786" s="6" t="s">
        <v>67</v>
      </c>
      <c r="F786" s="6" t="s">
        <v>85</v>
      </c>
      <c r="G786" s="6" t="s">
        <v>1022</v>
      </c>
      <c r="H786" s="6" t="s">
        <v>458</v>
      </c>
      <c r="I786" s="6">
        <v>739</v>
      </c>
      <c r="J786" s="6">
        <v>563</v>
      </c>
    </row>
    <row r="787" spans="1:10" x14ac:dyDescent="0.25">
      <c r="A787" s="10" t="str">
        <f t="shared" si="12"/>
        <v>DVia Bana</v>
      </c>
      <c r="B787" s="6" t="s">
        <v>383</v>
      </c>
      <c r="C787" s="6" t="s">
        <v>683</v>
      </c>
      <c r="D787" s="6" t="s">
        <v>28</v>
      </c>
      <c r="E787" s="6" t="s">
        <v>29</v>
      </c>
      <c r="F787" s="6" t="s">
        <v>30</v>
      </c>
      <c r="G787" s="6" t="s">
        <v>675</v>
      </c>
      <c r="H787" s="6" t="s">
        <v>206</v>
      </c>
      <c r="I787" s="6">
        <v>0</v>
      </c>
      <c r="J787" s="6">
        <v>0</v>
      </c>
    </row>
    <row r="788" spans="1:10" x14ac:dyDescent="0.25">
      <c r="A788" s="10" t="str">
        <f t="shared" si="12"/>
        <v>DGrido</v>
      </c>
      <c r="B788" s="6" t="s">
        <v>26</v>
      </c>
      <c r="C788" s="6" t="s">
        <v>671</v>
      </c>
      <c r="D788" s="6" t="s">
        <v>28</v>
      </c>
      <c r="E788" s="6" t="s">
        <v>29</v>
      </c>
      <c r="F788" s="6" t="s">
        <v>30</v>
      </c>
      <c r="G788" s="6" t="s">
        <v>675</v>
      </c>
      <c r="H788" s="6" t="s">
        <v>150</v>
      </c>
      <c r="I788" s="6">
        <v>0</v>
      </c>
      <c r="J788" s="6">
        <v>0</v>
      </c>
    </row>
    <row r="789" spans="1:10" x14ac:dyDescent="0.25">
      <c r="A789" s="10" t="str">
        <f t="shared" si="12"/>
        <v>DGrido</v>
      </c>
      <c r="B789" s="6" t="s">
        <v>26</v>
      </c>
      <c r="C789" s="6" t="s">
        <v>667</v>
      </c>
      <c r="D789" s="6" t="s">
        <v>28</v>
      </c>
      <c r="E789" s="6" t="s">
        <v>67</v>
      </c>
      <c r="F789" s="6" t="s">
        <v>85</v>
      </c>
      <c r="G789" s="6" t="s">
        <v>675</v>
      </c>
      <c r="H789" s="6" t="s">
        <v>452</v>
      </c>
      <c r="I789" s="6">
        <v>0</v>
      </c>
      <c r="J789" s="6">
        <v>0</v>
      </c>
    </row>
    <row r="790" spans="1:10" x14ac:dyDescent="0.25">
      <c r="A790" s="10" t="str">
        <f t="shared" si="12"/>
        <v>6000740Grido</v>
      </c>
      <c r="B790" s="6" t="s">
        <v>26</v>
      </c>
      <c r="C790" s="6" t="s">
        <v>718</v>
      </c>
      <c r="D790" s="6" t="s">
        <v>110</v>
      </c>
      <c r="E790" s="6" t="s">
        <v>111</v>
      </c>
      <c r="F790" s="6" t="s">
        <v>127</v>
      </c>
      <c r="G790" s="6" t="s">
        <v>1020</v>
      </c>
      <c r="H790" s="6" t="s">
        <v>143</v>
      </c>
      <c r="I790" s="6">
        <v>14</v>
      </c>
      <c r="J790" s="6">
        <v>11</v>
      </c>
    </row>
    <row r="791" spans="1:10" x14ac:dyDescent="0.25">
      <c r="A791" s="10" t="str">
        <f t="shared" si="12"/>
        <v>4000248Grido</v>
      </c>
      <c r="B791" s="6" t="s">
        <v>26</v>
      </c>
      <c r="C791" s="6" t="s">
        <v>674</v>
      </c>
      <c r="D791" s="6" t="s">
        <v>28</v>
      </c>
      <c r="E791" s="6" t="s">
        <v>29</v>
      </c>
      <c r="F791" s="6" t="s">
        <v>30</v>
      </c>
      <c r="G791" s="6" t="s">
        <v>1058</v>
      </c>
      <c r="H791" s="6" t="s">
        <v>379</v>
      </c>
      <c r="I791" s="6">
        <v>0</v>
      </c>
      <c r="J791" s="6">
        <v>0</v>
      </c>
    </row>
    <row r="792" spans="1:10" x14ac:dyDescent="0.25">
      <c r="A792" s="10" t="str">
        <f t="shared" si="12"/>
        <v>4000064Via Bana</v>
      </c>
      <c r="B792" s="6" t="s">
        <v>383</v>
      </c>
      <c r="C792" s="6" t="s">
        <v>671</v>
      </c>
      <c r="D792" s="6" t="s">
        <v>28</v>
      </c>
      <c r="E792" s="6" t="s">
        <v>29</v>
      </c>
      <c r="F792" s="6" t="s">
        <v>30</v>
      </c>
      <c r="G792" s="6" t="s">
        <v>955</v>
      </c>
      <c r="H792" s="6" t="s">
        <v>368</v>
      </c>
      <c r="I792" s="6">
        <v>10</v>
      </c>
      <c r="J792" s="6">
        <v>19</v>
      </c>
    </row>
    <row r="793" spans="1:10" x14ac:dyDescent="0.25">
      <c r="A793" s="10" t="str">
        <f t="shared" si="12"/>
        <v>4000058Grido</v>
      </c>
      <c r="B793" s="6" t="s">
        <v>26</v>
      </c>
      <c r="C793" s="6" t="s">
        <v>683</v>
      </c>
      <c r="D793" s="6" t="s">
        <v>28</v>
      </c>
      <c r="E793" s="6" t="s">
        <v>29</v>
      </c>
      <c r="F793" s="6" t="s">
        <v>30</v>
      </c>
      <c r="G793" s="6" t="s">
        <v>851</v>
      </c>
      <c r="H793" s="6" t="s">
        <v>363</v>
      </c>
      <c r="I793" s="6">
        <v>155</v>
      </c>
      <c r="J793" s="6">
        <v>139</v>
      </c>
    </row>
    <row r="794" spans="1:10" x14ac:dyDescent="0.25">
      <c r="A794" s="10" t="str">
        <f t="shared" si="12"/>
        <v>4000045Grido</v>
      </c>
      <c r="B794" s="6" t="s">
        <v>26</v>
      </c>
      <c r="C794" s="6" t="s">
        <v>674</v>
      </c>
      <c r="D794" s="6" t="s">
        <v>28</v>
      </c>
      <c r="E794" s="6" t="s">
        <v>29</v>
      </c>
      <c r="F794" s="6" t="s">
        <v>30</v>
      </c>
      <c r="G794" s="6" t="s">
        <v>844</v>
      </c>
      <c r="H794" s="6" t="s">
        <v>350</v>
      </c>
      <c r="I794" s="6">
        <v>436</v>
      </c>
      <c r="J794" s="6">
        <v>155</v>
      </c>
    </row>
    <row r="795" spans="1:10" x14ac:dyDescent="0.25">
      <c r="A795" s="10" t="str">
        <f t="shared" si="12"/>
        <v>4000072Via Bana</v>
      </c>
      <c r="B795" s="6" t="s">
        <v>383</v>
      </c>
      <c r="C795" s="6" t="s">
        <v>667</v>
      </c>
      <c r="D795" s="6" t="s">
        <v>28</v>
      </c>
      <c r="E795" s="6" t="s">
        <v>29</v>
      </c>
      <c r="F795" s="6" t="s">
        <v>30</v>
      </c>
      <c r="G795" s="6" t="s">
        <v>1025</v>
      </c>
      <c r="H795" s="6" t="s">
        <v>605</v>
      </c>
      <c r="I795" s="6">
        <v>0</v>
      </c>
      <c r="J795" s="6">
        <v>0</v>
      </c>
    </row>
    <row r="796" spans="1:10" x14ac:dyDescent="0.25">
      <c r="A796" s="10" t="str">
        <f t="shared" si="12"/>
        <v>4000179Via Bana</v>
      </c>
      <c r="B796" s="6" t="s">
        <v>383</v>
      </c>
      <c r="C796" s="6" t="s">
        <v>671</v>
      </c>
      <c r="D796" s="6" t="s">
        <v>28</v>
      </c>
      <c r="E796" s="6" t="s">
        <v>67</v>
      </c>
      <c r="F796" s="6" t="s">
        <v>89</v>
      </c>
      <c r="G796" s="6" t="s">
        <v>788</v>
      </c>
      <c r="H796" s="6" t="s">
        <v>657</v>
      </c>
      <c r="I796" s="6">
        <v>10</v>
      </c>
      <c r="J796" s="6">
        <v>1</v>
      </c>
    </row>
    <row r="797" spans="1:10" x14ac:dyDescent="0.25">
      <c r="A797" s="10" t="str">
        <f t="shared" si="12"/>
        <v>4000084Via Bana</v>
      </c>
      <c r="B797" s="6" t="s">
        <v>383</v>
      </c>
      <c r="C797" s="6" t="s">
        <v>718</v>
      </c>
      <c r="D797" s="6" t="s">
        <v>28</v>
      </c>
      <c r="E797" s="6" t="s">
        <v>29</v>
      </c>
      <c r="F797" s="6" t="s">
        <v>30</v>
      </c>
      <c r="G797" s="6" t="s">
        <v>1035</v>
      </c>
      <c r="H797" s="6" t="s">
        <v>614</v>
      </c>
      <c r="I797" s="6">
        <v>0</v>
      </c>
      <c r="J797" s="6">
        <v>0</v>
      </c>
    </row>
    <row r="798" spans="1:10" x14ac:dyDescent="0.25">
      <c r="A798" s="10" t="str">
        <f t="shared" si="12"/>
        <v>4000062Via Bana</v>
      </c>
      <c r="B798" s="6" t="s">
        <v>383</v>
      </c>
      <c r="C798" s="6" t="s">
        <v>683</v>
      </c>
      <c r="D798" s="6" t="s">
        <v>28</v>
      </c>
      <c r="E798" s="6" t="s">
        <v>29</v>
      </c>
      <c r="F798" s="6" t="s">
        <v>30</v>
      </c>
      <c r="G798" s="6" t="s">
        <v>965</v>
      </c>
      <c r="H798" s="6" t="s">
        <v>366</v>
      </c>
      <c r="I798" s="6">
        <v>20</v>
      </c>
      <c r="J798" s="6">
        <v>9</v>
      </c>
    </row>
    <row r="799" spans="1:10" x14ac:dyDescent="0.25">
      <c r="A799" s="10" t="str">
        <f t="shared" si="12"/>
        <v>6000340Grido</v>
      </c>
      <c r="B799" s="6" t="s">
        <v>26</v>
      </c>
      <c r="C799" s="6" t="s">
        <v>671</v>
      </c>
      <c r="D799" s="6" t="s">
        <v>110</v>
      </c>
      <c r="E799" s="6" t="s">
        <v>111</v>
      </c>
      <c r="F799" s="6" t="s">
        <v>127</v>
      </c>
      <c r="G799" s="6" t="s">
        <v>947</v>
      </c>
      <c r="H799" s="6" t="s">
        <v>140</v>
      </c>
      <c r="I799" s="6">
        <v>2</v>
      </c>
      <c r="J799" s="6">
        <v>0</v>
      </c>
    </row>
    <row r="800" spans="1:10" x14ac:dyDescent="0.25">
      <c r="A800" s="10" t="str">
        <f t="shared" si="12"/>
        <v>4000149Grido</v>
      </c>
      <c r="B800" s="6" t="s">
        <v>26</v>
      </c>
      <c r="C800" s="6" t="s">
        <v>674</v>
      </c>
      <c r="D800" s="6" t="s">
        <v>28</v>
      </c>
      <c r="E800" s="6" t="s">
        <v>67</v>
      </c>
      <c r="F800" s="6" t="s">
        <v>105</v>
      </c>
      <c r="G800" s="6" t="s">
        <v>1055</v>
      </c>
      <c r="H800" s="6" t="s">
        <v>512</v>
      </c>
      <c r="I800" s="6">
        <v>1728</v>
      </c>
      <c r="J800" s="6">
        <v>842</v>
      </c>
    </row>
    <row r="801" spans="1:10" x14ac:dyDescent="0.25">
      <c r="A801" s="10" t="str">
        <f t="shared" si="12"/>
        <v>4000174Via Bana</v>
      </c>
      <c r="B801" s="6" t="s">
        <v>383</v>
      </c>
      <c r="C801" s="6" t="s">
        <v>718</v>
      </c>
      <c r="D801" s="6" t="s">
        <v>28</v>
      </c>
      <c r="E801" s="6" t="s">
        <v>67</v>
      </c>
      <c r="F801" s="6" t="s">
        <v>68</v>
      </c>
      <c r="G801" s="6" t="s">
        <v>1048</v>
      </c>
      <c r="H801" s="6" t="s">
        <v>402</v>
      </c>
      <c r="I801" s="6">
        <v>7</v>
      </c>
      <c r="J801" s="6">
        <v>4</v>
      </c>
    </row>
    <row r="802" spans="1:10" x14ac:dyDescent="0.25">
      <c r="A802" s="10" t="str">
        <f t="shared" si="12"/>
        <v>DVia Bana</v>
      </c>
      <c r="B802" s="6" t="s">
        <v>383</v>
      </c>
      <c r="C802" s="6" t="s">
        <v>671</v>
      </c>
      <c r="D802" s="6" t="s">
        <v>28</v>
      </c>
      <c r="E802" s="6" t="s">
        <v>29</v>
      </c>
      <c r="F802" s="6" t="s">
        <v>30</v>
      </c>
      <c r="G802" s="6" t="s">
        <v>675</v>
      </c>
      <c r="H802" s="6" t="s">
        <v>552</v>
      </c>
      <c r="I802" s="6">
        <v>0</v>
      </c>
      <c r="J802" s="6">
        <v>0</v>
      </c>
    </row>
    <row r="803" spans="1:10" x14ac:dyDescent="0.25">
      <c r="A803" s="10" t="str">
        <f t="shared" si="12"/>
        <v>4000153Grido</v>
      </c>
      <c r="B803" s="6" t="s">
        <v>26</v>
      </c>
      <c r="C803" s="6" t="s">
        <v>688</v>
      </c>
      <c r="D803" s="6" t="s">
        <v>28</v>
      </c>
      <c r="E803" s="6" t="s">
        <v>67</v>
      </c>
      <c r="F803" s="6" t="s">
        <v>89</v>
      </c>
      <c r="G803" s="6" t="s">
        <v>800</v>
      </c>
      <c r="H803" s="6" t="s">
        <v>495</v>
      </c>
      <c r="I803" s="6">
        <v>468</v>
      </c>
      <c r="J803" s="6">
        <v>415</v>
      </c>
    </row>
    <row r="804" spans="1:10" x14ac:dyDescent="0.25">
      <c r="A804" s="10" t="str">
        <f t="shared" si="12"/>
        <v>6000337Grido</v>
      </c>
      <c r="B804" s="6" t="s">
        <v>26</v>
      </c>
      <c r="C804" s="6" t="s">
        <v>683</v>
      </c>
      <c r="D804" s="6" t="s">
        <v>110</v>
      </c>
      <c r="E804" s="6" t="s">
        <v>111</v>
      </c>
      <c r="F804" s="6" t="s">
        <v>127</v>
      </c>
      <c r="G804" s="6" t="s">
        <v>968</v>
      </c>
      <c r="H804" s="6" t="s">
        <v>139</v>
      </c>
      <c r="I804" s="6">
        <v>449</v>
      </c>
      <c r="J804" s="6">
        <v>327</v>
      </c>
    </row>
    <row r="805" spans="1:10" x14ac:dyDescent="0.25">
      <c r="A805" s="10" t="str">
        <f t="shared" si="12"/>
        <v>4000048Grido</v>
      </c>
      <c r="B805" s="6" t="s">
        <v>26</v>
      </c>
      <c r="C805" s="6" t="s">
        <v>688</v>
      </c>
      <c r="D805" s="6" t="s">
        <v>28</v>
      </c>
      <c r="E805" s="6" t="s">
        <v>29</v>
      </c>
      <c r="F805" s="6" t="s">
        <v>30</v>
      </c>
      <c r="G805" s="6" t="s">
        <v>994</v>
      </c>
      <c r="H805" s="6" t="s">
        <v>353</v>
      </c>
      <c r="I805" s="6">
        <v>397</v>
      </c>
      <c r="J805" s="6">
        <v>270</v>
      </c>
    </row>
    <row r="806" spans="1:10" x14ac:dyDescent="0.25">
      <c r="A806" s="10" t="str">
        <f t="shared" si="12"/>
        <v>4000076Via Bana</v>
      </c>
      <c r="B806" s="6" t="s">
        <v>383</v>
      </c>
      <c r="C806" s="6" t="s">
        <v>667</v>
      </c>
      <c r="D806" s="6" t="s">
        <v>28</v>
      </c>
      <c r="E806" s="6" t="s">
        <v>29</v>
      </c>
      <c r="F806" s="6" t="s">
        <v>30</v>
      </c>
      <c r="G806" s="6" t="s">
        <v>938</v>
      </c>
      <c r="H806" s="6" t="s">
        <v>608</v>
      </c>
      <c r="I806" s="6">
        <v>0</v>
      </c>
      <c r="J806" s="6">
        <v>0</v>
      </c>
    </row>
    <row r="807" spans="1:10" x14ac:dyDescent="0.25">
      <c r="A807" s="10" t="str">
        <f t="shared" si="12"/>
        <v>4000139Grido</v>
      </c>
      <c r="B807" s="6" t="s">
        <v>26</v>
      </c>
      <c r="C807" s="6" t="s">
        <v>674</v>
      </c>
      <c r="D807" s="6" t="s">
        <v>28</v>
      </c>
      <c r="E807" s="6" t="s">
        <v>67</v>
      </c>
      <c r="F807" s="6" t="s">
        <v>78</v>
      </c>
      <c r="G807" s="6" t="s">
        <v>762</v>
      </c>
      <c r="H807" s="6" t="s">
        <v>437</v>
      </c>
      <c r="I807" s="6">
        <v>399</v>
      </c>
      <c r="J807" s="6">
        <v>91</v>
      </c>
    </row>
    <row r="808" spans="1:10" x14ac:dyDescent="0.25">
      <c r="A808" s="10" t="str">
        <f t="shared" si="12"/>
        <v>4000169Via Bana</v>
      </c>
      <c r="B808" s="6" t="s">
        <v>383</v>
      </c>
      <c r="C808" s="6" t="s">
        <v>667</v>
      </c>
      <c r="D808" s="6" t="s">
        <v>28</v>
      </c>
      <c r="E808" s="6" t="s">
        <v>67</v>
      </c>
      <c r="F808" s="6" t="s">
        <v>78</v>
      </c>
      <c r="G808" s="6" t="s">
        <v>1053</v>
      </c>
      <c r="H808" s="6" t="s">
        <v>448</v>
      </c>
      <c r="I808" s="6">
        <v>0</v>
      </c>
      <c r="J808" s="6">
        <v>9</v>
      </c>
    </row>
    <row r="809" spans="1:10" x14ac:dyDescent="0.25">
      <c r="A809" s="10" t="str">
        <f t="shared" si="12"/>
        <v>4000076Via Bana</v>
      </c>
      <c r="B809" s="6" t="s">
        <v>383</v>
      </c>
      <c r="C809" s="6" t="s">
        <v>688</v>
      </c>
      <c r="D809" s="6" t="s">
        <v>28</v>
      </c>
      <c r="E809" s="6" t="s">
        <v>29</v>
      </c>
      <c r="F809" s="6" t="s">
        <v>30</v>
      </c>
      <c r="G809" s="6" t="s">
        <v>938</v>
      </c>
      <c r="H809" s="6" t="s">
        <v>608</v>
      </c>
      <c r="I809" s="6">
        <v>0</v>
      </c>
      <c r="J809" s="6">
        <v>0</v>
      </c>
    </row>
    <row r="810" spans="1:10" x14ac:dyDescent="0.25">
      <c r="A810" s="10" t="str">
        <f t="shared" si="12"/>
        <v>4000163Grido</v>
      </c>
      <c r="B810" s="6" t="s">
        <v>26</v>
      </c>
      <c r="C810" s="6" t="s">
        <v>688</v>
      </c>
      <c r="D810" s="6" t="s">
        <v>28</v>
      </c>
      <c r="E810" s="6" t="s">
        <v>67</v>
      </c>
      <c r="F810" s="6" t="s">
        <v>73</v>
      </c>
      <c r="G810" s="6" t="s">
        <v>732</v>
      </c>
      <c r="H810" s="6" t="s">
        <v>426</v>
      </c>
      <c r="I810" s="6">
        <v>593</v>
      </c>
      <c r="J810" s="6">
        <v>401</v>
      </c>
    </row>
    <row r="811" spans="1:10" x14ac:dyDescent="0.25">
      <c r="A811" s="10" t="str">
        <f t="shared" si="12"/>
        <v>4000044Grido</v>
      </c>
      <c r="B811" s="6" t="s">
        <v>26</v>
      </c>
      <c r="C811" s="6" t="s">
        <v>667</v>
      </c>
      <c r="D811" s="6" t="s">
        <v>28</v>
      </c>
      <c r="E811" s="6" t="s">
        <v>29</v>
      </c>
      <c r="F811" s="6" t="s">
        <v>30</v>
      </c>
      <c r="G811" s="6" t="s">
        <v>836</v>
      </c>
      <c r="H811" s="6" t="s">
        <v>349</v>
      </c>
      <c r="I811" s="6">
        <v>424</v>
      </c>
      <c r="J811" s="6">
        <v>230</v>
      </c>
    </row>
    <row r="812" spans="1:10" x14ac:dyDescent="0.25">
      <c r="A812" s="10" t="str">
        <f t="shared" si="12"/>
        <v>4000088Via Bana</v>
      </c>
      <c r="B812" s="6" t="s">
        <v>383</v>
      </c>
      <c r="C812" s="6" t="s">
        <v>671</v>
      </c>
      <c r="D812" s="6" t="s">
        <v>28</v>
      </c>
      <c r="E812" s="6" t="s">
        <v>29</v>
      </c>
      <c r="F812" s="6" t="s">
        <v>30</v>
      </c>
      <c r="G812" s="6" t="s">
        <v>1047</v>
      </c>
      <c r="H812" s="6" t="s">
        <v>617</v>
      </c>
      <c r="I812" s="6">
        <v>0</v>
      </c>
      <c r="J812" s="6">
        <v>0</v>
      </c>
    </row>
    <row r="813" spans="1:10" x14ac:dyDescent="0.25">
      <c r="A813" s="10" t="str">
        <f t="shared" si="12"/>
        <v>6000338Via Bana</v>
      </c>
      <c r="B813" s="6" t="s">
        <v>383</v>
      </c>
      <c r="C813" s="6" t="s">
        <v>683</v>
      </c>
      <c r="D813" s="6" t="s">
        <v>110</v>
      </c>
      <c r="E813" s="6" t="s">
        <v>111</v>
      </c>
      <c r="F813" s="6" t="s">
        <v>112</v>
      </c>
      <c r="G813" s="6" t="s">
        <v>722</v>
      </c>
      <c r="H813" s="6" t="s">
        <v>117</v>
      </c>
      <c r="I813" s="6">
        <v>0</v>
      </c>
      <c r="J813" s="6">
        <v>1</v>
      </c>
    </row>
    <row r="814" spans="1:10" x14ac:dyDescent="0.25">
      <c r="A814" s="10" t="str">
        <f t="shared" si="12"/>
        <v>4000173Via Bana</v>
      </c>
      <c r="B814" s="6" t="s">
        <v>383</v>
      </c>
      <c r="C814" s="6" t="s">
        <v>688</v>
      </c>
      <c r="D814" s="6" t="s">
        <v>28</v>
      </c>
      <c r="E814" s="6" t="s">
        <v>67</v>
      </c>
      <c r="F814" s="6" t="s">
        <v>85</v>
      </c>
      <c r="G814" s="6" t="s">
        <v>853</v>
      </c>
      <c r="H814" s="6" t="s">
        <v>469</v>
      </c>
      <c r="I814" s="6">
        <v>0</v>
      </c>
      <c r="J814" s="6">
        <v>0</v>
      </c>
    </row>
    <row r="815" spans="1:10" x14ac:dyDescent="0.25">
      <c r="A815" s="10" t="str">
        <f t="shared" si="12"/>
        <v>4000055Grido</v>
      </c>
      <c r="B815" s="6" t="s">
        <v>26</v>
      </c>
      <c r="C815" s="6" t="s">
        <v>674</v>
      </c>
      <c r="D815" s="6" t="s">
        <v>28</v>
      </c>
      <c r="E815" s="6" t="s">
        <v>29</v>
      </c>
      <c r="F815" s="6" t="s">
        <v>30</v>
      </c>
      <c r="G815" s="6" t="s">
        <v>776</v>
      </c>
      <c r="H815" s="6" t="s">
        <v>360</v>
      </c>
      <c r="I815" s="6">
        <v>504</v>
      </c>
      <c r="J815" s="6">
        <v>201</v>
      </c>
    </row>
    <row r="816" spans="1:10" x14ac:dyDescent="0.25">
      <c r="A816" s="10" t="str">
        <f t="shared" si="12"/>
        <v>4000054Grido</v>
      </c>
      <c r="B816" s="6" t="s">
        <v>26</v>
      </c>
      <c r="C816" s="6" t="s">
        <v>683</v>
      </c>
      <c r="D816" s="6" t="s">
        <v>28</v>
      </c>
      <c r="E816" s="6" t="s">
        <v>29</v>
      </c>
      <c r="F816" s="6" t="s">
        <v>30</v>
      </c>
      <c r="G816" s="6" t="s">
        <v>730</v>
      </c>
      <c r="H816" s="6" t="s">
        <v>359</v>
      </c>
      <c r="I816" s="6">
        <v>430</v>
      </c>
      <c r="J816" s="6">
        <v>297</v>
      </c>
    </row>
    <row r="817" spans="1:10" x14ac:dyDescent="0.25">
      <c r="A817" s="10" t="str">
        <f t="shared" si="12"/>
        <v>4000041Via Bana</v>
      </c>
      <c r="B817" s="6" t="s">
        <v>383</v>
      </c>
      <c r="C817" s="6" t="s">
        <v>683</v>
      </c>
      <c r="D817" s="6" t="s">
        <v>28</v>
      </c>
      <c r="E817" s="6" t="s">
        <v>29</v>
      </c>
      <c r="F817" s="6" t="s">
        <v>30</v>
      </c>
      <c r="G817" s="6" t="s">
        <v>703</v>
      </c>
      <c r="H817" s="6" t="s">
        <v>346</v>
      </c>
      <c r="I817" s="6">
        <v>67</v>
      </c>
      <c r="J817" s="6">
        <v>49</v>
      </c>
    </row>
    <row r="818" spans="1:10" x14ac:dyDescent="0.25">
      <c r="A818" s="10" t="str">
        <f t="shared" si="12"/>
        <v>4000137Grido</v>
      </c>
      <c r="B818" s="6" t="s">
        <v>26</v>
      </c>
      <c r="C818" s="6" t="s">
        <v>718</v>
      </c>
      <c r="D818" s="6" t="s">
        <v>28</v>
      </c>
      <c r="E818" s="6" t="s">
        <v>67</v>
      </c>
      <c r="F818" s="6" t="s">
        <v>78</v>
      </c>
      <c r="G818" s="6" t="s">
        <v>1028</v>
      </c>
      <c r="H818" s="6" t="s">
        <v>433</v>
      </c>
      <c r="I818" s="6">
        <v>223</v>
      </c>
      <c r="J818" s="6">
        <v>144</v>
      </c>
    </row>
    <row r="819" spans="1:10" x14ac:dyDescent="0.25">
      <c r="A819" s="10" t="str">
        <f t="shared" si="12"/>
        <v>3000093Via Bana</v>
      </c>
      <c r="B819" s="6" t="s">
        <v>383</v>
      </c>
      <c r="C819" s="6" t="s">
        <v>683</v>
      </c>
      <c r="D819" s="6" t="s">
        <v>28</v>
      </c>
      <c r="E819" s="6" t="s">
        <v>67</v>
      </c>
      <c r="F819" s="6" t="s">
        <v>78</v>
      </c>
      <c r="G819" s="6" t="s">
        <v>1057</v>
      </c>
      <c r="H819" s="6" t="s">
        <v>639</v>
      </c>
      <c r="I819" s="6">
        <v>0</v>
      </c>
      <c r="J819" s="6">
        <v>0</v>
      </c>
    </row>
    <row r="820" spans="1:10" x14ac:dyDescent="0.25">
      <c r="A820" s="10" t="str">
        <f t="shared" si="12"/>
        <v>4000069Via Bana</v>
      </c>
      <c r="B820" s="6" t="s">
        <v>383</v>
      </c>
      <c r="C820" s="6" t="s">
        <v>667</v>
      </c>
      <c r="D820" s="6" t="s">
        <v>28</v>
      </c>
      <c r="E820" s="6" t="s">
        <v>29</v>
      </c>
      <c r="F820" s="6" t="s">
        <v>30</v>
      </c>
      <c r="G820" s="6" t="s">
        <v>681</v>
      </c>
      <c r="H820" s="6" t="s">
        <v>373</v>
      </c>
      <c r="I820" s="6">
        <v>0</v>
      </c>
      <c r="J820" s="6">
        <v>0</v>
      </c>
    </row>
    <row r="821" spans="1:10" x14ac:dyDescent="0.25">
      <c r="A821" s="10" t="str">
        <f t="shared" si="12"/>
        <v>DGrido</v>
      </c>
      <c r="B821" s="6" t="s">
        <v>26</v>
      </c>
      <c r="C821" s="6" t="s">
        <v>683</v>
      </c>
      <c r="D821" s="6" t="s">
        <v>28</v>
      </c>
      <c r="E821" s="6" t="s">
        <v>29</v>
      </c>
      <c r="F821" s="6" t="s">
        <v>30</v>
      </c>
      <c r="G821" s="6" t="s">
        <v>675</v>
      </c>
      <c r="H821" s="6" t="s">
        <v>212</v>
      </c>
      <c r="I821" s="6">
        <v>0</v>
      </c>
      <c r="J821" s="6">
        <v>0</v>
      </c>
    </row>
    <row r="822" spans="1:10" x14ac:dyDescent="0.25">
      <c r="A822" s="10" t="str">
        <f t="shared" si="12"/>
        <v>4000039Grido</v>
      </c>
      <c r="B822" s="6" t="s">
        <v>26</v>
      </c>
      <c r="C822" s="6" t="s">
        <v>674</v>
      </c>
      <c r="D822" s="6" t="s">
        <v>28</v>
      </c>
      <c r="E822" s="6" t="s">
        <v>29</v>
      </c>
      <c r="F822" s="6" t="s">
        <v>30</v>
      </c>
      <c r="G822" s="6" t="s">
        <v>694</v>
      </c>
      <c r="H822" s="6" t="s">
        <v>344</v>
      </c>
      <c r="I822" s="6">
        <v>124</v>
      </c>
      <c r="J822" s="6">
        <v>37</v>
      </c>
    </row>
    <row r="823" spans="1:10" x14ac:dyDescent="0.25">
      <c r="A823" s="10" t="str">
        <f t="shared" si="12"/>
        <v>4000041Grido</v>
      </c>
      <c r="B823" s="6" t="s">
        <v>26</v>
      </c>
      <c r="C823" s="6" t="s">
        <v>688</v>
      </c>
      <c r="D823" s="6" t="s">
        <v>28</v>
      </c>
      <c r="E823" s="6" t="s">
        <v>29</v>
      </c>
      <c r="F823" s="6" t="s">
        <v>30</v>
      </c>
      <c r="G823" s="6" t="s">
        <v>703</v>
      </c>
      <c r="H823" s="6" t="s">
        <v>346</v>
      </c>
      <c r="I823" s="6">
        <v>324</v>
      </c>
      <c r="J823" s="6">
        <v>280</v>
      </c>
    </row>
    <row r="824" spans="1:10" x14ac:dyDescent="0.25">
      <c r="A824" s="10" t="str">
        <f t="shared" si="12"/>
        <v>4000152Via Bana</v>
      </c>
      <c r="B824" s="6" t="s">
        <v>383</v>
      </c>
      <c r="C824" s="6" t="s">
        <v>683</v>
      </c>
      <c r="D824" s="6" t="s">
        <v>28</v>
      </c>
      <c r="E824" s="6" t="s">
        <v>67</v>
      </c>
      <c r="F824" s="6" t="s">
        <v>89</v>
      </c>
      <c r="G824" s="6" t="s">
        <v>736</v>
      </c>
      <c r="H824" s="6" t="s">
        <v>494</v>
      </c>
      <c r="I824" s="6">
        <v>0</v>
      </c>
      <c r="J824" s="6">
        <v>0</v>
      </c>
    </row>
    <row r="825" spans="1:10" x14ac:dyDescent="0.25">
      <c r="A825" s="10" t="str">
        <f t="shared" si="12"/>
        <v>6000340Grido</v>
      </c>
      <c r="B825" s="6" t="s">
        <v>26</v>
      </c>
      <c r="C825" s="6" t="s">
        <v>683</v>
      </c>
      <c r="D825" s="6" t="s">
        <v>110</v>
      </c>
      <c r="E825" s="6" t="s">
        <v>111</v>
      </c>
      <c r="F825" s="6" t="s">
        <v>127</v>
      </c>
      <c r="G825" s="6" t="s">
        <v>947</v>
      </c>
      <c r="H825" s="6" t="s">
        <v>140</v>
      </c>
      <c r="I825" s="6">
        <v>7</v>
      </c>
      <c r="J825" s="6">
        <v>0</v>
      </c>
    </row>
    <row r="826" spans="1:10" x14ac:dyDescent="0.25">
      <c r="A826" s="10" t="str">
        <f t="shared" si="12"/>
        <v>4000042Via Bana</v>
      </c>
      <c r="B826" s="6" t="s">
        <v>383</v>
      </c>
      <c r="C826" s="6" t="s">
        <v>667</v>
      </c>
      <c r="D826" s="6" t="s">
        <v>28</v>
      </c>
      <c r="E826" s="6" t="s">
        <v>29</v>
      </c>
      <c r="F826" s="6" t="s">
        <v>30</v>
      </c>
      <c r="G826" s="6" t="s">
        <v>831</v>
      </c>
      <c r="H826" s="6" t="s">
        <v>347</v>
      </c>
      <c r="I826" s="6">
        <v>0</v>
      </c>
      <c r="J826" s="6">
        <v>12</v>
      </c>
    </row>
    <row r="827" spans="1:10" x14ac:dyDescent="0.25">
      <c r="A827" s="10" t="str">
        <f t="shared" si="12"/>
        <v>4000053Grido</v>
      </c>
      <c r="B827" s="6" t="s">
        <v>26</v>
      </c>
      <c r="C827" s="6" t="s">
        <v>688</v>
      </c>
      <c r="D827" s="6" t="s">
        <v>28</v>
      </c>
      <c r="E827" s="6" t="s">
        <v>29</v>
      </c>
      <c r="F827" s="6" t="s">
        <v>30</v>
      </c>
      <c r="G827" s="6" t="s">
        <v>728</v>
      </c>
      <c r="H827" s="6" t="s">
        <v>358</v>
      </c>
      <c r="I827" s="6">
        <v>0</v>
      </c>
      <c r="J827" s="6">
        <v>0</v>
      </c>
    </row>
    <row r="828" spans="1:10" x14ac:dyDescent="0.25">
      <c r="A828" s="10" t="str">
        <f t="shared" si="12"/>
        <v>4000059Via Bana</v>
      </c>
      <c r="B828" s="6" t="s">
        <v>383</v>
      </c>
      <c r="C828" s="6" t="s">
        <v>667</v>
      </c>
      <c r="D828" s="6" t="s">
        <v>28</v>
      </c>
      <c r="E828" s="6" t="s">
        <v>29</v>
      </c>
      <c r="F828" s="6" t="s">
        <v>30</v>
      </c>
      <c r="G828" s="6" t="s">
        <v>1041</v>
      </c>
      <c r="H828" s="6" t="s">
        <v>364</v>
      </c>
      <c r="I828" s="6">
        <v>0</v>
      </c>
      <c r="J828" s="6">
        <v>0</v>
      </c>
    </row>
    <row r="829" spans="1:10" x14ac:dyDescent="0.25">
      <c r="A829" s="10" t="str">
        <f t="shared" si="12"/>
        <v>4000095Via Bana</v>
      </c>
      <c r="B829" s="6" t="s">
        <v>383</v>
      </c>
      <c r="C829" s="6" t="s">
        <v>688</v>
      </c>
      <c r="D829" s="6" t="s">
        <v>28</v>
      </c>
      <c r="E829" s="6" t="s">
        <v>29</v>
      </c>
      <c r="F829" s="6" t="s">
        <v>30</v>
      </c>
      <c r="G829" s="6" t="s">
        <v>754</v>
      </c>
      <c r="H829" s="6" t="s">
        <v>621</v>
      </c>
      <c r="I829" s="6">
        <v>0</v>
      </c>
      <c r="J829" s="6">
        <v>0</v>
      </c>
    </row>
    <row r="830" spans="1:10" x14ac:dyDescent="0.25">
      <c r="A830" s="10" t="str">
        <f t="shared" si="12"/>
        <v>4000059Grido</v>
      </c>
      <c r="B830" s="6" t="s">
        <v>26</v>
      </c>
      <c r="C830" s="6" t="s">
        <v>718</v>
      </c>
      <c r="D830" s="6" t="s">
        <v>28</v>
      </c>
      <c r="E830" s="6" t="s">
        <v>29</v>
      </c>
      <c r="F830" s="6" t="s">
        <v>30</v>
      </c>
      <c r="G830" s="6" t="s">
        <v>1041</v>
      </c>
      <c r="H830" s="6" t="s">
        <v>364</v>
      </c>
      <c r="I830" s="6">
        <v>162</v>
      </c>
      <c r="J830" s="6">
        <v>83</v>
      </c>
    </row>
    <row r="831" spans="1:10" x14ac:dyDescent="0.25">
      <c r="A831" s="10" t="str">
        <f t="shared" si="12"/>
        <v>4000145Via Bana</v>
      </c>
      <c r="B831" s="6" t="s">
        <v>383</v>
      </c>
      <c r="C831" s="6" t="s">
        <v>683</v>
      </c>
      <c r="D831" s="6" t="s">
        <v>28</v>
      </c>
      <c r="E831" s="6" t="s">
        <v>67</v>
      </c>
      <c r="F831" s="6" t="s">
        <v>68</v>
      </c>
      <c r="G831" s="6" t="s">
        <v>983</v>
      </c>
      <c r="H831" s="6" t="s">
        <v>394</v>
      </c>
      <c r="I831" s="6">
        <v>0</v>
      </c>
      <c r="J831" s="6">
        <v>0</v>
      </c>
    </row>
    <row r="832" spans="1:10" x14ac:dyDescent="0.25">
      <c r="A832" s="10" t="str">
        <f t="shared" si="12"/>
        <v>4000055Grido</v>
      </c>
      <c r="B832" s="6" t="s">
        <v>26</v>
      </c>
      <c r="C832" s="6" t="s">
        <v>667</v>
      </c>
      <c r="D832" s="6" t="s">
        <v>28</v>
      </c>
      <c r="E832" s="6" t="s">
        <v>29</v>
      </c>
      <c r="F832" s="6" t="s">
        <v>30</v>
      </c>
      <c r="G832" s="6" t="s">
        <v>776</v>
      </c>
      <c r="H832" s="6" t="s">
        <v>360</v>
      </c>
      <c r="I832" s="6">
        <v>258</v>
      </c>
      <c r="J832" s="6">
        <v>189</v>
      </c>
    </row>
    <row r="833" spans="1:10" x14ac:dyDescent="0.25">
      <c r="A833" s="10" t="str">
        <f t="shared" si="12"/>
        <v>4000042Via Bana</v>
      </c>
      <c r="B833" s="6" t="s">
        <v>383</v>
      </c>
      <c r="C833" s="6" t="s">
        <v>718</v>
      </c>
      <c r="D833" s="6" t="s">
        <v>28</v>
      </c>
      <c r="E833" s="6" t="s">
        <v>29</v>
      </c>
      <c r="F833" s="6" t="s">
        <v>30</v>
      </c>
      <c r="G833" s="6" t="s">
        <v>831</v>
      </c>
      <c r="H833" s="6" t="s">
        <v>347</v>
      </c>
      <c r="I833" s="6">
        <v>34</v>
      </c>
      <c r="J833" s="6">
        <v>27</v>
      </c>
    </row>
    <row r="834" spans="1:10" x14ac:dyDescent="0.25">
      <c r="A834" s="10" t="str">
        <f t="shared" si="12"/>
        <v>6000673Grido</v>
      </c>
      <c r="B834" s="6" t="s">
        <v>26</v>
      </c>
      <c r="C834" s="6" t="s">
        <v>671</v>
      </c>
      <c r="D834" s="6" t="s">
        <v>110</v>
      </c>
      <c r="E834" s="6" t="s">
        <v>111</v>
      </c>
      <c r="F834" s="6" t="s">
        <v>118</v>
      </c>
      <c r="G834" s="6" t="s">
        <v>834</v>
      </c>
      <c r="H834" s="6" t="s">
        <v>120</v>
      </c>
      <c r="I834" s="6">
        <v>89</v>
      </c>
      <c r="J834" s="6">
        <v>11</v>
      </c>
    </row>
    <row r="835" spans="1:10" x14ac:dyDescent="0.25">
      <c r="A835" s="10" t="str">
        <f t="shared" ref="A835:A898" si="13">CONCATENATE(G835,B835)</f>
        <v>DVia Bana</v>
      </c>
      <c r="B835" s="6" t="s">
        <v>383</v>
      </c>
      <c r="C835" s="6" t="s">
        <v>671</v>
      </c>
      <c r="D835" s="6" t="s">
        <v>28</v>
      </c>
      <c r="E835" s="6" t="s">
        <v>29</v>
      </c>
      <c r="F835" s="6" t="s">
        <v>30</v>
      </c>
      <c r="G835" s="6" t="s">
        <v>675</v>
      </c>
      <c r="H835" s="6" t="s">
        <v>578</v>
      </c>
      <c r="I835" s="6">
        <v>0</v>
      </c>
      <c r="J835" s="6">
        <v>0</v>
      </c>
    </row>
    <row r="836" spans="1:10" x14ac:dyDescent="0.25">
      <c r="A836" s="10" t="str">
        <f t="shared" si="13"/>
        <v>6000667Via Bana</v>
      </c>
      <c r="B836" s="6" t="s">
        <v>383</v>
      </c>
      <c r="C836" s="6" t="s">
        <v>683</v>
      </c>
      <c r="D836" s="6" t="s">
        <v>110</v>
      </c>
      <c r="E836" s="6" t="s">
        <v>111</v>
      </c>
      <c r="F836" s="6" t="s">
        <v>121</v>
      </c>
      <c r="G836" s="6" t="s">
        <v>823</v>
      </c>
      <c r="H836" s="6" t="s">
        <v>122</v>
      </c>
      <c r="I836" s="6">
        <v>0</v>
      </c>
      <c r="J836" s="6">
        <v>0</v>
      </c>
    </row>
    <row r="837" spans="1:10" x14ac:dyDescent="0.25">
      <c r="A837" s="10" t="str">
        <f t="shared" si="13"/>
        <v>4000054Via Bana</v>
      </c>
      <c r="B837" s="6" t="s">
        <v>383</v>
      </c>
      <c r="C837" s="6" t="s">
        <v>683</v>
      </c>
      <c r="D837" s="6" t="s">
        <v>28</v>
      </c>
      <c r="E837" s="6" t="s">
        <v>29</v>
      </c>
      <c r="F837" s="6" t="s">
        <v>30</v>
      </c>
      <c r="G837" s="6" t="s">
        <v>730</v>
      </c>
      <c r="H837" s="6" t="s">
        <v>359</v>
      </c>
      <c r="I837" s="6">
        <v>53</v>
      </c>
      <c r="J837" s="6">
        <v>14</v>
      </c>
    </row>
    <row r="838" spans="1:10" x14ac:dyDescent="0.25">
      <c r="A838" s="10" t="str">
        <f t="shared" si="13"/>
        <v>4000136Grido</v>
      </c>
      <c r="B838" s="6" t="s">
        <v>26</v>
      </c>
      <c r="C838" s="6" t="s">
        <v>688</v>
      </c>
      <c r="D838" s="6" t="s">
        <v>28</v>
      </c>
      <c r="E838" s="6" t="s">
        <v>67</v>
      </c>
      <c r="F838" s="6" t="s">
        <v>78</v>
      </c>
      <c r="G838" s="6" t="s">
        <v>784</v>
      </c>
      <c r="H838" s="6" t="s">
        <v>444</v>
      </c>
      <c r="I838" s="6">
        <v>261</v>
      </c>
      <c r="J838" s="6">
        <v>205</v>
      </c>
    </row>
    <row r="839" spans="1:10" x14ac:dyDescent="0.25">
      <c r="A839" s="10" t="str">
        <f t="shared" si="13"/>
        <v>4000037Grido</v>
      </c>
      <c r="B839" s="6" t="s">
        <v>26</v>
      </c>
      <c r="C839" s="6" t="s">
        <v>718</v>
      </c>
      <c r="D839" s="6" t="s">
        <v>28</v>
      </c>
      <c r="E839" s="6" t="s">
        <v>29</v>
      </c>
      <c r="F839" s="6" t="s">
        <v>30</v>
      </c>
      <c r="G839" s="6" t="s">
        <v>1045</v>
      </c>
      <c r="H839" s="6" t="s">
        <v>342</v>
      </c>
      <c r="I839" s="6">
        <v>0</v>
      </c>
      <c r="J839" s="6">
        <v>0</v>
      </c>
    </row>
    <row r="840" spans="1:10" x14ac:dyDescent="0.25">
      <c r="A840" s="10" t="str">
        <f t="shared" si="13"/>
        <v>4000044Grido</v>
      </c>
      <c r="B840" s="6" t="s">
        <v>26</v>
      </c>
      <c r="C840" s="6" t="s">
        <v>674</v>
      </c>
      <c r="D840" s="6" t="s">
        <v>28</v>
      </c>
      <c r="E840" s="6" t="s">
        <v>29</v>
      </c>
      <c r="F840" s="6" t="s">
        <v>30</v>
      </c>
      <c r="G840" s="6" t="s">
        <v>836</v>
      </c>
      <c r="H840" s="6" t="s">
        <v>349</v>
      </c>
      <c r="I840" s="6">
        <v>645</v>
      </c>
      <c r="J840" s="6">
        <v>263</v>
      </c>
    </row>
    <row r="841" spans="1:10" x14ac:dyDescent="0.25">
      <c r="A841" s="10" t="str">
        <f t="shared" si="13"/>
        <v>4000431Grido</v>
      </c>
      <c r="B841" s="6" t="s">
        <v>26</v>
      </c>
      <c r="C841" s="6" t="s">
        <v>671</v>
      </c>
      <c r="D841" s="6" t="s">
        <v>28</v>
      </c>
      <c r="E841" s="6" t="s">
        <v>67</v>
      </c>
      <c r="F841" s="6" t="s">
        <v>78</v>
      </c>
      <c r="G841" s="6" t="s">
        <v>1029</v>
      </c>
      <c r="H841" s="6" t="s">
        <v>445</v>
      </c>
      <c r="I841" s="6">
        <v>78</v>
      </c>
      <c r="J841" s="6">
        <v>65</v>
      </c>
    </row>
    <row r="842" spans="1:10" x14ac:dyDescent="0.25">
      <c r="A842" s="10" t="str">
        <f t="shared" si="13"/>
        <v>4000051Via Bana</v>
      </c>
      <c r="B842" s="6" t="s">
        <v>383</v>
      </c>
      <c r="C842" s="6" t="s">
        <v>683</v>
      </c>
      <c r="D842" s="6" t="s">
        <v>28</v>
      </c>
      <c r="E842" s="6" t="s">
        <v>29</v>
      </c>
      <c r="F842" s="6" t="s">
        <v>30</v>
      </c>
      <c r="G842" s="6" t="s">
        <v>893</v>
      </c>
      <c r="H842" s="6" t="s">
        <v>356</v>
      </c>
      <c r="I842" s="6">
        <v>13</v>
      </c>
      <c r="J842" s="6">
        <v>5</v>
      </c>
    </row>
    <row r="843" spans="1:10" x14ac:dyDescent="0.25">
      <c r="A843" s="10" t="str">
        <f t="shared" si="13"/>
        <v>DGrido</v>
      </c>
      <c r="B843" s="6" t="s">
        <v>26</v>
      </c>
      <c r="C843" s="6" t="s">
        <v>718</v>
      </c>
      <c r="D843" s="6" t="s">
        <v>28</v>
      </c>
      <c r="E843" s="6" t="s">
        <v>29</v>
      </c>
      <c r="F843" s="6" t="s">
        <v>30</v>
      </c>
      <c r="G843" s="6" t="s">
        <v>675</v>
      </c>
      <c r="H843" s="6" t="s">
        <v>308</v>
      </c>
      <c r="I843" s="6">
        <v>0</v>
      </c>
      <c r="J843" s="6">
        <v>0</v>
      </c>
    </row>
    <row r="844" spans="1:10" x14ac:dyDescent="0.25">
      <c r="A844" s="10" t="str">
        <f t="shared" si="13"/>
        <v>6000740Grido</v>
      </c>
      <c r="B844" s="6" t="s">
        <v>26</v>
      </c>
      <c r="C844" s="6" t="s">
        <v>671</v>
      </c>
      <c r="D844" s="6" t="s">
        <v>110</v>
      </c>
      <c r="E844" s="6" t="s">
        <v>111</v>
      </c>
      <c r="F844" s="6" t="s">
        <v>127</v>
      </c>
      <c r="G844" s="6" t="s">
        <v>1020</v>
      </c>
      <c r="H844" s="6" t="s">
        <v>143</v>
      </c>
      <c r="I844" s="6">
        <v>5</v>
      </c>
      <c r="J844" s="6">
        <v>4</v>
      </c>
    </row>
    <row r="845" spans="1:10" x14ac:dyDescent="0.25">
      <c r="A845" s="10" t="str">
        <f t="shared" si="13"/>
        <v>4000187Via Bana</v>
      </c>
      <c r="B845" s="6" t="s">
        <v>383</v>
      </c>
      <c r="C845" s="6" t="s">
        <v>688</v>
      </c>
      <c r="D845" s="6" t="s">
        <v>28</v>
      </c>
      <c r="E845" s="6" t="s">
        <v>67</v>
      </c>
      <c r="F845" s="6" t="s">
        <v>73</v>
      </c>
      <c r="G845" s="6" t="s">
        <v>796</v>
      </c>
      <c r="H845" s="6" t="s">
        <v>425</v>
      </c>
      <c r="I845" s="6">
        <v>0</v>
      </c>
      <c r="J845" s="6">
        <v>0</v>
      </c>
    </row>
    <row r="846" spans="1:10" x14ac:dyDescent="0.25">
      <c r="A846" s="10" t="str">
        <f t="shared" si="13"/>
        <v>6000739Via Bana</v>
      </c>
      <c r="B846" s="6" t="s">
        <v>383</v>
      </c>
      <c r="C846" s="6" t="s">
        <v>683</v>
      </c>
      <c r="D846" s="6" t="s">
        <v>110</v>
      </c>
      <c r="E846" s="6" t="s">
        <v>111</v>
      </c>
      <c r="F846" s="6" t="s">
        <v>127</v>
      </c>
      <c r="G846" s="6" t="s">
        <v>764</v>
      </c>
      <c r="H846" s="6" t="s">
        <v>142</v>
      </c>
      <c r="I846" s="6">
        <v>0</v>
      </c>
      <c r="J846" s="6">
        <v>0</v>
      </c>
    </row>
    <row r="847" spans="1:10" x14ac:dyDescent="0.25">
      <c r="A847" s="10" t="str">
        <f t="shared" si="13"/>
        <v>4000144Grido</v>
      </c>
      <c r="B847" s="6" t="s">
        <v>26</v>
      </c>
      <c r="C847" s="6" t="s">
        <v>671</v>
      </c>
      <c r="D847" s="6" t="s">
        <v>28</v>
      </c>
      <c r="E847" s="6" t="s">
        <v>67</v>
      </c>
      <c r="F847" s="6" t="s">
        <v>85</v>
      </c>
      <c r="G847" s="6" t="s">
        <v>1022</v>
      </c>
      <c r="H847" s="6" t="s">
        <v>458</v>
      </c>
      <c r="I847" s="6">
        <v>341</v>
      </c>
      <c r="J847" s="6">
        <v>452</v>
      </c>
    </row>
    <row r="848" spans="1:10" x14ac:dyDescent="0.25">
      <c r="A848" s="10" t="str">
        <f t="shared" si="13"/>
        <v>4000147Via Bana</v>
      </c>
      <c r="B848" s="6" t="s">
        <v>383</v>
      </c>
      <c r="C848" s="6" t="s">
        <v>671</v>
      </c>
      <c r="D848" s="6" t="s">
        <v>28</v>
      </c>
      <c r="E848" s="6" t="s">
        <v>67</v>
      </c>
      <c r="F848" s="6" t="s">
        <v>68</v>
      </c>
      <c r="G848" s="6" t="s">
        <v>926</v>
      </c>
      <c r="H848" s="6" t="s">
        <v>398</v>
      </c>
      <c r="I848" s="6">
        <v>0</v>
      </c>
      <c r="J848" s="6">
        <v>0</v>
      </c>
    </row>
    <row r="849" spans="1:10" x14ac:dyDescent="0.25">
      <c r="A849" s="10" t="str">
        <f t="shared" si="13"/>
        <v>DVia Bana</v>
      </c>
      <c r="B849" s="6" t="s">
        <v>383</v>
      </c>
      <c r="C849" s="6" t="s">
        <v>683</v>
      </c>
      <c r="D849" s="6" t="s">
        <v>28</v>
      </c>
      <c r="E849" s="6" t="s">
        <v>67</v>
      </c>
      <c r="F849" s="6" t="s">
        <v>68</v>
      </c>
      <c r="G849" s="6" t="s">
        <v>675</v>
      </c>
      <c r="H849" s="6" t="s">
        <v>392</v>
      </c>
      <c r="I849" s="6">
        <v>0</v>
      </c>
      <c r="J849" s="6">
        <v>0</v>
      </c>
    </row>
    <row r="850" spans="1:10" x14ac:dyDescent="0.25">
      <c r="A850" s="10" t="str">
        <f t="shared" si="13"/>
        <v>4000196Via Bana</v>
      </c>
      <c r="B850" s="6" t="s">
        <v>383</v>
      </c>
      <c r="C850" s="6" t="s">
        <v>683</v>
      </c>
      <c r="D850" s="6" t="s">
        <v>28</v>
      </c>
      <c r="E850" s="6" t="s">
        <v>29</v>
      </c>
      <c r="F850" s="6" t="s">
        <v>30</v>
      </c>
      <c r="G850" s="6" t="s">
        <v>689</v>
      </c>
      <c r="H850" s="6" t="s">
        <v>622</v>
      </c>
      <c r="I850" s="6">
        <v>0</v>
      </c>
      <c r="J850" s="6">
        <v>0</v>
      </c>
    </row>
    <row r="851" spans="1:10" x14ac:dyDescent="0.25">
      <c r="A851" s="10" t="str">
        <f t="shared" si="13"/>
        <v>4000199Via Bana</v>
      </c>
      <c r="B851" s="6" t="s">
        <v>383</v>
      </c>
      <c r="C851" s="6" t="s">
        <v>683</v>
      </c>
      <c r="D851" s="6" t="s">
        <v>28</v>
      </c>
      <c r="E851" s="6" t="s">
        <v>29</v>
      </c>
      <c r="F851" s="6" t="s">
        <v>30</v>
      </c>
      <c r="G851" s="6" t="s">
        <v>1050</v>
      </c>
      <c r="H851" s="6" t="s">
        <v>624</v>
      </c>
      <c r="I851" s="6">
        <v>0</v>
      </c>
      <c r="J851" s="6">
        <v>0</v>
      </c>
    </row>
    <row r="852" spans="1:10" x14ac:dyDescent="0.25">
      <c r="A852" s="10" t="str">
        <f t="shared" si="13"/>
        <v>4000163Grido</v>
      </c>
      <c r="B852" s="6" t="s">
        <v>26</v>
      </c>
      <c r="C852" s="6" t="s">
        <v>671</v>
      </c>
      <c r="D852" s="6" t="s">
        <v>28</v>
      </c>
      <c r="E852" s="6" t="s">
        <v>67</v>
      </c>
      <c r="F852" s="6" t="s">
        <v>73</v>
      </c>
      <c r="G852" s="6" t="s">
        <v>732</v>
      </c>
      <c r="H852" s="6" t="s">
        <v>426</v>
      </c>
      <c r="I852" s="6">
        <v>284</v>
      </c>
      <c r="J852" s="6">
        <v>289</v>
      </c>
    </row>
    <row r="853" spans="1:10" x14ac:dyDescent="0.25">
      <c r="A853" s="10" t="str">
        <f t="shared" si="13"/>
        <v>4000285Via Bana</v>
      </c>
      <c r="B853" s="6" t="s">
        <v>383</v>
      </c>
      <c r="C853" s="6" t="s">
        <v>683</v>
      </c>
      <c r="D853" s="6" t="s">
        <v>28</v>
      </c>
      <c r="E853" s="6" t="s">
        <v>67</v>
      </c>
      <c r="F853" s="6" t="s">
        <v>89</v>
      </c>
      <c r="G853" s="6" t="s">
        <v>805</v>
      </c>
      <c r="H853" s="6" t="s">
        <v>660</v>
      </c>
      <c r="I853" s="6">
        <v>27</v>
      </c>
      <c r="J853" s="6">
        <v>32</v>
      </c>
    </row>
    <row r="854" spans="1:10" x14ac:dyDescent="0.25">
      <c r="A854" s="10" t="str">
        <f t="shared" si="13"/>
        <v>4000285Via Bana</v>
      </c>
      <c r="B854" s="6" t="s">
        <v>383</v>
      </c>
      <c r="C854" s="6" t="s">
        <v>718</v>
      </c>
      <c r="D854" s="6" t="s">
        <v>28</v>
      </c>
      <c r="E854" s="6" t="s">
        <v>67</v>
      </c>
      <c r="F854" s="6" t="s">
        <v>89</v>
      </c>
      <c r="G854" s="6" t="s">
        <v>805</v>
      </c>
      <c r="H854" s="6" t="s">
        <v>660</v>
      </c>
      <c r="I854" s="6">
        <v>5</v>
      </c>
      <c r="J854" s="6">
        <v>2</v>
      </c>
    </row>
    <row r="855" spans="1:10" x14ac:dyDescent="0.25">
      <c r="A855" s="10" t="str">
        <f t="shared" si="13"/>
        <v>4000174Grido</v>
      </c>
      <c r="B855" s="6" t="s">
        <v>26</v>
      </c>
      <c r="C855" s="6" t="s">
        <v>671</v>
      </c>
      <c r="D855" s="6" t="s">
        <v>28</v>
      </c>
      <c r="E855" s="6" t="s">
        <v>67</v>
      </c>
      <c r="F855" s="6" t="s">
        <v>68</v>
      </c>
      <c r="G855" s="6" t="s">
        <v>1048</v>
      </c>
      <c r="H855" s="6" t="s">
        <v>402</v>
      </c>
      <c r="I855" s="6">
        <v>0</v>
      </c>
      <c r="J855" s="6">
        <v>0</v>
      </c>
    </row>
    <row r="856" spans="1:10" x14ac:dyDescent="0.25">
      <c r="A856" s="10" t="str">
        <f t="shared" si="13"/>
        <v>4000039Grido</v>
      </c>
      <c r="B856" s="6" t="s">
        <v>26</v>
      </c>
      <c r="C856" s="6" t="s">
        <v>718</v>
      </c>
      <c r="D856" s="6" t="s">
        <v>28</v>
      </c>
      <c r="E856" s="6" t="s">
        <v>29</v>
      </c>
      <c r="F856" s="6" t="s">
        <v>30</v>
      </c>
      <c r="G856" s="6" t="s">
        <v>694</v>
      </c>
      <c r="H856" s="6" t="s">
        <v>344</v>
      </c>
      <c r="I856" s="6">
        <v>74</v>
      </c>
      <c r="J856" s="6">
        <v>37</v>
      </c>
    </row>
    <row r="857" spans="1:10" x14ac:dyDescent="0.25">
      <c r="A857" s="10" t="str">
        <f t="shared" si="13"/>
        <v>4000077Via Bana</v>
      </c>
      <c r="B857" s="6" t="s">
        <v>383</v>
      </c>
      <c r="C857" s="6" t="s">
        <v>683</v>
      </c>
      <c r="D857" s="6" t="s">
        <v>28</v>
      </c>
      <c r="E857" s="6" t="s">
        <v>29</v>
      </c>
      <c r="F857" s="6" t="s">
        <v>30</v>
      </c>
      <c r="G857" s="6" t="s">
        <v>950</v>
      </c>
      <c r="H857" s="6" t="s">
        <v>609</v>
      </c>
      <c r="I857" s="6">
        <v>0</v>
      </c>
      <c r="J857" s="6">
        <v>0</v>
      </c>
    </row>
    <row r="858" spans="1:10" x14ac:dyDescent="0.25">
      <c r="A858" s="10" t="str">
        <f t="shared" si="13"/>
        <v>6000740Grido</v>
      </c>
      <c r="B858" s="6" t="s">
        <v>26</v>
      </c>
      <c r="C858" s="6" t="s">
        <v>688</v>
      </c>
      <c r="D858" s="6" t="s">
        <v>110</v>
      </c>
      <c r="E858" s="6" t="s">
        <v>111</v>
      </c>
      <c r="F858" s="6" t="s">
        <v>127</v>
      </c>
      <c r="G858" s="6" t="s">
        <v>1020</v>
      </c>
      <c r="H858" s="6" t="s">
        <v>143</v>
      </c>
      <c r="I858" s="6">
        <v>8</v>
      </c>
      <c r="J858" s="6">
        <v>30</v>
      </c>
    </row>
    <row r="859" spans="1:10" x14ac:dyDescent="0.25">
      <c r="A859" s="10" t="str">
        <f t="shared" si="13"/>
        <v>4000081Via Bana</v>
      </c>
      <c r="B859" s="6" t="s">
        <v>383</v>
      </c>
      <c r="C859" s="6" t="s">
        <v>718</v>
      </c>
      <c r="D859" s="6" t="s">
        <v>28</v>
      </c>
      <c r="E859" s="6" t="s">
        <v>29</v>
      </c>
      <c r="F859" s="6" t="s">
        <v>30</v>
      </c>
      <c r="G859" s="6" t="s">
        <v>1044</v>
      </c>
      <c r="H859" s="6" t="s">
        <v>385</v>
      </c>
      <c r="I859" s="6">
        <v>0</v>
      </c>
      <c r="J859" s="6">
        <v>0</v>
      </c>
    </row>
    <row r="860" spans="1:10" x14ac:dyDescent="0.25">
      <c r="A860" s="10" t="str">
        <f t="shared" si="13"/>
        <v>4000044Grido</v>
      </c>
      <c r="B860" s="6" t="s">
        <v>26</v>
      </c>
      <c r="C860" s="6" t="s">
        <v>671</v>
      </c>
      <c r="D860" s="6" t="s">
        <v>28</v>
      </c>
      <c r="E860" s="6" t="s">
        <v>29</v>
      </c>
      <c r="F860" s="6" t="s">
        <v>30</v>
      </c>
      <c r="G860" s="6" t="s">
        <v>836</v>
      </c>
      <c r="H860" s="6" t="s">
        <v>349</v>
      </c>
      <c r="I860" s="6">
        <v>157</v>
      </c>
      <c r="J860" s="6">
        <v>197</v>
      </c>
    </row>
    <row r="861" spans="1:10" x14ac:dyDescent="0.25">
      <c r="A861" s="10" t="str">
        <f t="shared" si="13"/>
        <v>4000179Via Bana</v>
      </c>
      <c r="B861" s="6" t="s">
        <v>383</v>
      </c>
      <c r="C861" s="6" t="s">
        <v>718</v>
      </c>
      <c r="D861" s="6" t="s">
        <v>28</v>
      </c>
      <c r="E861" s="6" t="s">
        <v>67</v>
      </c>
      <c r="F861" s="6" t="s">
        <v>89</v>
      </c>
      <c r="G861" s="6" t="s">
        <v>788</v>
      </c>
      <c r="H861" s="6" t="s">
        <v>657</v>
      </c>
      <c r="I861" s="6">
        <v>5</v>
      </c>
      <c r="J861" s="6">
        <v>5</v>
      </c>
    </row>
    <row r="862" spans="1:10" x14ac:dyDescent="0.25">
      <c r="A862" s="10" t="str">
        <f t="shared" si="13"/>
        <v>4000169Grido</v>
      </c>
      <c r="B862" s="6" t="s">
        <v>26</v>
      </c>
      <c r="C862" s="6" t="s">
        <v>674</v>
      </c>
      <c r="D862" s="6" t="s">
        <v>28</v>
      </c>
      <c r="E862" s="6" t="s">
        <v>67</v>
      </c>
      <c r="F862" s="6" t="s">
        <v>78</v>
      </c>
      <c r="G862" s="6" t="s">
        <v>1053</v>
      </c>
      <c r="H862" s="6" t="s">
        <v>448</v>
      </c>
      <c r="I862" s="6">
        <v>0</v>
      </c>
      <c r="J862" s="6">
        <v>0</v>
      </c>
    </row>
    <row r="863" spans="1:10" x14ac:dyDescent="0.25">
      <c r="A863" s="10" t="str">
        <f t="shared" si="13"/>
        <v>4000074Via Bana</v>
      </c>
      <c r="B863" s="6" t="s">
        <v>383</v>
      </c>
      <c r="C863" s="6" t="s">
        <v>671</v>
      </c>
      <c r="D863" s="6" t="s">
        <v>28</v>
      </c>
      <c r="E863" s="6" t="s">
        <v>29</v>
      </c>
      <c r="F863" s="6" t="s">
        <v>30</v>
      </c>
      <c r="G863" s="6" t="s">
        <v>1052</v>
      </c>
      <c r="H863" s="6" t="s">
        <v>607</v>
      </c>
      <c r="I863" s="6">
        <v>0</v>
      </c>
      <c r="J863" s="6">
        <v>0</v>
      </c>
    </row>
    <row r="864" spans="1:10" x14ac:dyDescent="0.25">
      <c r="A864" s="10" t="str">
        <f t="shared" si="13"/>
        <v>4000087Via Bana</v>
      </c>
      <c r="B864" s="6" t="s">
        <v>383</v>
      </c>
      <c r="C864" s="6" t="s">
        <v>688</v>
      </c>
      <c r="D864" s="6" t="s">
        <v>28</v>
      </c>
      <c r="E864" s="6" t="s">
        <v>29</v>
      </c>
      <c r="F864" s="6" t="s">
        <v>30</v>
      </c>
      <c r="G864" s="6" t="s">
        <v>1054</v>
      </c>
      <c r="H864" s="6" t="s">
        <v>616</v>
      </c>
      <c r="I864" s="6">
        <v>0</v>
      </c>
      <c r="J864" s="6">
        <v>0</v>
      </c>
    </row>
    <row r="865" spans="1:10" x14ac:dyDescent="0.25">
      <c r="A865" s="10" t="str">
        <f t="shared" si="13"/>
        <v>4000075Via Bana</v>
      </c>
      <c r="B865" s="6" t="s">
        <v>383</v>
      </c>
      <c r="C865" s="6" t="s">
        <v>667</v>
      </c>
      <c r="D865" s="6" t="s">
        <v>28</v>
      </c>
      <c r="E865" s="6" t="s">
        <v>29</v>
      </c>
      <c r="F865" s="6" t="s">
        <v>30</v>
      </c>
      <c r="G865" s="6" t="s">
        <v>798</v>
      </c>
      <c r="H865" s="6" t="s">
        <v>384</v>
      </c>
      <c r="I865" s="6">
        <v>0</v>
      </c>
      <c r="J865" s="6">
        <v>0</v>
      </c>
    </row>
    <row r="866" spans="1:10" x14ac:dyDescent="0.25">
      <c r="A866" s="10" t="str">
        <f t="shared" si="13"/>
        <v>4000046Via Bana</v>
      </c>
      <c r="B866" s="6" t="s">
        <v>383</v>
      </c>
      <c r="C866" s="6" t="s">
        <v>688</v>
      </c>
      <c r="D866" s="6" t="s">
        <v>28</v>
      </c>
      <c r="E866" s="6" t="s">
        <v>29</v>
      </c>
      <c r="F866" s="6" t="s">
        <v>30</v>
      </c>
      <c r="G866" s="6" t="s">
        <v>691</v>
      </c>
      <c r="H866" s="6" t="s">
        <v>351</v>
      </c>
      <c r="I866" s="6">
        <v>8</v>
      </c>
      <c r="J866" s="6">
        <v>14</v>
      </c>
    </row>
    <row r="867" spans="1:10" x14ac:dyDescent="0.25">
      <c r="A867" s="10" t="str">
        <f t="shared" si="13"/>
        <v>4000054Grido</v>
      </c>
      <c r="B867" s="6" t="s">
        <v>26</v>
      </c>
      <c r="C867" s="6" t="s">
        <v>718</v>
      </c>
      <c r="D867" s="6" t="s">
        <v>28</v>
      </c>
      <c r="E867" s="6" t="s">
        <v>29</v>
      </c>
      <c r="F867" s="6" t="s">
        <v>30</v>
      </c>
      <c r="G867" s="6" t="s">
        <v>730</v>
      </c>
      <c r="H867" s="6" t="s">
        <v>359</v>
      </c>
      <c r="I867" s="6">
        <v>251</v>
      </c>
      <c r="J867" s="6">
        <v>137</v>
      </c>
    </row>
    <row r="868" spans="1:10" x14ac:dyDescent="0.25">
      <c r="A868" s="10" t="str">
        <f t="shared" si="13"/>
        <v>4000171Via Bana</v>
      </c>
      <c r="B868" s="6" t="s">
        <v>383</v>
      </c>
      <c r="C868" s="6" t="s">
        <v>667</v>
      </c>
      <c r="D868" s="6" t="s">
        <v>28</v>
      </c>
      <c r="E868" s="6" t="s">
        <v>67</v>
      </c>
      <c r="F868" s="6" t="s">
        <v>85</v>
      </c>
      <c r="G868" s="6" t="s">
        <v>744</v>
      </c>
      <c r="H868" s="6" t="s">
        <v>467</v>
      </c>
      <c r="I868" s="6">
        <v>0</v>
      </c>
      <c r="J868" s="6">
        <v>0</v>
      </c>
    </row>
    <row r="869" spans="1:10" x14ac:dyDescent="0.25">
      <c r="A869" s="10" t="str">
        <f t="shared" si="13"/>
        <v>4000196Via Bana</v>
      </c>
      <c r="B869" s="6" t="s">
        <v>383</v>
      </c>
      <c r="C869" s="6" t="s">
        <v>671</v>
      </c>
      <c r="D869" s="6" t="s">
        <v>28</v>
      </c>
      <c r="E869" s="6" t="s">
        <v>29</v>
      </c>
      <c r="F869" s="6" t="s">
        <v>30</v>
      </c>
      <c r="G869" s="6" t="s">
        <v>689</v>
      </c>
      <c r="H869" s="6" t="s">
        <v>622</v>
      </c>
      <c r="I869" s="6">
        <v>0</v>
      </c>
      <c r="J869" s="6">
        <v>0</v>
      </c>
    </row>
    <row r="870" spans="1:10" x14ac:dyDescent="0.25">
      <c r="A870" s="10" t="str">
        <f t="shared" si="13"/>
        <v>4000136Grido</v>
      </c>
      <c r="B870" s="6" t="s">
        <v>26</v>
      </c>
      <c r="C870" s="6" t="s">
        <v>667</v>
      </c>
      <c r="D870" s="6" t="s">
        <v>28</v>
      </c>
      <c r="E870" s="6" t="s">
        <v>67</v>
      </c>
      <c r="F870" s="6" t="s">
        <v>78</v>
      </c>
      <c r="G870" s="6" t="s">
        <v>784</v>
      </c>
      <c r="H870" s="6" t="s">
        <v>444</v>
      </c>
      <c r="I870" s="6">
        <v>160</v>
      </c>
      <c r="J870" s="6">
        <v>157</v>
      </c>
    </row>
    <row r="871" spans="1:10" x14ac:dyDescent="0.25">
      <c r="A871" s="10" t="str">
        <f t="shared" si="13"/>
        <v>DGrido</v>
      </c>
      <c r="B871" s="6" t="s">
        <v>26</v>
      </c>
      <c r="C871" s="6" t="s">
        <v>671</v>
      </c>
      <c r="D871" s="6" t="s">
        <v>28</v>
      </c>
      <c r="E871" s="6" t="s">
        <v>29</v>
      </c>
      <c r="F871" s="6" t="s">
        <v>30</v>
      </c>
      <c r="G871" s="6" t="s">
        <v>675</v>
      </c>
      <c r="H871" s="6" t="s">
        <v>212</v>
      </c>
      <c r="I871" s="6">
        <v>0</v>
      </c>
      <c r="J871" s="6">
        <v>0</v>
      </c>
    </row>
    <row r="872" spans="1:10" x14ac:dyDescent="0.25">
      <c r="A872" s="10" t="str">
        <f t="shared" si="13"/>
        <v>4000036Grido</v>
      </c>
      <c r="B872" s="6" t="s">
        <v>26</v>
      </c>
      <c r="C872" s="6" t="s">
        <v>667</v>
      </c>
      <c r="D872" s="6" t="s">
        <v>28</v>
      </c>
      <c r="E872" s="6" t="s">
        <v>29</v>
      </c>
      <c r="F872" s="6" t="s">
        <v>30</v>
      </c>
      <c r="G872" s="6" t="s">
        <v>862</v>
      </c>
      <c r="H872" s="6" t="s">
        <v>341</v>
      </c>
      <c r="I872" s="6">
        <v>415</v>
      </c>
      <c r="J872" s="6">
        <v>334</v>
      </c>
    </row>
    <row r="873" spans="1:10" x14ac:dyDescent="0.25">
      <c r="A873" s="10" t="str">
        <f t="shared" si="13"/>
        <v>4000174Via Bana</v>
      </c>
      <c r="B873" s="6" t="s">
        <v>383</v>
      </c>
      <c r="C873" s="6" t="s">
        <v>667</v>
      </c>
      <c r="D873" s="6" t="s">
        <v>28</v>
      </c>
      <c r="E873" s="6" t="s">
        <v>67</v>
      </c>
      <c r="F873" s="6" t="s">
        <v>68</v>
      </c>
      <c r="G873" s="6" t="s">
        <v>1048</v>
      </c>
      <c r="H873" s="6" t="s">
        <v>402</v>
      </c>
      <c r="I873" s="6">
        <v>0</v>
      </c>
      <c r="J873" s="6">
        <v>0</v>
      </c>
    </row>
    <row r="874" spans="1:10" x14ac:dyDescent="0.25">
      <c r="A874" s="10" t="str">
        <f t="shared" si="13"/>
        <v>DGrido</v>
      </c>
      <c r="B874" s="6" t="s">
        <v>26</v>
      </c>
      <c r="C874" s="6" t="s">
        <v>674</v>
      </c>
      <c r="D874" s="6" t="s">
        <v>28</v>
      </c>
      <c r="E874" s="6" t="s">
        <v>29</v>
      </c>
      <c r="F874" s="6" t="s">
        <v>30</v>
      </c>
      <c r="G874" s="6" t="s">
        <v>675</v>
      </c>
      <c r="H874" s="6" t="s">
        <v>210</v>
      </c>
      <c r="I874" s="6">
        <v>0</v>
      </c>
      <c r="J874" s="6">
        <v>0</v>
      </c>
    </row>
    <row r="875" spans="1:10" x14ac:dyDescent="0.25">
      <c r="A875" s="10" t="str">
        <f t="shared" si="13"/>
        <v>DGrido</v>
      </c>
      <c r="B875" s="6" t="s">
        <v>26</v>
      </c>
      <c r="C875" s="6" t="s">
        <v>688</v>
      </c>
      <c r="D875" s="6" t="s">
        <v>28</v>
      </c>
      <c r="E875" s="6" t="s">
        <v>67</v>
      </c>
      <c r="F875" s="6" t="s">
        <v>85</v>
      </c>
      <c r="G875" s="6" t="s">
        <v>675</v>
      </c>
      <c r="H875" s="6" t="s">
        <v>452</v>
      </c>
      <c r="I875" s="6">
        <v>0</v>
      </c>
      <c r="J875" s="6">
        <v>0</v>
      </c>
    </row>
    <row r="876" spans="1:10" x14ac:dyDescent="0.25">
      <c r="A876" s="10" t="str">
        <f t="shared" si="13"/>
        <v>4000156Grido</v>
      </c>
      <c r="B876" s="6" t="s">
        <v>26</v>
      </c>
      <c r="C876" s="6" t="s">
        <v>718</v>
      </c>
      <c r="D876" s="6" t="s">
        <v>28</v>
      </c>
      <c r="E876" s="6" t="s">
        <v>67</v>
      </c>
      <c r="F876" s="6" t="s">
        <v>89</v>
      </c>
      <c r="G876" s="6" t="s">
        <v>709</v>
      </c>
      <c r="H876" s="6" t="s">
        <v>481</v>
      </c>
      <c r="I876" s="6">
        <v>138</v>
      </c>
      <c r="J876" s="6">
        <v>72</v>
      </c>
    </row>
    <row r="877" spans="1:10" x14ac:dyDescent="0.25">
      <c r="A877" s="10" t="str">
        <f t="shared" si="13"/>
        <v>4000045Grido</v>
      </c>
      <c r="B877" s="6" t="s">
        <v>26</v>
      </c>
      <c r="C877" s="6" t="s">
        <v>667</v>
      </c>
      <c r="D877" s="6" t="s">
        <v>28</v>
      </c>
      <c r="E877" s="6" t="s">
        <v>29</v>
      </c>
      <c r="F877" s="6" t="s">
        <v>30</v>
      </c>
      <c r="G877" s="6" t="s">
        <v>844</v>
      </c>
      <c r="H877" s="6" t="s">
        <v>350</v>
      </c>
      <c r="I877" s="6">
        <v>286</v>
      </c>
      <c r="J877" s="6">
        <v>219</v>
      </c>
    </row>
    <row r="878" spans="1:10" x14ac:dyDescent="0.25">
      <c r="A878" s="10" t="str">
        <f t="shared" si="13"/>
        <v>4000057Grido</v>
      </c>
      <c r="B878" s="6" t="s">
        <v>26</v>
      </c>
      <c r="C878" s="6" t="s">
        <v>718</v>
      </c>
      <c r="D878" s="6" t="s">
        <v>28</v>
      </c>
      <c r="E878" s="6" t="s">
        <v>29</v>
      </c>
      <c r="F878" s="6" t="s">
        <v>30</v>
      </c>
      <c r="G878" s="6" t="s">
        <v>707</v>
      </c>
      <c r="H878" s="6" t="s">
        <v>362</v>
      </c>
      <c r="I878" s="6">
        <v>127</v>
      </c>
      <c r="J878" s="6">
        <v>80</v>
      </c>
    </row>
    <row r="879" spans="1:10" x14ac:dyDescent="0.25">
      <c r="A879" s="10" t="str">
        <f t="shared" si="13"/>
        <v>4000090Via Bana</v>
      </c>
      <c r="B879" s="6" t="s">
        <v>383</v>
      </c>
      <c r="C879" s="6" t="s">
        <v>671</v>
      </c>
      <c r="D879" s="6" t="s">
        <v>28</v>
      </c>
      <c r="E879" s="6" t="s">
        <v>29</v>
      </c>
      <c r="F879" s="6" t="s">
        <v>30</v>
      </c>
      <c r="G879" s="6" t="s">
        <v>855</v>
      </c>
      <c r="H879" s="6" t="s">
        <v>586</v>
      </c>
      <c r="I879" s="6">
        <v>0</v>
      </c>
      <c r="J879" s="6">
        <v>0</v>
      </c>
    </row>
    <row r="880" spans="1:10" x14ac:dyDescent="0.25">
      <c r="A880" s="10" t="str">
        <f t="shared" si="13"/>
        <v>4000077Via Bana</v>
      </c>
      <c r="B880" s="6" t="s">
        <v>383</v>
      </c>
      <c r="C880" s="6" t="s">
        <v>671</v>
      </c>
      <c r="D880" s="6" t="s">
        <v>28</v>
      </c>
      <c r="E880" s="6" t="s">
        <v>29</v>
      </c>
      <c r="F880" s="6" t="s">
        <v>30</v>
      </c>
      <c r="G880" s="6" t="s">
        <v>950</v>
      </c>
      <c r="H880" s="6" t="s">
        <v>609</v>
      </c>
      <c r="I880" s="6">
        <v>0</v>
      </c>
      <c r="J880" s="6">
        <v>0</v>
      </c>
    </row>
    <row r="881" spans="1:10" x14ac:dyDescent="0.25">
      <c r="A881" s="10" t="str">
        <f t="shared" si="13"/>
        <v>4000063Grido</v>
      </c>
      <c r="B881" s="6" t="s">
        <v>26</v>
      </c>
      <c r="C881" s="6" t="s">
        <v>683</v>
      </c>
      <c r="D881" s="6" t="s">
        <v>28</v>
      </c>
      <c r="E881" s="6" t="s">
        <v>29</v>
      </c>
      <c r="F881" s="6" t="s">
        <v>30</v>
      </c>
      <c r="G881" s="6" t="s">
        <v>1034</v>
      </c>
      <c r="H881" s="6" t="s">
        <v>367</v>
      </c>
      <c r="I881" s="6">
        <v>0</v>
      </c>
      <c r="J881" s="6">
        <v>0</v>
      </c>
    </row>
    <row r="882" spans="1:10" x14ac:dyDescent="0.25">
      <c r="A882" s="10" t="str">
        <f t="shared" si="13"/>
        <v>4000052Grido</v>
      </c>
      <c r="B882" s="6" t="s">
        <v>26</v>
      </c>
      <c r="C882" s="6" t="s">
        <v>688</v>
      </c>
      <c r="D882" s="6" t="s">
        <v>28</v>
      </c>
      <c r="E882" s="6" t="s">
        <v>29</v>
      </c>
      <c r="F882" s="6" t="s">
        <v>30</v>
      </c>
      <c r="G882" s="6" t="s">
        <v>734</v>
      </c>
      <c r="H882" s="6" t="s">
        <v>357</v>
      </c>
      <c r="I882" s="6">
        <v>0</v>
      </c>
      <c r="J882" s="6">
        <v>0</v>
      </c>
    </row>
    <row r="883" spans="1:10" x14ac:dyDescent="0.25">
      <c r="A883" s="10" t="str">
        <f t="shared" si="13"/>
        <v>4000080Via Bana</v>
      </c>
      <c r="B883" s="6" t="s">
        <v>383</v>
      </c>
      <c r="C883" s="6" t="s">
        <v>667</v>
      </c>
      <c r="D883" s="6" t="s">
        <v>28</v>
      </c>
      <c r="E883" s="6" t="s">
        <v>29</v>
      </c>
      <c r="F883" s="6" t="s">
        <v>30</v>
      </c>
      <c r="G883" s="6" t="s">
        <v>934</v>
      </c>
      <c r="H883" s="6" t="s">
        <v>612</v>
      </c>
      <c r="I883" s="6">
        <v>0</v>
      </c>
      <c r="J883" s="6">
        <v>0</v>
      </c>
    </row>
    <row r="884" spans="1:10" x14ac:dyDescent="0.25">
      <c r="A884" s="10" t="str">
        <f t="shared" si="13"/>
        <v>4000138Grido</v>
      </c>
      <c r="B884" s="6" t="s">
        <v>26</v>
      </c>
      <c r="C884" s="6" t="s">
        <v>688</v>
      </c>
      <c r="D884" s="6" t="s">
        <v>28</v>
      </c>
      <c r="E884" s="6" t="s">
        <v>67</v>
      </c>
      <c r="F884" s="6" t="s">
        <v>78</v>
      </c>
      <c r="G884" s="6" t="s">
        <v>679</v>
      </c>
      <c r="H884" s="6" t="s">
        <v>435</v>
      </c>
      <c r="I884" s="6">
        <v>570</v>
      </c>
      <c r="J884" s="6">
        <v>364</v>
      </c>
    </row>
    <row r="885" spans="1:10" x14ac:dyDescent="0.25">
      <c r="A885" s="10" t="str">
        <f t="shared" si="13"/>
        <v>4000142Grido</v>
      </c>
      <c r="B885" s="6" t="s">
        <v>26</v>
      </c>
      <c r="C885" s="6" t="s">
        <v>671</v>
      </c>
      <c r="D885" s="6" t="s">
        <v>28</v>
      </c>
      <c r="E885" s="6" t="s">
        <v>67</v>
      </c>
      <c r="F885" s="6" t="s">
        <v>85</v>
      </c>
      <c r="G885" s="6" t="s">
        <v>802</v>
      </c>
      <c r="H885" s="6" t="s">
        <v>465</v>
      </c>
      <c r="I885" s="6">
        <v>183</v>
      </c>
      <c r="J885" s="6">
        <v>164</v>
      </c>
    </row>
    <row r="886" spans="1:10" x14ac:dyDescent="0.25">
      <c r="A886" s="10" t="str">
        <f t="shared" si="13"/>
        <v>DVia Bana</v>
      </c>
      <c r="B886" s="6" t="s">
        <v>383</v>
      </c>
      <c r="C886" s="6" t="s">
        <v>683</v>
      </c>
      <c r="D886" s="6" t="s">
        <v>28</v>
      </c>
      <c r="E886" s="6" t="s">
        <v>29</v>
      </c>
      <c r="F886" s="6" t="s">
        <v>30</v>
      </c>
      <c r="G886" s="6" t="s">
        <v>675</v>
      </c>
      <c r="H886" s="6" t="s">
        <v>552</v>
      </c>
      <c r="I886" s="6">
        <v>0</v>
      </c>
      <c r="J886" s="6">
        <v>0</v>
      </c>
    </row>
    <row r="887" spans="1:10" x14ac:dyDescent="0.25">
      <c r="A887" s="10" t="str">
        <f t="shared" si="13"/>
        <v>4000061Grido</v>
      </c>
      <c r="B887" s="6" t="s">
        <v>26</v>
      </c>
      <c r="C887" s="6" t="s">
        <v>674</v>
      </c>
      <c r="D887" s="6" t="s">
        <v>28</v>
      </c>
      <c r="E887" s="6" t="s">
        <v>29</v>
      </c>
      <c r="F887" s="6" t="s">
        <v>30</v>
      </c>
      <c r="G887" s="6" t="s">
        <v>977</v>
      </c>
      <c r="H887" s="6" t="s">
        <v>365</v>
      </c>
      <c r="I887" s="6">
        <v>121</v>
      </c>
      <c r="J887" s="6">
        <v>29</v>
      </c>
    </row>
    <row r="888" spans="1:10" x14ac:dyDescent="0.25">
      <c r="A888" s="10" t="str">
        <f t="shared" si="13"/>
        <v>DGrido</v>
      </c>
      <c r="B888" s="6" t="s">
        <v>26</v>
      </c>
      <c r="C888" s="6" t="s">
        <v>718</v>
      </c>
      <c r="D888" s="6" t="s">
        <v>28</v>
      </c>
      <c r="E888" s="6" t="s">
        <v>29</v>
      </c>
      <c r="F888" s="6" t="s">
        <v>30</v>
      </c>
      <c r="G888" s="6" t="s">
        <v>675</v>
      </c>
      <c r="H888" s="6" t="s">
        <v>218</v>
      </c>
      <c r="I888" s="6">
        <v>0</v>
      </c>
      <c r="J888" s="6">
        <v>0</v>
      </c>
    </row>
    <row r="889" spans="1:10" x14ac:dyDescent="0.25">
      <c r="A889" s="10" t="str">
        <f t="shared" si="13"/>
        <v>6000673Grido</v>
      </c>
      <c r="B889" s="6" t="s">
        <v>26</v>
      </c>
      <c r="C889" s="6" t="s">
        <v>688</v>
      </c>
      <c r="D889" s="6" t="s">
        <v>110</v>
      </c>
      <c r="E889" s="6" t="s">
        <v>111</v>
      </c>
      <c r="F889" s="6" t="s">
        <v>118</v>
      </c>
      <c r="G889" s="6" t="s">
        <v>834</v>
      </c>
      <c r="H889" s="6" t="s">
        <v>120</v>
      </c>
      <c r="I889" s="6">
        <v>166</v>
      </c>
      <c r="J889" s="6">
        <v>92</v>
      </c>
    </row>
    <row r="890" spans="1:10" x14ac:dyDescent="0.25">
      <c r="A890" s="10" t="str">
        <f t="shared" si="13"/>
        <v>DGrido</v>
      </c>
      <c r="B890" s="6" t="s">
        <v>26</v>
      </c>
      <c r="C890" s="6" t="s">
        <v>718</v>
      </c>
      <c r="D890" s="6" t="s">
        <v>28</v>
      </c>
      <c r="E890" s="6" t="s">
        <v>67</v>
      </c>
      <c r="F890" s="6" t="s">
        <v>85</v>
      </c>
      <c r="G890" s="6" t="s">
        <v>675</v>
      </c>
      <c r="H890" s="6" t="s">
        <v>452</v>
      </c>
      <c r="I890" s="6">
        <v>0</v>
      </c>
      <c r="J890" s="6">
        <v>0</v>
      </c>
    </row>
    <row r="891" spans="1:10" x14ac:dyDescent="0.25">
      <c r="A891" s="10" t="str">
        <f t="shared" si="13"/>
        <v>DGrido</v>
      </c>
      <c r="B891" s="6" t="s">
        <v>26</v>
      </c>
      <c r="C891" s="6" t="s">
        <v>674</v>
      </c>
      <c r="D891" s="6" t="s">
        <v>28</v>
      </c>
      <c r="E891" s="6" t="s">
        <v>29</v>
      </c>
      <c r="F891" s="6" t="s">
        <v>30</v>
      </c>
      <c r="G891" s="6" t="s">
        <v>675</v>
      </c>
      <c r="H891" s="6" t="s">
        <v>304</v>
      </c>
      <c r="I891" s="6">
        <v>0</v>
      </c>
      <c r="J891" s="6">
        <v>0</v>
      </c>
    </row>
    <row r="892" spans="1:10" x14ac:dyDescent="0.25">
      <c r="A892" s="10" t="str">
        <f t="shared" si="13"/>
        <v>DGrido</v>
      </c>
      <c r="B892" s="6" t="s">
        <v>26</v>
      </c>
      <c r="C892" s="6" t="s">
        <v>671</v>
      </c>
      <c r="D892" s="6" t="s">
        <v>28</v>
      </c>
      <c r="E892" s="6" t="s">
        <v>67</v>
      </c>
      <c r="F892" s="6" t="s">
        <v>85</v>
      </c>
      <c r="G892" s="6" t="s">
        <v>675</v>
      </c>
      <c r="H892" s="6" t="s">
        <v>452</v>
      </c>
      <c r="I892" s="6">
        <v>0</v>
      </c>
      <c r="J892" s="6">
        <v>0</v>
      </c>
    </row>
    <row r="893" spans="1:10" x14ac:dyDescent="0.25">
      <c r="A893" s="10" t="str">
        <f t="shared" si="13"/>
        <v>4000048Grido</v>
      </c>
      <c r="B893" s="6" t="s">
        <v>26</v>
      </c>
      <c r="C893" s="6" t="s">
        <v>667</v>
      </c>
      <c r="D893" s="6" t="s">
        <v>28</v>
      </c>
      <c r="E893" s="6" t="s">
        <v>29</v>
      </c>
      <c r="F893" s="6" t="s">
        <v>30</v>
      </c>
      <c r="G893" s="6" t="s">
        <v>994</v>
      </c>
      <c r="H893" s="6" t="s">
        <v>353</v>
      </c>
      <c r="I893" s="6">
        <v>698</v>
      </c>
      <c r="J893" s="6">
        <v>536</v>
      </c>
    </row>
    <row r="894" spans="1:10" x14ac:dyDescent="0.25">
      <c r="A894" s="10" t="str">
        <f t="shared" si="13"/>
        <v>4000077Via Bana</v>
      </c>
      <c r="B894" s="6" t="s">
        <v>383</v>
      </c>
      <c r="C894" s="6" t="s">
        <v>688</v>
      </c>
      <c r="D894" s="6" t="s">
        <v>28</v>
      </c>
      <c r="E894" s="6" t="s">
        <v>29</v>
      </c>
      <c r="F894" s="6" t="s">
        <v>30</v>
      </c>
      <c r="G894" s="6" t="s">
        <v>950</v>
      </c>
      <c r="H894" s="6" t="s">
        <v>609</v>
      </c>
      <c r="I894" s="6">
        <v>0</v>
      </c>
      <c r="J894" s="6">
        <v>0</v>
      </c>
    </row>
    <row r="895" spans="1:10" x14ac:dyDescent="0.25">
      <c r="A895" s="10" t="str">
        <f t="shared" si="13"/>
        <v>DGrido</v>
      </c>
      <c r="B895" s="6" t="s">
        <v>26</v>
      </c>
      <c r="C895" s="6" t="s">
        <v>671</v>
      </c>
      <c r="D895" s="6" t="s">
        <v>28</v>
      </c>
      <c r="E895" s="6" t="s">
        <v>29</v>
      </c>
      <c r="F895" s="6" t="s">
        <v>30</v>
      </c>
      <c r="G895" s="6" t="s">
        <v>675</v>
      </c>
      <c r="H895" s="6" t="s">
        <v>308</v>
      </c>
      <c r="I895" s="6">
        <v>0</v>
      </c>
      <c r="J895" s="6">
        <v>0</v>
      </c>
    </row>
    <row r="896" spans="1:10" x14ac:dyDescent="0.25">
      <c r="A896" s="10" t="str">
        <f t="shared" si="13"/>
        <v>4000167Via Bana</v>
      </c>
      <c r="B896" s="6" t="s">
        <v>383</v>
      </c>
      <c r="C896" s="6" t="s">
        <v>718</v>
      </c>
      <c r="D896" s="6" t="s">
        <v>28</v>
      </c>
      <c r="E896" s="6" t="s">
        <v>67</v>
      </c>
      <c r="F896" s="6" t="s">
        <v>78</v>
      </c>
      <c r="G896" s="6" t="s">
        <v>1024</v>
      </c>
      <c r="H896" s="6" t="s">
        <v>446</v>
      </c>
      <c r="I896" s="6">
        <v>20</v>
      </c>
      <c r="J896" s="6">
        <v>51</v>
      </c>
    </row>
    <row r="897" spans="1:10" x14ac:dyDescent="0.25">
      <c r="A897" s="10" t="str">
        <f t="shared" si="13"/>
        <v>4000087Via Bana</v>
      </c>
      <c r="B897" s="6" t="s">
        <v>383</v>
      </c>
      <c r="C897" s="6" t="s">
        <v>667</v>
      </c>
      <c r="D897" s="6" t="s">
        <v>28</v>
      </c>
      <c r="E897" s="6" t="s">
        <v>29</v>
      </c>
      <c r="F897" s="6" t="s">
        <v>30</v>
      </c>
      <c r="G897" s="6" t="s">
        <v>1054</v>
      </c>
      <c r="H897" s="6" t="s">
        <v>616</v>
      </c>
      <c r="I897" s="6">
        <v>0</v>
      </c>
      <c r="J897" s="6">
        <v>0</v>
      </c>
    </row>
    <row r="898" spans="1:10" x14ac:dyDescent="0.25">
      <c r="A898" s="10" t="str">
        <f t="shared" si="13"/>
        <v>DGrido</v>
      </c>
      <c r="B898" s="6" t="s">
        <v>26</v>
      </c>
      <c r="C898" s="6" t="s">
        <v>683</v>
      </c>
      <c r="D898" s="6" t="s">
        <v>28</v>
      </c>
      <c r="E898" s="6" t="s">
        <v>29</v>
      </c>
      <c r="F898" s="6" t="s">
        <v>30</v>
      </c>
      <c r="G898" s="6" t="s">
        <v>675</v>
      </c>
      <c r="H898" s="6" t="s">
        <v>222</v>
      </c>
      <c r="I898" s="6">
        <v>0</v>
      </c>
      <c r="J898" s="6">
        <v>0</v>
      </c>
    </row>
    <row r="899" spans="1:10" x14ac:dyDescent="0.25">
      <c r="A899" s="10" t="str">
        <f t="shared" ref="A899:A962" si="14">CONCATENATE(G899,B899)</f>
        <v>4000091Via Bana</v>
      </c>
      <c r="B899" s="6" t="s">
        <v>383</v>
      </c>
      <c r="C899" s="6" t="s">
        <v>718</v>
      </c>
      <c r="D899" s="6" t="s">
        <v>28</v>
      </c>
      <c r="E899" s="6" t="s">
        <v>29</v>
      </c>
      <c r="F899" s="6" t="s">
        <v>30</v>
      </c>
      <c r="G899" s="6" t="s">
        <v>857</v>
      </c>
      <c r="H899" s="6" t="s">
        <v>619</v>
      </c>
      <c r="I899" s="6">
        <v>0</v>
      </c>
      <c r="J899" s="6">
        <v>0</v>
      </c>
    </row>
    <row r="900" spans="1:10" x14ac:dyDescent="0.25">
      <c r="A900" s="10" t="str">
        <f t="shared" si="14"/>
        <v>DVia Bana</v>
      </c>
      <c r="B900" s="6" t="s">
        <v>383</v>
      </c>
      <c r="C900" s="6" t="s">
        <v>718</v>
      </c>
      <c r="D900" s="6" t="s">
        <v>28</v>
      </c>
      <c r="E900" s="6" t="s">
        <v>29</v>
      </c>
      <c r="F900" s="6" t="s">
        <v>30</v>
      </c>
      <c r="G900" s="6" t="s">
        <v>675</v>
      </c>
      <c r="H900" s="6" t="s">
        <v>552</v>
      </c>
      <c r="I900" s="6">
        <v>0</v>
      </c>
      <c r="J900" s="6">
        <v>0</v>
      </c>
    </row>
    <row r="901" spans="1:10" x14ac:dyDescent="0.25">
      <c r="A901" s="10" t="str">
        <f t="shared" si="14"/>
        <v>4000149Grido</v>
      </c>
      <c r="B901" s="6" t="s">
        <v>26</v>
      </c>
      <c r="C901" s="6" t="s">
        <v>718</v>
      </c>
      <c r="D901" s="6" t="s">
        <v>28</v>
      </c>
      <c r="E901" s="6" t="s">
        <v>67</v>
      </c>
      <c r="F901" s="6" t="s">
        <v>105</v>
      </c>
      <c r="G901" s="6" t="s">
        <v>1055</v>
      </c>
      <c r="H901" s="6" t="s">
        <v>512</v>
      </c>
      <c r="I901" s="6">
        <v>1007</v>
      </c>
      <c r="J901" s="6">
        <v>595</v>
      </c>
    </row>
    <row r="902" spans="1:10" x14ac:dyDescent="0.25">
      <c r="A902" s="10" t="str">
        <f t="shared" si="14"/>
        <v>4000084Via Bana</v>
      </c>
      <c r="B902" s="6" t="s">
        <v>383</v>
      </c>
      <c r="C902" s="6" t="s">
        <v>688</v>
      </c>
      <c r="D902" s="6" t="s">
        <v>28</v>
      </c>
      <c r="E902" s="6" t="s">
        <v>29</v>
      </c>
      <c r="F902" s="6" t="s">
        <v>30</v>
      </c>
      <c r="G902" s="6" t="s">
        <v>1035</v>
      </c>
      <c r="H902" s="6" t="s">
        <v>614</v>
      </c>
      <c r="I902" s="6">
        <v>0</v>
      </c>
      <c r="J902" s="6">
        <v>0</v>
      </c>
    </row>
    <row r="903" spans="1:10" x14ac:dyDescent="0.25">
      <c r="A903" s="10" t="str">
        <f t="shared" si="14"/>
        <v>4000083Grido</v>
      </c>
      <c r="B903" s="6" t="s">
        <v>26</v>
      </c>
      <c r="C903" s="6" t="s">
        <v>671</v>
      </c>
      <c r="D903" s="6" t="s">
        <v>28</v>
      </c>
      <c r="E903" s="6" t="s">
        <v>29</v>
      </c>
      <c r="F903" s="6" t="s">
        <v>30</v>
      </c>
      <c r="G903" s="6" t="s">
        <v>848</v>
      </c>
      <c r="H903" s="6" t="s">
        <v>386</v>
      </c>
      <c r="I903" s="6">
        <v>0</v>
      </c>
      <c r="J903" s="6">
        <v>0</v>
      </c>
    </row>
    <row r="904" spans="1:10" x14ac:dyDescent="0.25">
      <c r="A904" s="10" t="str">
        <f t="shared" si="14"/>
        <v>4000055Via Bana</v>
      </c>
      <c r="B904" s="6" t="s">
        <v>383</v>
      </c>
      <c r="C904" s="6" t="s">
        <v>683</v>
      </c>
      <c r="D904" s="6" t="s">
        <v>28</v>
      </c>
      <c r="E904" s="6" t="s">
        <v>29</v>
      </c>
      <c r="F904" s="6" t="s">
        <v>30</v>
      </c>
      <c r="G904" s="6" t="s">
        <v>776</v>
      </c>
      <c r="H904" s="6" t="s">
        <v>360</v>
      </c>
      <c r="I904" s="6">
        <v>24</v>
      </c>
      <c r="J904" s="6">
        <v>11</v>
      </c>
    </row>
    <row r="905" spans="1:10" x14ac:dyDescent="0.25">
      <c r="A905" s="10" t="str">
        <f t="shared" si="14"/>
        <v>6000339Grido</v>
      </c>
      <c r="B905" s="6" t="s">
        <v>26</v>
      </c>
      <c r="C905" s="6" t="s">
        <v>683</v>
      </c>
      <c r="D905" s="6" t="s">
        <v>110</v>
      </c>
      <c r="E905" s="6" t="s">
        <v>111</v>
      </c>
      <c r="F905" s="6" t="s">
        <v>124</v>
      </c>
      <c r="G905" s="6" t="s">
        <v>970</v>
      </c>
      <c r="H905" s="6" t="s">
        <v>126</v>
      </c>
      <c r="I905" s="6">
        <v>66</v>
      </c>
      <c r="J905" s="6">
        <v>5</v>
      </c>
    </row>
    <row r="906" spans="1:10" x14ac:dyDescent="0.25">
      <c r="A906" s="10" t="str">
        <f t="shared" si="14"/>
        <v>4000038Via Bana</v>
      </c>
      <c r="B906" s="6" t="s">
        <v>383</v>
      </c>
      <c r="C906" s="6" t="s">
        <v>671</v>
      </c>
      <c r="D906" s="6" t="s">
        <v>28</v>
      </c>
      <c r="E906" s="6" t="s">
        <v>29</v>
      </c>
      <c r="F906" s="6" t="s">
        <v>30</v>
      </c>
      <c r="G906" s="6" t="s">
        <v>705</v>
      </c>
      <c r="H906" s="6" t="s">
        <v>343</v>
      </c>
      <c r="I906" s="6">
        <v>7</v>
      </c>
      <c r="J906" s="6">
        <v>12</v>
      </c>
    </row>
    <row r="907" spans="1:10" x14ac:dyDescent="0.25">
      <c r="A907" s="10" t="str">
        <f t="shared" si="14"/>
        <v>4000149Grido</v>
      </c>
      <c r="B907" s="6" t="s">
        <v>26</v>
      </c>
      <c r="C907" s="6" t="s">
        <v>667</v>
      </c>
      <c r="D907" s="6" t="s">
        <v>28</v>
      </c>
      <c r="E907" s="6" t="s">
        <v>67</v>
      </c>
      <c r="F907" s="6" t="s">
        <v>105</v>
      </c>
      <c r="G907" s="6" t="s">
        <v>1055</v>
      </c>
      <c r="H907" s="6" t="s">
        <v>512</v>
      </c>
      <c r="I907" s="6">
        <v>549</v>
      </c>
      <c r="J907" s="6">
        <v>625</v>
      </c>
    </row>
    <row r="908" spans="1:10" x14ac:dyDescent="0.25">
      <c r="A908" s="10" t="str">
        <f t="shared" si="14"/>
        <v>4000045Grido</v>
      </c>
      <c r="B908" s="6" t="s">
        <v>26</v>
      </c>
      <c r="C908" s="6" t="s">
        <v>688</v>
      </c>
      <c r="D908" s="6" t="s">
        <v>28</v>
      </c>
      <c r="E908" s="6" t="s">
        <v>29</v>
      </c>
      <c r="F908" s="6" t="s">
        <v>30</v>
      </c>
      <c r="G908" s="6" t="s">
        <v>844</v>
      </c>
      <c r="H908" s="6" t="s">
        <v>350</v>
      </c>
      <c r="I908" s="6">
        <v>260</v>
      </c>
      <c r="J908" s="6">
        <v>233</v>
      </c>
    </row>
    <row r="909" spans="1:10" x14ac:dyDescent="0.25">
      <c r="A909" s="10" t="str">
        <f t="shared" si="14"/>
        <v>4000144Grido</v>
      </c>
      <c r="B909" s="6" t="s">
        <v>26</v>
      </c>
      <c r="C909" s="6" t="s">
        <v>718</v>
      </c>
      <c r="D909" s="6" t="s">
        <v>28</v>
      </c>
      <c r="E909" s="6" t="s">
        <v>67</v>
      </c>
      <c r="F909" s="6" t="s">
        <v>85</v>
      </c>
      <c r="G909" s="6" t="s">
        <v>1022</v>
      </c>
      <c r="H909" s="6" t="s">
        <v>458</v>
      </c>
      <c r="I909" s="6">
        <v>426</v>
      </c>
      <c r="J909" s="6">
        <v>311</v>
      </c>
    </row>
    <row r="910" spans="1:10" x14ac:dyDescent="0.25">
      <c r="A910" s="10" t="str">
        <f t="shared" si="14"/>
        <v>4000039Via Bana</v>
      </c>
      <c r="B910" s="6" t="s">
        <v>383</v>
      </c>
      <c r="C910" s="6" t="s">
        <v>683</v>
      </c>
      <c r="D910" s="6" t="s">
        <v>28</v>
      </c>
      <c r="E910" s="6" t="s">
        <v>29</v>
      </c>
      <c r="F910" s="6" t="s">
        <v>30</v>
      </c>
      <c r="G910" s="6" t="s">
        <v>694</v>
      </c>
      <c r="H910" s="6" t="s">
        <v>344</v>
      </c>
      <c r="I910" s="6">
        <v>5</v>
      </c>
      <c r="J910" s="6">
        <v>5</v>
      </c>
    </row>
    <row r="911" spans="1:10" x14ac:dyDescent="0.25">
      <c r="A911" s="10" t="str">
        <f t="shared" si="14"/>
        <v>4000064Via Bana</v>
      </c>
      <c r="B911" s="6" t="s">
        <v>383</v>
      </c>
      <c r="C911" s="6" t="s">
        <v>683</v>
      </c>
      <c r="D911" s="6" t="s">
        <v>28</v>
      </c>
      <c r="E911" s="6" t="s">
        <v>29</v>
      </c>
      <c r="F911" s="6" t="s">
        <v>30</v>
      </c>
      <c r="G911" s="6" t="s">
        <v>955</v>
      </c>
      <c r="H911" s="6" t="s">
        <v>368</v>
      </c>
      <c r="I911" s="6">
        <v>12</v>
      </c>
      <c r="J911" s="6">
        <v>8</v>
      </c>
    </row>
    <row r="912" spans="1:10" x14ac:dyDescent="0.25">
      <c r="A912" s="10" t="str">
        <f t="shared" si="14"/>
        <v>4000049Grido</v>
      </c>
      <c r="B912" s="6" t="s">
        <v>26</v>
      </c>
      <c r="C912" s="6" t="s">
        <v>674</v>
      </c>
      <c r="D912" s="6" t="s">
        <v>28</v>
      </c>
      <c r="E912" s="6" t="s">
        <v>29</v>
      </c>
      <c r="F912" s="6" t="s">
        <v>30</v>
      </c>
      <c r="G912" s="6" t="s">
        <v>668</v>
      </c>
      <c r="H912" s="6" t="s">
        <v>354</v>
      </c>
      <c r="I912" s="6">
        <v>558</v>
      </c>
      <c r="J912" s="6">
        <v>182</v>
      </c>
    </row>
    <row r="913" spans="1:10" x14ac:dyDescent="0.25">
      <c r="A913" s="10" t="str">
        <f t="shared" si="14"/>
        <v>4000037Grido</v>
      </c>
      <c r="B913" s="6" t="s">
        <v>26</v>
      </c>
      <c r="C913" s="6" t="s">
        <v>667</v>
      </c>
      <c r="D913" s="6" t="s">
        <v>28</v>
      </c>
      <c r="E913" s="6" t="s">
        <v>29</v>
      </c>
      <c r="F913" s="6" t="s">
        <v>30</v>
      </c>
      <c r="G913" s="6" t="s">
        <v>1045</v>
      </c>
      <c r="H913" s="6" t="s">
        <v>342</v>
      </c>
      <c r="I913" s="6">
        <v>0</v>
      </c>
      <c r="J913" s="6">
        <v>0</v>
      </c>
    </row>
    <row r="914" spans="1:10" x14ac:dyDescent="0.25">
      <c r="A914" s="10" t="str">
        <f t="shared" si="14"/>
        <v>4000160Grido</v>
      </c>
      <c r="B914" s="6" t="s">
        <v>26</v>
      </c>
      <c r="C914" s="6" t="s">
        <v>667</v>
      </c>
      <c r="D914" s="6" t="s">
        <v>28</v>
      </c>
      <c r="E914" s="6" t="s">
        <v>67</v>
      </c>
      <c r="F914" s="6" t="s">
        <v>89</v>
      </c>
      <c r="G914" s="6" t="s">
        <v>1017</v>
      </c>
      <c r="H914" s="6" t="s">
        <v>500</v>
      </c>
      <c r="I914" s="6">
        <v>267</v>
      </c>
      <c r="J914" s="6">
        <v>252</v>
      </c>
    </row>
    <row r="915" spans="1:10" x14ac:dyDescent="0.25">
      <c r="A915" s="10" t="str">
        <f t="shared" si="14"/>
        <v>4000046Via Bana</v>
      </c>
      <c r="B915" s="6" t="s">
        <v>383</v>
      </c>
      <c r="C915" s="6" t="s">
        <v>671</v>
      </c>
      <c r="D915" s="6" t="s">
        <v>28</v>
      </c>
      <c r="E915" s="6" t="s">
        <v>29</v>
      </c>
      <c r="F915" s="6" t="s">
        <v>30</v>
      </c>
      <c r="G915" s="6" t="s">
        <v>691</v>
      </c>
      <c r="H915" s="6" t="s">
        <v>351</v>
      </c>
      <c r="I915" s="6">
        <v>31</v>
      </c>
      <c r="J915" s="6">
        <v>59</v>
      </c>
    </row>
    <row r="916" spans="1:10" x14ac:dyDescent="0.25">
      <c r="A916" s="10" t="str">
        <f t="shared" si="14"/>
        <v>4000349Via Bana</v>
      </c>
      <c r="B916" s="6" t="s">
        <v>383</v>
      </c>
      <c r="C916" s="6" t="s">
        <v>688</v>
      </c>
      <c r="D916" s="6" t="s">
        <v>28</v>
      </c>
      <c r="E916" s="6" t="s">
        <v>67</v>
      </c>
      <c r="F916" s="6" t="s">
        <v>78</v>
      </c>
      <c r="G916" s="6" t="s">
        <v>922</v>
      </c>
      <c r="H916" s="6" t="s">
        <v>450</v>
      </c>
      <c r="I916" s="6">
        <v>0</v>
      </c>
      <c r="J916" s="6">
        <v>15</v>
      </c>
    </row>
    <row r="917" spans="1:10" x14ac:dyDescent="0.25">
      <c r="A917" s="10" t="str">
        <f t="shared" si="14"/>
        <v>6000667Grido</v>
      </c>
      <c r="B917" s="6" t="s">
        <v>26</v>
      </c>
      <c r="C917" s="6" t="s">
        <v>671</v>
      </c>
      <c r="D917" s="6" t="s">
        <v>110</v>
      </c>
      <c r="E917" s="6" t="s">
        <v>111</v>
      </c>
      <c r="F917" s="6" t="s">
        <v>121</v>
      </c>
      <c r="G917" s="6" t="s">
        <v>823</v>
      </c>
      <c r="H917" s="6" t="s">
        <v>122</v>
      </c>
      <c r="I917" s="6">
        <v>1</v>
      </c>
      <c r="J917" s="6">
        <v>3</v>
      </c>
    </row>
    <row r="918" spans="1:10" x14ac:dyDescent="0.25">
      <c r="A918" s="10" t="str">
        <f t="shared" si="14"/>
        <v>4000058Via Bana</v>
      </c>
      <c r="B918" s="6" t="s">
        <v>383</v>
      </c>
      <c r="C918" s="6" t="s">
        <v>718</v>
      </c>
      <c r="D918" s="6" t="s">
        <v>28</v>
      </c>
      <c r="E918" s="6" t="s">
        <v>29</v>
      </c>
      <c r="F918" s="6" t="s">
        <v>30</v>
      </c>
      <c r="G918" s="6" t="s">
        <v>851</v>
      </c>
      <c r="H918" s="6" t="s">
        <v>363</v>
      </c>
      <c r="I918" s="6">
        <v>0</v>
      </c>
      <c r="J918" s="6">
        <v>0</v>
      </c>
    </row>
    <row r="919" spans="1:10" x14ac:dyDescent="0.25">
      <c r="A919" s="10" t="str">
        <f t="shared" si="14"/>
        <v>4000062Grido</v>
      </c>
      <c r="B919" s="6" t="s">
        <v>26</v>
      </c>
      <c r="C919" s="6" t="s">
        <v>674</v>
      </c>
      <c r="D919" s="6" t="s">
        <v>28</v>
      </c>
      <c r="E919" s="6" t="s">
        <v>29</v>
      </c>
      <c r="F919" s="6" t="s">
        <v>30</v>
      </c>
      <c r="G919" s="6" t="s">
        <v>965</v>
      </c>
      <c r="H919" s="6" t="s">
        <v>366</v>
      </c>
      <c r="I919" s="6">
        <v>226</v>
      </c>
      <c r="J919" s="6">
        <v>62</v>
      </c>
    </row>
    <row r="920" spans="1:10" x14ac:dyDescent="0.25">
      <c r="A920" s="10" t="str">
        <f t="shared" si="14"/>
        <v>6000672Via Bana</v>
      </c>
      <c r="B920" s="6" t="s">
        <v>383</v>
      </c>
      <c r="C920" s="6" t="s">
        <v>683</v>
      </c>
      <c r="D920" s="6" t="s">
        <v>110</v>
      </c>
      <c r="E920" s="6" t="s">
        <v>111</v>
      </c>
      <c r="F920" s="6" t="s">
        <v>118</v>
      </c>
      <c r="G920" s="6" t="s">
        <v>769</v>
      </c>
      <c r="H920" s="6" t="s">
        <v>119</v>
      </c>
      <c r="I920" s="6">
        <v>0</v>
      </c>
      <c r="J920" s="6">
        <v>0</v>
      </c>
    </row>
    <row r="921" spans="1:10" x14ac:dyDescent="0.25">
      <c r="A921" s="10" t="str">
        <f t="shared" si="14"/>
        <v>4000182Via Bana</v>
      </c>
      <c r="B921" s="6" t="s">
        <v>383</v>
      </c>
      <c r="C921" s="6" t="s">
        <v>718</v>
      </c>
      <c r="D921" s="6" t="s">
        <v>28</v>
      </c>
      <c r="E921" s="6" t="s">
        <v>67</v>
      </c>
      <c r="F921" s="6" t="s">
        <v>89</v>
      </c>
      <c r="G921" s="6" t="s">
        <v>810</v>
      </c>
      <c r="H921" s="6" t="s">
        <v>659</v>
      </c>
      <c r="I921" s="6">
        <v>7</v>
      </c>
      <c r="J921" s="6">
        <v>21</v>
      </c>
    </row>
    <row r="922" spans="1:10" x14ac:dyDescent="0.25">
      <c r="A922" s="10" t="str">
        <f t="shared" si="14"/>
        <v>DGrido</v>
      </c>
      <c r="B922" s="6" t="s">
        <v>26</v>
      </c>
      <c r="C922" s="6" t="s">
        <v>671</v>
      </c>
      <c r="D922" s="6" t="s">
        <v>28</v>
      </c>
      <c r="E922" s="6" t="s">
        <v>29</v>
      </c>
      <c r="F922" s="6" t="s">
        <v>30</v>
      </c>
      <c r="G922" s="6" t="s">
        <v>675</v>
      </c>
      <c r="H922" s="6" t="s">
        <v>206</v>
      </c>
      <c r="I922" s="6">
        <v>0</v>
      </c>
      <c r="J922" s="6">
        <v>0</v>
      </c>
    </row>
    <row r="923" spans="1:10" x14ac:dyDescent="0.25">
      <c r="A923" s="10" t="str">
        <f t="shared" si="14"/>
        <v>DGrido</v>
      </c>
      <c r="B923" s="6" t="s">
        <v>26</v>
      </c>
      <c r="C923" s="6" t="s">
        <v>667</v>
      </c>
      <c r="D923" s="6" t="s">
        <v>28</v>
      </c>
      <c r="E923" s="6" t="s">
        <v>29</v>
      </c>
      <c r="F923" s="6" t="s">
        <v>30</v>
      </c>
      <c r="G923" s="6" t="s">
        <v>675</v>
      </c>
      <c r="H923" s="6" t="s">
        <v>218</v>
      </c>
      <c r="I923" s="6">
        <v>0</v>
      </c>
      <c r="J923" s="6">
        <v>0</v>
      </c>
    </row>
    <row r="924" spans="1:10" x14ac:dyDescent="0.25">
      <c r="A924" s="10" t="str">
        <f t="shared" si="14"/>
        <v>4000161Grido</v>
      </c>
      <c r="B924" s="6" t="s">
        <v>26</v>
      </c>
      <c r="C924" s="6" t="s">
        <v>688</v>
      </c>
      <c r="D924" s="6" t="s">
        <v>28</v>
      </c>
      <c r="E924" s="6" t="s">
        <v>67</v>
      </c>
      <c r="F924" s="6" t="s">
        <v>89</v>
      </c>
      <c r="G924" s="6" t="s">
        <v>716</v>
      </c>
      <c r="H924" s="6" t="s">
        <v>501</v>
      </c>
      <c r="I924" s="6">
        <v>142</v>
      </c>
      <c r="J924" s="6">
        <v>138</v>
      </c>
    </row>
    <row r="925" spans="1:10" x14ac:dyDescent="0.25">
      <c r="A925" s="10" t="str">
        <f t="shared" si="14"/>
        <v>4000349Via Bana</v>
      </c>
      <c r="B925" s="6" t="s">
        <v>383</v>
      </c>
      <c r="C925" s="6" t="s">
        <v>667</v>
      </c>
      <c r="D925" s="6" t="s">
        <v>28</v>
      </c>
      <c r="E925" s="6" t="s">
        <v>67</v>
      </c>
      <c r="F925" s="6" t="s">
        <v>78</v>
      </c>
      <c r="G925" s="6" t="s">
        <v>922</v>
      </c>
      <c r="H925" s="6" t="s">
        <v>450</v>
      </c>
      <c r="I925" s="6">
        <v>0</v>
      </c>
      <c r="J925" s="6">
        <v>6</v>
      </c>
    </row>
    <row r="926" spans="1:10" x14ac:dyDescent="0.25">
      <c r="A926" s="10" t="str">
        <f t="shared" si="14"/>
        <v>4000071Grido</v>
      </c>
      <c r="B926" s="6" t="s">
        <v>26</v>
      </c>
      <c r="C926" s="6" t="s">
        <v>674</v>
      </c>
      <c r="D926" s="6" t="s">
        <v>28</v>
      </c>
      <c r="E926" s="6" t="s">
        <v>29</v>
      </c>
      <c r="F926" s="6" t="s">
        <v>30</v>
      </c>
      <c r="G926" s="6" t="s">
        <v>698</v>
      </c>
      <c r="H926" s="6" t="s">
        <v>375</v>
      </c>
      <c r="I926" s="6">
        <v>201</v>
      </c>
      <c r="J926" s="6">
        <v>46</v>
      </c>
    </row>
    <row r="927" spans="1:10" x14ac:dyDescent="0.25">
      <c r="A927" s="10" t="str">
        <f t="shared" si="14"/>
        <v>DGrido</v>
      </c>
      <c r="B927" s="6" t="s">
        <v>26</v>
      </c>
      <c r="C927" s="6" t="s">
        <v>683</v>
      </c>
      <c r="D927" s="6" t="s">
        <v>28</v>
      </c>
      <c r="E927" s="6" t="s">
        <v>29</v>
      </c>
      <c r="F927" s="6" t="s">
        <v>30</v>
      </c>
      <c r="G927" s="6" t="s">
        <v>675</v>
      </c>
      <c r="H927" s="6" t="s">
        <v>206</v>
      </c>
      <c r="I927" s="6">
        <v>0</v>
      </c>
      <c r="J927" s="6">
        <v>0</v>
      </c>
    </row>
    <row r="928" spans="1:10" x14ac:dyDescent="0.25">
      <c r="A928" s="10" t="str">
        <f t="shared" si="14"/>
        <v>4000137Grido</v>
      </c>
      <c r="B928" s="6" t="s">
        <v>26</v>
      </c>
      <c r="C928" s="6" t="s">
        <v>688</v>
      </c>
      <c r="D928" s="6" t="s">
        <v>28</v>
      </c>
      <c r="E928" s="6" t="s">
        <v>67</v>
      </c>
      <c r="F928" s="6" t="s">
        <v>78</v>
      </c>
      <c r="G928" s="6" t="s">
        <v>1028</v>
      </c>
      <c r="H928" s="6" t="s">
        <v>433</v>
      </c>
      <c r="I928" s="6">
        <v>199</v>
      </c>
      <c r="J928" s="6">
        <v>246</v>
      </c>
    </row>
    <row r="929" spans="1:10" x14ac:dyDescent="0.25">
      <c r="A929" s="10" t="str">
        <f t="shared" si="14"/>
        <v>DGrido</v>
      </c>
      <c r="B929" s="6" t="s">
        <v>26</v>
      </c>
      <c r="C929" s="6" t="s">
        <v>671</v>
      </c>
      <c r="D929" s="6" t="s">
        <v>28</v>
      </c>
      <c r="E929" s="6" t="s">
        <v>29</v>
      </c>
      <c r="F929" s="6" t="s">
        <v>30</v>
      </c>
      <c r="G929" s="6" t="s">
        <v>675</v>
      </c>
      <c r="H929" s="6" t="s">
        <v>224</v>
      </c>
      <c r="I929" s="6">
        <v>0</v>
      </c>
      <c r="J929" s="6">
        <v>0</v>
      </c>
    </row>
    <row r="930" spans="1:10" x14ac:dyDescent="0.25">
      <c r="A930" s="10" t="str">
        <f t="shared" si="14"/>
        <v>4000083Via Bana</v>
      </c>
      <c r="B930" s="6" t="s">
        <v>383</v>
      </c>
      <c r="C930" s="6" t="s">
        <v>688</v>
      </c>
      <c r="D930" s="6" t="s">
        <v>28</v>
      </c>
      <c r="E930" s="6" t="s">
        <v>29</v>
      </c>
      <c r="F930" s="6" t="s">
        <v>30</v>
      </c>
      <c r="G930" s="6" t="s">
        <v>848</v>
      </c>
      <c r="H930" s="6" t="s">
        <v>386</v>
      </c>
      <c r="I930" s="6">
        <v>0</v>
      </c>
      <c r="J930" s="6">
        <v>0</v>
      </c>
    </row>
    <row r="931" spans="1:10" x14ac:dyDescent="0.25">
      <c r="A931" s="10" t="str">
        <f t="shared" si="14"/>
        <v>4000066Grido</v>
      </c>
      <c r="B931" s="6" t="s">
        <v>26</v>
      </c>
      <c r="C931" s="6" t="s">
        <v>688</v>
      </c>
      <c r="D931" s="6" t="s">
        <v>28</v>
      </c>
      <c r="E931" s="6" t="s">
        <v>29</v>
      </c>
      <c r="F931" s="6" t="s">
        <v>30</v>
      </c>
      <c r="G931" s="6" t="s">
        <v>759</v>
      </c>
      <c r="H931" s="6" t="s">
        <v>370</v>
      </c>
      <c r="I931" s="6">
        <v>137</v>
      </c>
      <c r="J931" s="6">
        <v>101</v>
      </c>
    </row>
    <row r="932" spans="1:10" x14ac:dyDescent="0.25">
      <c r="A932" s="10" t="str">
        <f t="shared" si="14"/>
        <v>4000051Grido</v>
      </c>
      <c r="B932" s="6" t="s">
        <v>26</v>
      </c>
      <c r="C932" s="6" t="s">
        <v>688</v>
      </c>
      <c r="D932" s="6" t="s">
        <v>28</v>
      </c>
      <c r="E932" s="6" t="s">
        <v>29</v>
      </c>
      <c r="F932" s="6" t="s">
        <v>30</v>
      </c>
      <c r="G932" s="6" t="s">
        <v>893</v>
      </c>
      <c r="H932" s="6" t="s">
        <v>356</v>
      </c>
      <c r="I932" s="6">
        <v>97</v>
      </c>
      <c r="J932" s="6">
        <v>98</v>
      </c>
    </row>
    <row r="933" spans="1:10" x14ac:dyDescent="0.25">
      <c r="A933" s="10" t="str">
        <f t="shared" si="14"/>
        <v>4000185Via Bana</v>
      </c>
      <c r="B933" s="6" t="s">
        <v>383</v>
      </c>
      <c r="C933" s="6" t="s">
        <v>683</v>
      </c>
      <c r="D933" s="6" t="s">
        <v>28</v>
      </c>
      <c r="E933" s="6" t="s">
        <v>67</v>
      </c>
      <c r="F933" s="6" t="s">
        <v>73</v>
      </c>
      <c r="G933" s="6" t="s">
        <v>941</v>
      </c>
      <c r="H933" s="6" t="s">
        <v>421</v>
      </c>
      <c r="I933" s="6">
        <v>54</v>
      </c>
      <c r="J933" s="6">
        <v>39</v>
      </c>
    </row>
    <row r="934" spans="1:10" x14ac:dyDescent="0.25">
      <c r="A934" s="10" t="str">
        <f t="shared" si="14"/>
        <v>4000036Grido</v>
      </c>
      <c r="B934" s="6" t="s">
        <v>26</v>
      </c>
      <c r="C934" s="6" t="s">
        <v>674</v>
      </c>
      <c r="D934" s="6" t="s">
        <v>28</v>
      </c>
      <c r="E934" s="6" t="s">
        <v>29</v>
      </c>
      <c r="F934" s="6" t="s">
        <v>30</v>
      </c>
      <c r="G934" s="6" t="s">
        <v>862</v>
      </c>
      <c r="H934" s="6" t="s">
        <v>341</v>
      </c>
      <c r="I934" s="6">
        <v>668</v>
      </c>
      <c r="J934" s="6">
        <v>288</v>
      </c>
    </row>
    <row r="935" spans="1:10" x14ac:dyDescent="0.25">
      <c r="A935" s="10" t="str">
        <f t="shared" si="14"/>
        <v>4000160Grido</v>
      </c>
      <c r="B935" s="6" t="s">
        <v>26</v>
      </c>
      <c r="C935" s="6" t="s">
        <v>683</v>
      </c>
      <c r="D935" s="6" t="s">
        <v>28</v>
      </c>
      <c r="E935" s="6" t="s">
        <v>67</v>
      </c>
      <c r="F935" s="6" t="s">
        <v>89</v>
      </c>
      <c r="G935" s="6" t="s">
        <v>1017</v>
      </c>
      <c r="H935" s="6" t="s">
        <v>500</v>
      </c>
      <c r="I935" s="6">
        <v>249</v>
      </c>
      <c r="J935" s="6">
        <v>217</v>
      </c>
    </row>
    <row r="936" spans="1:10" x14ac:dyDescent="0.25">
      <c r="A936" s="10" t="str">
        <f t="shared" si="14"/>
        <v>4000056Grido</v>
      </c>
      <c r="B936" s="6" t="s">
        <v>26</v>
      </c>
      <c r="C936" s="6" t="s">
        <v>683</v>
      </c>
      <c r="D936" s="6" t="s">
        <v>28</v>
      </c>
      <c r="E936" s="6" t="s">
        <v>29</v>
      </c>
      <c r="F936" s="6" t="s">
        <v>30</v>
      </c>
      <c r="G936" s="6" t="s">
        <v>1032</v>
      </c>
      <c r="H936" s="6" t="s">
        <v>361</v>
      </c>
      <c r="I936" s="6">
        <v>128</v>
      </c>
      <c r="J936" s="6">
        <v>110</v>
      </c>
    </row>
    <row r="937" spans="1:10" x14ac:dyDescent="0.25">
      <c r="A937" s="10" t="str">
        <f t="shared" si="14"/>
        <v>6000672Grido</v>
      </c>
      <c r="B937" s="6" t="s">
        <v>26</v>
      </c>
      <c r="C937" s="6" t="s">
        <v>718</v>
      </c>
      <c r="D937" s="6" t="s">
        <v>110</v>
      </c>
      <c r="E937" s="6" t="s">
        <v>111</v>
      </c>
      <c r="F937" s="6" t="s">
        <v>118</v>
      </c>
      <c r="G937" s="6" t="s">
        <v>769</v>
      </c>
      <c r="H937" s="6" t="s">
        <v>119</v>
      </c>
      <c r="I937" s="6">
        <v>242</v>
      </c>
      <c r="J937" s="6">
        <v>61</v>
      </c>
    </row>
    <row r="938" spans="1:10" x14ac:dyDescent="0.25">
      <c r="A938" s="10" t="str">
        <f t="shared" si="14"/>
        <v>4000045Grido</v>
      </c>
      <c r="B938" s="6" t="s">
        <v>26</v>
      </c>
      <c r="C938" s="6" t="s">
        <v>718</v>
      </c>
      <c r="D938" s="6" t="s">
        <v>28</v>
      </c>
      <c r="E938" s="6" t="s">
        <v>29</v>
      </c>
      <c r="F938" s="6" t="s">
        <v>30</v>
      </c>
      <c r="G938" s="6" t="s">
        <v>844</v>
      </c>
      <c r="H938" s="6" t="s">
        <v>350</v>
      </c>
      <c r="I938" s="6">
        <v>322</v>
      </c>
      <c r="J938" s="6">
        <v>120</v>
      </c>
    </row>
    <row r="939" spans="1:10" x14ac:dyDescent="0.25">
      <c r="A939" s="10" t="str">
        <f t="shared" si="14"/>
        <v>DGrido</v>
      </c>
      <c r="B939" s="6" t="s">
        <v>26</v>
      </c>
      <c r="C939" s="6" t="s">
        <v>671</v>
      </c>
      <c r="D939" s="6" t="s">
        <v>28</v>
      </c>
      <c r="E939" s="6" t="s">
        <v>29</v>
      </c>
      <c r="F939" s="6" t="s">
        <v>30</v>
      </c>
      <c r="G939" s="6" t="s">
        <v>675</v>
      </c>
      <c r="H939" s="6" t="s">
        <v>276</v>
      </c>
      <c r="I939" s="6">
        <v>0</v>
      </c>
      <c r="J939" s="6">
        <v>0</v>
      </c>
    </row>
    <row r="940" spans="1:10" x14ac:dyDescent="0.25">
      <c r="A940" s="10" t="str">
        <f t="shared" si="14"/>
        <v>6000339Grido</v>
      </c>
      <c r="B940" s="6" t="s">
        <v>26</v>
      </c>
      <c r="C940" s="6" t="s">
        <v>667</v>
      </c>
      <c r="D940" s="6" t="s">
        <v>110</v>
      </c>
      <c r="E940" s="6" t="s">
        <v>111</v>
      </c>
      <c r="F940" s="6" t="s">
        <v>124</v>
      </c>
      <c r="G940" s="6" t="s">
        <v>970</v>
      </c>
      <c r="H940" s="6" t="s">
        <v>126</v>
      </c>
      <c r="I940" s="6">
        <v>8</v>
      </c>
      <c r="J940" s="6">
        <v>11</v>
      </c>
    </row>
    <row r="941" spans="1:10" x14ac:dyDescent="0.25">
      <c r="A941" s="10" t="str">
        <f t="shared" si="14"/>
        <v>4000160Grido</v>
      </c>
      <c r="B941" s="6" t="s">
        <v>26</v>
      </c>
      <c r="C941" s="6" t="s">
        <v>674</v>
      </c>
      <c r="D941" s="6" t="s">
        <v>28</v>
      </c>
      <c r="E941" s="6" t="s">
        <v>67</v>
      </c>
      <c r="F941" s="6" t="s">
        <v>89</v>
      </c>
      <c r="G941" s="6" t="s">
        <v>1017</v>
      </c>
      <c r="H941" s="6" t="s">
        <v>500</v>
      </c>
      <c r="I941" s="6">
        <v>407</v>
      </c>
      <c r="J941" s="6">
        <v>169</v>
      </c>
    </row>
    <row r="942" spans="1:10" x14ac:dyDescent="0.25">
      <c r="A942" s="10" t="str">
        <f t="shared" si="14"/>
        <v>4000069Via Bana</v>
      </c>
      <c r="B942" s="6" t="s">
        <v>383</v>
      </c>
      <c r="C942" s="6" t="s">
        <v>683</v>
      </c>
      <c r="D942" s="6" t="s">
        <v>28</v>
      </c>
      <c r="E942" s="6" t="s">
        <v>29</v>
      </c>
      <c r="F942" s="6" t="s">
        <v>30</v>
      </c>
      <c r="G942" s="6" t="s">
        <v>681</v>
      </c>
      <c r="H942" s="6" t="s">
        <v>373</v>
      </c>
      <c r="I942" s="6">
        <v>11</v>
      </c>
      <c r="J942" s="6">
        <v>8</v>
      </c>
    </row>
    <row r="943" spans="1:10" x14ac:dyDescent="0.25">
      <c r="A943" s="10" t="str">
        <f t="shared" si="14"/>
        <v>4000076Via Bana</v>
      </c>
      <c r="B943" s="6" t="s">
        <v>383</v>
      </c>
      <c r="C943" s="6" t="s">
        <v>683</v>
      </c>
      <c r="D943" s="6" t="s">
        <v>28</v>
      </c>
      <c r="E943" s="6" t="s">
        <v>29</v>
      </c>
      <c r="F943" s="6" t="s">
        <v>30</v>
      </c>
      <c r="G943" s="6" t="s">
        <v>938</v>
      </c>
      <c r="H943" s="6" t="s">
        <v>608</v>
      </c>
      <c r="I943" s="6">
        <v>0</v>
      </c>
      <c r="J943" s="6">
        <v>0</v>
      </c>
    </row>
    <row r="944" spans="1:10" x14ac:dyDescent="0.25">
      <c r="A944" s="10" t="str">
        <f t="shared" si="14"/>
        <v>4000069Grido</v>
      </c>
      <c r="B944" s="6" t="s">
        <v>26</v>
      </c>
      <c r="C944" s="6" t="s">
        <v>667</v>
      </c>
      <c r="D944" s="6" t="s">
        <v>28</v>
      </c>
      <c r="E944" s="6" t="s">
        <v>29</v>
      </c>
      <c r="F944" s="6" t="s">
        <v>30</v>
      </c>
      <c r="G944" s="6" t="s">
        <v>681</v>
      </c>
      <c r="H944" s="6" t="s">
        <v>373</v>
      </c>
      <c r="I944" s="6">
        <v>148</v>
      </c>
      <c r="J944" s="6">
        <v>122</v>
      </c>
    </row>
    <row r="945" spans="1:10" x14ac:dyDescent="0.25">
      <c r="A945" s="10" t="str">
        <f t="shared" si="14"/>
        <v>4000070Via Bana</v>
      </c>
      <c r="B945" s="6" t="s">
        <v>383</v>
      </c>
      <c r="C945" s="6" t="s">
        <v>688</v>
      </c>
      <c r="D945" s="6" t="s">
        <v>28</v>
      </c>
      <c r="E945" s="6" t="s">
        <v>29</v>
      </c>
      <c r="F945" s="6" t="s">
        <v>30</v>
      </c>
      <c r="G945" s="6" t="s">
        <v>1051</v>
      </c>
      <c r="H945" s="6" t="s">
        <v>374</v>
      </c>
      <c r="I945" s="6">
        <v>0</v>
      </c>
      <c r="J945" s="6">
        <v>0</v>
      </c>
    </row>
    <row r="946" spans="1:10" x14ac:dyDescent="0.25">
      <c r="A946" s="10" t="str">
        <f t="shared" si="14"/>
        <v>4000042Grido</v>
      </c>
      <c r="B946" s="6" t="s">
        <v>26</v>
      </c>
      <c r="C946" s="6" t="s">
        <v>671</v>
      </c>
      <c r="D946" s="6" t="s">
        <v>28</v>
      </c>
      <c r="E946" s="6" t="s">
        <v>29</v>
      </c>
      <c r="F946" s="6" t="s">
        <v>30</v>
      </c>
      <c r="G946" s="6" t="s">
        <v>831</v>
      </c>
      <c r="H946" s="6" t="s">
        <v>347</v>
      </c>
      <c r="I946" s="6">
        <v>351</v>
      </c>
      <c r="J946" s="6">
        <v>425</v>
      </c>
    </row>
    <row r="947" spans="1:10" x14ac:dyDescent="0.25">
      <c r="A947" s="10" t="str">
        <f t="shared" si="14"/>
        <v>4000141Grido</v>
      </c>
      <c r="B947" s="6" t="s">
        <v>26</v>
      </c>
      <c r="C947" s="6" t="s">
        <v>718</v>
      </c>
      <c r="D947" s="6" t="s">
        <v>28</v>
      </c>
      <c r="E947" s="6" t="s">
        <v>67</v>
      </c>
      <c r="F947" s="6" t="s">
        <v>78</v>
      </c>
      <c r="G947" s="6" t="s">
        <v>928</v>
      </c>
      <c r="H947" s="6" t="s">
        <v>441</v>
      </c>
      <c r="I947" s="6">
        <v>166</v>
      </c>
      <c r="J947" s="6">
        <v>80</v>
      </c>
    </row>
    <row r="948" spans="1:10" x14ac:dyDescent="0.25">
      <c r="A948" s="10" t="str">
        <f t="shared" si="14"/>
        <v>DGrido</v>
      </c>
      <c r="B948" s="6" t="s">
        <v>26</v>
      </c>
      <c r="C948" s="6" t="s">
        <v>718</v>
      </c>
      <c r="D948" s="6" t="s">
        <v>28</v>
      </c>
      <c r="E948" s="6" t="s">
        <v>29</v>
      </c>
      <c r="F948" s="6" t="s">
        <v>30</v>
      </c>
      <c r="G948" s="6" t="s">
        <v>675</v>
      </c>
      <c r="H948" s="6" t="s">
        <v>184</v>
      </c>
      <c r="I948" s="6">
        <v>0</v>
      </c>
      <c r="J948" s="6">
        <v>0</v>
      </c>
    </row>
    <row r="949" spans="1:10" x14ac:dyDescent="0.25">
      <c r="A949" s="10" t="str">
        <f t="shared" si="14"/>
        <v>4000194Grido</v>
      </c>
      <c r="B949" s="6" t="s">
        <v>26</v>
      </c>
      <c r="C949" s="6" t="s">
        <v>688</v>
      </c>
      <c r="D949" s="6" t="s">
        <v>28</v>
      </c>
      <c r="E949" s="6" t="s">
        <v>29</v>
      </c>
      <c r="F949" s="6" t="s">
        <v>30</v>
      </c>
      <c r="G949" s="6" t="s">
        <v>672</v>
      </c>
      <c r="H949" s="6" t="s">
        <v>377</v>
      </c>
      <c r="I949" s="6">
        <v>86</v>
      </c>
      <c r="J949" s="6">
        <v>61</v>
      </c>
    </row>
    <row r="950" spans="1:10" x14ac:dyDescent="0.25">
      <c r="A950" s="10" t="str">
        <f t="shared" si="14"/>
        <v>4000285Via Bana</v>
      </c>
      <c r="B950" s="6" t="s">
        <v>383</v>
      </c>
      <c r="C950" s="6" t="s">
        <v>688</v>
      </c>
      <c r="D950" s="6" t="s">
        <v>28</v>
      </c>
      <c r="E950" s="6" t="s">
        <v>67</v>
      </c>
      <c r="F950" s="6" t="s">
        <v>89</v>
      </c>
      <c r="G950" s="6" t="s">
        <v>805</v>
      </c>
      <c r="H950" s="6" t="s">
        <v>660</v>
      </c>
      <c r="I950" s="6">
        <v>0</v>
      </c>
      <c r="J950" s="6">
        <v>0</v>
      </c>
    </row>
    <row r="951" spans="1:10" x14ac:dyDescent="0.25">
      <c r="A951" s="10" t="str">
        <f t="shared" si="14"/>
        <v>4000185Via Bana</v>
      </c>
      <c r="B951" s="6" t="s">
        <v>383</v>
      </c>
      <c r="C951" s="6" t="s">
        <v>667</v>
      </c>
      <c r="D951" s="6" t="s">
        <v>28</v>
      </c>
      <c r="E951" s="6" t="s">
        <v>67</v>
      </c>
      <c r="F951" s="6" t="s">
        <v>73</v>
      </c>
      <c r="G951" s="6" t="s">
        <v>941</v>
      </c>
      <c r="H951" s="6" t="s">
        <v>421</v>
      </c>
      <c r="I951" s="6">
        <v>0</v>
      </c>
      <c r="J951" s="6">
        <v>1</v>
      </c>
    </row>
    <row r="952" spans="1:10" x14ac:dyDescent="0.25">
      <c r="A952" s="10" t="str">
        <f t="shared" si="14"/>
        <v>4000178Via Bana</v>
      </c>
      <c r="B952" s="6" t="s">
        <v>383</v>
      </c>
      <c r="C952" s="6" t="s">
        <v>671</v>
      </c>
      <c r="D952" s="6" t="s">
        <v>28</v>
      </c>
      <c r="E952" s="6" t="s">
        <v>67</v>
      </c>
      <c r="F952" s="6" t="s">
        <v>105</v>
      </c>
      <c r="G952" s="6" t="s">
        <v>711</v>
      </c>
      <c r="H952" s="6" t="s">
        <v>520</v>
      </c>
      <c r="I952" s="6">
        <v>16</v>
      </c>
      <c r="J952" s="6">
        <v>44</v>
      </c>
    </row>
    <row r="953" spans="1:10" x14ac:dyDescent="0.25">
      <c r="A953" s="10" t="str">
        <f t="shared" si="14"/>
        <v>4000061Grido</v>
      </c>
      <c r="B953" s="6" t="s">
        <v>26</v>
      </c>
      <c r="C953" s="6" t="s">
        <v>683</v>
      </c>
      <c r="D953" s="6" t="s">
        <v>28</v>
      </c>
      <c r="E953" s="6" t="s">
        <v>29</v>
      </c>
      <c r="F953" s="6" t="s">
        <v>30</v>
      </c>
      <c r="G953" s="6" t="s">
        <v>977</v>
      </c>
      <c r="H953" s="6" t="s">
        <v>365</v>
      </c>
      <c r="I953" s="6">
        <v>62</v>
      </c>
      <c r="J953" s="6">
        <v>60</v>
      </c>
    </row>
    <row r="954" spans="1:10" x14ac:dyDescent="0.25">
      <c r="A954" s="10" t="str">
        <f t="shared" si="14"/>
        <v>DGrido</v>
      </c>
      <c r="B954" s="6" t="s">
        <v>26</v>
      </c>
      <c r="C954" s="6" t="s">
        <v>683</v>
      </c>
      <c r="D954" s="6" t="s">
        <v>28</v>
      </c>
      <c r="E954" s="6" t="s">
        <v>29</v>
      </c>
      <c r="F954" s="6" t="s">
        <v>30</v>
      </c>
      <c r="G954" s="6" t="s">
        <v>675</v>
      </c>
      <c r="H954" s="6" t="s">
        <v>276</v>
      </c>
      <c r="I954" s="6">
        <v>0</v>
      </c>
      <c r="J954" s="6">
        <v>0</v>
      </c>
    </row>
    <row r="955" spans="1:10" x14ac:dyDescent="0.25">
      <c r="A955" s="10" t="str">
        <f t="shared" si="14"/>
        <v>4000151Grido</v>
      </c>
      <c r="B955" s="6" t="s">
        <v>26</v>
      </c>
      <c r="C955" s="6" t="s">
        <v>667</v>
      </c>
      <c r="D955" s="6" t="s">
        <v>28</v>
      </c>
      <c r="E955" s="6" t="s">
        <v>67</v>
      </c>
      <c r="F955" s="6" t="s">
        <v>105</v>
      </c>
      <c r="G955" s="6" t="s">
        <v>1023</v>
      </c>
      <c r="H955" s="6" t="s">
        <v>516</v>
      </c>
      <c r="I955" s="6">
        <v>335</v>
      </c>
      <c r="J955" s="6">
        <v>484</v>
      </c>
    </row>
    <row r="956" spans="1:10" x14ac:dyDescent="0.25">
      <c r="A956" s="10" t="str">
        <f t="shared" si="14"/>
        <v>4000043Grido</v>
      </c>
      <c r="B956" s="6" t="s">
        <v>26</v>
      </c>
      <c r="C956" s="6" t="s">
        <v>671</v>
      </c>
      <c r="D956" s="6" t="s">
        <v>28</v>
      </c>
      <c r="E956" s="6" t="s">
        <v>29</v>
      </c>
      <c r="F956" s="6" t="s">
        <v>30</v>
      </c>
      <c r="G956" s="6" t="s">
        <v>750</v>
      </c>
      <c r="H956" s="6" t="s">
        <v>348</v>
      </c>
      <c r="I956" s="6">
        <v>255</v>
      </c>
      <c r="J956" s="6">
        <v>328</v>
      </c>
    </row>
    <row r="957" spans="1:10" x14ac:dyDescent="0.25">
      <c r="A957" s="10" t="str">
        <f t="shared" si="14"/>
        <v>4000195Grido</v>
      </c>
      <c r="B957" s="6" t="s">
        <v>26</v>
      </c>
      <c r="C957" s="6" t="s">
        <v>683</v>
      </c>
      <c r="D957" s="6" t="s">
        <v>28</v>
      </c>
      <c r="E957" s="6" t="s">
        <v>29</v>
      </c>
      <c r="F957" s="6" t="s">
        <v>30</v>
      </c>
      <c r="G957" s="6" t="s">
        <v>865</v>
      </c>
      <c r="H957" s="6" t="s">
        <v>294</v>
      </c>
      <c r="I957" s="6">
        <v>0</v>
      </c>
      <c r="J957" s="6">
        <v>0</v>
      </c>
    </row>
    <row r="958" spans="1:10" x14ac:dyDescent="0.25">
      <c r="A958" s="10" t="str">
        <f t="shared" si="14"/>
        <v>4000059Grido</v>
      </c>
      <c r="B958" s="6" t="s">
        <v>26</v>
      </c>
      <c r="C958" s="6" t="s">
        <v>688</v>
      </c>
      <c r="D958" s="6" t="s">
        <v>28</v>
      </c>
      <c r="E958" s="6" t="s">
        <v>29</v>
      </c>
      <c r="F958" s="6" t="s">
        <v>30</v>
      </c>
      <c r="G958" s="6" t="s">
        <v>1041</v>
      </c>
      <c r="H958" s="6" t="s">
        <v>364</v>
      </c>
      <c r="I958" s="6">
        <v>201</v>
      </c>
      <c r="J958" s="6">
        <v>83</v>
      </c>
    </row>
    <row r="959" spans="1:10" x14ac:dyDescent="0.25">
      <c r="A959" s="10" t="str">
        <f t="shared" si="14"/>
        <v>4000036Grido</v>
      </c>
      <c r="B959" s="6" t="s">
        <v>26</v>
      </c>
      <c r="C959" s="6" t="s">
        <v>718</v>
      </c>
      <c r="D959" s="6" t="s">
        <v>28</v>
      </c>
      <c r="E959" s="6" t="s">
        <v>29</v>
      </c>
      <c r="F959" s="6" t="s">
        <v>30</v>
      </c>
      <c r="G959" s="6" t="s">
        <v>862</v>
      </c>
      <c r="H959" s="6" t="s">
        <v>341</v>
      </c>
      <c r="I959" s="6">
        <v>288</v>
      </c>
      <c r="J959" s="6">
        <v>180</v>
      </c>
    </row>
    <row r="960" spans="1:10" x14ac:dyDescent="0.25">
      <c r="A960" s="10" t="str">
        <f t="shared" si="14"/>
        <v>DGrido</v>
      </c>
      <c r="B960" s="6" t="s">
        <v>26</v>
      </c>
      <c r="C960" s="6" t="s">
        <v>718</v>
      </c>
      <c r="D960" s="6" t="s">
        <v>28</v>
      </c>
      <c r="E960" s="6" t="s">
        <v>29</v>
      </c>
      <c r="F960" s="6" t="s">
        <v>30</v>
      </c>
      <c r="G960" s="6" t="s">
        <v>675</v>
      </c>
      <c r="H960" s="6" t="s">
        <v>212</v>
      </c>
      <c r="I960" s="6">
        <v>0</v>
      </c>
      <c r="J960" s="6">
        <v>0</v>
      </c>
    </row>
    <row r="961" spans="1:10" x14ac:dyDescent="0.25">
      <c r="A961" s="10" t="str">
        <f t="shared" si="14"/>
        <v>4000067Via Bana</v>
      </c>
      <c r="B961" s="6" t="s">
        <v>383</v>
      </c>
      <c r="C961" s="6" t="s">
        <v>718</v>
      </c>
      <c r="D961" s="6" t="s">
        <v>28</v>
      </c>
      <c r="E961" s="6" t="s">
        <v>29</v>
      </c>
      <c r="F961" s="6" t="s">
        <v>30</v>
      </c>
      <c r="G961" s="6" t="s">
        <v>714</v>
      </c>
      <c r="H961" s="6" t="s">
        <v>371</v>
      </c>
      <c r="I961" s="6">
        <v>13</v>
      </c>
      <c r="J961" s="6">
        <v>10</v>
      </c>
    </row>
    <row r="962" spans="1:10" x14ac:dyDescent="0.25">
      <c r="A962" s="10" t="str">
        <f t="shared" si="14"/>
        <v>4000081Via Bana</v>
      </c>
      <c r="B962" s="6" t="s">
        <v>383</v>
      </c>
      <c r="C962" s="6" t="s">
        <v>671</v>
      </c>
      <c r="D962" s="6" t="s">
        <v>28</v>
      </c>
      <c r="E962" s="6" t="s">
        <v>29</v>
      </c>
      <c r="F962" s="6" t="s">
        <v>30</v>
      </c>
      <c r="G962" s="6" t="s">
        <v>1044</v>
      </c>
      <c r="H962" s="6" t="s">
        <v>385</v>
      </c>
      <c r="I962" s="6">
        <v>0</v>
      </c>
      <c r="J962" s="6">
        <v>0</v>
      </c>
    </row>
    <row r="963" spans="1:10" x14ac:dyDescent="0.25">
      <c r="A963" s="10" t="str">
        <f t="shared" ref="A963:A1026" si="15">CONCATENATE(G963,B963)</f>
        <v>4000146Grido</v>
      </c>
      <c r="B963" s="6" t="s">
        <v>26</v>
      </c>
      <c r="C963" s="6" t="s">
        <v>683</v>
      </c>
      <c r="D963" s="6" t="s">
        <v>28</v>
      </c>
      <c r="E963" s="6" t="s">
        <v>67</v>
      </c>
      <c r="F963" s="6" t="s">
        <v>68</v>
      </c>
      <c r="G963" s="6" t="s">
        <v>876</v>
      </c>
      <c r="H963" s="6" t="s">
        <v>396</v>
      </c>
      <c r="I963" s="6">
        <v>401</v>
      </c>
      <c r="J963" s="6">
        <v>320</v>
      </c>
    </row>
    <row r="964" spans="1:10" x14ac:dyDescent="0.25">
      <c r="A964" s="10" t="str">
        <f t="shared" si="15"/>
        <v>4000063Grido</v>
      </c>
      <c r="B964" s="6" t="s">
        <v>26</v>
      </c>
      <c r="C964" s="6" t="s">
        <v>667</v>
      </c>
      <c r="D964" s="6" t="s">
        <v>28</v>
      </c>
      <c r="E964" s="6" t="s">
        <v>29</v>
      </c>
      <c r="F964" s="6" t="s">
        <v>30</v>
      </c>
      <c r="G964" s="6" t="s">
        <v>1034</v>
      </c>
      <c r="H964" s="6" t="s">
        <v>367</v>
      </c>
      <c r="I964" s="6">
        <v>0</v>
      </c>
      <c r="J964" s="6">
        <v>0</v>
      </c>
    </row>
    <row r="965" spans="1:10" x14ac:dyDescent="0.25">
      <c r="A965" s="10" t="str">
        <f t="shared" si="15"/>
        <v>6000339Grido</v>
      </c>
      <c r="B965" s="6" t="s">
        <v>26</v>
      </c>
      <c r="C965" s="6" t="s">
        <v>688</v>
      </c>
      <c r="D965" s="6" t="s">
        <v>110</v>
      </c>
      <c r="E965" s="6" t="s">
        <v>111</v>
      </c>
      <c r="F965" s="6" t="s">
        <v>124</v>
      </c>
      <c r="G965" s="6" t="s">
        <v>970</v>
      </c>
      <c r="H965" s="6" t="s">
        <v>126</v>
      </c>
      <c r="I965" s="6">
        <v>7</v>
      </c>
      <c r="J965" s="6">
        <v>48</v>
      </c>
    </row>
    <row r="966" spans="1:10" x14ac:dyDescent="0.25">
      <c r="A966" s="10" t="str">
        <f t="shared" si="15"/>
        <v>4000169Grido</v>
      </c>
      <c r="B966" s="6" t="s">
        <v>26</v>
      </c>
      <c r="C966" s="6" t="s">
        <v>683</v>
      </c>
      <c r="D966" s="6" t="s">
        <v>28</v>
      </c>
      <c r="E966" s="6" t="s">
        <v>67</v>
      </c>
      <c r="F966" s="6" t="s">
        <v>78</v>
      </c>
      <c r="G966" s="6" t="s">
        <v>1053</v>
      </c>
      <c r="H966" s="6" t="s">
        <v>448</v>
      </c>
      <c r="I966" s="6">
        <v>0</v>
      </c>
      <c r="J966" s="6">
        <v>0</v>
      </c>
    </row>
    <row r="967" spans="1:10" x14ac:dyDescent="0.25">
      <c r="A967" s="10" t="str">
        <f t="shared" si="15"/>
        <v>4000164Grido</v>
      </c>
      <c r="B967" s="6" t="s">
        <v>26</v>
      </c>
      <c r="C967" s="6" t="s">
        <v>688</v>
      </c>
      <c r="D967" s="6" t="s">
        <v>28</v>
      </c>
      <c r="E967" s="6" t="s">
        <v>67</v>
      </c>
      <c r="F967" s="6" t="s">
        <v>73</v>
      </c>
      <c r="G967" s="6" t="s">
        <v>782</v>
      </c>
      <c r="H967" s="6" t="s">
        <v>427</v>
      </c>
      <c r="I967" s="6">
        <v>687</v>
      </c>
      <c r="J967" s="6">
        <v>419</v>
      </c>
    </row>
    <row r="968" spans="1:10" x14ac:dyDescent="0.25">
      <c r="A968" s="10" t="str">
        <f t="shared" si="15"/>
        <v>4000193Grido</v>
      </c>
      <c r="B968" s="6" t="s">
        <v>26</v>
      </c>
      <c r="C968" s="6" t="s">
        <v>671</v>
      </c>
      <c r="D968" s="6" t="s">
        <v>28</v>
      </c>
      <c r="E968" s="6" t="s">
        <v>29</v>
      </c>
      <c r="F968" s="6" t="s">
        <v>30</v>
      </c>
      <c r="G968" s="6" t="s">
        <v>1003</v>
      </c>
      <c r="H968" s="6" t="s">
        <v>376</v>
      </c>
      <c r="I968" s="6">
        <v>48</v>
      </c>
      <c r="J968" s="6">
        <v>51</v>
      </c>
    </row>
    <row r="969" spans="1:10" x14ac:dyDescent="0.25">
      <c r="A969" s="10" t="str">
        <f t="shared" si="15"/>
        <v>4000145Grido</v>
      </c>
      <c r="B969" s="6" t="s">
        <v>26</v>
      </c>
      <c r="C969" s="6" t="s">
        <v>688</v>
      </c>
      <c r="D969" s="6" t="s">
        <v>28</v>
      </c>
      <c r="E969" s="6" t="s">
        <v>67</v>
      </c>
      <c r="F969" s="6" t="s">
        <v>68</v>
      </c>
      <c r="G969" s="6" t="s">
        <v>983</v>
      </c>
      <c r="H969" s="6" t="s">
        <v>394</v>
      </c>
      <c r="I969" s="6">
        <v>880</v>
      </c>
      <c r="J969" s="6">
        <v>809</v>
      </c>
    </row>
    <row r="970" spans="1:10" x14ac:dyDescent="0.25">
      <c r="A970" s="10" t="str">
        <f t="shared" si="15"/>
        <v>4000094Via Bana</v>
      </c>
      <c r="B970" s="6" t="s">
        <v>383</v>
      </c>
      <c r="C970" s="6" t="s">
        <v>683</v>
      </c>
      <c r="D970" s="6" t="s">
        <v>28</v>
      </c>
      <c r="E970" s="6" t="s">
        <v>29</v>
      </c>
      <c r="F970" s="6" t="s">
        <v>30</v>
      </c>
      <c r="G970" s="6" t="s">
        <v>1010</v>
      </c>
      <c r="H970" s="6" t="s">
        <v>620</v>
      </c>
      <c r="I970" s="6">
        <v>10</v>
      </c>
      <c r="J970" s="6">
        <v>5</v>
      </c>
    </row>
    <row r="971" spans="1:10" x14ac:dyDescent="0.25">
      <c r="A971" s="10" t="str">
        <f t="shared" si="15"/>
        <v>4000155Grido</v>
      </c>
      <c r="B971" s="6" t="s">
        <v>26</v>
      </c>
      <c r="C971" s="6" t="s">
        <v>671</v>
      </c>
      <c r="D971" s="6" t="s">
        <v>28</v>
      </c>
      <c r="E971" s="6" t="s">
        <v>67</v>
      </c>
      <c r="F971" s="6" t="s">
        <v>89</v>
      </c>
      <c r="G971" s="6" t="s">
        <v>1037</v>
      </c>
      <c r="H971" s="6" t="s">
        <v>497</v>
      </c>
      <c r="I971" s="6">
        <v>128</v>
      </c>
      <c r="J971" s="6">
        <v>163</v>
      </c>
    </row>
    <row r="972" spans="1:10" x14ac:dyDescent="0.25">
      <c r="A972" s="10" t="str">
        <f t="shared" si="15"/>
        <v>4000169Via Bana</v>
      </c>
      <c r="B972" s="6" t="s">
        <v>383</v>
      </c>
      <c r="C972" s="6" t="s">
        <v>688</v>
      </c>
      <c r="D972" s="6" t="s">
        <v>28</v>
      </c>
      <c r="E972" s="6" t="s">
        <v>67</v>
      </c>
      <c r="F972" s="6" t="s">
        <v>78</v>
      </c>
      <c r="G972" s="6" t="s">
        <v>1053</v>
      </c>
      <c r="H972" s="6" t="s">
        <v>448</v>
      </c>
      <c r="I972" s="6">
        <v>0</v>
      </c>
      <c r="J972" s="6">
        <v>0</v>
      </c>
    </row>
    <row r="973" spans="1:10" x14ac:dyDescent="0.25">
      <c r="A973" s="10" t="str">
        <f t="shared" si="15"/>
        <v>4000050Grido</v>
      </c>
      <c r="B973" s="6" t="s">
        <v>26</v>
      </c>
      <c r="C973" s="6" t="s">
        <v>718</v>
      </c>
      <c r="D973" s="6" t="s">
        <v>28</v>
      </c>
      <c r="E973" s="6" t="s">
        <v>29</v>
      </c>
      <c r="F973" s="6" t="s">
        <v>30</v>
      </c>
      <c r="G973" s="6" t="s">
        <v>959</v>
      </c>
      <c r="H973" s="6" t="s">
        <v>355</v>
      </c>
      <c r="I973" s="6">
        <v>225</v>
      </c>
      <c r="J973" s="6">
        <v>107</v>
      </c>
    </row>
    <row r="974" spans="1:10" x14ac:dyDescent="0.25">
      <c r="A974" s="10" t="str">
        <f t="shared" si="15"/>
        <v>4000054Grido</v>
      </c>
      <c r="B974" s="6" t="s">
        <v>26</v>
      </c>
      <c r="C974" s="6" t="s">
        <v>688</v>
      </c>
      <c r="D974" s="6" t="s">
        <v>28</v>
      </c>
      <c r="E974" s="6" t="s">
        <v>29</v>
      </c>
      <c r="F974" s="6" t="s">
        <v>30</v>
      </c>
      <c r="G974" s="6" t="s">
        <v>730</v>
      </c>
      <c r="H974" s="6" t="s">
        <v>359</v>
      </c>
      <c r="I974" s="6">
        <v>292</v>
      </c>
      <c r="J974" s="6">
        <v>221</v>
      </c>
    </row>
    <row r="975" spans="1:10" x14ac:dyDescent="0.25">
      <c r="A975" s="10" t="str">
        <f t="shared" si="15"/>
        <v>4000146Via Bana</v>
      </c>
      <c r="B975" s="6" t="s">
        <v>383</v>
      </c>
      <c r="C975" s="6" t="s">
        <v>683</v>
      </c>
      <c r="D975" s="6" t="s">
        <v>28</v>
      </c>
      <c r="E975" s="6" t="s">
        <v>67</v>
      </c>
      <c r="F975" s="6" t="s">
        <v>68</v>
      </c>
      <c r="G975" s="6" t="s">
        <v>876</v>
      </c>
      <c r="H975" s="6" t="s">
        <v>396</v>
      </c>
      <c r="I975" s="6">
        <v>0</v>
      </c>
      <c r="J975" s="6">
        <v>0</v>
      </c>
    </row>
    <row r="976" spans="1:10" x14ac:dyDescent="0.25">
      <c r="A976" s="10" t="str">
        <f t="shared" si="15"/>
        <v>6000337Grido</v>
      </c>
      <c r="B976" s="6" t="s">
        <v>26</v>
      </c>
      <c r="C976" s="6" t="s">
        <v>688</v>
      </c>
      <c r="D976" s="6" t="s">
        <v>110</v>
      </c>
      <c r="E976" s="6" t="s">
        <v>111</v>
      </c>
      <c r="F976" s="6" t="s">
        <v>127</v>
      </c>
      <c r="G976" s="6" t="s">
        <v>968</v>
      </c>
      <c r="H976" s="6" t="s">
        <v>139</v>
      </c>
      <c r="I976" s="6">
        <v>192</v>
      </c>
      <c r="J976" s="6">
        <v>168</v>
      </c>
    </row>
    <row r="977" spans="1:10" x14ac:dyDescent="0.25">
      <c r="A977" s="10" t="str">
        <f t="shared" si="15"/>
        <v>4000075Via Bana</v>
      </c>
      <c r="B977" s="6" t="s">
        <v>383</v>
      </c>
      <c r="C977" s="6" t="s">
        <v>683</v>
      </c>
      <c r="D977" s="6" t="s">
        <v>28</v>
      </c>
      <c r="E977" s="6" t="s">
        <v>29</v>
      </c>
      <c r="F977" s="6" t="s">
        <v>30</v>
      </c>
      <c r="G977" s="6" t="s">
        <v>798</v>
      </c>
      <c r="H977" s="6" t="s">
        <v>384</v>
      </c>
      <c r="I977" s="6">
        <v>0</v>
      </c>
      <c r="J977" s="6">
        <v>0</v>
      </c>
    </row>
    <row r="978" spans="1:10" x14ac:dyDescent="0.25">
      <c r="A978" s="10" t="str">
        <f t="shared" si="15"/>
        <v>4000073Via Bana</v>
      </c>
      <c r="B978" s="6" t="s">
        <v>383</v>
      </c>
      <c r="C978" s="6" t="s">
        <v>667</v>
      </c>
      <c r="D978" s="6" t="s">
        <v>28</v>
      </c>
      <c r="E978" s="6" t="s">
        <v>29</v>
      </c>
      <c r="F978" s="6" t="s">
        <v>30</v>
      </c>
      <c r="G978" s="6" t="s">
        <v>684</v>
      </c>
      <c r="H978" s="6" t="s">
        <v>606</v>
      </c>
      <c r="I978" s="6">
        <v>0</v>
      </c>
      <c r="J978" s="6">
        <v>0</v>
      </c>
    </row>
    <row r="979" spans="1:10" x14ac:dyDescent="0.25">
      <c r="A979" s="10" t="str">
        <f t="shared" si="15"/>
        <v>4000094Via Bana</v>
      </c>
      <c r="B979" s="6" t="s">
        <v>383</v>
      </c>
      <c r="C979" s="6" t="s">
        <v>718</v>
      </c>
      <c r="D979" s="6" t="s">
        <v>28</v>
      </c>
      <c r="E979" s="6" t="s">
        <v>29</v>
      </c>
      <c r="F979" s="6" t="s">
        <v>30</v>
      </c>
      <c r="G979" s="6" t="s">
        <v>1010</v>
      </c>
      <c r="H979" s="6" t="s">
        <v>620</v>
      </c>
      <c r="I979" s="6">
        <v>6</v>
      </c>
      <c r="J979" s="6">
        <v>2</v>
      </c>
    </row>
    <row r="980" spans="1:10" x14ac:dyDescent="0.25">
      <c r="A980" s="10" t="str">
        <f t="shared" si="15"/>
        <v>DGrido</v>
      </c>
      <c r="B980" s="6" t="s">
        <v>26</v>
      </c>
      <c r="C980" s="6" t="s">
        <v>688</v>
      </c>
      <c r="D980" s="6" t="s">
        <v>28</v>
      </c>
      <c r="E980" s="6" t="s">
        <v>29</v>
      </c>
      <c r="F980" s="6" t="s">
        <v>30</v>
      </c>
      <c r="G980" s="6" t="s">
        <v>675</v>
      </c>
      <c r="H980" s="6" t="s">
        <v>212</v>
      </c>
      <c r="I980" s="6">
        <v>0</v>
      </c>
      <c r="J980" s="6">
        <v>0</v>
      </c>
    </row>
    <row r="981" spans="1:10" x14ac:dyDescent="0.25">
      <c r="A981" s="10" t="str">
        <f t="shared" si="15"/>
        <v>4000064Via Bana</v>
      </c>
      <c r="B981" s="6" t="s">
        <v>383</v>
      </c>
      <c r="C981" s="6" t="s">
        <v>688</v>
      </c>
      <c r="D981" s="6" t="s">
        <v>28</v>
      </c>
      <c r="E981" s="6" t="s">
        <v>29</v>
      </c>
      <c r="F981" s="6" t="s">
        <v>30</v>
      </c>
      <c r="G981" s="6" t="s">
        <v>955</v>
      </c>
      <c r="H981" s="6" t="s">
        <v>368</v>
      </c>
      <c r="I981" s="6">
        <v>0</v>
      </c>
      <c r="J981" s="6">
        <v>0</v>
      </c>
    </row>
    <row r="982" spans="1:10" x14ac:dyDescent="0.25">
      <c r="A982" s="10" t="str">
        <f t="shared" si="15"/>
        <v>DGrido</v>
      </c>
      <c r="B982" s="6" t="s">
        <v>26</v>
      </c>
      <c r="C982" s="6" t="s">
        <v>667</v>
      </c>
      <c r="D982" s="6" t="s">
        <v>28</v>
      </c>
      <c r="E982" s="6" t="s">
        <v>29</v>
      </c>
      <c r="F982" s="6" t="s">
        <v>30</v>
      </c>
      <c r="G982" s="6" t="s">
        <v>675</v>
      </c>
      <c r="H982" s="6" t="s">
        <v>312</v>
      </c>
      <c r="I982" s="6">
        <v>0</v>
      </c>
      <c r="J982" s="6">
        <v>0</v>
      </c>
    </row>
    <row r="983" spans="1:10" x14ac:dyDescent="0.25">
      <c r="A983" s="10" t="str">
        <f t="shared" si="15"/>
        <v>DGrido</v>
      </c>
      <c r="B983" s="6" t="s">
        <v>26</v>
      </c>
      <c r="C983" s="6" t="s">
        <v>718</v>
      </c>
      <c r="D983" s="6" t="s">
        <v>28</v>
      </c>
      <c r="E983" s="6" t="s">
        <v>67</v>
      </c>
      <c r="F983" s="6" t="s">
        <v>68</v>
      </c>
      <c r="G983" s="6" t="s">
        <v>675</v>
      </c>
      <c r="H983" s="6" t="s">
        <v>392</v>
      </c>
      <c r="I983" s="6">
        <v>0</v>
      </c>
      <c r="J983" s="6">
        <v>0</v>
      </c>
    </row>
    <row r="984" spans="1:10" x14ac:dyDescent="0.25">
      <c r="A984" s="10" t="str">
        <f t="shared" si="15"/>
        <v>4000172Grido</v>
      </c>
      <c r="B984" s="6" t="s">
        <v>26</v>
      </c>
      <c r="C984" s="6" t="s">
        <v>683</v>
      </c>
      <c r="D984" s="6" t="s">
        <v>28</v>
      </c>
      <c r="E984" s="6" t="s">
        <v>67</v>
      </c>
      <c r="F984" s="6" t="s">
        <v>85</v>
      </c>
      <c r="G984" s="6" t="s">
        <v>1039</v>
      </c>
      <c r="H984" s="6" t="s">
        <v>468</v>
      </c>
      <c r="I984" s="6">
        <v>0</v>
      </c>
      <c r="J984" s="6">
        <v>0</v>
      </c>
    </row>
    <row r="985" spans="1:10" x14ac:dyDescent="0.25">
      <c r="A985" s="10" t="str">
        <f t="shared" si="15"/>
        <v>4000037Grido</v>
      </c>
      <c r="B985" s="6" t="s">
        <v>26</v>
      </c>
      <c r="C985" s="6" t="s">
        <v>683</v>
      </c>
      <c r="D985" s="6" t="s">
        <v>28</v>
      </c>
      <c r="E985" s="6" t="s">
        <v>29</v>
      </c>
      <c r="F985" s="6" t="s">
        <v>30</v>
      </c>
      <c r="G985" s="6" t="s">
        <v>1045</v>
      </c>
      <c r="H985" s="6" t="s">
        <v>342</v>
      </c>
      <c r="I985" s="6">
        <v>0</v>
      </c>
      <c r="J985" s="6">
        <v>0</v>
      </c>
    </row>
    <row r="986" spans="1:10" x14ac:dyDescent="0.25">
      <c r="A986" s="10" t="str">
        <f t="shared" si="15"/>
        <v>4000176Via Bana</v>
      </c>
      <c r="B986" s="6" t="s">
        <v>383</v>
      </c>
      <c r="C986" s="6" t="s">
        <v>683</v>
      </c>
      <c r="D986" s="6" t="s">
        <v>28</v>
      </c>
      <c r="E986" s="6" t="s">
        <v>67</v>
      </c>
      <c r="F986" s="6" t="s">
        <v>68</v>
      </c>
      <c r="G986" s="6" t="s">
        <v>828</v>
      </c>
      <c r="H986" s="6" t="s">
        <v>627</v>
      </c>
      <c r="I986" s="6">
        <v>94</v>
      </c>
      <c r="J986" s="6">
        <v>76</v>
      </c>
    </row>
    <row r="987" spans="1:10" x14ac:dyDescent="0.25">
      <c r="A987" s="10" t="str">
        <f t="shared" si="15"/>
        <v>4000166Grido</v>
      </c>
      <c r="B987" s="6" t="s">
        <v>26</v>
      </c>
      <c r="C987" s="6" t="s">
        <v>718</v>
      </c>
      <c r="D987" s="6" t="s">
        <v>28</v>
      </c>
      <c r="E987" s="6" t="s">
        <v>67</v>
      </c>
      <c r="F987" s="6" t="s">
        <v>73</v>
      </c>
      <c r="G987" s="6" t="s">
        <v>842</v>
      </c>
      <c r="H987" s="6" t="s">
        <v>429</v>
      </c>
      <c r="I987" s="6">
        <v>504</v>
      </c>
      <c r="J987" s="6">
        <v>285</v>
      </c>
    </row>
    <row r="988" spans="1:10" x14ac:dyDescent="0.25">
      <c r="A988" s="10" t="str">
        <f t="shared" si="15"/>
        <v>4000167Via Bana</v>
      </c>
      <c r="B988" s="6" t="s">
        <v>383</v>
      </c>
      <c r="C988" s="6" t="s">
        <v>683</v>
      </c>
      <c r="D988" s="6" t="s">
        <v>28</v>
      </c>
      <c r="E988" s="6" t="s">
        <v>67</v>
      </c>
      <c r="F988" s="6" t="s">
        <v>78</v>
      </c>
      <c r="G988" s="6" t="s">
        <v>1024</v>
      </c>
      <c r="H988" s="6" t="s">
        <v>446</v>
      </c>
      <c r="I988" s="6">
        <v>47</v>
      </c>
      <c r="J988" s="6">
        <v>142</v>
      </c>
    </row>
    <row r="989" spans="1:10" x14ac:dyDescent="0.25">
      <c r="A989" s="10" t="str">
        <f t="shared" si="15"/>
        <v>4000071Grido</v>
      </c>
      <c r="B989" s="6" t="s">
        <v>26</v>
      </c>
      <c r="C989" s="6" t="s">
        <v>671</v>
      </c>
      <c r="D989" s="6" t="s">
        <v>28</v>
      </c>
      <c r="E989" s="6" t="s">
        <v>29</v>
      </c>
      <c r="F989" s="6" t="s">
        <v>30</v>
      </c>
      <c r="G989" s="6" t="s">
        <v>698</v>
      </c>
      <c r="H989" s="6" t="s">
        <v>375</v>
      </c>
      <c r="I989" s="6">
        <v>84</v>
      </c>
      <c r="J989" s="6">
        <v>91</v>
      </c>
    </row>
    <row r="990" spans="1:10" x14ac:dyDescent="0.25">
      <c r="A990" s="10" t="str">
        <f t="shared" si="15"/>
        <v>4000057Grido</v>
      </c>
      <c r="B990" s="6" t="s">
        <v>26</v>
      </c>
      <c r="C990" s="6" t="s">
        <v>674</v>
      </c>
      <c r="D990" s="6" t="s">
        <v>28</v>
      </c>
      <c r="E990" s="6" t="s">
        <v>29</v>
      </c>
      <c r="F990" s="6" t="s">
        <v>30</v>
      </c>
      <c r="G990" s="6" t="s">
        <v>707</v>
      </c>
      <c r="H990" s="6" t="s">
        <v>362</v>
      </c>
      <c r="I990" s="6">
        <v>385</v>
      </c>
      <c r="J990" s="6">
        <v>144</v>
      </c>
    </row>
    <row r="991" spans="1:10" x14ac:dyDescent="0.25">
      <c r="A991" s="10" t="str">
        <f t="shared" si="15"/>
        <v>4000156Grido</v>
      </c>
      <c r="B991" s="6" t="s">
        <v>26</v>
      </c>
      <c r="C991" s="6" t="s">
        <v>674</v>
      </c>
      <c r="D991" s="6" t="s">
        <v>28</v>
      </c>
      <c r="E991" s="6" t="s">
        <v>67</v>
      </c>
      <c r="F991" s="6" t="s">
        <v>89</v>
      </c>
      <c r="G991" s="6" t="s">
        <v>709</v>
      </c>
      <c r="H991" s="6" t="s">
        <v>481</v>
      </c>
      <c r="I991" s="6">
        <v>368</v>
      </c>
      <c r="J991" s="6">
        <v>132</v>
      </c>
    </row>
    <row r="992" spans="1:10" x14ac:dyDescent="0.25">
      <c r="A992" s="10" t="str">
        <f t="shared" si="15"/>
        <v>4000186Via Bana</v>
      </c>
      <c r="B992" s="6" t="s">
        <v>383</v>
      </c>
      <c r="C992" s="6" t="s">
        <v>671</v>
      </c>
      <c r="D992" s="6" t="s">
        <v>28</v>
      </c>
      <c r="E992" s="6" t="s">
        <v>67</v>
      </c>
      <c r="F992" s="6" t="s">
        <v>73</v>
      </c>
      <c r="G992" s="6" t="s">
        <v>917</v>
      </c>
      <c r="H992" s="6" t="s">
        <v>423</v>
      </c>
      <c r="I992" s="6">
        <v>35</v>
      </c>
      <c r="J992" s="6">
        <v>18</v>
      </c>
    </row>
    <row r="993" spans="1:10" x14ac:dyDescent="0.25">
      <c r="A993" s="10" t="str">
        <f t="shared" si="15"/>
        <v>4000052Grido</v>
      </c>
      <c r="B993" s="6" t="s">
        <v>26</v>
      </c>
      <c r="C993" s="6" t="s">
        <v>683</v>
      </c>
      <c r="D993" s="6" t="s">
        <v>28</v>
      </c>
      <c r="E993" s="6" t="s">
        <v>29</v>
      </c>
      <c r="F993" s="6" t="s">
        <v>30</v>
      </c>
      <c r="G993" s="6" t="s">
        <v>734</v>
      </c>
      <c r="H993" s="6" t="s">
        <v>357</v>
      </c>
      <c r="I993" s="6">
        <v>0</v>
      </c>
      <c r="J993" s="6">
        <v>0</v>
      </c>
    </row>
    <row r="994" spans="1:10" x14ac:dyDescent="0.25">
      <c r="A994" s="10" t="str">
        <f t="shared" si="15"/>
        <v>6000673Grido</v>
      </c>
      <c r="B994" s="6" t="s">
        <v>26</v>
      </c>
      <c r="C994" s="6" t="s">
        <v>667</v>
      </c>
      <c r="D994" s="6" t="s">
        <v>110</v>
      </c>
      <c r="E994" s="6" t="s">
        <v>111</v>
      </c>
      <c r="F994" s="6" t="s">
        <v>118</v>
      </c>
      <c r="G994" s="6" t="s">
        <v>834</v>
      </c>
      <c r="H994" s="6" t="s">
        <v>120</v>
      </c>
      <c r="I994" s="6">
        <v>193</v>
      </c>
      <c r="J994" s="6">
        <v>27</v>
      </c>
    </row>
    <row r="995" spans="1:10" x14ac:dyDescent="0.25">
      <c r="A995" s="10" t="str">
        <f t="shared" si="15"/>
        <v>3000065Grido</v>
      </c>
      <c r="B995" s="6" t="s">
        <v>26</v>
      </c>
      <c r="C995" s="6" t="s">
        <v>674</v>
      </c>
      <c r="D995" s="6" t="s">
        <v>28</v>
      </c>
      <c r="E995" s="6" t="s">
        <v>67</v>
      </c>
      <c r="F995" s="6" t="s">
        <v>73</v>
      </c>
      <c r="G995" s="6" t="s">
        <v>1059</v>
      </c>
      <c r="H995" s="6" t="s">
        <v>417</v>
      </c>
      <c r="I995" s="6">
        <v>0</v>
      </c>
      <c r="J995" s="6">
        <v>0</v>
      </c>
    </row>
    <row r="996" spans="1:10" x14ac:dyDescent="0.25">
      <c r="A996" s="10" t="str">
        <f t="shared" si="15"/>
        <v>4000048Via Bana</v>
      </c>
      <c r="B996" s="6" t="s">
        <v>383</v>
      </c>
      <c r="C996" s="6" t="s">
        <v>667</v>
      </c>
      <c r="D996" s="6" t="s">
        <v>28</v>
      </c>
      <c r="E996" s="6" t="s">
        <v>29</v>
      </c>
      <c r="F996" s="6" t="s">
        <v>30</v>
      </c>
      <c r="G996" s="6" t="s">
        <v>994</v>
      </c>
      <c r="H996" s="6" t="s">
        <v>353</v>
      </c>
      <c r="I996" s="6">
        <v>0</v>
      </c>
      <c r="J996" s="6">
        <v>7</v>
      </c>
    </row>
    <row r="997" spans="1:10" x14ac:dyDescent="0.25">
      <c r="A997" s="10" t="str">
        <f t="shared" si="15"/>
        <v>4000063Grido</v>
      </c>
      <c r="B997" s="6" t="s">
        <v>26</v>
      </c>
      <c r="C997" s="6" t="s">
        <v>688</v>
      </c>
      <c r="D997" s="6" t="s">
        <v>28</v>
      </c>
      <c r="E997" s="6" t="s">
        <v>29</v>
      </c>
      <c r="F997" s="6" t="s">
        <v>30</v>
      </c>
      <c r="G997" s="6" t="s">
        <v>1034</v>
      </c>
      <c r="H997" s="6" t="s">
        <v>367</v>
      </c>
      <c r="I997" s="6">
        <v>0</v>
      </c>
      <c r="J997" s="6">
        <v>0</v>
      </c>
    </row>
    <row r="998" spans="1:10" x14ac:dyDescent="0.25">
      <c r="A998" s="10" t="str">
        <f t="shared" si="15"/>
        <v>4000172Grido</v>
      </c>
      <c r="B998" s="6" t="s">
        <v>26</v>
      </c>
      <c r="C998" s="6" t="s">
        <v>671</v>
      </c>
      <c r="D998" s="6" t="s">
        <v>28</v>
      </c>
      <c r="E998" s="6" t="s">
        <v>67</v>
      </c>
      <c r="F998" s="6" t="s">
        <v>85</v>
      </c>
      <c r="G998" s="6" t="s">
        <v>1039</v>
      </c>
      <c r="H998" s="6" t="s">
        <v>468</v>
      </c>
      <c r="I998" s="6">
        <v>0</v>
      </c>
      <c r="J998" s="6">
        <v>0</v>
      </c>
    </row>
    <row r="999" spans="1:10" x14ac:dyDescent="0.25">
      <c r="A999" s="10" t="str">
        <f t="shared" si="15"/>
        <v>4000085Via Bana</v>
      </c>
      <c r="B999" s="6" t="s">
        <v>383</v>
      </c>
      <c r="C999" s="6" t="s">
        <v>667</v>
      </c>
      <c r="D999" s="6" t="s">
        <v>28</v>
      </c>
      <c r="E999" s="6" t="s">
        <v>29</v>
      </c>
      <c r="F999" s="6" t="s">
        <v>30</v>
      </c>
      <c r="G999" s="6" t="s">
        <v>1046</v>
      </c>
      <c r="H999" s="6" t="s">
        <v>615</v>
      </c>
      <c r="I999" s="6">
        <v>0</v>
      </c>
      <c r="J999" s="6">
        <v>0</v>
      </c>
    </row>
    <row r="1000" spans="1:10" x14ac:dyDescent="0.25">
      <c r="A1000" s="10" t="str">
        <f t="shared" si="15"/>
        <v>4000073Via Bana</v>
      </c>
      <c r="B1000" s="6" t="s">
        <v>383</v>
      </c>
      <c r="C1000" s="6" t="s">
        <v>718</v>
      </c>
      <c r="D1000" s="6" t="s">
        <v>28</v>
      </c>
      <c r="E1000" s="6" t="s">
        <v>29</v>
      </c>
      <c r="F1000" s="6" t="s">
        <v>30</v>
      </c>
      <c r="G1000" s="6" t="s">
        <v>684</v>
      </c>
      <c r="H1000" s="6" t="s">
        <v>606</v>
      </c>
      <c r="I1000" s="6">
        <v>0</v>
      </c>
      <c r="J1000" s="6">
        <v>0</v>
      </c>
    </row>
    <row r="1001" spans="1:10" x14ac:dyDescent="0.25">
      <c r="A1001" s="10" t="str">
        <f t="shared" si="15"/>
        <v>4000048Grido</v>
      </c>
      <c r="B1001" s="6" t="s">
        <v>26</v>
      </c>
      <c r="C1001" s="6" t="s">
        <v>718</v>
      </c>
      <c r="D1001" s="6" t="s">
        <v>28</v>
      </c>
      <c r="E1001" s="6" t="s">
        <v>29</v>
      </c>
      <c r="F1001" s="6" t="s">
        <v>30</v>
      </c>
      <c r="G1001" s="6" t="s">
        <v>994</v>
      </c>
      <c r="H1001" s="6" t="s">
        <v>353</v>
      </c>
      <c r="I1001" s="6">
        <v>413</v>
      </c>
      <c r="J1001" s="6">
        <v>262</v>
      </c>
    </row>
    <row r="1002" spans="1:10" x14ac:dyDescent="0.25">
      <c r="A1002" s="10" t="str">
        <f t="shared" si="15"/>
        <v>DGrido</v>
      </c>
      <c r="B1002" s="6" t="s">
        <v>26</v>
      </c>
      <c r="C1002" s="6" t="s">
        <v>674</v>
      </c>
      <c r="D1002" s="6" t="s">
        <v>28</v>
      </c>
      <c r="E1002" s="6" t="s">
        <v>29</v>
      </c>
      <c r="F1002" s="6" t="s">
        <v>30</v>
      </c>
      <c r="G1002" s="6" t="s">
        <v>675</v>
      </c>
      <c r="H1002" s="6" t="s">
        <v>184</v>
      </c>
      <c r="I1002" s="6">
        <v>0</v>
      </c>
      <c r="J1002" s="6">
        <v>0</v>
      </c>
    </row>
    <row r="1003" spans="1:10" x14ac:dyDescent="0.25">
      <c r="A1003" s="10" t="str">
        <f t="shared" si="15"/>
        <v>4000197Via Bana</v>
      </c>
      <c r="B1003" s="6" t="s">
        <v>383</v>
      </c>
      <c r="C1003" s="6" t="s">
        <v>667</v>
      </c>
      <c r="D1003" s="6" t="s">
        <v>28</v>
      </c>
      <c r="E1003" s="6" t="s">
        <v>29</v>
      </c>
      <c r="F1003" s="6" t="s">
        <v>30</v>
      </c>
      <c r="G1003" s="6" t="s">
        <v>992</v>
      </c>
      <c r="H1003" s="6" t="s">
        <v>570</v>
      </c>
      <c r="I1003" s="6">
        <v>0</v>
      </c>
      <c r="J1003" s="6">
        <v>0</v>
      </c>
    </row>
    <row r="1004" spans="1:10" x14ac:dyDescent="0.25">
      <c r="A1004" s="10" t="str">
        <f t="shared" si="15"/>
        <v>4000070Grido</v>
      </c>
      <c r="B1004" s="6" t="s">
        <v>26</v>
      </c>
      <c r="C1004" s="6" t="s">
        <v>688</v>
      </c>
      <c r="D1004" s="6" t="s">
        <v>28</v>
      </c>
      <c r="E1004" s="6" t="s">
        <v>29</v>
      </c>
      <c r="F1004" s="6" t="s">
        <v>30</v>
      </c>
      <c r="G1004" s="6" t="s">
        <v>1051</v>
      </c>
      <c r="H1004" s="6" t="s">
        <v>374</v>
      </c>
      <c r="I1004" s="6">
        <v>260</v>
      </c>
      <c r="J1004" s="6">
        <v>149</v>
      </c>
    </row>
    <row r="1005" spans="1:10" x14ac:dyDescent="0.25">
      <c r="A1005" s="10" t="str">
        <f t="shared" si="15"/>
        <v>4000145Grido</v>
      </c>
      <c r="B1005" s="6" t="s">
        <v>26</v>
      </c>
      <c r="C1005" s="6" t="s">
        <v>718</v>
      </c>
      <c r="D1005" s="6" t="s">
        <v>28</v>
      </c>
      <c r="E1005" s="6" t="s">
        <v>67</v>
      </c>
      <c r="F1005" s="6" t="s">
        <v>68</v>
      </c>
      <c r="G1005" s="6" t="s">
        <v>983</v>
      </c>
      <c r="H1005" s="6" t="s">
        <v>394</v>
      </c>
      <c r="I1005" s="6">
        <v>434</v>
      </c>
      <c r="J1005" s="6">
        <v>423</v>
      </c>
    </row>
    <row r="1006" spans="1:10" x14ac:dyDescent="0.25">
      <c r="A1006" s="10" t="str">
        <f t="shared" si="15"/>
        <v>6000666Grido</v>
      </c>
      <c r="B1006" s="6" t="s">
        <v>26</v>
      </c>
      <c r="C1006" s="6" t="s">
        <v>718</v>
      </c>
      <c r="D1006" s="6" t="s">
        <v>110</v>
      </c>
      <c r="E1006" s="6" t="s">
        <v>111</v>
      </c>
      <c r="F1006" s="6" t="s">
        <v>127</v>
      </c>
      <c r="G1006" s="6" t="s">
        <v>878</v>
      </c>
      <c r="H1006" s="6" t="s">
        <v>141</v>
      </c>
      <c r="I1006" s="6">
        <v>0</v>
      </c>
      <c r="J1006" s="6">
        <v>-1</v>
      </c>
    </row>
    <row r="1007" spans="1:10" x14ac:dyDescent="0.25">
      <c r="A1007" s="10" t="str">
        <f t="shared" si="15"/>
        <v>4000339Grido</v>
      </c>
      <c r="B1007" s="6" t="s">
        <v>26</v>
      </c>
      <c r="C1007" s="6" t="s">
        <v>688</v>
      </c>
      <c r="D1007" s="6" t="s">
        <v>28</v>
      </c>
      <c r="E1007" s="6" t="s">
        <v>67</v>
      </c>
      <c r="F1007" s="6" t="s">
        <v>89</v>
      </c>
      <c r="G1007" s="6" t="s">
        <v>884</v>
      </c>
      <c r="H1007" s="6" t="s">
        <v>503</v>
      </c>
      <c r="I1007" s="6">
        <v>290</v>
      </c>
      <c r="J1007" s="6">
        <v>201</v>
      </c>
    </row>
    <row r="1008" spans="1:10" x14ac:dyDescent="0.25">
      <c r="A1008" s="10" t="str">
        <f t="shared" si="15"/>
        <v>4000078Via Bana</v>
      </c>
      <c r="B1008" s="6" t="s">
        <v>383</v>
      </c>
      <c r="C1008" s="6" t="s">
        <v>718</v>
      </c>
      <c r="D1008" s="6" t="s">
        <v>28</v>
      </c>
      <c r="E1008" s="6" t="s">
        <v>29</v>
      </c>
      <c r="F1008" s="6" t="s">
        <v>30</v>
      </c>
      <c r="G1008" s="6" t="s">
        <v>669</v>
      </c>
      <c r="H1008" s="6" t="s">
        <v>610</v>
      </c>
      <c r="I1008" s="6">
        <v>0</v>
      </c>
      <c r="J1008" s="6">
        <v>0</v>
      </c>
    </row>
    <row r="1009" spans="1:10" x14ac:dyDescent="0.25">
      <c r="A1009" s="10" t="str">
        <f t="shared" si="15"/>
        <v>4000036Grido</v>
      </c>
      <c r="B1009" s="6" t="s">
        <v>26</v>
      </c>
      <c r="C1009" s="6" t="s">
        <v>688</v>
      </c>
      <c r="D1009" s="6" t="s">
        <v>28</v>
      </c>
      <c r="E1009" s="6" t="s">
        <v>29</v>
      </c>
      <c r="F1009" s="6" t="s">
        <v>30</v>
      </c>
      <c r="G1009" s="6" t="s">
        <v>862</v>
      </c>
      <c r="H1009" s="6" t="s">
        <v>341</v>
      </c>
      <c r="I1009" s="6">
        <v>314</v>
      </c>
      <c r="J1009" s="6">
        <v>236</v>
      </c>
    </row>
    <row r="1010" spans="1:10" x14ac:dyDescent="0.25">
      <c r="A1010" s="10" t="str">
        <f t="shared" si="15"/>
        <v>DGrido</v>
      </c>
      <c r="B1010" s="6" t="s">
        <v>26</v>
      </c>
      <c r="C1010" s="6" t="s">
        <v>683</v>
      </c>
      <c r="D1010" s="6" t="s">
        <v>28</v>
      </c>
      <c r="E1010" s="6" t="s">
        <v>29</v>
      </c>
      <c r="F1010" s="6" t="s">
        <v>30</v>
      </c>
      <c r="G1010" s="6" t="s">
        <v>675</v>
      </c>
      <c r="H1010" s="6" t="s">
        <v>184</v>
      </c>
      <c r="I1010" s="6">
        <v>0</v>
      </c>
      <c r="J1010" s="6">
        <v>0</v>
      </c>
    </row>
    <row r="1011" spans="1:10" x14ac:dyDescent="0.25">
      <c r="A1011" s="10" t="str">
        <f t="shared" si="15"/>
        <v>4000058Grido</v>
      </c>
      <c r="B1011" s="6" t="s">
        <v>26</v>
      </c>
      <c r="C1011" s="6" t="s">
        <v>688</v>
      </c>
      <c r="D1011" s="6" t="s">
        <v>28</v>
      </c>
      <c r="E1011" s="6" t="s">
        <v>29</v>
      </c>
      <c r="F1011" s="6" t="s">
        <v>30</v>
      </c>
      <c r="G1011" s="6" t="s">
        <v>851</v>
      </c>
      <c r="H1011" s="6" t="s">
        <v>363</v>
      </c>
      <c r="I1011" s="6">
        <v>216</v>
      </c>
      <c r="J1011" s="6">
        <v>162</v>
      </c>
    </row>
    <row r="1012" spans="1:10" x14ac:dyDescent="0.25">
      <c r="A1012" s="10" t="str">
        <f t="shared" si="15"/>
        <v>4000141Grido</v>
      </c>
      <c r="B1012" s="6" t="s">
        <v>26</v>
      </c>
      <c r="C1012" s="6" t="s">
        <v>674</v>
      </c>
      <c r="D1012" s="6" t="s">
        <v>28</v>
      </c>
      <c r="E1012" s="6" t="s">
        <v>67</v>
      </c>
      <c r="F1012" s="6" t="s">
        <v>78</v>
      </c>
      <c r="G1012" s="6" t="s">
        <v>928</v>
      </c>
      <c r="H1012" s="6" t="s">
        <v>441</v>
      </c>
      <c r="I1012" s="6">
        <v>514</v>
      </c>
      <c r="J1012" s="6">
        <v>113</v>
      </c>
    </row>
    <row r="1013" spans="1:10" x14ac:dyDescent="0.25">
      <c r="A1013" s="10" t="str">
        <f t="shared" si="15"/>
        <v>4000160Grido</v>
      </c>
      <c r="B1013" s="6" t="s">
        <v>26</v>
      </c>
      <c r="C1013" s="6" t="s">
        <v>688</v>
      </c>
      <c r="D1013" s="6" t="s">
        <v>28</v>
      </c>
      <c r="E1013" s="6" t="s">
        <v>67</v>
      </c>
      <c r="F1013" s="6" t="s">
        <v>89</v>
      </c>
      <c r="G1013" s="6" t="s">
        <v>1017</v>
      </c>
      <c r="H1013" s="6" t="s">
        <v>500</v>
      </c>
      <c r="I1013" s="6">
        <v>339</v>
      </c>
      <c r="J1013" s="6">
        <v>268</v>
      </c>
    </row>
    <row r="1014" spans="1:10" x14ac:dyDescent="0.25">
      <c r="A1014" s="10" t="str">
        <f t="shared" si="15"/>
        <v>4000043Grido</v>
      </c>
      <c r="B1014" s="6" t="s">
        <v>26</v>
      </c>
      <c r="C1014" s="6" t="s">
        <v>667</v>
      </c>
      <c r="D1014" s="6" t="s">
        <v>28</v>
      </c>
      <c r="E1014" s="6" t="s">
        <v>29</v>
      </c>
      <c r="F1014" s="6" t="s">
        <v>30</v>
      </c>
      <c r="G1014" s="6" t="s">
        <v>750</v>
      </c>
      <c r="H1014" s="6" t="s">
        <v>348</v>
      </c>
      <c r="I1014" s="6">
        <v>486</v>
      </c>
      <c r="J1014" s="6">
        <v>447</v>
      </c>
    </row>
    <row r="1015" spans="1:10" x14ac:dyDescent="0.25">
      <c r="A1015" s="10" t="str">
        <f t="shared" si="15"/>
        <v>4000166Grido</v>
      </c>
      <c r="B1015" s="6" t="s">
        <v>26</v>
      </c>
      <c r="C1015" s="6" t="s">
        <v>667</v>
      </c>
      <c r="D1015" s="6" t="s">
        <v>28</v>
      </c>
      <c r="E1015" s="6" t="s">
        <v>67</v>
      </c>
      <c r="F1015" s="6" t="s">
        <v>73</v>
      </c>
      <c r="G1015" s="6" t="s">
        <v>842</v>
      </c>
      <c r="H1015" s="6" t="s">
        <v>429</v>
      </c>
      <c r="I1015" s="6">
        <v>586</v>
      </c>
      <c r="J1015" s="6">
        <v>511</v>
      </c>
    </row>
    <row r="1016" spans="1:10" x14ac:dyDescent="0.25">
      <c r="A1016" s="10" t="str">
        <f t="shared" si="15"/>
        <v>4000199Via Bana</v>
      </c>
      <c r="B1016" s="6" t="s">
        <v>383</v>
      </c>
      <c r="C1016" s="6" t="s">
        <v>671</v>
      </c>
      <c r="D1016" s="6" t="s">
        <v>28</v>
      </c>
      <c r="E1016" s="6" t="s">
        <v>29</v>
      </c>
      <c r="F1016" s="6" t="s">
        <v>30</v>
      </c>
      <c r="G1016" s="6" t="s">
        <v>1050</v>
      </c>
      <c r="H1016" s="6" t="s">
        <v>624</v>
      </c>
      <c r="I1016" s="6">
        <v>0</v>
      </c>
      <c r="J1016" s="6">
        <v>0</v>
      </c>
    </row>
    <row r="1017" spans="1:10" x14ac:dyDescent="0.25">
      <c r="A1017" s="10" t="str">
        <f t="shared" si="15"/>
        <v>6000337Grido</v>
      </c>
      <c r="B1017" s="6" t="s">
        <v>26</v>
      </c>
      <c r="C1017" s="6" t="s">
        <v>667</v>
      </c>
      <c r="D1017" s="6" t="s">
        <v>110</v>
      </c>
      <c r="E1017" s="6" t="s">
        <v>111</v>
      </c>
      <c r="F1017" s="6" t="s">
        <v>127</v>
      </c>
      <c r="G1017" s="6" t="s">
        <v>968</v>
      </c>
      <c r="H1017" s="6" t="s">
        <v>139</v>
      </c>
      <c r="I1017" s="6">
        <v>376</v>
      </c>
      <c r="J1017" s="6">
        <v>259</v>
      </c>
    </row>
    <row r="1018" spans="1:10" x14ac:dyDescent="0.25">
      <c r="A1018" s="10" t="str">
        <f t="shared" si="15"/>
        <v>4000155Grido</v>
      </c>
      <c r="B1018" s="6" t="s">
        <v>26</v>
      </c>
      <c r="C1018" s="6" t="s">
        <v>667</v>
      </c>
      <c r="D1018" s="6" t="s">
        <v>28</v>
      </c>
      <c r="E1018" s="6" t="s">
        <v>67</v>
      </c>
      <c r="F1018" s="6" t="s">
        <v>89</v>
      </c>
      <c r="G1018" s="6" t="s">
        <v>1037</v>
      </c>
      <c r="H1018" s="6" t="s">
        <v>497</v>
      </c>
      <c r="I1018" s="6">
        <v>302</v>
      </c>
      <c r="J1018" s="6">
        <v>284</v>
      </c>
    </row>
    <row r="1019" spans="1:10" x14ac:dyDescent="0.25">
      <c r="A1019" s="10" t="str">
        <f t="shared" si="15"/>
        <v>4000064Grido</v>
      </c>
      <c r="B1019" s="6" t="s">
        <v>26</v>
      </c>
      <c r="C1019" s="6" t="s">
        <v>683</v>
      </c>
      <c r="D1019" s="6" t="s">
        <v>28</v>
      </c>
      <c r="E1019" s="6" t="s">
        <v>29</v>
      </c>
      <c r="F1019" s="6" t="s">
        <v>30</v>
      </c>
      <c r="G1019" s="6" t="s">
        <v>955</v>
      </c>
      <c r="H1019" s="6" t="s">
        <v>368</v>
      </c>
      <c r="I1019" s="6">
        <v>217</v>
      </c>
      <c r="J1019" s="6">
        <v>159</v>
      </c>
    </row>
    <row r="1020" spans="1:10" x14ac:dyDescent="0.25">
      <c r="A1020" s="10" t="str">
        <f t="shared" si="15"/>
        <v>4000150Grido</v>
      </c>
      <c r="B1020" s="6" t="s">
        <v>26</v>
      </c>
      <c r="C1020" s="6" t="s">
        <v>688</v>
      </c>
      <c r="D1020" s="6" t="s">
        <v>28</v>
      </c>
      <c r="E1020" s="6" t="s">
        <v>67</v>
      </c>
      <c r="F1020" s="6" t="s">
        <v>105</v>
      </c>
      <c r="G1020" s="6" t="s">
        <v>1049</v>
      </c>
      <c r="H1020" s="6" t="s">
        <v>514</v>
      </c>
      <c r="I1020" s="6">
        <v>447</v>
      </c>
      <c r="J1020" s="6">
        <v>394</v>
      </c>
    </row>
    <row r="1021" spans="1:10" x14ac:dyDescent="0.25">
      <c r="A1021" s="10" t="str">
        <f t="shared" si="15"/>
        <v>4000040Grido</v>
      </c>
      <c r="B1021" s="6" t="s">
        <v>26</v>
      </c>
      <c r="C1021" s="6" t="s">
        <v>718</v>
      </c>
      <c r="D1021" s="6" t="s">
        <v>28</v>
      </c>
      <c r="E1021" s="6" t="s">
        <v>29</v>
      </c>
      <c r="F1021" s="6" t="s">
        <v>30</v>
      </c>
      <c r="G1021" s="6" t="s">
        <v>814</v>
      </c>
      <c r="H1021" s="6" t="s">
        <v>345</v>
      </c>
      <c r="I1021" s="6">
        <v>819</v>
      </c>
      <c r="J1021" s="6">
        <v>430</v>
      </c>
    </row>
    <row r="1022" spans="1:10" x14ac:dyDescent="0.25">
      <c r="A1022" s="10" t="str">
        <f t="shared" si="15"/>
        <v>4000164Grido</v>
      </c>
      <c r="B1022" s="6" t="s">
        <v>26</v>
      </c>
      <c r="C1022" s="6" t="s">
        <v>674</v>
      </c>
      <c r="D1022" s="6" t="s">
        <v>28</v>
      </c>
      <c r="E1022" s="6" t="s">
        <v>67</v>
      </c>
      <c r="F1022" s="6" t="s">
        <v>73</v>
      </c>
      <c r="G1022" s="6" t="s">
        <v>782</v>
      </c>
      <c r="H1022" s="6" t="s">
        <v>427</v>
      </c>
      <c r="I1022" s="6">
        <v>880</v>
      </c>
      <c r="J1022" s="6">
        <v>354</v>
      </c>
    </row>
    <row r="1023" spans="1:10" x14ac:dyDescent="0.25">
      <c r="A1023" s="10" t="str">
        <f t="shared" si="15"/>
        <v>4000074Via Bana</v>
      </c>
      <c r="B1023" s="6" t="s">
        <v>383</v>
      </c>
      <c r="C1023" s="6" t="s">
        <v>683</v>
      </c>
      <c r="D1023" s="6" t="s">
        <v>28</v>
      </c>
      <c r="E1023" s="6" t="s">
        <v>29</v>
      </c>
      <c r="F1023" s="6" t="s">
        <v>30</v>
      </c>
      <c r="G1023" s="6" t="s">
        <v>1052</v>
      </c>
      <c r="H1023" s="6" t="s">
        <v>607</v>
      </c>
      <c r="I1023" s="6">
        <v>0</v>
      </c>
      <c r="J1023" s="6">
        <v>0</v>
      </c>
    </row>
    <row r="1024" spans="1:10" x14ac:dyDescent="0.25">
      <c r="A1024" s="10" t="str">
        <f t="shared" si="15"/>
        <v>4000071Via Bana</v>
      </c>
      <c r="B1024" s="6" t="s">
        <v>383</v>
      </c>
      <c r="C1024" s="6" t="s">
        <v>667</v>
      </c>
      <c r="D1024" s="6" t="s">
        <v>28</v>
      </c>
      <c r="E1024" s="6" t="s">
        <v>29</v>
      </c>
      <c r="F1024" s="6" t="s">
        <v>30</v>
      </c>
      <c r="G1024" s="6" t="s">
        <v>698</v>
      </c>
      <c r="H1024" s="6" t="s">
        <v>375</v>
      </c>
      <c r="I1024" s="6">
        <v>0</v>
      </c>
      <c r="J1024" s="6">
        <v>0</v>
      </c>
    </row>
    <row r="1025" spans="1:10" x14ac:dyDescent="0.25">
      <c r="A1025" s="10" t="str">
        <f t="shared" si="15"/>
        <v>4000180Via Bana</v>
      </c>
      <c r="B1025" s="6" t="s">
        <v>383</v>
      </c>
      <c r="C1025" s="6" t="s">
        <v>688</v>
      </c>
      <c r="D1025" s="6" t="s">
        <v>28</v>
      </c>
      <c r="E1025" s="6" t="s">
        <v>67</v>
      </c>
      <c r="F1025" s="6" t="s">
        <v>89</v>
      </c>
      <c r="G1025" s="6" t="s">
        <v>821</v>
      </c>
      <c r="H1025" s="6" t="s">
        <v>508</v>
      </c>
      <c r="I1025" s="6">
        <v>0</v>
      </c>
      <c r="J1025" s="6">
        <v>0</v>
      </c>
    </row>
    <row r="1026" spans="1:10" x14ac:dyDescent="0.25">
      <c r="A1026" s="10" t="str">
        <f t="shared" si="15"/>
        <v>4000155Grido</v>
      </c>
      <c r="B1026" s="6" t="s">
        <v>26</v>
      </c>
      <c r="C1026" s="6" t="s">
        <v>683</v>
      </c>
      <c r="D1026" s="6" t="s">
        <v>28</v>
      </c>
      <c r="E1026" s="6" t="s">
        <v>67</v>
      </c>
      <c r="F1026" s="6" t="s">
        <v>89</v>
      </c>
      <c r="G1026" s="6" t="s">
        <v>1037</v>
      </c>
      <c r="H1026" s="6" t="s">
        <v>497</v>
      </c>
      <c r="I1026" s="6">
        <v>276</v>
      </c>
      <c r="J1026" s="6">
        <v>242</v>
      </c>
    </row>
    <row r="1027" spans="1:10" x14ac:dyDescent="0.25">
      <c r="A1027" s="10" t="str">
        <f t="shared" ref="A1027:A1090" si="16">CONCATENATE(G1027,B1027)</f>
        <v>4000177Via Bana</v>
      </c>
      <c r="B1027" s="6" t="s">
        <v>383</v>
      </c>
      <c r="C1027" s="6" t="s">
        <v>667</v>
      </c>
      <c r="D1027" s="6" t="s">
        <v>28</v>
      </c>
      <c r="E1027" s="6" t="s">
        <v>67</v>
      </c>
      <c r="F1027" s="6" t="s">
        <v>105</v>
      </c>
      <c r="G1027" s="6" t="s">
        <v>774</v>
      </c>
      <c r="H1027" s="6" t="s">
        <v>518</v>
      </c>
      <c r="I1027" s="6">
        <v>0</v>
      </c>
      <c r="J1027" s="6">
        <v>0</v>
      </c>
    </row>
    <row r="1028" spans="1:10" x14ac:dyDescent="0.25">
      <c r="A1028" s="10" t="str">
        <f t="shared" si="16"/>
        <v>4000318Grido</v>
      </c>
      <c r="B1028" s="6" t="s">
        <v>26</v>
      </c>
      <c r="C1028" s="6" t="s">
        <v>718</v>
      </c>
      <c r="D1028" s="6" t="s">
        <v>28</v>
      </c>
      <c r="E1028" s="6" t="s">
        <v>29</v>
      </c>
      <c r="F1028" s="6" t="s">
        <v>30</v>
      </c>
      <c r="G1028" s="6" t="s">
        <v>819</v>
      </c>
      <c r="H1028" s="6" t="s">
        <v>381</v>
      </c>
      <c r="I1028" s="6">
        <v>108</v>
      </c>
      <c r="J1028" s="6">
        <v>46</v>
      </c>
    </row>
    <row r="1029" spans="1:10" x14ac:dyDescent="0.25">
      <c r="A1029" s="10" t="str">
        <f t="shared" si="16"/>
        <v>4000064Grido</v>
      </c>
      <c r="B1029" s="6" t="s">
        <v>26</v>
      </c>
      <c r="C1029" s="6" t="s">
        <v>674</v>
      </c>
      <c r="D1029" s="6" t="s">
        <v>28</v>
      </c>
      <c r="E1029" s="6" t="s">
        <v>29</v>
      </c>
      <c r="F1029" s="6" t="s">
        <v>30</v>
      </c>
      <c r="G1029" s="6" t="s">
        <v>955</v>
      </c>
      <c r="H1029" s="6" t="s">
        <v>368</v>
      </c>
      <c r="I1029" s="6">
        <v>397</v>
      </c>
      <c r="J1029" s="6">
        <v>155</v>
      </c>
    </row>
    <row r="1030" spans="1:10" x14ac:dyDescent="0.25">
      <c r="A1030" s="10" t="str">
        <f t="shared" si="16"/>
        <v>4000064Via Bana</v>
      </c>
      <c r="B1030" s="6" t="s">
        <v>383</v>
      </c>
      <c r="C1030" s="6" t="s">
        <v>718</v>
      </c>
      <c r="D1030" s="6" t="s">
        <v>28</v>
      </c>
      <c r="E1030" s="6" t="s">
        <v>29</v>
      </c>
      <c r="F1030" s="6" t="s">
        <v>30</v>
      </c>
      <c r="G1030" s="6" t="s">
        <v>955</v>
      </c>
      <c r="H1030" s="6" t="s">
        <v>368</v>
      </c>
      <c r="I1030" s="6">
        <v>2</v>
      </c>
      <c r="J1030" s="6">
        <v>1</v>
      </c>
    </row>
    <row r="1031" spans="1:10" x14ac:dyDescent="0.25">
      <c r="A1031" s="10" t="str">
        <f t="shared" si="16"/>
        <v>4000062Via Bana</v>
      </c>
      <c r="B1031" s="6" t="s">
        <v>383</v>
      </c>
      <c r="C1031" s="6" t="s">
        <v>671</v>
      </c>
      <c r="D1031" s="6" t="s">
        <v>28</v>
      </c>
      <c r="E1031" s="6" t="s">
        <v>29</v>
      </c>
      <c r="F1031" s="6" t="s">
        <v>30</v>
      </c>
      <c r="G1031" s="6" t="s">
        <v>965</v>
      </c>
      <c r="H1031" s="6" t="s">
        <v>366</v>
      </c>
      <c r="I1031" s="6">
        <v>27</v>
      </c>
      <c r="J1031" s="6">
        <v>28</v>
      </c>
    </row>
    <row r="1032" spans="1:10" x14ac:dyDescent="0.25">
      <c r="A1032" s="10" t="str">
        <f t="shared" si="16"/>
        <v>DGrido</v>
      </c>
      <c r="B1032" s="6" t="s">
        <v>26</v>
      </c>
      <c r="C1032" s="6" t="s">
        <v>688</v>
      </c>
      <c r="D1032" s="6" t="s">
        <v>28</v>
      </c>
      <c r="E1032" s="6" t="s">
        <v>29</v>
      </c>
      <c r="F1032" s="6" t="s">
        <v>30</v>
      </c>
      <c r="G1032" s="6" t="s">
        <v>675</v>
      </c>
      <c r="H1032" s="6" t="s">
        <v>202</v>
      </c>
      <c r="I1032" s="6">
        <v>0</v>
      </c>
      <c r="J1032" s="6">
        <v>0</v>
      </c>
    </row>
    <row r="1033" spans="1:10" x14ac:dyDescent="0.25">
      <c r="A1033" s="10" t="str">
        <f t="shared" si="16"/>
        <v>4000174Via Bana</v>
      </c>
      <c r="B1033" s="6" t="s">
        <v>383</v>
      </c>
      <c r="C1033" s="6" t="s">
        <v>683</v>
      </c>
      <c r="D1033" s="6" t="s">
        <v>28</v>
      </c>
      <c r="E1033" s="6" t="s">
        <v>67</v>
      </c>
      <c r="F1033" s="6" t="s">
        <v>68</v>
      </c>
      <c r="G1033" s="6" t="s">
        <v>1048</v>
      </c>
      <c r="H1033" s="6" t="s">
        <v>402</v>
      </c>
      <c r="I1033" s="6">
        <v>68</v>
      </c>
      <c r="J1033" s="6">
        <v>45</v>
      </c>
    </row>
    <row r="1034" spans="1:10" x14ac:dyDescent="0.25">
      <c r="A1034" s="10" t="str">
        <f t="shared" si="16"/>
        <v>4000150Grido</v>
      </c>
      <c r="B1034" s="6" t="s">
        <v>26</v>
      </c>
      <c r="C1034" s="6" t="s">
        <v>683</v>
      </c>
      <c r="D1034" s="6" t="s">
        <v>28</v>
      </c>
      <c r="E1034" s="6" t="s">
        <v>67</v>
      </c>
      <c r="F1034" s="6" t="s">
        <v>105</v>
      </c>
      <c r="G1034" s="6" t="s">
        <v>1049</v>
      </c>
      <c r="H1034" s="6" t="s">
        <v>514</v>
      </c>
      <c r="I1034" s="6">
        <v>577</v>
      </c>
      <c r="J1034" s="6">
        <v>355</v>
      </c>
    </row>
    <row r="1035" spans="1:10" x14ac:dyDescent="0.25">
      <c r="A1035" s="10" t="str">
        <f t="shared" si="16"/>
        <v>4000068Grido</v>
      </c>
      <c r="B1035" s="6" t="s">
        <v>26</v>
      </c>
      <c r="C1035" s="6" t="s">
        <v>674</v>
      </c>
      <c r="D1035" s="6" t="s">
        <v>28</v>
      </c>
      <c r="E1035" s="6" t="s">
        <v>29</v>
      </c>
      <c r="F1035" s="6" t="s">
        <v>30</v>
      </c>
      <c r="G1035" s="6" t="s">
        <v>1013</v>
      </c>
      <c r="H1035" s="6" t="s">
        <v>372</v>
      </c>
      <c r="I1035" s="6">
        <v>308</v>
      </c>
      <c r="J1035" s="6">
        <v>156</v>
      </c>
    </row>
    <row r="1036" spans="1:10" x14ac:dyDescent="0.25">
      <c r="A1036" s="10" t="str">
        <f t="shared" si="16"/>
        <v>4000174Via Bana</v>
      </c>
      <c r="B1036" s="6" t="s">
        <v>383</v>
      </c>
      <c r="C1036" s="6" t="s">
        <v>671</v>
      </c>
      <c r="D1036" s="6" t="s">
        <v>28</v>
      </c>
      <c r="E1036" s="6" t="s">
        <v>67</v>
      </c>
      <c r="F1036" s="6" t="s">
        <v>68</v>
      </c>
      <c r="G1036" s="6" t="s">
        <v>1048</v>
      </c>
      <c r="H1036" s="6" t="s">
        <v>402</v>
      </c>
      <c r="I1036" s="6">
        <v>12</v>
      </c>
      <c r="J1036" s="6">
        <v>5</v>
      </c>
    </row>
    <row r="1037" spans="1:10" x14ac:dyDescent="0.25">
      <c r="A1037" s="10" t="str">
        <f t="shared" si="16"/>
        <v>4000163Grido</v>
      </c>
      <c r="B1037" s="6" t="s">
        <v>26</v>
      </c>
      <c r="C1037" s="6" t="s">
        <v>667</v>
      </c>
      <c r="D1037" s="6" t="s">
        <v>28</v>
      </c>
      <c r="E1037" s="6" t="s">
        <v>67</v>
      </c>
      <c r="F1037" s="6" t="s">
        <v>73</v>
      </c>
      <c r="G1037" s="6" t="s">
        <v>732</v>
      </c>
      <c r="H1037" s="6" t="s">
        <v>426</v>
      </c>
      <c r="I1037" s="6">
        <v>556</v>
      </c>
      <c r="J1037" s="6">
        <v>408</v>
      </c>
    </row>
    <row r="1038" spans="1:10" x14ac:dyDescent="0.25">
      <c r="A1038" s="10" t="str">
        <f t="shared" si="16"/>
        <v>4000070Via Bana</v>
      </c>
      <c r="B1038" s="6" t="s">
        <v>383</v>
      </c>
      <c r="C1038" s="6" t="s">
        <v>667</v>
      </c>
      <c r="D1038" s="6" t="s">
        <v>28</v>
      </c>
      <c r="E1038" s="6" t="s">
        <v>29</v>
      </c>
      <c r="F1038" s="6" t="s">
        <v>30</v>
      </c>
      <c r="G1038" s="6" t="s">
        <v>1051</v>
      </c>
      <c r="H1038" s="6" t="s">
        <v>374</v>
      </c>
      <c r="I1038" s="6">
        <v>0</v>
      </c>
      <c r="J1038" s="6">
        <v>0</v>
      </c>
    </row>
    <row r="1039" spans="1:10" x14ac:dyDescent="0.25">
      <c r="A1039" s="10" t="str">
        <f t="shared" si="16"/>
        <v>4000148Grido</v>
      </c>
      <c r="B1039" s="6" t="s">
        <v>26</v>
      </c>
      <c r="C1039" s="6" t="s">
        <v>667</v>
      </c>
      <c r="D1039" s="6" t="s">
        <v>28</v>
      </c>
      <c r="E1039" s="6" t="s">
        <v>67</v>
      </c>
      <c r="F1039" s="6" t="s">
        <v>68</v>
      </c>
      <c r="G1039" s="6" t="s">
        <v>792</v>
      </c>
      <c r="H1039" s="6" t="s">
        <v>407</v>
      </c>
      <c r="I1039" s="6">
        <v>902</v>
      </c>
      <c r="J1039" s="6">
        <v>543</v>
      </c>
    </row>
    <row r="1040" spans="1:10" x14ac:dyDescent="0.25">
      <c r="A1040" s="10" t="str">
        <f t="shared" si="16"/>
        <v>DGrido</v>
      </c>
      <c r="B1040" s="6" t="s">
        <v>26</v>
      </c>
      <c r="C1040" s="6" t="s">
        <v>688</v>
      </c>
      <c r="D1040" s="6" t="s">
        <v>28</v>
      </c>
      <c r="E1040" s="6" t="s">
        <v>67</v>
      </c>
      <c r="F1040" s="6" t="s">
        <v>68</v>
      </c>
      <c r="G1040" s="6" t="s">
        <v>675</v>
      </c>
      <c r="H1040" s="6" t="s">
        <v>392</v>
      </c>
      <c r="I1040" s="6">
        <v>0</v>
      </c>
      <c r="J1040" s="6">
        <v>0</v>
      </c>
    </row>
    <row r="1041" spans="1:10" x14ac:dyDescent="0.25">
      <c r="A1041" s="10" t="str">
        <f t="shared" si="16"/>
        <v>4000141Grido</v>
      </c>
      <c r="B1041" s="6" t="s">
        <v>26</v>
      </c>
      <c r="C1041" s="6" t="s">
        <v>688</v>
      </c>
      <c r="D1041" s="6" t="s">
        <v>28</v>
      </c>
      <c r="E1041" s="6" t="s">
        <v>67</v>
      </c>
      <c r="F1041" s="6" t="s">
        <v>78</v>
      </c>
      <c r="G1041" s="6" t="s">
        <v>928</v>
      </c>
      <c r="H1041" s="6" t="s">
        <v>441</v>
      </c>
      <c r="I1041" s="6">
        <v>262</v>
      </c>
      <c r="J1041" s="6">
        <v>143</v>
      </c>
    </row>
    <row r="1042" spans="1:10" x14ac:dyDescent="0.25">
      <c r="A1042" s="10" t="str">
        <f t="shared" si="16"/>
        <v>4000193Grido</v>
      </c>
      <c r="B1042" s="6" t="s">
        <v>26</v>
      </c>
      <c r="C1042" s="6" t="s">
        <v>667</v>
      </c>
      <c r="D1042" s="6" t="s">
        <v>28</v>
      </c>
      <c r="E1042" s="6" t="s">
        <v>29</v>
      </c>
      <c r="F1042" s="6" t="s">
        <v>30</v>
      </c>
      <c r="G1042" s="6" t="s">
        <v>1003</v>
      </c>
      <c r="H1042" s="6" t="s">
        <v>376</v>
      </c>
      <c r="I1042" s="6">
        <v>135</v>
      </c>
      <c r="J1042" s="6">
        <v>81</v>
      </c>
    </row>
    <row r="1043" spans="1:10" x14ac:dyDescent="0.25">
      <c r="A1043" s="10" t="str">
        <f t="shared" si="16"/>
        <v>4000089Via Bana</v>
      </c>
      <c r="B1043" s="6" t="s">
        <v>383</v>
      </c>
      <c r="C1043" s="6" t="s">
        <v>671</v>
      </c>
      <c r="D1043" s="6" t="s">
        <v>28</v>
      </c>
      <c r="E1043" s="6" t="s">
        <v>29</v>
      </c>
      <c r="F1043" s="6" t="s">
        <v>30</v>
      </c>
      <c r="G1043" s="6" t="s">
        <v>1042</v>
      </c>
      <c r="H1043" s="6" t="s">
        <v>618</v>
      </c>
      <c r="I1043" s="6">
        <v>0</v>
      </c>
      <c r="J1043" s="6">
        <v>0</v>
      </c>
    </row>
    <row r="1044" spans="1:10" x14ac:dyDescent="0.25">
      <c r="A1044" s="10" t="str">
        <f t="shared" si="16"/>
        <v>4000148Grido</v>
      </c>
      <c r="B1044" s="6" t="s">
        <v>26</v>
      </c>
      <c r="C1044" s="6" t="s">
        <v>718</v>
      </c>
      <c r="D1044" s="6" t="s">
        <v>28</v>
      </c>
      <c r="E1044" s="6" t="s">
        <v>67</v>
      </c>
      <c r="F1044" s="6" t="s">
        <v>68</v>
      </c>
      <c r="G1044" s="6" t="s">
        <v>792</v>
      </c>
      <c r="H1044" s="6" t="s">
        <v>407</v>
      </c>
      <c r="I1044" s="6">
        <v>414</v>
      </c>
      <c r="J1044" s="6">
        <v>440</v>
      </c>
    </row>
    <row r="1045" spans="1:10" x14ac:dyDescent="0.25">
      <c r="A1045" s="10" t="str">
        <f t="shared" si="16"/>
        <v>DVia Bana</v>
      </c>
      <c r="B1045" s="6" t="s">
        <v>383</v>
      </c>
      <c r="C1045" s="6" t="s">
        <v>671</v>
      </c>
      <c r="D1045" s="6" t="s">
        <v>28</v>
      </c>
      <c r="E1045" s="6" t="s">
        <v>29</v>
      </c>
      <c r="F1045" s="6" t="s">
        <v>30</v>
      </c>
      <c r="G1045" s="6" t="s">
        <v>675</v>
      </c>
      <c r="H1045" s="6" t="s">
        <v>560</v>
      </c>
      <c r="I1045" s="6">
        <v>0</v>
      </c>
      <c r="J1045" s="6">
        <v>0</v>
      </c>
    </row>
    <row r="1046" spans="1:10" x14ac:dyDescent="0.25">
      <c r="A1046" s="10" t="str">
        <f t="shared" si="16"/>
        <v>4000047Grido</v>
      </c>
      <c r="B1046" s="6" t="s">
        <v>26</v>
      </c>
      <c r="C1046" s="6" t="s">
        <v>671</v>
      </c>
      <c r="D1046" s="6" t="s">
        <v>28</v>
      </c>
      <c r="E1046" s="6" t="s">
        <v>29</v>
      </c>
      <c r="F1046" s="6" t="s">
        <v>30</v>
      </c>
      <c r="G1046" s="6" t="s">
        <v>812</v>
      </c>
      <c r="H1046" s="6" t="s">
        <v>352</v>
      </c>
      <c r="I1046" s="6">
        <v>122</v>
      </c>
      <c r="J1046" s="6">
        <v>178</v>
      </c>
    </row>
    <row r="1047" spans="1:10" x14ac:dyDescent="0.25">
      <c r="A1047" s="10" t="str">
        <f t="shared" si="16"/>
        <v>DGrido</v>
      </c>
      <c r="B1047" s="6" t="s">
        <v>26</v>
      </c>
      <c r="C1047" s="6" t="s">
        <v>674</v>
      </c>
      <c r="D1047" s="6" t="s">
        <v>28</v>
      </c>
      <c r="E1047" s="6" t="s">
        <v>29</v>
      </c>
      <c r="F1047" s="6" t="s">
        <v>30</v>
      </c>
      <c r="G1047" s="6" t="s">
        <v>675</v>
      </c>
      <c r="H1047" s="6" t="s">
        <v>212</v>
      </c>
      <c r="I1047" s="6">
        <v>0</v>
      </c>
      <c r="J1047" s="6">
        <v>0</v>
      </c>
    </row>
    <row r="1048" spans="1:10" x14ac:dyDescent="0.25">
      <c r="A1048" s="10" t="str">
        <f t="shared" si="16"/>
        <v>4000318Grido</v>
      </c>
      <c r="B1048" s="6" t="s">
        <v>26</v>
      </c>
      <c r="C1048" s="6" t="s">
        <v>671</v>
      </c>
      <c r="D1048" s="6" t="s">
        <v>28</v>
      </c>
      <c r="E1048" s="6" t="s">
        <v>29</v>
      </c>
      <c r="F1048" s="6" t="s">
        <v>30</v>
      </c>
      <c r="G1048" s="6" t="s">
        <v>819</v>
      </c>
      <c r="H1048" s="6" t="s">
        <v>381</v>
      </c>
      <c r="I1048" s="6">
        <v>60</v>
      </c>
      <c r="J1048" s="6">
        <v>53</v>
      </c>
    </row>
    <row r="1049" spans="1:10" x14ac:dyDescent="0.25">
      <c r="A1049" s="10" t="str">
        <f t="shared" si="16"/>
        <v>4000051Grido</v>
      </c>
      <c r="B1049" s="6" t="s">
        <v>26</v>
      </c>
      <c r="C1049" s="6" t="s">
        <v>667</v>
      </c>
      <c r="D1049" s="6" t="s">
        <v>28</v>
      </c>
      <c r="E1049" s="6" t="s">
        <v>29</v>
      </c>
      <c r="F1049" s="6" t="s">
        <v>30</v>
      </c>
      <c r="G1049" s="6" t="s">
        <v>893</v>
      </c>
      <c r="H1049" s="6" t="s">
        <v>356</v>
      </c>
      <c r="I1049" s="6">
        <v>193</v>
      </c>
      <c r="J1049" s="6">
        <v>136</v>
      </c>
    </row>
    <row r="1050" spans="1:10" x14ac:dyDescent="0.25">
      <c r="A1050" s="10" t="str">
        <f t="shared" si="16"/>
        <v>DGrido</v>
      </c>
      <c r="B1050" s="6" t="s">
        <v>26</v>
      </c>
      <c r="C1050" s="6" t="s">
        <v>688</v>
      </c>
      <c r="D1050" s="6" t="s">
        <v>28</v>
      </c>
      <c r="E1050" s="6" t="s">
        <v>29</v>
      </c>
      <c r="F1050" s="6" t="s">
        <v>30</v>
      </c>
      <c r="G1050" s="6" t="s">
        <v>675</v>
      </c>
      <c r="H1050" s="6" t="s">
        <v>308</v>
      </c>
      <c r="I1050" s="6">
        <v>0</v>
      </c>
      <c r="J1050" s="6">
        <v>0</v>
      </c>
    </row>
    <row r="1051" spans="1:10" x14ac:dyDescent="0.25">
      <c r="A1051" s="10" t="str">
        <f t="shared" si="16"/>
        <v>4000056Via Bana</v>
      </c>
      <c r="B1051" s="6" t="s">
        <v>383</v>
      </c>
      <c r="C1051" s="6" t="s">
        <v>718</v>
      </c>
      <c r="D1051" s="6" t="s">
        <v>28</v>
      </c>
      <c r="E1051" s="6" t="s">
        <v>29</v>
      </c>
      <c r="F1051" s="6" t="s">
        <v>30</v>
      </c>
      <c r="G1051" s="6" t="s">
        <v>1032</v>
      </c>
      <c r="H1051" s="6" t="s">
        <v>361</v>
      </c>
      <c r="I1051" s="6">
        <v>0</v>
      </c>
      <c r="J1051" s="6">
        <v>0</v>
      </c>
    </row>
    <row r="1052" spans="1:10" x14ac:dyDescent="0.25">
      <c r="A1052" s="10" t="str">
        <f t="shared" si="16"/>
        <v>4000147Grido</v>
      </c>
      <c r="B1052" s="6" t="s">
        <v>26</v>
      </c>
      <c r="C1052" s="6" t="s">
        <v>671</v>
      </c>
      <c r="D1052" s="6" t="s">
        <v>28</v>
      </c>
      <c r="E1052" s="6" t="s">
        <v>67</v>
      </c>
      <c r="F1052" s="6" t="s">
        <v>68</v>
      </c>
      <c r="G1052" s="6" t="s">
        <v>926</v>
      </c>
      <c r="H1052" s="6" t="s">
        <v>398</v>
      </c>
      <c r="I1052" s="6">
        <v>695</v>
      </c>
      <c r="J1052" s="6">
        <v>821</v>
      </c>
    </row>
    <row r="1053" spans="1:10" x14ac:dyDescent="0.25">
      <c r="A1053" s="10" t="str">
        <f t="shared" si="16"/>
        <v>DVia Bana</v>
      </c>
      <c r="B1053" s="6" t="s">
        <v>383</v>
      </c>
      <c r="C1053" s="6" t="s">
        <v>718</v>
      </c>
      <c r="D1053" s="6" t="s">
        <v>28</v>
      </c>
      <c r="E1053" s="6" t="s">
        <v>67</v>
      </c>
      <c r="F1053" s="6" t="s">
        <v>73</v>
      </c>
      <c r="G1053" s="6" t="s">
        <v>675</v>
      </c>
      <c r="H1053" s="6" t="s">
        <v>629</v>
      </c>
      <c r="I1053" s="6">
        <v>0</v>
      </c>
      <c r="J1053" s="6">
        <v>0</v>
      </c>
    </row>
    <row r="1054" spans="1:10" x14ac:dyDescent="0.25">
      <c r="A1054" s="10" t="str">
        <f t="shared" si="16"/>
        <v>4000074Via Bana</v>
      </c>
      <c r="B1054" s="6" t="s">
        <v>383</v>
      </c>
      <c r="C1054" s="6" t="s">
        <v>718</v>
      </c>
      <c r="D1054" s="6" t="s">
        <v>28</v>
      </c>
      <c r="E1054" s="6" t="s">
        <v>29</v>
      </c>
      <c r="F1054" s="6" t="s">
        <v>30</v>
      </c>
      <c r="G1054" s="6" t="s">
        <v>1052</v>
      </c>
      <c r="H1054" s="6" t="s">
        <v>607</v>
      </c>
      <c r="I1054" s="6">
        <v>0</v>
      </c>
      <c r="J1054" s="6">
        <v>0</v>
      </c>
    </row>
    <row r="1055" spans="1:10" x14ac:dyDescent="0.25">
      <c r="A1055" s="10" t="str">
        <f t="shared" si="16"/>
        <v>4000182Via Bana</v>
      </c>
      <c r="B1055" s="6" t="s">
        <v>383</v>
      </c>
      <c r="C1055" s="6" t="s">
        <v>683</v>
      </c>
      <c r="D1055" s="6" t="s">
        <v>28</v>
      </c>
      <c r="E1055" s="6" t="s">
        <v>67</v>
      </c>
      <c r="F1055" s="6" t="s">
        <v>89</v>
      </c>
      <c r="G1055" s="6" t="s">
        <v>810</v>
      </c>
      <c r="H1055" s="6" t="s">
        <v>659</v>
      </c>
      <c r="I1055" s="6">
        <v>36</v>
      </c>
      <c r="J1055" s="6">
        <v>16</v>
      </c>
    </row>
    <row r="1056" spans="1:10" x14ac:dyDescent="0.25">
      <c r="A1056" s="10" t="str">
        <f t="shared" si="16"/>
        <v>4000085Via Bana</v>
      </c>
      <c r="B1056" s="6" t="s">
        <v>383</v>
      </c>
      <c r="C1056" s="6" t="s">
        <v>688</v>
      </c>
      <c r="D1056" s="6" t="s">
        <v>28</v>
      </c>
      <c r="E1056" s="6" t="s">
        <v>29</v>
      </c>
      <c r="F1056" s="6" t="s">
        <v>30</v>
      </c>
      <c r="G1056" s="6" t="s">
        <v>1046</v>
      </c>
      <c r="H1056" s="6" t="s">
        <v>615</v>
      </c>
      <c r="I1056" s="6">
        <v>0</v>
      </c>
      <c r="J1056" s="6">
        <v>0</v>
      </c>
    </row>
    <row r="1057" spans="1:10" x14ac:dyDescent="0.25">
      <c r="A1057" s="10" t="str">
        <f t="shared" si="16"/>
        <v>4000066Grido</v>
      </c>
      <c r="B1057" s="6" t="s">
        <v>26</v>
      </c>
      <c r="C1057" s="6" t="s">
        <v>718</v>
      </c>
      <c r="D1057" s="6" t="s">
        <v>28</v>
      </c>
      <c r="E1057" s="6" t="s">
        <v>29</v>
      </c>
      <c r="F1057" s="6" t="s">
        <v>30</v>
      </c>
      <c r="G1057" s="6" t="s">
        <v>759</v>
      </c>
      <c r="H1057" s="6" t="s">
        <v>370</v>
      </c>
      <c r="I1057" s="6">
        <v>160</v>
      </c>
      <c r="J1057" s="6">
        <v>70</v>
      </c>
    </row>
    <row r="1058" spans="1:10" x14ac:dyDescent="0.25">
      <c r="A1058" s="10" t="str">
        <f t="shared" si="16"/>
        <v>4000171Via Bana</v>
      </c>
      <c r="B1058" s="6" t="s">
        <v>383</v>
      </c>
      <c r="C1058" s="6" t="s">
        <v>671</v>
      </c>
      <c r="D1058" s="6" t="s">
        <v>28</v>
      </c>
      <c r="E1058" s="6" t="s">
        <v>67</v>
      </c>
      <c r="F1058" s="6" t="s">
        <v>85</v>
      </c>
      <c r="G1058" s="6" t="s">
        <v>744</v>
      </c>
      <c r="H1058" s="6" t="s">
        <v>467</v>
      </c>
      <c r="I1058" s="6">
        <v>6</v>
      </c>
      <c r="J1058" s="6">
        <v>5</v>
      </c>
    </row>
    <row r="1059" spans="1:10" x14ac:dyDescent="0.25">
      <c r="A1059" s="10" t="str">
        <f t="shared" si="16"/>
        <v>4000041Via Bana</v>
      </c>
      <c r="B1059" s="6" t="s">
        <v>383</v>
      </c>
      <c r="C1059" s="6" t="s">
        <v>718</v>
      </c>
      <c r="D1059" s="6" t="s">
        <v>28</v>
      </c>
      <c r="E1059" s="6" t="s">
        <v>29</v>
      </c>
      <c r="F1059" s="6" t="s">
        <v>30</v>
      </c>
      <c r="G1059" s="6" t="s">
        <v>703</v>
      </c>
      <c r="H1059" s="6" t="s">
        <v>346</v>
      </c>
      <c r="I1059" s="6">
        <v>15</v>
      </c>
      <c r="J1059" s="6">
        <v>8</v>
      </c>
    </row>
    <row r="1060" spans="1:10" x14ac:dyDescent="0.25">
      <c r="A1060" s="10" t="str">
        <f t="shared" si="16"/>
        <v>4000042Grido</v>
      </c>
      <c r="B1060" s="6" t="s">
        <v>26</v>
      </c>
      <c r="C1060" s="6" t="s">
        <v>718</v>
      </c>
      <c r="D1060" s="6" t="s">
        <v>28</v>
      </c>
      <c r="E1060" s="6" t="s">
        <v>29</v>
      </c>
      <c r="F1060" s="6" t="s">
        <v>30</v>
      </c>
      <c r="G1060" s="6" t="s">
        <v>831</v>
      </c>
      <c r="H1060" s="6" t="s">
        <v>347</v>
      </c>
      <c r="I1060" s="6">
        <v>1097</v>
      </c>
      <c r="J1060" s="6">
        <v>459</v>
      </c>
    </row>
    <row r="1061" spans="1:10" x14ac:dyDescent="0.25">
      <c r="A1061" s="10" t="str">
        <f t="shared" si="16"/>
        <v>4000175Via Bana</v>
      </c>
      <c r="B1061" s="6" t="s">
        <v>383</v>
      </c>
      <c r="C1061" s="6" t="s">
        <v>683</v>
      </c>
      <c r="D1061" s="6" t="s">
        <v>28</v>
      </c>
      <c r="E1061" s="6" t="s">
        <v>67</v>
      </c>
      <c r="F1061" s="6" t="s">
        <v>68</v>
      </c>
      <c r="G1061" s="6" t="s">
        <v>719</v>
      </c>
      <c r="H1061" s="6" t="s">
        <v>404</v>
      </c>
      <c r="I1061" s="6">
        <v>50</v>
      </c>
      <c r="J1061" s="6">
        <v>12</v>
      </c>
    </row>
    <row r="1062" spans="1:10" x14ac:dyDescent="0.25">
      <c r="A1062" s="10" t="str">
        <f t="shared" si="16"/>
        <v>4000044Via Bana</v>
      </c>
      <c r="B1062" s="6" t="s">
        <v>383</v>
      </c>
      <c r="C1062" s="6" t="s">
        <v>667</v>
      </c>
      <c r="D1062" s="6" t="s">
        <v>28</v>
      </c>
      <c r="E1062" s="6" t="s">
        <v>29</v>
      </c>
      <c r="F1062" s="6" t="s">
        <v>30</v>
      </c>
      <c r="G1062" s="6" t="s">
        <v>836</v>
      </c>
      <c r="H1062" s="6" t="s">
        <v>349</v>
      </c>
      <c r="I1062" s="6">
        <v>0</v>
      </c>
      <c r="J1062" s="6">
        <v>6</v>
      </c>
    </row>
    <row r="1063" spans="1:10" x14ac:dyDescent="0.25">
      <c r="A1063" s="10" t="str">
        <f t="shared" si="16"/>
        <v>6000673Grido</v>
      </c>
      <c r="B1063" s="6" t="s">
        <v>26</v>
      </c>
      <c r="C1063" s="6" t="s">
        <v>674</v>
      </c>
      <c r="D1063" s="6" t="s">
        <v>110</v>
      </c>
      <c r="E1063" s="6" t="s">
        <v>111</v>
      </c>
      <c r="F1063" s="6" t="s">
        <v>118</v>
      </c>
      <c r="G1063" s="6" t="s">
        <v>834</v>
      </c>
      <c r="H1063" s="6" t="s">
        <v>120</v>
      </c>
      <c r="I1063" s="6">
        <v>357</v>
      </c>
      <c r="J1063" s="6">
        <v>75</v>
      </c>
    </row>
    <row r="1064" spans="1:10" x14ac:dyDescent="0.25">
      <c r="A1064" s="10" t="str">
        <f t="shared" si="16"/>
        <v>4000045Via Bana</v>
      </c>
      <c r="B1064" s="6" t="s">
        <v>383</v>
      </c>
      <c r="C1064" s="6" t="s">
        <v>667</v>
      </c>
      <c r="D1064" s="6" t="s">
        <v>28</v>
      </c>
      <c r="E1064" s="6" t="s">
        <v>29</v>
      </c>
      <c r="F1064" s="6" t="s">
        <v>30</v>
      </c>
      <c r="G1064" s="6" t="s">
        <v>844</v>
      </c>
      <c r="H1064" s="6" t="s">
        <v>350</v>
      </c>
      <c r="I1064" s="6">
        <v>0</v>
      </c>
      <c r="J1064" s="6">
        <v>1</v>
      </c>
    </row>
    <row r="1065" spans="1:10" x14ac:dyDescent="0.25">
      <c r="A1065" s="10" t="str">
        <f t="shared" si="16"/>
        <v>6000739Grido</v>
      </c>
      <c r="B1065" s="6" t="s">
        <v>26</v>
      </c>
      <c r="C1065" s="6" t="s">
        <v>683</v>
      </c>
      <c r="D1065" s="6" t="s">
        <v>110</v>
      </c>
      <c r="E1065" s="6" t="s">
        <v>111</v>
      </c>
      <c r="F1065" s="6" t="s">
        <v>127</v>
      </c>
      <c r="G1065" s="6" t="s">
        <v>764</v>
      </c>
      <c r="H1065" s="6" t="s">
        <v>142</v>
      </c>
      <c r="I1065" s="6">
        <v>12</v>
      </c>
      <c r="J1065" s="6">
        <v>5</v>
      </c>
    </row>
    <row r="1066" spans="1:10" x14ac:dyDescent="0.25">
      <c r="A1066" s="10" t="str">
        <f t="shared" si="16"/>
        <v>4000038Via Bana</v>
      </c>
      <c r="B1066" s="6" t="s">
        <v>383</v>
      </c>
      <c r="C1066" s="6" t="s">
        <v>688</v>
      </c>
      <c r="D1066" s="6" t="s">
        <v>28</v>
      </c>
      <c r="E1066" s="6" t="s">
        <v>29</v>
      </c>
      <c r="F1066" s="6" t="s">
        <v>30</v>
      </c>
      <c r="G1066" s="6" t="s">
        <v>705</v>
      </c>
      <c r="H1066" s="6" t="s">
        <v>343</v>
      </c>
      <c r="I1066" s="6">
        <v>2</v>
      </c>
      <c r="J1066" s="6">
        <v>0</v>
      </c>
    </row>
    <row r="1067" spans="1:10" x14ac:dyDescent="0.25">
      <c r="A1067" s="10" t="str">
        <f t="shared" si="16"/>
        <v>4000168Via Bana</v>
      </c>
      <c r="B1067" s="6" t="s">
        <v>383</v>
      </c>
      <c r="C1067" s="6" t="s">
        <v>718</v>
      </c>
      <c r="D1067" s="6" t="s">
        <v>28</v>
      </c>
      <c r="E1067" s="6" t="s">
        <v>67</v>
      </c>
      <c r="F1067" s="6" t="s">
        <v>78</v>
      </c>
      <c r="G1067" s="6" t="s">
        <v>739</v>
      </c>
      <c r="H1067" s="6" t="s">
        <v>447</v>
      </c>
      <c r="I1067" s="6">
        <v>0</v>
      </c>
      <c r="J1067" s="6">
        <v>3</v>
      </c>
    </row>
    <row r="1068" spans="1:10" x14ac:dyDescent="0.25">
      <c r="A1068" s="10" t="str">
        <f t="shared" si="16"/>
        <v>4000042Grido</v>
      </c>
      <c r="B1068" s="6" t="s">
        <v>26</v>
      </c>
      <c r="C1068" s="6" t="s">
        <v>674</v>
      </c>
      <c r="D1068" s="6" t="s">
        <v>28</v>
      </c>
      <c r="E1068" s="6" t="s">
        <v>29</v>
      </c>
      <c r="F1068" s="6" t="s">
        <v>30</v>
      </c>
      <c r="G1068" s="6" t="s">
        <v>831</v>
      </c>
      <c r="H1068" s="6" t="s">
        <v>347</v>
      </c>
      <c r="I1068" s="6">
        <v>1425</v>
      </c>
      <c r="J1068" s="6">
        <v>711</v>
      </c>
    </row>
    <row r="1069" spans="1:10" x14ac:dyDescent="0.25">
      <c r="A1069" s="10" t="str">
        <f t="shared" si="16"/>
        <v>4000187Via Bana</v>
      </c>
      <c r="B1069" s="6" t="s">
        <v>383</v>
      </c>
      <c r="C1069" s="6" t="s">
        <v>667</v>
      </c>
      <c r="D1069" s="6" t="s">
        <v>28</v>
      </c>
      <c r="E1069" s="6" t="s">
        <v>67</v>
      </c>
      <c r="F1069" s="6" t="s">
        <v>73</v>
      </c>
      <c r="G1069" s="6" t="s">
        <v>796</v>
      </c>
      <c r="H1069" s="6" t="s">
        <v>425</v>
      </c>
      <c r="I1069" s="6">
        <v>0</v>
      </c>
      <c r="J1069" s="6">
        <v>0</v>
      </c>
    </row>
    <row r="1070" spans="1:10" x14ac:dyDescent="0.25">
      <c r="A1070" s="10" t="str">
        <f t="shared" si="16"/>
        <v>4000144Grido</v>
      </c>
      <c r="B1070" s="6" t="s">
        <v>26</v>
      </c>
      <c r="C1070" s="6" t="s">
        <v>683</v>
      </c>
      <c r="D1070" s="6" t="s">
        <v>28</v>
      </c>
      <c r="E1070" s="6" t="s">
        <v>67</v>
      </c>
      <c r="F1070" s="6" t="s">
        <v>85</v>
      </c>
      <c r="G1070" s="6" t="s">
        <v>1022</v>
      </c>
      <c r="H1070" s="6" t="s">
        <v>458</v>
      </c>
      <c r="I1070" s="6">
        <v>500</v>
      </c>
      <c r="J1070" s="6">
        <v>408</v>
      </c>
    </row>
    <row r="1071" spans="1:10" x14ac:dyDescent="0.25">
      <c r="A1071" s="10" t="str">
        <f t="shared" si="16"/>
        <v>4000080Via Bana</v>
      </c>
      <c r="B1071" s="6" t="s">
        <v>383</v>
      </c>
      <c r="C1071" s="6" t="s">
        <v>718</v>
      </c>
      <c r="D1071" s="6" t="s">
        <v>28</v>
      </c>
      <c r="E1071" s="6" t="s">
        <v>29</v>
      </c>
      <c r="F1071" s="6" t="s">
        <v>30</v>
      </c>
      <c r="G1071" s="6" t="s">
        <v>934</v>
      </c>
      <c r="H1071" s="6" t="s">
        <v>612</v>
      </c>
      <c r="I1071" s="6">
        <v>0</v>
      </c>
      <c r="J1071" s="6">
        <v>0</v>
      </c>
    </row>
    <row r="1072" spans="1:10" x14ac:dyDescent="0.25">
      <c r="A1072" s="10" t="str">
        <f t="shared" si="16"/>
        <v>4000177Via Bana</v>
      </c>
      <c r="B1072" s="6" t="s">
        <v>383</v>
      </c>
      <c r="C1072" s="6" t="s">
        <v>671</v>
      </c>
      <c r="D1072" s="6" t="s">
        <v>28</v>
      </c>
      <c r="E1072" s="6" t="s">
        <v>67</v>
      </c>
      <c r="F1072" s="6" t="s">
        <v>105</v>
      </c>
      <c r="G1072" s="6" t="s">
        <v>774</v>
      </c>
      <c r="H1072" s="6" t="s">
        <v>518</v>
      </c>
      <c r="I1072" s="6">
        <v>32</v>
      </c>
      <c r="J1072" s="6">
        <v>93</v>
      </c>
    </row>
    <row r="1073" spans="1:10" x14ac:dyDescent="0.25">
      <c r="A1073" s="10" t="str">
        <f t="shared" si="16"/>
        <v>4000070Grido</v>
      </c>
      <c r="B1073" s="6" t="s">
        <v>26</v>
      </c>
      <c r="C1073" s="6" t="s">
        <v>718</v>
      </c>
      <c r="D1073" s="6" t="s">
        <v>28</v>
      </c>
      <c r="E1073" s="6" t="s">
        <v>29</v>
      </c>
      <c r="F1073" s="6" t="s">
        <v>30</v>
      </c>
      <c r="G1073" s="6" t="s">
        <v>1051</v>
      </c>
      <c r="H1073" s="6" t="s">
        <v>374</v>
      </c>
      <c r="I1073" s="6">
        <v>345</v>
      </c>
      <c r="J1073" s="6">
        <v>205</v>
      </c>
    </row>
    <row r="1074" spans="1:10" x14ac:dyDescent="0.25">
      <c r="A1074" s="10" t="str">
        <f t="shared" si="16"/>
        <v>DGrido</v>
      </c>
      <c r="B1074" s="6" t="s">
        <v>26</v>
      </c>
      <c r="C1074" s="6" t="s">
        <v>674</v>
      </c>
      <c r="D1074" s="6" t="s">
        <v>28</v>
      </c>
      <c r="E1074" s="6" t="s">
        <v>29</v>
      </c>
      <c r="F1074" s="6" t="s">
        <v>30</v>
      </c>
      <c r="G1074" s="6" t="s">
        <v>675</v>
      </c>
      <c r="H1074" s="6" t="s">
        <v>216</v>
      </c>
      <c r="I1074" s="6">
        <v>0</v>
      </c>
      <c r="J1074" s="6">
        <v>0</v>
      </c>
    </row>
    <row r="1075" spans="1:10" x14ac:dyDescent="0.25">
      <c r="A1075" s="10" t="str">
        <f t="shared" si="16"/>
        <v>4000059Grido</v>
      </c>
      <c r="B1075" s="6" t="s">
        <v>26</v>
      </c>
      <c r="C1075" s="6" t="s">
        <v>667</v>
      </c>
      <c r="D1075" s="6" t="s">
        <v>28</v>
      </c>
      <c r="E1075" s="6" t="s">
        <v>29</v>
      </c>
      <c r="F1075" s="6" t="s">
        <v>30</v>
      </c>
      <c r="G1075" s="6" t="s">
        <v>1041</v>
      </c>
      <c r="H1075" s="6" t="s">
        <v>364</v>
      </c>
      <c r="I1075" s="6">
        <v>193</v>
      </c>
      <c r="J1075" s="6">
        <v>167</v>
      </c>
    </row>
    <row r="1076" spans="1:10" x14ac:dyDescent="0.25">
      <c r="A1076" s="10" t="str">
        <f t="shared" si="16"/>
        <v>DGrido</v>
      </c>
      <c r="B1076" s="6" t="s">
        <v>26</v>
      </c>
      <c r="C1076" s="6" t="s">
        <v>683</v>
      </c>
      <c r="D1076" s="6" t="s">
        <v>28</v>
      </c>
      <c r="E1076" s="6" t="s">
        <v>29</v>
      </c>
      <c r="F1076" s="6" t="s">
        <v>30</v>
      </c>
      <c r="G1076" s="6" t="s">
        <v>675</v>
      </c>
      <c r="H1076" s="6" t="s">
        <v>300</v>
      </c>
      <c r="I1076" s="6">
        <v>0</v>
      </c>
      <c r="J1076" s="6">
        <v>0</v>
      </c>
    </row>
    <row r="1077" spans="1:10" x14ac:dyDescent="0.25">
      <c r="A1077" s="10" t="str">
        <f t="shared" si="16"/>
        <v>4000047Grido</v>
      </c>
      <c r="B1077" s="6" t="s">
        <v>26</v>
      </c>
      <c r="C1077" s="6" t="s">
        <v>674</v>
      </c>
      <c r="D1077" s="6" t="s">
        <v>28</v>
      </c>
      <c r="E1077" s="6" t="s">
        <v>29</v>
      </c>
      <c r="F1077" s="6" t="s">
        <v>30</v>
      </c>
      <c r="G1077" s="6" t="s">
        <v>812</v>
      </c>
      <c r="H1077" s="6" t="s">
        <v>352</v>
      </c>
      <c r="I1077" s="6">
        <v>369</v>
      </c>
      <c r="J1077" s="6">
        <v>167</v>
      </c>
    </row>
    <row r="1078" spans="1:10" x14ac:dyDescent="0.25">
      <c r="A1078" s="10" t="str">
        <f t="shared" si="16"/>
        <v>4000057Grido</v>
      </c>
      <c r="B1078" s="6" t="s">
        <v>26</v>
      </c>
      <c r="C1078" s="6" t="s">
        <v>688</v>
      </c>
      <c r="D1078" s="6" t="s">
        <v>28</v>
      </c>
      <c r="E1078" s="6" t="s">
        <v>29</v>
      </c>
      <c r="F1078" s="6" t="s">
        <v>30</v>
      </c>
      <c r="G1078" s="6" t="s">
        <v>707</v>
      </c>
      <c r="H1078" s="6" t="s">
        <v>362</v>
      </c>
      <c r="I1078" s="6">
        <v>221</v>
      </c>
      <c r="J1078" s="6">
        <v>108</v>
      </c>
    </row>
    <row r="1079" spans="1:10" x14ac:dyDescent="0.25">
      <c r="A1079" s="10" t="str">
        <f t="shared" si="16"/>
        <v>4000179Via Bana</v>
      </c>
      <c r="B1079" s="6" t="s">
        <v>383</v>
      </c>
      <c r="C1079" s="6" t="s">
        <v>667</v>
      </c>
      <c r="D1079" s="6" t="s">
        <v>28</v>
      </c>
      <c r="E1079" s="6" t="s">
        <v>67</v>
      </c>
      <c r="F1079" s="6" t="s">
        <v>89</v>
      </c>
      <c r="G1079" s="6" t="s">
        <v>788</v>
      </c>
      <c r="H1079" s="6" t="s">
        <v>657</v>
      </c>
      <c r="I1079" s="6">
        <v>0</v>
      </c>
      <c r="J1079" s="6">
        <v>0</v>
      </c>
    </row>
    <row r="1080" spans="1:10" x14ac:dyDescent="0.25">
      <c r="A1080" s="10" t="str">
        <f t="shared" si="16"/>
        <v>4000186Grido</v>
      </c>
      <c r="B1080" s="6" t="s">
        <v>26</v>
      </c>
      <c r="C1080" s="6" t="s">
        <v>718</v>
      </c>
      <c r="D1080" s="6" t="s">
        <v>28</v>
      </c>
      <c r="E1080" s="6" t="s">
        <v>67</v>
      </c>
      <c r="F1080" s="6" t="s">
        <v>73</v>
      </c>
      <c r="G1080" s="6" t="s">
        <v>917</v>
      </c>
      <c r="H1080" s="6" t="s">
        <v>423</v>
      </c>
      <c r="I1080" s="6">
        <v>0</v>
      </c>
      <c r="J1080" s="6">
        <v>-25</v>
      </c>
    </row>
    <row r="1081" spans="1:10" x14ac:dyDescent="0.25">
      <c r="A1081" s="10" t="str">
        <f t="shared" si="16"/>
        <v>4000065Grido</v>
      </c>
      <c r="B1081" s="6" t="s">
        <v>26</v>
      </c>
      <c r="C1081" s="6" t="s">
        <v>671</v>
      </c>
      <c r="D1081" s="6" t="s">
        <v>28</v>
      </c>
      <c r="E1081" s="6" t="s">
        <v>29</v>
      </c>
      <c r="F1081" s="6" t="s">
        <v>30</v>
      </c>
      <c r="G1081" s="6" t="s">
        <v>1040</v>
      </c>
      <c r="H1081" s="6" t="s">
        <v>369</v>
      </c>
      <c r="I1081" s="6">
        <v>20</v>
      </c>
      <c r="J1081" s="6">
        <v>22</v>
      </c>
    </row>
    <row r="1082" spans="1:10" x14ac:dyDescent="0.25">
      <c r="A1082" s="10" t="str">
        <f t="shared" si="16"/>
        <v>4000093Via Bana</v>
      </c>
      <c r="B1082" s="6" t="s">
        <v>383</v>
      </c>
      <c r="C1082" s="6" t="s">
        <v>671</v>
      </c>
      <c r="D1082" s="6" t="s">
        <v>28</v>
      </c>
      <c r="E1082" s="6" t="s">
        <v>29</v>
      </c>
      <c r="F1082" s="6" t="s">
        <v>30</v>
      </c>
      <c r="G1082" s="6" t="s">
        <v>1031</v>
      </c>
      <c r="H1082" s="6" t="s">
        <v>389</v>
      </c>
      <c r="I1082" s="6">
        <v>0</v>
      </c>
      <c r="J1082" s="6">
        <v>0</v>
      </c>
    </row>
    <row r="1083" spans="1:10" x14ac:dyDescent="0.25">
      <c r="A1083" s="10" t="str">
        <f t="shared" si="16"/>
        <v>4000136Grido</v>
      </c>
      <c r="B1083" s="6" t="s">
        <v>26</v>
      </c>
      <c r="C1083" s="6" t="s">
        <v>671</v>
      </c>
      <c r="D1083" s="6" t="s">
        <v>28</v>
      </c>
      <c r="E1083" s="6" t="s">
        <v>67</v>
      </c>
      <c r="F1083" s="6" t="s">
        <v>78</v>
      </c>
      <c r="G1083" s="6" t="s">
        <v>784</v>
      </c>
      <c r="H1083" s="6" t="s">
        <v>444</v>
      </c>
      <c r="I1083" s="6">
        <v>45</v>
      </c>
      <c r="J1083" s="6">
        <v>60</v>
      </c>
    </row>
    <row r="1084" spans="1:10" x14ac:dyDescent="0.25">
      <c r="A1084" s="10" t="str">
        <f t="shared" si="16"/>
        <v>4000054Grido</v>
      </c>
      <c r="B1084" s="6" t="s">
        <v>26</v>
      </c>
      <c r="C1084" s="6" t="s">
        <v>667</v>
      </c>
      <c r="D1084" s="6" t="s">
        <v>28</v>
      </c>
      <c r="E1084" s="6" t="s">
        <v>29</v>
      </c>
      <c r="F1084" s="6" t="s">
        <v>30</v>
      </c>
      <c r="G1084" s="6" t="s">
        <v>730</v>
      </c>
      <c r="H1084" s="6" t="s">
        <v>359</v>
      </c>
      <c r="I1084" s="6">
        <v>446</v>
      </c>
      <c r="J1084" s="6">
        <v>316</v>
      </c>
    </row>
    <row r="1085" spans="1:10" x14ac:dyDescent="0.25">
      <c r="A1085" s="10" t="str">
        <f t="shared" si="16"/>
        <v>4000046Grido</v>
      </c>
      <c r="B1085" s="6" t="s">
        <v>26</v>
      </c>
      <c r="C1085" s="6" t="s">
        <v>674</v>
      </c>
      <c r="D1085" s="6" t="s">
        <v>28</v>
      </c>
      <c r="E1085" s="6" t="s">
        <v>29</v>
      </c>
      <c r="F1085" s="6" t="s">
        <v>30</v>
      </c>
      <c r="G1085" s="6" t="s">
        <v>691</v>
      </c>
      <c r="H1085" s="6" t="s">
        <v>351</v>
      </c>
      <c r="I1085" s="6">
        <v>1213</v>
      </c>
      <c r="J1085" s="6">
        <v>606</v>
      </c>
    </row>
    <row r="1086" spans="1:10" x14ac:dyDescent="0.25">
      <c r="A1086" s="10" t="str">
        <f t="shared" si="16"/>
        <v>6000337Grido</v>
      </c>
      <c r="B1086" s="6" t="s">
        <v>26</v>
      </c>
      <c r="C1086" s="6" t="s">
        <v>674</v>
      </c>
      <c r="D1086" s="6" t="s">
        <v>110</v>
      </c>
      <c r="E1086" s="6" t="s">
        <v>111</v>
      </c>
      <c r="F1086" s="6" t="s">
        <v>127</v>
      </c>
      <c r="G1086" s="6" t="s">
        <v>968</v>
      </c>
      <c r="H1086" s="6" t="s">
        <v>139</v>
      </c>
      <c r="I1086" s="6">
        <v>633</v>
      </c>
      <c r="J1086" s="6">
        <v>235</v>
      </c>
    </row>
    <row r="1087" spans="1:10" x14ac:dyDescent="0.25">
      <c r="A1087" s="10" t="str">
        <f t="shared" si="16"/>
        <v>4000183Via Bana</v>
      </c>
      <c r="B1087" s="6" t="s">
        <v>383</v>
      </c>
      <c r="C1087" s="6" t="s">
        <v>683</v>
      </c>
      <c r="D1087" s="6" t="s">
        <v>28</v>
      </c>
      <c r="E1087" s="6" t="s">
        <v>67</v>
      </c>
      <c r="F1087" s="6" t="s">
        <v>89</v>
      </c>
      <c r="G1087" s="6" t="s">
        <v>1030</v>
      </c>
      <c r="H1087" s="6" t="s">
        <v>509</v>
      </c>
      <c r="I1087" s="6">
        <v>44</v>
      </c>
      <c r="J1087" s="6">
        <v>36</v>
      </c>
    </row>
    <row r="1088" spans="1:10" x14ac:dyDescent="0.25">
      <c r="A1088" s="10" t="str">
        <f t="shared" si="16"/>
        <v>4000143Grido</v>
      </c>
      <c r="B1088" s="6" t="s">
        <v>26</v>
      </c>
      <c r="C1088" s="6" t="s">
        <v>688</v>
      </c>
      <c r="D1088" s="6" t="s">
        <v>28</v>
      </c>
      <c r="E1088" s="6" t="s">
        <v>67</v>
      </c>
      <c r="F1088" s="6" t="s">
        <v>85</v>
      </c>
      <c r="G1088" s="6" t="s">
        <v>771</v>
      </c>
      <c r="H1088" s="6" t="s">
        <v>466</v>
      </c>
      <c r="I1088" s="6">
        <v>612</v>
      </c>
      <c r="J1088" s="6">
        <v>727</v>
      </c>
    </row>
    <row r="1089" spans="1:10" x14ac:dyDescent="0.25">
      <c r="A1089" s="10" t="str">
        <f t="shared" si="16"/>
        <v>4000050Grido</v>
      </c>
      <c r="B1089" s="6" t="s">
        <v>26</v>
      </c>
      <c r="C1089" s="6" t="s">
        <v>683</v>
      </c>
      <c r="D1089" s="6" t="s">
        <v>28</v>
      </c>
      <c r="E1089" s="6" t="s">
        <v>29</v>
      </c>
      <c r="F1089" s="6" t="s">
        <v>30</v>
      </c>
      <c r="G1089" s="6" t="s">
        <v>959</v>
      </c>
      <c r="H1089" s="6" t="s">
        <v>355</v>
      </c>
      <c r="I1089" s="6">
        <v>179</v>
      </c>
      <c r="J1089" s="6">
        <v>159</v>
      </c>
    </row>
    <row r="1090" spans="1:10" x14ac:dyDescent="0.25">
      <c r="A1090" s="10" t="str">
        <f t="shared" si="16"/>
        <v>4000056Via Bana</v>
      </c>
      <c r="B1090" s="6" t="s">
        <v>383</v>
      </c>
      <c r="C1090" s="6" t="s">
        <v>683</v>
      </c>
      <c r="D1090" s="6" t="s">
        <v>28</v>
      </c>
      <c r="E1090" s="6" t="s">
        <v>29</v>
      </c>
      <c r="F1090" s="6" t="s">
        <v>30</v>
      </c>
      <c r="G1090" s="6" t="s">
        <v>1032</v>
      </c>
      <c r="H1090" s="6" t="s">
        <v>361</v>
      </c>
      <c r="I1090" s="6">
        <v>0</v>
      </c>
      <c r="J1090" s="6">
        <v>0</v>
      </c>
    </row>
    <row r="1091" spans="1:10" x14ac:dyDescent="0.25">
      <c r="A1091" s="10" t="str">
        <f t="shared" ref="A1091:A1154" si="17">CONCATENATE(G1091,B1091)</f>
        <v>4000070Grido</v>
      </c>
      <c r="B1091" s="6" t="s">
        <v>26</v>
      </c>
      <c r="C1091" s="6" t="s">
        <v>674</v>
      </c>
      <c r="D1091" s="6" t="s">
        <v>28</v>
      </c>
      <c r="E1091" s="6" t="s">
        <v>29</v>
      </c>
      <c r="F1091" s="6" t="s">
        <v>30</v>
      </c>
      <c r="G1091" s="6" t="s">
        <v>1051</v>
      </c>
      <c r="H1091" s="6" t="s">
        <v>374</v>
      </c>
      <c r="I1091" s="6">
        <v>352</v>
      </c>
      <c r="J1091" s="6">
        <v>132</v>
      </c>
    </row>
    <row r="1092" spans="1:10" x14ac:dyDescent="0.25">
      <c r="A1092" s="10" t="str">
        <f t="shared" si="17"/>
        <v>4000157Grido</v>
      </c>
      <c r="B1092" s="6" t="s">
        <v>26</v>
      </c>
      <c r="C1092" s="6" t="s">
        <v>674</v>
      </c>
      <c r="D1092" s="6" t="s">
        <v>28</v>
      </c>
      <c r="E1092" s="6" t="s">
        <v>67</v>
      </c>
      <c r="F1092" s="6" t="s">
        <v>89</v>
      </c>
      <c r="G1092" s="6" t="s">
        <v>1033</v>
      </c>
      <c r="H1092" s="6" t="s">
        <v>498</v>
      </c>
      <c r="I1092" s="6">
        <v>254</v>
      </c>
      <c r="J1092" s="6">
        <v>108</v>
      </c>
    </row>
    <row r="1093" spans="1:10" x14ac:dyDescent="0.25">
      <c r="A1093" s="10" t="str">
        <f t="shared" si="17"/>
        <v>4000176Grido</v>
      </c>
      <c r="B1093" s="6" t="s">
        <v>26</v>
      </c>
      <c r="C1093" s="6" t="s">
        <v>683</v>
      </c>
      <c r="D1093" s="6" t="s">
        <v>28</v>
      </c>
      <c r="E1093" s="6" t="s">
        <v>67</v>
      </c>
      <c r="F1093" s="6" t="s">
        <v>68</v>
      </c>
      <c r="G1093" s="6" t="s">
        <v>828</v>
      </c>
      <c r="H1093" s="6" t="s">
        <v>627</v>
      </c>
      <c r="I1093" s="6">
        <v>0</v>
      </c>
      <c r="J1093" s="6">
        <v>0</v>
      </c>
    </row>
    <row r="1094" spans="1:10" x14ac:dyDescent="0.25">
      <c r="A1094" s="10" t="str">
        <f t="shared" si="17"/>
        <v>4000151Grido</v>
      </c>
      <c r="B1094" s="6" t="s">
        <v>26</v>
      </c>
      <c r="C1094" s="6" t="s">
        <v>688</v>
      </c>
      <c r="D1094" s="6" t="s">
        <v>28</v>
      </c>
      <c r="E1094" s="6" t="s">
        <v>67</v>
      </c>
      <c r="F1094" s="6" t="s">
        <v>105</v>
      </c>
      <c r="G1094" s="6" t="s">
        <v>1023</v>
      </c>
      <c r="H1094" s="6" t="s">
        <v>516</v>
      </c>
      <c r="I1094" s="6">
        <v>172</v>
      </c>
      <c r="J1094" s="6">
        <v>127</v>
      </c>
    </row>
    <row r="1095" spans="1:10" x14ac:dyDescent="0.25">
      <c r="A1095" s="10" t="str">
        <f t="shared" si="17"/>
        <v>4000147Grido</v>
      </c>
      <c r="B1095" s="6" t="s">
        <v>26</v>
      </c>
      <c r="C1095" s="6" t="s">
        <v>667</v>
      </c>
      <c r="D1095" s="6" t="s">
        <v>28</v>
      </c>
      <c r="E1095" s="6" t="s">
        <v>67</v>
      </c>
      <c r="F1095" s="6" t="s">
        <v>68</v>
      </c>
      <c r="G1095" s="6" t="s">
        <v>926</v>
      </c>
      <c r="H1095" s="6" t="s">
        <v>398</v>
      </c>
      <c r="I1095" s="6">
        <v>1902</v>
      </c>
      <c r="J1095" s="6">
        <v>1356</v>
      </c>
    </row>
    <row r="1096" spans="1:10" x14ac:dyDescent="0.25">
      <c r="A1096" s="10" t="str">
        <f t="shared" si="17"/>
        <v>DGrido</v>
      </c>
      <c r="B1096" s="6" t="s">
        <v>26</v>
      </c>
      <c r="C1096" s="6" t="s">
        <v>683</v>
      </c>
      <c r="D1096" s="6" t="s">
        <v>28</v>
      </c>
      <c r="E1096" s="6" t="s">
        <v>29</v>
      </c>
      <c r="F1096" s="6" t="s">
        <v>30</v>
      </c>
      <c r="G1096" s="6" t="s">
        <v>675</v>
      </c>
      <c r="H1096" s="6" t="s">
        <v>150</v>
      </c>
      <c r="I1096" s="6">
        <v>0</v>
      </c>
      <c r="J1096" s="6">
        <v>0</v>
      </c>
    </row>
    <row r="1097" spans="1:10" x14ac:dyDescent="0.25">
      <c r="A1097" s="10" t="str">
        <f t="shared" si="17"/>
        <v>4000330Via Bana</v>
      </c>
      <c r="B1097" s="6" t="s">
        <v>383</v>
      </c>
      <c r="C1097" s="6" t="s">
        <v>683</v>
      </c>
      <c r="D1097" s="6" t="s">
        <v>28</v>
      </c>
      <c r="E1097" s="6" t="s">
        <v>67</v>
      </c>
      <c r="F1097" s="6" t="s">
        <v>78</v>
      </c>
      <c r="G1097" s="6" t="s">
        <v>838</v>
      </c>
      <c r="H1097" s="6" t="s">
        <v>449</v>
      </c>
      <c r="I1097" s="6">
        <v>5</v>
      </c>
      <c r="J1097" s="6">
        <v>123</v>
      </c>
    </row>
    <row r="1098" spans="1:10" x14ac:dyDescent="0.25">
      <c r="A1098" s="10" t="str">
        <f t="shared" si="17"/>
        <v>4000162Via Bana</v>
      </c>
      <c r="B1098" s="6" t="s">
        <v>383</v>
      </c>
      <c r="C1098" s="6" t="s">
        <v>718</v>
      </c>
      <c r="D1098" s="6" t="s">
        <v>28</v>
      </c>
      <c r="E1098" s="6" t="s">
        <v>67</v>
      </c>
      <c r="F1098" s="6" t="s">
        <v>89</v>
      </c>
      <c r="G1098" s="6" t="s">
        <v>701</v>
      </c>
      <c r="H1098" s="6" t="s">
        <v>502</v>
      </c>
      <c r="I1098" s="6">
        <v>0</v>
      </c>
      <c r="J1098" s="6">
        <v>0</v>
      </c>
    </row>
    <row r="1099" spans="1:10" x14ac:dyDescent="0.25">
      <c r="A1099" s="10" t="str">
        <f t="shared" si="17"/>
        <v>4000148Grido</v>
      </c>
      <c r="B1099" s="6" t="s">
        <v>26</v>
      </c>
      <c r="C1099" s="6" t="s">
        <v>671</v>
      </c>
      <c r="D1099" s="6" t="s">
        <v>28</v>
      </c>
      <c r="E1099" s="6" t="s">
        <v>67</v>
      </c>
      <c r="F1099" s="6" t="s">
        <v>68</v>
      </c>
      <c r="G1099" s="6" t="s">
        <v>792</v>
      </c>
      <c r="H1099" s="6" t="s">
        <v>407</v>
      </c>
      <c r="I1099" s="6">
        <v>181</v>
      </c>
      <c r="J1099" s="6">
        <v>160</v>
      </c>
    </row>
    <row r="1100" spans="1:10" x14ac:dyDescent="0.25">
      <c r="A1100" s="10" t="str">
        <f t="shared" si="17"/>
        <v>4000056Grido</v>
      </c>
      <c r="B1100" s="6" t="s">
        <v>26</v>
      </c>
      <c r="C1100" s="6" t="s">
        <v>718</v>
      </c>
      <c r="D1100" s="6" t="s">
        <v>28</v>
      </c>
      <c r="E1100" s="6" t="s">
        <v>29</v>
      </c>
      <c r="F1100" s="6" t="s">
        <v>30</v>
      </c>
      <c r="G1100" s="6" t="s">
        <v>1032</v>
      </c>
      <c r="H1100" s="6" t="s">
        <v>361</v>
      </c>
      <c r="I1100" s="6">
        <v>87</v>
      </c>
      <c r="J1100" s="6">
        <v>62</v>
      </c>
    </row>
    <row r="1101" spans="1:10" x14ac:dyDescent="0.25">
      <c r="A1101" s="10" t="str">
        <f t="shared" si="17"/>
        <v>4000065Grido</v>
      </c>
      <c r="B1101" s="6" t="s">
        <v>26</v>
      </c>
      <c r="C1101" s="6" t="s">
        <v>674</v>
      </c>
      <c r="D1101" s="6" t="s">
        <v>28</v>
      </c>
      <c r="E1101" s="6" t="s">
        <v>29</v>
      </c>
      <c r="F1101" s="6" t="s">
        <v>30</v>
      </c>
      <c r="G1101" s="6" t="s">
        <v>1040</v>
      </c>
      <c r="H1101" s="6" t="s">
        <v>369</v>
      </c>
      <c r="I1101" s="6">
        <v>243</v>
      </c>
      <c r="J1101" s="6">
        <v>78</v>
      </c>
    </row>
    <row r="1102" spans="1:10" x14ac:dyDescent="0.25">
      <c r="A1102" s="10" t="str">
        <f t="shared" si="17"/>
        <v>4000044Via Bana</v>
      </c>
      <c r="B1102" s="6" t="s">
        <v>383</v>
      </c>
      <c r="C1102" s="6" t="s">
        <v>688</v>
      </c>
      <c r="D1102" s="6" t="s">
        <v>28</v>
      </c>
      <c r="E1102" s="6" t="s">
        <v>29</v>
      </c>
      <c r="F1102" s="6" t="s">
        <v>30</v>
      </c>
      <c r="G1102" s="6" t="s">
        <v>836</v>
      </c>
      <c r="H1102" s="6" t="s">
        <v>349</v>
      </c>
      <c r="I1102" s="6">
        <v>12</v>
      </c>
      <c r="J1102" s="6">
        <v>12</v>
      </c>
    </row>
    <row r="1103" spans="1:10" x14ac:dyDescent="0.25">
      <c r="A1103" s="10" t="str">
        <f t="shared" si="17"/>
        <v>4000059Grido</v>
      </c>
      <c r="B1103" s="6" t="s">
        <v>26</v>
      </c>
      <c r="C1103" s="6" t="s">
        <v>674</v>
      </c>
      <c r="D1103" s="6" t="s">
        <v>28</v>
      </c>
      <c r="E1103" s="6" t="s">
        <v>29</v>
      </c>
      <c r="F1103" s="6" t="s">
        <v>30</v>
      </c>
      <c r="G1103" s="6" t="s">
        <v>1041</v>
      </c>
      <c r="H1103" s="6" t="s">
        <v>364</v>
      </c>
      <c r="I1103" s="6">
        <v>261</v>
      </c>
      <c r="J1103" s="6">
        <v>110</v>
      </c>
    </row>
    <row r="1104" spans="1:10" x14ac:dyDescent="0.25">
      <c r="A1104" s="10" t="str">
        <f t="shared" si="17"/>
        <v>4000201Via Bana</v>
      </c>
      <c r="B1104" s="6" t="s">
        <v>383</v>
      </c>
      <c r="C1104" s="6" t="s">
        <v>718</v>
      </c>
      <c r="D1104" s="6" t="s">
        <v>28</v>
      </c>
      <c r="E1104" s="6" t="s">
        <v>29</v>
      </c>
      <c r="F1104" s="6" t="s">
        <v>30</v>
      </c>
      <c r="G1104" s="6" t="s">
        <v>1043</v>
      </c>
      <c r="H1104" s="6" t="s">
        <v>626</v>
      </c>
      <c r="I1104" s="6">
        <v>0</v>
      </c>
      <c r="J1104" s="6">
        <v>0</v>
      </c>
    </row>
    <row r="1105" spans="1:10" x14ac:dyDescent="0.25">
      <c r="A1105" s="10" t="str">
        <f t="shared" si="17"/>
        <v>DGrido</v>
      </c>
      <c r="B1105" s="6" t="s">
        <v>26</v>
      </c>
      <c r="C1105" s="6" t="s">
        <v>718</v>
      </c>
      <c r="D1105" s="6" t="s">
        <v>28</v>
      </c>
      <c r="E1105" s="6" t="s">
        <v>29</v>
      </c>
      <c r="F1105" s="6" t="s">
        <v>30</v>
      </c>
      <c r="G1105" s="6" t="s">
        <v>675</v>
      </c>
      <c r="H1105" s="6" t="s">
        <v>210</v>
      </c>
      <c r="I1105" s="6">
        <v>0</v>
      </c>
      <c r="J1105" s="6">
        <v>0</v>
      </c>
    </row>
    <row r="1106" spans="1:10" x14ac:dyDescent="0.25">
      <c r="A1106" s="10" t="str">
        <f t="shared" si="17"/>
        <v>4000043Via Bana</v>
      </c>
      <c r="B1106" s="6" t="s">
        <v>383</v>
      </c>
      <c r="C1106" s="6" t="s">
        <v>671</v>
      </c>
      <c r="D1106" s="6" t="s">
        <v>28</v>
      </c>
      <c r="E1106" s="6" t="s">
        <v>29</v>
      </c>
      <c r="F1106" s="6" t="s">
        <v>30</v>
      </c>
      <c r="G1106" s="6" t="s">
        <v>750</v>
      </c>
      <c r="H1106" s="6" t="s">
        <v>348</v>
      </c>
      <c r="I1106" s="6">
        <v>20</v>
      </c>
      <c r="J1106" s="6">
        <v>57</v>
      </c>
    </row>
    <row r="1107" spans="1:10" x14ac:dyDescent="0.25">
      <c r="A1107" s="10" t="str">
        <f t="shared" si="17"/>
        <v>6000339Via Bana</v>
      </c>
      <c r="B1107" s="6" t="s">
        <v>383</v>
      </c>
      <c r="C1107" s="6" t="s">
        <v>683</v>
      </c>
      <c r="D1107" s="6" t="s">
        <v>110</v>
      </c>
      <c r="E1107" s="6" t="s">
        <v>111</v>
      </c>
      <c r="F1107" s="6" t="s">
        <v>124</v>
      </c>
      <c r="G1107" s="6" t="s">
        <v>970</v>
      </c>
      <c r="H1107" s="6" t="s">
        <v>126</v>
      </c>
      <c r="I1107" s="6">
        <v>0</v>
      </c>
      <c r="J1107" s="6">
        <v>4</v>
      </c>
    </row>
    <row r="1108" spans="1:10" x14ac:dyDescent="0.25">
      <c r="A1108" s="10" t="str">
        <f t="shared" si="17"/>
        <v>4000184Via Bana</v>
      </c>
      <c r="B1108" s="6" t="s">
        <v>383</v>
      </c>
      <c r="C1108" s="6" t="s">
        <v>683</v>
      </c>
      <c r="D1108" s="6" t="s">
        <v>28</v>
      </c>
      <c r="E1108" s="6" t="s">
        <v>67</v>
      </c>
      <c r="F1108" s="6" t="s">
        <v>73</v>
      </c>
      <c r="G1108" s="6" t="s">
        <v>985</v>
      </c>
      <c r="H1108" s="6" t="s">
        <v>419</v>
      </c>
      <c r="I1108" s="6">
        <v>17</v>
      </c>
      <c r="J1108" s="6">
        <v>6</v>
      </c>
    </row>
    <row r="1109" spans="1:10" x14ac:dyDescent="0.25">
      <c r="A1109" s="10" t="str">
        <f t="shared" si="17"/>
        <v>4000195Via Bana</v>
      </c>
      <c r="B1109" s="6" t="s">
        <v>383</v>
      </c>
      <c r="C1109" s="6" t="s">
        <v>683</v>
      </c>
      <c r="D1109" s="6" t="s">
        <v>28</v>
      </c>
      <c r="E1109" s="6" t="s">
        <v>29</v>
      </c>
      <c r="F1109" s="6" t="s">
        <v>30</v>
      </c>
      <c r="G1109" s="6" t="s">
        <v>865</v>
      </c>
      <c r="H1109" s="6" t="s">
        <v>294</v>
      </c>
      <c r="I1109" s="6">
        <v>0</v>
      </c>
      <c r="J1109" s="6">
        <v>0</v>
      </c>
    </row>
    <row r="1110" spans="1:10" x14ac:dyDescent="0.25">
      <c r="A1110" s="10" t="str">
        <f t="shared" si="17"/>
        <v>4000046Grido</v>
      </c>
      <c r="B1110" s="6" t="s">
        <v>26</v>
      </c>
      <c r="C1110" s="6" t="s">
        <v>671</v>
      </c>
      <c r="D1110" s="6" t="s">
        <v>28</v>
      </c>
      <c r="E1110" s="6" t="s">
        <v>29</v>
      </c>
      <c r="F1110" s="6" t="s">
        <v>30</v>
      </c>
      <c r="G1110" s="6" t="s">
        <v>691</v>
      </c>
      <c r="H1110" s="6" t="s">
        <v>351</v>
      </c>
      <c r="I1110" s="6">
        <v>311</v>
      </c>
      <c r="J1110" s="6">
        <v>342</v>
      </c>
    </row>
    <row r="1111" spans="1:10" x14ac:dyDescent="0.25">
      <c r="A1111" s="10" t="str">
        <f t="shared" si="17"/>
        <v>4000147Grido</v>
      </c>
      <c r="B1111" s="6" t="s">
        <v>26</v>
      </c>
      <c r="C1111" s="6" t="s">
        <v>683</v>
      </c>
      <c r="D1111" s="6" t="s">
        <v>28</v>
      </c>
      <c r="E1111" s="6" t="s">
        <v>67</v>
      </c>
      <c r="F1111" s="6" t="s">
        <v>68</v>
      </c>
      <c r="G1111" s="6" t="s">
        <v>926</v>
      </c>
      <c r="H1111" s="6" t="s">
        <v>398</v>
      </c>
      <c r="I1111" s="6">
        <v>1437</v>
      </c>
      <c r="J1111" s="6">
        <v>1032</v>
      </c>
    </row>
    <row r="1112" spans="1:10" x14ac:dyDescent="0.25">
      <c r="A1112" s="10" t="str">
        <f t="shared" si="17"/>
        <v>4000137Grido</v>
      </c>
      <c r="B1112" s="6" t="s">
        <v>26</v>
      </c>
      <c r="C1112" s="6" t="s">
        <v>683</v>
      </c>
      <c r="D1112" s="6" t="s">
        <v>28</v>
      </c>
      <c r="E1112" s="6" t="s">
        <v>67</v>
      </c>
      <c r="F1112" s="6" t="s">
        <v>78</v>
      </c>
      <c r="G1112" s="6" t="s">
        <v>1028</v>
      </c>
      <c r="H1112" s="6" t="s">
        <v>433</v>
      </c>
      <c r="I1112" s="6">
        <v>183</v>
      </c>
      <c r="J1112" s="6">
        <v>153</v>
      </c>
    </row>
    <row r="1113" spans="1:10" x14ac:dyDescent="0.25">
      <c r="A1113" s="10" t="str">
        <f t="shared" si="17"/>
        <v>4000092Via Bana</v>
      </c>
      <c r="B1113" s="6" t="s">
        <v>383</v>
      </c>
      <c r="C1113" s="6" t="s">
        <v>688</v>
      </c>
      <c r="D1113" s="6" t="s">
        <v>28</v>
      </c>
      <c r="E1113" s="6" t="s">
        <v>29</v>
      </c>
      <c r="F1113" s="6" t="s">
        <v>30</v>
      </c>
      <c r="G1113" s="6" t="s">
        <v>1036</v>
      </c>
      <c r="H1113" s="6" t="s">
        <v>388</v>
      </c>
      <c r="I1113" s="6">
        <v>0</v>
      </c>
      <c r="J1113" s="6">
        <v>0</v>
      </c>
    </row>
    <row r="1114" spans="1:10" x14ac:dyDescent="0.25">
      <c r="A1114" s="10" t="str">
        <f t="shared" si="17"/>
        <v>4000038Grido</v>
      </c>
      <c r="B1114" s="6" t="s">
        <v>26</v>
      </c>
      <c r="C1114" s="6" t="s">
        <v>688</v>
      </c>
      <c r="D1114" s="6" t="s">
        <v>28</v>
      </c>
      <c r="E1114" s="6" t="s">
        <v>29</v>
      </c>
      <c r="F1114" s="6" t="s">
        <v>30</v>
      </c>
      <c r="G1114" s="6" t="s">
        <v>705</v>
      </c>
      <c r="H1114" s="6" t="s">
        <v>343</v>
      </c>
      <c r="I1114" s="6">
        <v>70</v>
      </c>
      <c r="J1114" s="6">
        <v>42</v>
      </c>
    </row>
    <row r="1115" spans="1:10" x14ac:dyDescent="0.25">
      <c r="A1115" s="10" t="str">
        <f t="shared" si="17"/>
        <v>4000168Via Bana</v>
      </c>
      <c r="B1115" s="6" t="s">
        <v>383</v>
      </c>
      <c r="C1115" s="6" t="s">
        <v>683</v>
      </c>
      <c r="D1115" s="6" t="s">
        <v>28</v>
      </c>
      <c r="E1115" s="6" t="s">
        <v>67</v>
      </c>
      <c r="F1115" s="6" t="s">
        <v>78</v>
      </c>
      <c r="G1115" s="6" t="s">
        <v>739</v>
      </c>
      <c r="H1115" s="6" t="s">
        <v>447</v>
      </c>
      <c r="I1115" s="6">
        <v>56</v>
      </c>
      <c r="J1115" s="6">
        <v>45</v>
      </c>
    </row>
    <row r="1116" spans="1:10" x14ac:dyDescent="0.25">
      <c r="A1116" s="10" t="str">
        <f t="shared" si="17"/>
        <v>4000183Grido</v>
      </c>
      <c r="B1116" s="6" t="s">
        <v>26</v>
      </c>
      <c r="C1116" s="6" t="s">
        <v>718</v>
      </c>
      <c r="D1116" s="6" t="s">
        <v>28</v>
      </c>
      <c r="E1116" s="6" t="s">
        <v>67</v>
      </c>
      <c r="F1116" s="6" t="s">
        <v>89</v>
      </c>
      <c r="G1116" s="6" t="s">
        <v>1030</v>
      </c>
      <c r="H1116" s="6" t="s">
        <v>509</v>
      </c>
      <c r="I1116" s="6">
        <v>0</v>
      </c>
      <c r="J1116" s="6">
        <v>0</v>
      </c>
    </row>
    <row r="1117" spans="1:10" x14ac:dyDescent="0.25">
      <c r="A1117" s="10" t="str">
        <f t="shared" si="17"/>
        <v>6000672Grido</v>
      </c>
      <c r="B1117" s="6" t="s">
        <v>26</v>
      </c>
      <c r="C1117" s="6" t="s">
        <v>683</v>
      </c>
      <c r="D1117" s="6" t="s">
        <v>110</v>
      </c>
      <c r="E1117" s="6" t="s">
        <v>111</v>
      </c>
      <c r="F1117" s="6" t="s">
        <v>118</v>
      </c>
      <c r="G1117" s="6" t="s">
        <v>769</v>
      </c>
      <c r="H1117" s="6" t="s">
        <v>119</v>
      </c>
      <c r="I1117" s="6">
        <v>371</v>
      </c>
      <c r="J1117" s="6">
        <v>50</v>
      </c>
    </row>
    <row r="1118" spans="1:10" x14ac:dyDescent="0.25">
      <c r="A1118" s="10" t="str">
        <f t="shared" si="17"/>
        <v>4000197Via Bana</v>
      </c>
      <c r="B1118" s="6" t="s">
        <v>383</v>
      </c>
      <c r="C1118" s="6" t="s">
        <v>671</v>
      </c>
      <c r="D1118" s="6" t="s">
        <v>28</v>
      </c>
      <c r="E1118" s="6" t="s">
        <v>29</v>
      </c>
      <c r="F1118" s="6" t="s">
        <v>30</v>
      </c>
      <c r="G1118" s="6" t="s">
        <v>992</v>
      </c>
      <c r="H1118" s="6" t="s">
        <v>570</v>
      </c>
      <c r="I1118" s="6">
        <v>0</v>
      </c>
      <c r="J1118" s="6">
        <v>0</v>
      </c>
    </row>
    <row r="1119" spans="1:10" x14ac:dyDescent="0.25">
      <c r="A1119" s="10" t="str">
        <f t="shared" si="17"/>
        <v>DGrido</v>
      </c>
      <c r="B1119" s="6" t="s">
        <v>26</v>
      </c>
      <c r="C1119" s="6" t="s">
        <v>674</v>
      </c>
      <c r="D1119" s="6" t="s">
        <v>28</v>
      </c>
      <c r="E1119" s="6" t="s">
        <v>67</v>
      </c>
      <c r="F1119" s="6" t="s">
        <v>85</v>
      </c>
      <c r="G1119" s="6" t="s">
        <v>675</v>
      </c>
      <c r="H1119" s="6" t="s">
        <v>452</v>
      </c>
      <c r="I1119" s="6">
        <v>0</v>
      </c>
      <c r="J1119" s="6">
        <v>0</v>
      </c>
    </row>
    <row r="1120" spans="1:10" x14ac:dyDescent="0.25">
      <c r="A1120" s="10" t="str">
        <f t="shared" si="17"/>
        <v>4000065Grido</v>
      </c>
      <c r="B1120" s="6" t="s">
        <v>26</v>
      </c>
      <c r="C1120" s="6" t="s">
        <v>667</v>
      </c>
      <c r="D1120" s="6" t="s">
        <v>28</v>
      </c>
      <c r="E1120" s="6" t="s">
        <v>29</v>
      </c>
      <c r="F1120" s="6" t="s">
        <v>30</v>
      </c>
      <c r="G1120" s="6" t="s">
        <v>1040</v>
      </c>
      <c r="H1120" s="6" t="s">
        <v>369</v>
      </c>
      <c r="I1120" s="6">
        <v>107</v>
      </c>
      <c r="J1120" s="6">
        <v>90</v>
      </c>
    </row>
    <row r="1121" spans="1:10" x14ac:dyDescent="0.25">
      <c r="A1121" s="10" t="str">
        <f t="shared" si="17"/>
        <v>4000063Grido</v>
      </c>
      <c r="B1121" s="6" t="s">
        <v>26</v>
      </c>
      <c r="C1121" s="6" t="s">
        <v>671</v>
      </c>
      <c r="D1121" s="6" t="s">
        <v>28</v>
      </c>
      <c r="E1121" s="6" t="s">
        <v>29</v>
      </c>
      <c r="F1121" s="6" t="s">
        <v>30</v>
      </c>
      <c r="G1121" s="6" t="s">
        <v>1034</v>
      </c>
      <c r="H1121" s="6" t="s">
        <v>367</v>
      </c>
      <c r="I1121" s="6">
        <v>0</v>
      </c>
      <c r="J1121" s="6">
        <v>0</v>
      </c>
    </row>
    <row r="1122" spans="1:10" x14ac:dyDescent="0.25">
      <c r="A1122" s="10" t="str">
        <f t="shared" si="17"/>
        <v>4000149Grido</v>
      </c>
      <c r="B1122" s="6" t="s">
        <v>26</v>
      </c>
      <c r="C1122" s="6" t="s">
        <v>688</v>
      </c>
      <c r="D1122" s="6" t="s">
        <v>28</v>
      </c>
      <c r="E1122" s="6" t="s">
        <v>67</v>
      </c>
      <c r="F1122" s="6" t="s">
        <v>105</v>
      </c>
      <c r="G1122" s="6" t="s">
        <v>1055</v>
      </c>
      <c r="H1122" s="6" t="s">
        <v>512</v>
      </c>
      <c r="I1122" s="6">
        <v>526</v>
      </c>
      <c r="J1122" s="6">
        <v>526</v>
      </c>
    </row>
    <row r="1123" spans="1:10" x14ac:dyDescent="0.25">
      <c r="A1123" s="10" t="str">
        <f t="shared" si="17"/>
        <v>4000165Grido</v>
      </c>
      <c r="B1123" s="6" t="s">
        <v>26</v>
      </c>
      <c r="C1123" s="6" t="s">
        <v>667</v>
      </c>
      <c r="D1123" s="6" t="s">
        <v>28</v>
      </c>
      <c r="E1123" s="6" t="s">
        <v>67</v>
      </c>
      <c r="F1123" s="6" t="s">
        <v>73</v>
      </c>
      <c r="G1123" s="6" t="s">
        <v>790</v>
      </c>
      <c r="H1123" s="6" t="s">
        <v>428</v>
      </c>
      <c r="I1123" s="6">
        <v>515</v>
      </c>
      <c r="J1123" s="6">
        <v>591</v>
      </c>
    </row>
    <row r="1124" spans="1:10" x14ac:dyDescent="0.25">
      <c r="A1124" s="10" t="str">
        <f t="shared" si="17"/>
        <v>4000037Grido</v>
      </c>
      <c r="B1124" s="6" t="s">
        <v>26</v>
      </c>
      <c r="C1124" s="6" t="s">
        <v>688</v>
      </c>
      <c r="D1124" s="6" t="s">
        <v>28</v>
      </c>
      <c r="E1124" s="6" t="s">
        <v>29</v>
      </c>
      <c r="F1124" s="6" t="s">
        <v>30</v>
      </c>
      <c r="G1124" s="6" t="s">
        <v>1045</v>
      </c>
      <c r="H1124" s="6" t="s">
        <v>342</v>
      </c>
      <c r="I1124" s="6">
        <v>0</v>
      </c>
      <c r="J1124" s="6">
        <v>0</v>
      </c>
    </row>
    <row r="1125" spans="1:10" x14ac:dyDescent="0.25">
      <c r="A1125" s="10" t="str">
        <f t="shared" si="17"/>
        <v>4000055Grido</v>
      </c>
      <c r="B1125" s="6" t="s">
        <v>26</v>
      </c>
      <c r="C1125" s="6" t="s">
        <v>718</v>
      </c>
      <c r="D1125" s="6" t="s">
        <v>28</v>
      </c>
      <c r="E1125" s="6" t="s">
        <v>29</v>
      </c>
      <c r="F1125" s="6" t="s">
        <v>30</v>
      </c>
      <c r="G1125" s="6" t="s">
        <v>776</v>
      </c>
      <c r="H1125" s="6" t="s">
        <v>360</v>
      </c>
      <c r="I1125" s="6">
        <v>288</v>
      </c>
      <c r="J1125" s="6">
        <v>150</v>
      </c>
    </row>
    <row r="1126" spans="1:10" x14ac:dyDescent="0.25">
      <c r="A1126" s="10" t="str">
        <f t="shared" si="17"/>
        <v>DVia Bana</v>
      </c>
      <c r="B1126" s="6" t="s">
        <v>383</v>
      </c>
      <c r="C1126" s="6" t="s">
        <v>683</v>
      </c>
      <c r="D1126" s="6" t="s">
        <v>28</v>
      </c>
      <c r="E1126" s="6" t="s">
        <v>29</v>
      </c>
      <c r="F1126" s="6" t="s">
        <v>30</v>
      </c>
      <c r="G1126" s="6" t="s">
        <v>675</v>
      </c>
      <c r="H1126" s="6" t="s">
        <v>564</v>
      </c>
      <c r="I1126" s="6">
        <v>0</v>
      </c>
      <c r="J1126" s="6">
        <v>0</v>
      </c>
    </row>
    <row r="1127" spans="1:10" x14ac:dyDescent="0.25">
      <c r="A1127" s="10" t="str">
        <f t="shared" si="17"/>
        <v>4000173Via Bana</v>
      </c>
      <c r="B1127" s="6" t="s">
        <v>383</v>
      </c>
      <c r="C1127" s="6" t="s">
        <v>671</v>
      </c>
      <c r="D1127" s="6" t="s">
        <v>28</v>
      </c>
      <c r="E1127" s="6" t="s">
        <v>67</v>
      </c>
      <c r="F1127" s="6" t="s">
        <v>85</v>
      </c>
      <c r="G1127" s="6" t="s">
        <v>853</v>
      </c>
      <c r="H1127" s="6" t="s">
        <v>469</v>
      </c>
      <c r="I1127" s="6">
        <v>28</v>
      </c>
      <c r="J1127" s="6">
        <v>17</v>
      </c>
    </row>
    <row r="1128" spans="1:10" x14ac:dyDescent="0.25">
      <c r="A1128" s="10" t="str">
        <f t="shared" si="17"/>
        <v>4000090Via Bana</v>
      </c>
      <c r="B1128" s="6" t="s">
        <v>383</v>
      </c>
      <c r="C1128" s="6" t="s">
        <v>718</v>
      </c>
      <c r="D1128" s="6" t="s">
        <v>28</v>
      </c>
      <c r="E1128" s="6" t="s">
        <v>29</v>
      </c>
      <c r="F1128" s="6" t="s">
        <v>30</v>
      </c>
      <c r="G1128" s="6" t="s">
        <v>855</v>
      </c>
      <c r="H1128" s="6" t="s">
        <v>586</v>
      </c>
      <c r="I1128" s="6">
        <v>0</v>
      </c>
      <c r="J1128" s="6">
        <v>0</v>
      </c>
    </row>
    <row r="1129" spans="1:10" x14ac:dyDescent="0.25">
      <c r="A1129" s="10" t="str">
        <f t="shared" si="17"/>
        <v>4000151Grido</v>
      </c>
      <c r="B1129" s="6" t="s">
        <v>26</v>
      </c>
      <c r="C1129" s="6" t="s">
        <v>683</v>
      </c>
      <c r="D1129" s="6" t="s">
        <v>28</v>
      </c>
      <c r="E1129" s="6" t="s">
        <v>67</v>
      </c>
      <c r="F1129" s="6" t="s">
        <v>105</v>
      </c>
      <c r="G1129" s="6" t="s">
        <v>1023</v>
      </c>
      <c r="H1129" s="6" t="s">
        <v>516</v>
      </c>
      <c r="I1129" s="6">
        <v>431</v>
      </c>
      <c r="J1129" s="6">
        <v>287</v>
      </c>
    </row>
    <row r="1130" spans="1:10" x14ac:dyDescent="0.25">
      <c r="A1130" s="10" t="str">
        <f t="shared" si="17"/>
        <v>4000431Grido</v>
      </c>
      <c r="B1130" s="6" t="s">
        <v>26</v>
      </c>
      <c r="C1130" s="6" t="s">
        <v>674</v>
      </c>
      <c r="D1130" s="6" t="s">
        <v>28</v>
      </c>
      <c r="E1130" s="6" t="s">
        <v>67</v>
      </c>
      <c r="F1130" s="6" t="s">
        <v>78</v>
      </c>
      <c r="G1130" s="6" t="s">
        <v>1029</v>
      </c>
      <c r="H1130" s="6" t="s">
        <v>445</v>
      </c>
      <c r="I1130" s="6">
        <v>619</v>
      </c>
      <c r="J1130" s="6">
        <v>227</v>
      </c>
    </row>
    <row r="1131" spans="1:10" x14ac:dyDescent="0.25">
      <c r="A1131" s="10" t="str">
        <f t="shared" si="17"/>
        <v>4000349Via Bana</v>
      </c>
      <c r="B1131" s="6" t="s">
        <v>383</v>
      </c>
      <c r="C1131" s="6" t="s">
        <v>718</v>
      </c>
      <c r="D1131" s="6" t="s">
        <v>28</v>
      </c>
      <c r="E1131" s="6" t="s">
        <v>67</v>
      </c>
      <c r="F1131" s="6" t="s">
        <v>78</v>
      </c>
      <c r="G1131" s="6" t="s">
        <v>922</v>
      </c>
      <c r="H1131" s="6" t="s">
        <v>450</v>
      </c>
      <c r="I1131" s="6">
        <v>2</v>
      </c>
      <c r="J1131" s="6">
        <v>2</v>
      </c>
    </row>
    <row r="1132" spans="1:10" x14ac:dyDescent="0.25">
      <c r="A1132" s="10" t="str">
        <f t="shared" si="17"/>
        <v>4000150Grido</v>
      </c>
      <c r="B1132" s="6" t="s">
        <v>26</v>
      </c>
      <c r="C1132" s="6" t="s">
        <v>718</v>
      </c>
      <c r="D1132" s="6" t="s">
        <v>28</v>
      </c>
      <c r="E1132" s="6" t="s">
        <v>67</v>
      </c>
      <c r="F1132" s="6" t="s">
        <v>105</v>
      </c>
      <c r="G1132" s="6" t="s">
        <v>1049</v>
      </c>
      <c r="H1132" s="6" t="s">
        <v>514</v>
      </c>
      <c r="I1132" s="6">
        <v>1050</v>
      </c>
      <c r="J1132" s="6">
        <v>712</v>
      </c>
    </row>
    <row r="1133" spans="1:10" x14ac:dyDescent="0.25">
      <c r="A1133" s="10" t="str">
        <f t="shared" si="17"/>
        <v>DGrido</v>
      </c>
      <c r="B1133" s="6" t="s">
        <v>26</v>
      </c>
      <c r="C1133" s="6" t="s">
        <v>674</v>
      </c>
      <c r="D1133" s="6" t="s">
        <v>28</v>
      </c>
      <c r="E1133" s="6" t="s">
        <v>29</v>
      </c>
      <c r="F1133" s="6" t="s">
        <v>30</v>
      </c>
      <c r="G1133" s="6" t="s">
        <v>675</v>
      </c>
      <c r="H1133" s="6" t="s">
        <v>202</v>
      </c>
      <c r="I1133" s="6">
        <v>0</v>
      </c>
      <c r="J1133" s="6">
        <v>0</v>
      </c>
    </row>
    <row r="1134" spans="1:10" x14ac:dyDescent="0.25">
      <c r="A1134" s="10" t="str">
        <f t="shared" si="17"/>
        <v>4000195Grido</v>
      </c>
      <c r="B1134" s="6" t="s">
        <v>26</v>
      </c>
      <c r="C1134" s="6" t="s">
        <v>688</v>
      </c>
      <c r="D1134" s="6" t="s">
        <v>28</v>
      </c>
      <c r="E1134" s="6" t="s">
        <v>29</v>
      </c>
      <c r="F1134" s="6" t="s">
        <v>30</v>
      </c>
      <c r="G1134" s="6" t="s">
        <v>865</v>
      </c>
      <c r="H1134" s="6" t="s">
        <v>294</v>
      </c>
      <c r="I1134" s="6">
        <v>0</v>
      </c>
      <c r="J1134" s="6">
        <v>0</v>
      </c>
    </row>
    <row r="1135" spans="1:10" x14ac:dyDescent="0.25">
      <c r="A1135" s="10" t="str">
        <f t="shared" si="17"/>
        <v>4000041Grido</v>
      </c>
      <c r="B1135" s="6" t="s">
        <v>26</v>
      </c>
      <c r="C1135" s="6" t="s">
        <v>718</v>
      </c>
      <c r="D1135" s="6" t="s">
        <v>28</v>
      </c>
      <c r="E1135" s="6" t="s">
        <v>29</v>
      </c>
      <c r="F1135" s="6" t="s">
        <v>30</v>
      </c>
      <c r="G1135" s="6" t="s">
        <v>703</v>
      </c>
      <c r="H1135" s="6" t="s">
        <v>346</v>
      </c>
      <c r="I1135" s="6">
        <v>578</v>
      </c>
      <c r="J1135" s="6">
        <v>269</v>
      </c>
    </row>
    <row r="1136" spans="1:10" x14ac:dyDescent="0.25">
      <c r="A1136" s="10" t="str">
        <f t="shared" si="17"/>
        <v>4000037Via Bana</v>
      </c>
      <c r="B1136" s="6" t="s">
        <v>383</v>
      </c>
      <c r="C1136" s="6" t="s">
        <v>683</v>
      </c>
      <c r="D1136" s="6" t="s">
        <v>28</v>
      </c>
      <c r="E1136" s="6" t="s">
        <v>29</v>
      </c>
      <c r="F1136" s="6" t="s">
        <v>30</v>
      </c>
      <c r="G1136" s="6" t="s">
        <v>1045</v>
      </c>
      <c r="H1136" s="6" t="s">
        <v>342</v>
      </c>
      <c r="I1136" s="6">
        <v>0</v>
      </c>
      <c r="J1136" s="6">
        <v>0</v>
      </c>
    </row>
    <row r="1137" spans="1:10" x14ac:dyDescent="0.25">
      <c r="A1137" s="10" t="str">
        <f t="shared" si="17"/>
        <v>6000666Grido</v>
      </c>
      <c r="B1137" s="6" t="s">
        <v>26</v>
      </c>
      <c r="C1137" s="6" t="s">
        <v>688</v>
      </c>
      <c r="D1137" s="6" t="s">
        <v>110</v>
      </c>
      <c r="E1137" s="6" t="s">
        <v>111</v>
      </c>
      <c r="F1137" s="6" t="s">
        <v>127</v>
      </c>
      <c r="G1137" s="6" t="s">
        <v>878</v>
      </c>
      <c r="H1137" s="6" t="s">
        <v>141</v>
      </c>
      <c r="I1137" s="6">
        <v>5</v>
      </c>
      <c r="J1137" s="6">
        <v>0</v>
      </c>
    </row>
    <row r="1138" spans="1:10" x14ac:dyDescent="0.25">
      <c r="A1138" s="10" t="str">
        <f t="shared" si="17"/>
        <v>4000088Via Bana</v>
      </c>
      <c r="B1138" s="6" t="s">
        <v>383</v>
      </c>
      <c r="C1138" s="6" t="s">
        <v>683</v>
      </c>
      <c r="D1138" s="6" t="s">
        <v>28</v>
      </c>
      <c r="E1138" s="6" t="s">
        <v>29</v>
      </c>
      <c r="F1138" s="6" t="s">
        <v>30</v>
      </c>
      <c r="G1138" s="6" t="s">
        <v>1047</v>
      </c>
      <c r="H1138" s="6" t="s">
        <v>617</v>
      </c>
      <c r="I1138" s="6">
        <v>0</v>
      </c>
      <c r="J1138" s="6">
        <v>0</v>
      </c>
    </row>
    <row r="1139" spans="1:10" x14ac:dyDescent="0.25">
      <c r="A1139" s="10" t="str">
        <f t="shared" si="17"/>
        <v>4000061Grido</v>
      </c>
      <c r="B1139" s="6" t="s">
        <v>26</v>
      </c>
      <c r="C1139" s="6" t="s">
        <v>688</v>
      </c>
      <c r="D1139" s="6" t="s">
        <v>28</v>
      </c>
      <c r="E1139" s="6" t="s">
        <v>29</v>
      </c>
      <c r="F1139" s="6" t="s">
        <v>30</v>
      </c>
      <c r="G1139" s="6" t="s">
        <v>977</v>
      </c>
      <c r="H1139" s="6" t="s">
        <v>365</v>
      </c>
      <c r="I1139" s="6">
        <v>51</v>
      </c>
      <c r="J1139" s="6">
        <v>29</v>
      </c>
    </row>
    <row r="1140" spans="1:10" x14ac:dyDescent="0.25">
      <c r="A1140" s="10" t="str">
        <f t="shared" si="17"/>
        <v>4000143Via Bana</v>
      </c>
      <c r="B1140" s="6" t="s">
        <v>383</v>
      </c>
      <c r="C1140" s="6" t="s">
        <v>683</v>
      </c>
      <c r="D1140" s="6" t="s">
        <v>28</v>
      </c>
      <c r="E1140" s="6" t="s">
        <v>67</v>
      </c>
      <c r="F1140" s="6" t="s">
        <v>85</v>
      </c>
      <c r="G1140" s="6" t="s">
        <v>771</v>
      </c>
      <c r="H1140" s="6" t="s">
        <v>466</v>
      </c>
      <c r="I1140" s="6">
        <v>0</v>
      </c>
      <c r="J1140" s="6">
        <v>0</v>
      </c>
    </row>
    <row r="1141" spans="1:10" x14ac:dyDescent="0.25">
      <c r="A1141" s="10" t="str">
        <f t="shared" si="17"/>
        <v>DGrido</v>
      </c>
      <c r="B1141" s="6" t="s">
        <v>26</v>
      </c>
      <c r="C1141" s="6" t="s">
        <v>688</v>
      </c>
      <c r="D1141" s="6" t="s">
        <v>28</v>
      </c>
      <c r="E1141" s="6" t="s">
        <v>29</v>
      </c>
      <c r="F1141" s="6" t="s">
        <v>30</v>
      </c>
      <c r="G1141" s="6" t="s">
        <v>675</v>
      </c>
      <c r="H1141" s="6" t="s">
        <v>224</v>
      </c>
      <c r="I1141" s="6">
        <v>0</v>
      </c>
      <c r="J1141" s="6">
        <v>0</v>
      </c>
    </row>
    <row r="1142" spans="1:10" x14ac:dyDescent="0.25">
      <c r="A1142" s="10" t="str">
        <f t="shared" si="17"/>
        <v>DVia Bana</v>
      </c>
      <c r="B1142" s="6" t="s">
        <v>383</v>
      </c>
      <c r="C1142" s="6" t="s">
        <v>683</v>
      </c>
      <c r="D1142" s="6" t="s">
        <v>28</v>
      </c>
      <c r="E1142" s="6" t="s">
        <v>29</v>
      </c>
      <c r="F1142" s="6" t="s">
        <v>30</v>
      </c>
      <c r="G1142" s="6" t="s">
        <v>675</v>
      </c>
      <c r="H1142" s="6" t="s">
        <v>594</v>
      </c>
      <c r="I1142" s="6">
        <v>0</v>
      </c>
      <c r="J1142" s="6">
        <v>0</v>
      </c>
    </row>
    <row r="1143" spans="1:10" x14ac:dyDescent="0.25">
      <c r="A1143" s="10" t="str">
        <f t="shared" si="17"/>
        <v>4000084Via Bana</v>
      </c>
      <c r="B1143" s="6" t="s">
        <v>383</v>
      </c>
      <c r="C1143" s="6" t="s">
        <v>667</v>
      </c>
      <c r="D1143" s="6" t="s">
        <v>28</v>
      </c>
      <c r="E1143" s="6" t="s">
        <v>29</v>
      </c>
      <c r="F1143" s="6" t="s">
        <v>30</v>
      </c>
      <c r="G1143" s="6" t="s">
        <v>1035</v>
      </c>
      <c r="H1143" s="6" t="s">
        <v>614</v>
      </c>
      <c r="I1143" s="6">
        <v>0</v>
      </c>
      <c r="J1143" s="6">
        <v>0</v>
      </c>
    </row>
    <row r="1144" spans="1:10" x14ac:dyDescent="0.25">
      <c r="A1144" s="10" t="str">
        <f t="shared" si="17"/>
        <v>4000057Via Bana</v>
      </c>
      <c r="B1144" s="6" t="s">
        <v>383</v>
      </c>
      <c r="C1144" s="6" t="s">
        <v>718</v>
      </c>
      <c r="D1144" s="6" t="s">
        <v>28</v>
      </c>
      <c r="E1144" s="6" t="s">
        <v>29</v>
      </c>
      <c r="F1144" s="6" t="s">
        <v>30</v>
      </c>
      <c r="G1144" s="6" t="s">
        <v>707</v>
      </c>
      <c r="H1144" s="6" t="s">
        <v>362</v>
      </c>
      <c r="I1144" s="6">
        <v>4</v>
      </c>
      <c r="J1144" s="6">
        <v>7</v>
      </c>
    </row>
    <row r="1145" spans="1:10" x14ac:dyDescent="0.25">
      <c r="A1145" s="10" t="str">
        <f t="shared" si="17"/>
        <v>DGrido</v>
      </c>
      <c r="B1145" s="6" t="s">
        <v>26</v>
      </c>
      <c r="C1145" s="6" t="s">
        <v>683</v>
      </c>
      <c r="D1145" s="6" t="s">
        <v>28</v>
      </c>
      <c r="E1145" s="6" t="s">
        <v>29</v>
      </c>
      <c r="F1145" s="6" t="s">
        <v>30</v>
      </c>
      <c r="G1145" s="6" t="s">
        <v>675</v>
      </c>
      <c r="H1145" s="6" t="s">
        <v>274</v>
      </c>
      <c r="I1145" s="6">
        <v>0</v>
      </c>
      <c r="J1145" s="6">
        <v>0</v>
      </c>
    </row>
    <row r="1146" spans="1:10" x14ac:dyDescent="0.25">
      <c r="A1146" s="10" t="str">
        <f t="shared" si="17"/>
        <v>DGrido</v>
      </c>
      <c r="B1146" s="6" t="s">
        <v>26</v>
      </c>
      <c r="C1146" s="6" t="s">
        <v>674</v>
      </c>
      <c r="D1146" s="6" t="s">
        <v>28</v>
      </c>
      <c r="E1146" s="6" t="s">
        <v>29</v>
      </c>
      <c r="F1146" s="6" t="s">
        <v>30</v>
      </c>
      <c r="G1146" s="6" t="s">
        <v>675</v>
      </c>
      <c r="H1146" s="6" t="s">
        <v>332</v>
      </c>
      <c r="I1146" s="6">
        <v>0</v>
      </c>
      <c r="J1146" s="6">
        <v>0</v>
      </c>
    </row>
    <row r="1147" spans="1:10" x14ac:dyDescent="0.25">
      <c r="A1147" s="10" t="str">
        <f t="shared" si="17"/>
        <v>3000093Via Bana</v>
      </c>
      <c r="B1147" s="6" t="s">
        <v>383</v>
      </c>
      <c r="C1147" s="6" t="s">
        <v>671</v>
      </c>
      <c r="D1147" s="6" t="s">
        <v>28</v>
      </c>
      <c r="E1147" s="6" t="s">
        <v>67</v>
      </c>
      <c r="F1147" s="6" t="s">
        <v>78</v>
      </c>
      <c r="G1147" s="6" t="s">
        <v>1057</v>
      </c>
      <c r="H1147" s="6" t="s">
        <v>639</v>
      </c>
      <c r="I1147" s="6">
        <v>0</v>
      </c>
      <c r="J1147" s="6">
        <v>0</v>
      </c>
    </row>
    <row r="1148" spans="1:10" x14ac:dyDescent="0.25">
      <c r="A1148" s="10" t="str">
        <f t="shared" si="17"/>
        <v>DGrido</v>
      </c>
      <c r="B1148" s="6" t="s">
        <v>26</v>
      </c>
      <c r="C1148" s="6" t="s">
        <v>667</v>
      </c>
      <c r="D1148" s="6" t="s">
        <v>28</v>
      </c>
      <c r="E1148" s="6" t="s">
        <v>29</v>
      </c>
      <c r="F1148" s="6" t="s">
        <v>30</v>
      </c>
      <c r="G1148" s="6" t="s">
        <v>675</v>
      </c>
      <c r="H1148" s="6" t="s">
        <v>190</v>
      </c>
      <c r="I1148" s="6">
        <v>0</v>
      </c>
      <c r="J1148" s="6">
        <v>0</v>
      </c>
    </row>
    <row r="1149" spans="1:10" x14ac:dyDescent="0.25">
      <c r="A1149" s="10" t="str">
        <f t="shared" si="17"/>
        <v>4000039Via Bana</v>
      </c>
      <c r="B1149" s="6" t="s">
        <v>383</v>
      </c>
      <c r="C1149" s="6" t="s">
        <v>667</v>
      </c>
      <c r="D1149" s="6" t="s">
        <v>28</v>
      </c>
      <c r="E1149" s="6" t="s">
        <v>29</v>
      </c>
      <c r="F1149" s="6" t="s">
        <v>30</v>
      </c>
      <c r="G1149" s="6" t="s">
        <v>694</v>
      </c>
      <c r="H1149" s="6" t="s">
        <v>344</v>
      </c>
      <c r="I1149" s="6">
        <v>0</v>
      </c>
      <c r="J1149" s="6">
        <v>2</v>
      </c>
    </row>
    <row r="1150" spans="1:10" x14ac:dyDescent="0.25">
      <c r="A1150" s="10" t="str">
        <f t="shared" si="17"/>
        <v>4000051Grido</v>
      </c>
      <c r="B1150" s="6" t="s">
        <v>26</v>
      </c>
      <c r="C1150" s="6" t="s">
        <v>674</v>
      </c>
      <c r="D1150" s="6" t="s">
        <v>28</v>
      </c>
      <c r="E1150" s="6" t="s">
        <v>29</v>
      </c>
      <c r="F1150" s="6" t="s">
        <v>30</v>
      </c>
      <c r="G1150" s="6" t="s">
        <v>893</v>
      </c>
      <c r="H1150" s="6" t="s">
        <v>356</v>
      </c>
      <c r="I1150" s="6">
        <v>200</v>
      </c>
      <c r="J1150" s="6">
        <v>77</v>
      </c>
    </row>
    <row r="1151" spans="1:10" x14ac:dyDescent="0.25">
      <c r="A1151" s="10" t="str">
        <f t="shared" si="17"/>
        <v>4000046Grido</v>
      </c>
      <c r="B1151" s="6" t="s">
        <v>26</v>
      </c>
      <c r="C1151" s="6" t="s">
        <v>667</v>
      </c>
      <c r="D1151" s="6" t="s">
        <v>28</v>
      </c>
      <c r="E1151" s="6" t="s">
        <v>29</v>
      </c>
      <c r="F1151" s="6" t="s">
        <v>30</v>
      </c>
      <c r="G1151" s="6" t="s">
        <v>691</v>
      </c>
      <c r="H1151" s="6" t="s">
        <v>351</v>
      </c>
      <c r="I1151" s="6">
        <v>667</v>
      </c>
      <c r="J1151" s="6">
        <v>509</v>
      </c>
    </row>
    <row r="1152" spans="1:10" x14ac:dyDescent="0.25">
      <c r="A1152" s="10" t="str">
        <f t="shared" si="17"/>
        <v>DGrido</v>
      </c>
      <c r="B1152" s="6" t="s">
        <v>26</v>
      </c>
      <c r="C1152" s="6" t="s">
        <v>671</v>
      </c>
      <c r="D1152" s="6" t="s">
        <v>28</v>
      </c>
      <c r="E1152" s="6" t="s">
        <v>29</v>
      </c>
      <c r="F1152" s="6" t="s">
        <v>30</v>
      </c>
      <c r="G1152" s="6" t="s">
        <v>675</v>
      </c>
      <c r="H1152" s="6" t="s">
        <v>190</v>
      </c>
      <c r="I1152" s="6">
        <v>0</v>
      </c>
      <c r="J1152" s="6">
        <v>0</v>
      </c>
    </row>
    <row r="1153" spans="1:10" x14ac:dyDescent="0.25">
      <c r="A1153" s="10" t="str">
        <f t="shared" si="17"/>
        <v>4000162Grido</v>
      </c>
      <c r="B1153" s="6" t="s">
        <v>26</v>
      </c>
      <c r="C1153" s="6" t="s">
        <v>718</v>
      </c>
      <c r="D1153" s="6" t="s">
        <v>28</v>
      </c>
      <c r="E1153" s="6" t="s">
        <v>67</v>
      </c>
      <c r="F1153" s="6" t="s">
        <v>89</v>
      </c>
      <c r="G1153" s="6" t="s">
        <v>701</v>
      </c>
      <c r="H1153" s="6" t="s">
        <v>502</v>
      </c>
      <c r="I1153" s="6">
        <v>168</v>
      </c>
      <c r="J1153" s="6">
        <v>111</v>
      </c>
    </row>
    <row r="1154" spans="1:10" x14ac:dyDescent="0.25">
      <c r="A1154" s="10" t="str">
        <f t="shared" si="17"/>
        <v>DGrido</v>
      </c>
      <c r="B1154" s="6" t="s">
        <v>26</v>
      </c>
      <c r="C1154" s="6" t="s">
        <v>683</v>
      </c>
      <c r="D1154" s="6" t="s">
        <v>28</v>
      </c>
      <c r="E1154" s="6" t="s">
        <v>29</v>
      </c>
      <c r="F1154" s="6" t="s">
        <v>30</v>
      </c>
      <c r="G1154" s="6" t="s">
        <v>675</v>
      </c>
      <c r="H1154" s="6" t="s">
        <v>210</v>
      </c>
      <c r="I1154" s="6">
        <v>0</v>
      </c>
      <c r="J1154" s="6">
        <v>0</v>
      </c>
    </row>
    <row r="1155" spans="1:10" x14ac:dyDescent="0.25">
      <c r="A1155" s="10" t="str">
        <f t="shared" ref="A1155:A1173" si="18">CONCATENATE(G1155,B1155)</f>
        <v>4000147Grido</v>
      </c>
      <c r="B1155" s="6" t="s">
        <v>26</v>
      </c>
      <c r="C1155" s="6" t="s">
        <v>718</v>
      </c>
      <c r="D1155" s="6" t="s">
        <v>28</v>
      </c>
      <c r="E1155" s="6" t="s">
        <v>67</v>
      </c>
      <c r="F1155" s="6" t="s">
        <v>68</v>
      </c>
      <c r="G1155" s="6" t="s">
        <v>926</v>
      </c>
      <c r="H1155" s="6" t="s">
        <v>398</v>
      </c>
      <c r="I1155" s="6">
        <v>1327</v>
      </c>
      <c r="J1155" s="6">
        <v>646</v>
      </c>
    </row>
    <row r="1156" spans="1:10" x14ac:dyDescent="0.25">
      <c r="A1156" s="10" t="str">
        <f t="shared" si="18"/>
        <v>4000150Grido</v>
      </c>
      <c r="B1156" s="6" t="s">
        <v>26</v>
      </c>
      <c r="C1156" s="6" t="s">
        <v>667</v>
      </c>
      <c r="D1156" s="6" t="s">
        <v>28</v>
      </c>
      <c r="E1156" s="6" t="s">
        <v>67</v>
      </c>
      <c r="F1156" s="6" t="s">
        <v>105</v>
      </c>
      <c r="G1156" s="6" t="s">
        <v>1049</v>
      </c>
      <c r="H1156" s="6" t="s">
        <v>514</v>
      </c>
      <c r="I1156" s="6">
        <v>646</v>
      </c>
      <c r="J1156" s="6">
        <v>590</v>
      </c>
    </row>
    <row r="1157" spans="1:10" x14ac:dyDescent="0.25">
      <c r="A1157" s="10" t="str">
        <f t="shared" si="18"/>
        <v>4000055Via Bana</v>
      </c>
      <c r="B1157" s="6" t="s">
        <v>383</v>
      </c>
      <c r="C1157" s="6" t="s">
        <v>667</v>
      </c>
      <c r="D1157" s="6" t="s">
        <v>28</v>
      </c>
      <c r="E1157" s="6" t="s">
        <v>29</v>
      </c>
      <c r="F1157" s="6" t="s">
        <v>30</v>
      </c>
      <c r="G1157" s="6" t="s">
        <v>776</v>
      </c>
      <c r="H1157" s="6" t="s">
        <v>360</v>
      </c>
      <c r="I1157" s="6">
        <v>0</v>
      </c>
      <c r="J1157" s="6">
        <v>0</v>
      </c>
    </row>
    <row r="1158" spans="1:10" x14ac:dyDescent="0.25">
      <c r="A1158" s="10" t="str">
        <f t="shared" si="18"/>
        <v>4000045Via Bana</v>
      </c>
      <c r="B1158" s="6" t="s">
        <v>383</v>
      </c>
      <c r="C1158" s="6" t="s">
        <v>688</v>
      </c>
      <c r="D1158" s="6" t="s">
        <v>28</v>
      </c>
      <c r="E1158" s="6" t="s">
        <v>29</v>
      </c>
      <c r="F1158" s="6" t="s">
        <v>30</v>
      </c>
      <c r="G1158" s="6" t="s">
        <v>844</v>
      </c>
      <c r="H1158" s="6" t="s">
        <v>350</v>
      </c>
      <c r="I1158" s="6">
        <v>0</v>
      </c>
      <c r="J1158" s="6">
        <v>19</v>
      </c>
    </row>
    <row r="1159" spans="1:10" x14ac:dyDescent="0.25">
      <c r="A1159" s="10" t="str">
        <f t="shared" si="18"/>
        <v>4000071Via Bana</v>
      </c>
      <c r="B1159" s="6" t="s">
        <v>383</v>
      </c>
      <c r="C1159" s="6" t="s">
        <v>671</v>
      </c>
      <c r="D1159" s="6" t="s">
        <v>28</v>
      </c>
      <c r="E1159" s="6" t="s">
        <v>29</v>
      </c>
      <c r="F1159" s="6" t="s">
        <v>30</v>
      </c>
      <c r="G1159" s="6" t="s">
        <v>698</v>
      </c>
      <c r="H1159" s="6" t="s">
        <v>375</v>
      </c>
      <c r="I1159" s="6">
        <v>22</v>
      </c>
      <c r="J1159" s="6">
        <v>12</v>
      </c>
    </row>
    <row r="1160" spans="1:10" x14ac:dyDescent="0.25">
      <c r="A1160" s="10" t="str">
        <f t="shared" si="18"/>
        <v>4000186Via Bana</v>
      </c>
      <c r="B1160" s="6" t="s">
        <v>383</v>
      </c>
      <c r="C1160" s="6" t="s">
        <v>683</v>
      </c>
      <c r="D1160" s="6" t="s">
        <v>28</v>
      </c>
      <c r="E1160" s="6" t="s">
        <v>67</v>
      </c>
      <c r="F1160" s="6" t="s">
        <v>73</v>
      </c>
      <c r="G1160" s="6" t="s">
        <v>917</v>
      </c>
      <c r="H1160" s="6" t="s">
        <v>423</v>
      </c>
      <c r="I1160" s="6">
        <v>54</v>
      </c>
      <c r="J1160" s="6">
        <v>29</v>
      </c>
    </row>
    <row r="1161" spans="1:10" x14ac:dyDescent="0.25">
      <c r="A1161" s="10" t="str">
        <f t="shared" si="18"/>
        <v>4000142Via Bana</v>
      </c>
      <c r="B1161" s="6" t="s">
        <v>383</v>
      </c>
      <c r="C1161" s="6" t="s">
        <v>683</v>
      </c>
      <c r="D1161" s="6" t="s">
        <v>28</v>
      </c>
      <c r="E1161" s="6" t="s">
        <v>67</v>
      </c>
      <c r="F1161" s="6" t="s">
        <v>85</v>
      </c>
      <c r="G1161" s="6" t="s">
        <v>802</v>
      </c>
      <c r="H1161" s="6" t="s">
        <v>465</v>
      </c>
      <c r="I1161" s="6">
        <v>0</v>
      </c>
      <c r="J1161" s="6">
        <v>0</v>
      </c>
    </row>
    <row r="1162" spans="1:10" x14ac:dyDescent="0.25">
      <c r="A1162" s="10" t="str">
        <f t="shared" si="18"/>
        <v>DVia Bana</v>
      </c>
      <c r="B1162" s="6" t="s">
        <v>383</v>
      </c>
      <c r="C1162" s="6" t="s">
        <v>671</v>
      </c>
      <c r="D1162" s="6" t="s">
        <v>28</v>
      </c>
      <c r="E1162" s="6" t="s">
        <v>67</v>
      </c>
      <c r="F1162" s="6" t="s">
        <v>78</v>
      </c>
      <c r="G1162" s="6" t="s">
        <v>675</v>
      </c>
      <c r="H1162" s="6" t="s">
        <v>637</v>
      </c>
      <c r="I1162" s="6">
        <v>0</v>
      </c>
      <c r="J1162" s="6">
        <v>0</v>
      </c>
    </row>
    <row r="1163" spans="1:10" x14ac:dyDescent="0.25">
      <c r="A1163" s="10" t="str">
        <f t="shared" si="18"/>
        <v>4000039Grido</v>
      </c>
      <c r="B1163" s="6" t="s">
        <v>26</v>
      </c>
      <c r="C1163" s="6" t="s">
        <v>683</v>
      </c>
      <c r="D1163" s="6" t="s">
        <v>28</v>
      </c>
      <c r="E1163" s="6" t="s">
        <v>29</v>
      </c>
      <c r="F1163" s="6" t="s">
        <v>30</v>
      </c>
      <c r="G1163" s="6" t="s">
        <v>694</v>
      </c>
      <c r="H1163" s="6" t="s">
        <v>344</v>
      </c>
      <c r="I1163" s="6">
        <v>88</v>
      </c>
      <c r="J1163" s="6">
        <v>56</v>
      </c>
    </row>
    <row r="1164" spans="1:10" x14ac:dyDescent="0.25">
      <c r="A1164" s="10" t="str">
        <f t="shared" si="18"/>
        <v>4000318Grido</v>
      </c>
      <c r="B1164" s="6" t="s">
        <v>26</v>
      </c>
      <c r="C1164" s="6" t="s">
        <v>674</v>
      </c>
      <c r="D1164" s="6" t="s">
        <v>28</v>
      </c>
      <c r="E1164" s="6" t="s">
        <v>29</v>
      </c>
      <c r="F1164" s="6" t="s">
        <v>30</v>
      </c>
      <c r="G1164" s="6" t="s">
        <v>819</v>
      </c>
      <c r="H1164" s="6" t="s">
        <v>381</v>
      </c>
      <c r="I1164" s="6">
        <v>135</v>
      </c>
      <c r="J1164" s="6">
        <v>45</v>
      </c>
    </row>
    <row r="1165" spans="1:10" x14ac:dyDescent="0.25">
      <c r="A1165" s="10" t="str">
        <f t="shared" si="18"/>
        <v>4000163Grido</v>
      </c>
      <c r="B1165" s="6" t="s">
        <v>26</v>
      </c>
      <c r="C1165" s="6" t="s">
        <v>718</v>
      </c>
      <c r="D1165" s="6" t="s">
        <v>28</v>
      </c>
      <c r="E1165" s="6" t="s">
        <v>67</v>
      </c>
      <c r="F1165" s="6" t="s">
        <v>73</v>
      </c>
      <c r="G1165" s="6" t="s">
        <v>732</v>
      </c>
      <c r="H1165" s="6" t="s">
        <v>426</v>
      </c>
      <c r="I1165" s="6">
        <v>475</v>
      </c>
      <c r="J1165" s="6">
        <v>284</v>
      </c>
    </row>
    <row r="1166" spans="1:10" x14ac:dyDescent="0.25">
      <c r="A1166" s="10" t="str">
        <f t="shared" si="18"/>
        <v>4000149Grido</v>
      </c>
      <c r="B1166" s="6" t="s">
        <v>26</v>
      </c>
      <c r="C1166" s="6" t="s">
        <v>683</v>
      </c>
      <c r="D1166" s="6" t="s">
        <v>28</v>
      </c>
      <c r="E1166" s="6" t="s">
        <v>67</v>
      </c>
      <c r="F1166" s="6" t="s">
        <v>105</v>
      </c>
      <c r="G1166" s="6" t="s">
        <v>1055</v>
      </c>
      <c r="H1166" s="6" t="s">
        <v>512</v>
      </c>
      <c r="I1166" s="6">
        <v>487</v>
      </c>
      <c r="J1166" s="6">
        <v>308</v>
      </c>
    </row>
    <row r="1167" spans="1:10" x14ac:dyDescent="0.25">
      <c r="A1167" s="10" t="str">
        <f t="shared" si="18"/>
        <v>4000431Grido</v>
      </c>
      <c r="B1167" s="6" t="s">
        <v>26</v>
      </c>
      <c r="C1167" s="6" t="s">
        <v>683</v>
      </c>
      <c r="D1167" s="6" t="s">
        <v>28</v>
      </c>
      <c r="E1167" s="6" t="s">
        <v>67</v>
      </c>
      <c r="F1167" s="6" t="s">
        <v>78</v>
      </c>
      <c r="G1167" s="6" t="s">
        <v>1029</v>
      </c>
      <c r="H1167" s="6" t="s">
        <v>445</v>
      </c>
      <c r="I1167" s="6">
        <v>226</v>
      </c>
      <c r="J1167" s="6">
        <v>194</v>
      </c>
    </row>
    <row r="1168" spans="1:10" x14ac:dyDescent="0.25">
      <c r="A1168" s="10" t="str">
        <f t="shared" si="18"/>
        <v>4000142Grido</v>
      </c>
      <c r="B1168" s="6" t="s">
        <v>26</v>
      </c>
      <c r="C1168" s="6" t="s">
        <v>718</v>
      </c>
      <c r="D1168" s="6" t="s">
        <v>28</v>
      </c>
      <c r="E1168" s="6" t="s">
        <v>67</v>
      </c>
      <c r="F1168" s="6" t="s">
        <v>85</v>
      </c>
      <c r="G1168" s="6" t="s">
        <v>802</v>
      </c>
      <c r="H1168" s="6" t="s">
        <v>465</v>
      </c>
      <c r="I1168" s="6">
        <v>155</v>
      </c>
      <c r="J1168" s="6">
        <v>124</v>
      </c>
    </row>
    <row r="1169" spans="1:10" x14ac:dyDescent="0.25">
      <c r="A1169" s="10" t="str">
        <f t="shared" si="18"/>
        <v>4000056Grido</v>
      </c>
      <c r="B1169" s="6" t="s">
        <v>26</v>
      </c>
      <c r="C1169" s="6" t="s">
        <v>688</v>
      </c>
      <c r="D1169" s="6" t="s">
        <v>28</v>
      </c>
      <c r="E1169" s="6" t="s">
        <v>29</v>
      </c>
      <c r="F1169" s="6" t="s">
        <v>30</v>
      </c>
      <c r="G1169" s="6" t="s">
        <v>1032</v>
      </c>
      <c r="H1169" s="6" t="s">
        <v>361</v>
      </c>
      <c r="I1169" s="6">
        <v>83</v>
      </c>
      <c r="J1169" s="6">
        <v>40</v>
      </c>
    </row>
    <row r="1170" spans="1:10" x14ac:dyDescent="0.25">
      <c r="A1170" s="10" t="str">
        <f t="shared" si="18"/>
        <v>4000057Via Bana</v>
      </c>
      <c r="B1170" s="6" t="s">
        <v>383</v>
      </c>
      <c r="C1170" s="6" t="s">
        <v>688</v>
      </c>
      <c r="D1170" s="6" t="s">
        <v>28</v>
      </c>
      <c r="E1170" s="6" t="s">
        <v>29</v>
      </c>
      <c r="F1170" s="6" t="s">
        <v>30</v>
      </c>
      <c r="G1170" s="6" t="s">
        <v>707</v>
      </c>
      <c r="H1170" s="6" t="s">
        <v>362</v>
      </c>
      <c r="I1170" s="6">
        <v>2</v>
      </c>
      <c r="J1170" s="6">
        <v>0</v>
      </c>
    </row>
    <row r="1171" spans="1:10" x14ac:dyDescent="0.25">
      <c r="A1171" s="10" t="str">
        <f t="shared" si="18"/>
        <v>4000088Via Bana</v>
      </c>
      <c r="B1171" s="6" t="s">
        <v>383</v>
      </c>
      <c r="C1171" s="6" t="s">
        <v>718</v>
      </c>
      <c r="D1171" s="6" t="s">
        <v>28</v>
      </c>
      <c r="E1171" s="6" t="s">
        <v>29</v>
      </c>
      <c r="F1171" s="6" t="s">
        <v>30</v>
      </c>
      <c r="G1171" s="6" t="s">
        <v>1047</v>
      </c>
      <c r="H1171" s="6" t="s">
        <v>617</v>
      </c>
      <c r="I1171" s="6">
        <v>0</v>
      </c>
      <c r="J1171" s="6">
        <v>0</v>
      </c>
    </row>
    <row r="1172" spans="1:10" x14ac:dyDescent="0.25">
      <c r="A1172" s="10" t="str">
        <f t="shared" si="18"/>
        <v>4000073Via Bana</v>
      </c>
      <c r="B1172" s="6" t="s">
        <v>383</v>
      </c>
      <c r="C1172" s="6" t="s">
        <v>688</v>
      </c>
      <c r="D1172" s="6" t="s">
        <v>28</v>
      </c>
      <c r="E1172" s="6" t="s">
        <v>29</v>
      </c>
      <c r="F1172" s="6" t="s">
        <v>30</v>
      </c>
      <c r="G1172" s="6" t="s">
        <v>684</v>
      </c>
      <c r="H1172" s="6" t="s">
        <v>606</v>
      </c>
      <c r="I1172" s="6">
        <v>0</v>
      </c>
      <c r="J1172" s="6">
        <v>0</v>
      </c>
    </row>
    <row r="1173" spans="1:10" x14ac:dyDescent="0.25">
      <c r="A1173" s="10" t="str">
        <f t="shared" si="18"/>
        <v>4000055Grido</v>
      </c>
      <c r="B1173" s="6" t="s">
        <v>26</v>
      </c>
      <c r="C1173" s="6" t="s">
        <v>683</v>
      </c>
      <c r="D1173" s="6" t="s">
        <v>28</v>
      </c>
      <c r="E1173" s="6" t="s">
        <v>29</v>
      </c>
      <c r="F1173" s="6" t="s">
        <v>30</v>
      </c>
      <c r="G1173" s="6" t="s">
        <v>776</v>
      </c>
      <c r="H1173" s="6" t="s">
        <v>360</v>
      </c>
      <c r="I1173" s="6">
        <v>279</v>
      </c>
      <c r="J1173" s="6">
        <v>217</v>
      </c>
    </row>
  </sheetData>
  <autoFilter ref="A2:J1173" xr:uid="{00000000-0009-0000-0000-000002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X3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10.5703125" defaultRowHeight="15" x14ac:dyDescent="0.25"/>
  <cols>
    <col min="1" max="1" width="14.42578125" customWidth="1"/>
    <col min="2" max="4" width="18.85546875" customWidth="1"/>
    <col min="5" max="5" width="20.28515625" customWidth="1"/>
    <col min="6" max="28" width="13" customWidth="1"/>
    <col min="29" max="29" width="12.5703125" customWidth="1"/>
  </cols>
  <sheetData>
    <row r="1" spans="1:206" x14ac:dyDescent="0.25">
      <c r="A1" s="1"/>
      <c r="B1" s="5">
        <v>42128</v>
      </c>
      <c r="C1" s="5">
        <f t="shared" ref="C1:BN1" si="0">+B1+7</f>
        <v>42135</v>
      </c>
      <c r="D1" s="5">
        <f t="shared" si="0"/>
        <v>42142</v>
      </c>
      <c r="E1" s="5">
        <f t="shared" si="0"/>
        <v>42149</v>
      </c>
      <c r="F1" s="5">
        <f t="shared" si="0"/>
        <v>42156</v>
      </c>
      <c r="G1" s="5">
        <f t="shared" si="0"/>
        <v>42163</v>
      </c>
      <c r="H1" s="5">
        <f t="shared" si="0"/>
        <v>42170</v>
      </c>
      <c r="I1" s="5">
        <f t="shared" si="0"/>
        <v>42177</v>
      </c>
      <c r="J1" s="5">
        <f t="shared" si="0"/>
        <v>42184</v>
      </c>
      <c r="K1" s="5">
        <f t="shared" si="0"/>
        <v>42191</v>
      </c>
      <c r="L1" s="5">
        <f t="shared" si="0"/>
        <v>42198</v>
      </c>
      <c r="M1" s="5">
        <f t="shared" si="0"/>
        <v>42205</v>
      </c>
      <c r="N1" s="5">
        <f t="shared" si="0"/>
        <v>42212</v>
      </c>
      <c r="O1" s="5">
        <f t="shared" si="0"/>
        <v>42219</v>
      </c>
      <c r="P1" s="5">
        <f t="shared" si="0"/>
        <v>42226</v>
      </c>
      <c r="Q1" s="5">
        <f t="shared" si="0"/>
        <v>42233</v>
      </c>
      <c r="R1" s="5">
        <f t="shared" si="0"/>
        <v>42240</v>
      </c>
      <c r="S1" s="5">
        <f t="shared" si="0"/>
        <v>42247</v>
      </c>
      <c r="T1" s="5">
        <f t="shared" si="0"/>
        <v>42254</v>
      </c>
      <c r="U1" s="5">
        <f t="shared" si="0"/>
        <v>42261</v>
      </c>
      <c r="V1" s="5">
        <f t="shared" si="0"/>
        <v>42268</v>
      </c>
      <c r="W1" s="5">
        <f t="shared" si="0"/>
        <v>42275</v>
      </c>
      <c r="X1" s="5">
        <f t="shared" si="0"/>
        <v>42282</v>
      </c>
      <c r="Y1" s="5">
        <f t="shared" si="0"/>
        <v>42289</v>
      </c>
      <c r="Z1" s="5">
        <f t="shared" si="0"/>
        <v>42296</v>
      </c>
      <c r="AA1" s="5">
        <f t="shared" si="0"/>
        <v>42303</v>
      </c>
      <c r="AB1" s="5">
        <f t="shared" si="0"/>
        <v>42310</v>
      </c>
      <c r="AC1" s="5">
        <f t="shared" si="0"/>
        <v>42317</v>
      </c>
      <c r="AD1" s="5">
        <f t="shared" si="0"/>
        <v>42324</v>
      </c>
      <c r="AE1" s="5">
        <f t="shared" si="0"/>
        <v>42331</v>
      </c>
      <c r="AF1" s="5">
        <f t="shared" si="0"/>
        <v>42338</v>
      </c>
      <c r="AG1" s="5">
        <f t="shared" si="0"/>
        <v>42345</v>
      </c>
      <c r="AH1" s="5">
        <f t="shared" si="0"/>
        <v>42352</v>
      </c>
      <c r="AI1" s="5">
        <f t="shared" si="0"/>
        <v>42359</v>
      </c>
      <c r="AJ1" s="5">
        <f t="shared" si="0"/>
        <v>42366</v>
      </c>
      <c r="AK1" s="5">
        <f t="shared" si="0"/>
        <v>42373</v>
      </c>
      <c r="AL1" s="5">
        <f t="shared" si="0"/>
        <v>42380</v>
      </c>
      <c r="AM1" s="5">
        <f t="shared" si="0"/>
        <v>42387</v>
      </c>
      <c r="AN1" s="5">
        <f t="shared" si="0"/>
        <v>42394</v>
      </c>
      <c r="AO1" s="5">
        <f t="shared" si="0"/>
        <v>42401</v>
      </c>
      <c r="AP1" s="5">
        <f t="shared" si="0"/>
        <v>42408</v>
      </c>
      <c r="AQ1" s="5">
        <f t="shared" si="0"/>
        <v>42415</v>
      </c>
      <c r="AR1" s="5">
        <f t="shared" si="0"/>
        <v>42422</v>
      </c>
      <c r="AS1" s="5">
        <f t="shared" si="0"/>
        <v>42429</v>
      </c>
      <c r="AT1" s="5">
        <f t="shared" si="0"/>
        <v>42436</v>
      </c>
      <c r="AU1" s="5">
        <f t="shared" si="0"/>
        <v>42443</v>
      </c>
      <c r="AV1" s="5">
        <f t="shared" si="0"/>
        <v>42450</v>
      </c>
      <c r="AW1" s="5">
        <f t="shared" si="0"/>
        <v>42457</v>
      </c>
      <c r="AX1" s="5">
        <f t="shared" si="0"/>
        <v>42464</v>
      </c>
      <c r="AY1" s="5">
        <f t="shared" si="0"/>
        <v>42471</v>
      </c>
      <c r="AZ1" s="5">
        <f t="shared" si="0"/>
        <v>42478</v>
      </c>
      <c r="BA1" s="5">
        <f t="shared" si="0"/>
        <v>42485</v>
      </c>
      <c r="BB1" s="5">
        <f t="shared" si="0"/>
        <v>42492</v>
      </c>
      <c r="BC1" s="5">
        <f t="shared" si="0"/>
        <v>42499</v>
      </c>
      <c r="BD1" s="5">
        <f t="shared" si="0"/>
        <v>42506</v>
      </c>
      <c r="BE1" s="5">
        <f t="shared" si="0"/>
        <v>42513</v>
      </c>
      <c r="BF1" s="5">
        <f t="shared" si="0"/>
        <v>42520</v>
      </c>
      <c r="BG1" s="5">
        <f t="shared" si="0"/>
        <v>42527</v>
      </c>
      <c r="BH1" s="5">
        <f t="shared" si="0"/>
        <v>42534</v>
      </c>
      <c r="BI1" s="5">
        <f t="shared" si="0"/>
        <v>42541</v>
      </c>
      <c r="BJ1" s="5">
        <f t="shared" si="0"/>
        <v>42548</v>
      </c>
      <c r="BK1" s="5">
        <f t="shared" si="0"/>
        <v>42555</v>
      </c>
      <c r="BL1" s="5">
        <f t="shared" si="0"/>
        <v>42562</v>
      </c>
      <c r="BM1" s="5">
        <f t="shared" si="0"/>
        <v>42569</v>
      </c>
      <c r="BN1" s="5">
        <f t="shared" si="0"/>
        <v>42576</v>
      </c>
      <c r="BO1" s="5">
        <f t="shared" ref="BO1:DZ1" si="1">+BN1+7</f>
        <v>42583</v>
      </c>
      <c r="BP1" s="5">
        <f t="shared" si="1"/>
        <v>42590</v>
      </c>
      <c r="BQ1" s="5">
        <f t="shared" si="1"/>
        <v>42597</v>
      </c>
      <c r="BR1" s="5">
        <f t="shared" si="1"/>
        <v>42604</v>
      </c>
      <c r="BS1" s="5">
        <f t="shared" si="1"/>
        <v>42611</v>
      </c>
      <c r="BT1" s="5">
        <f t="shared" si="1"/>
        <v>42618</v>
      </c>
      <c r="BU1" s="5">
        <f t="shared" si="1"/>
        <v>42625</v>
      </c>
      <c r="BV1" s="5">
        <f t="shared" si="1"/>
        <v>42632</v>
      </c>
      <c r="BW1" s="5">
        <f t="shared" si="1"/>
        <v>42639</v>
      </c>
      <c r="BX1" s="5">
        <f t="shared" si="1"/>
        <v>42646</v>
      </c>
      <c r="BY1" s="5">
        <f t="shared" si="1"/>
        <v>42653</v>
      </c>
      <c r="BZ1" s="5">
        <f t="shared" si="1"/>
        <v>42660</v>
      </c>
      <c r="CA1" s="5">
        <f t="shared" si="1"/>
        <v>42667</v>
      </c>
      <c r="CB1" s="5">
        <f t="shared" si="1"/>
        <v>42674</v>
      </c>
      <c r="CC1" s="5">
        <f t="shared" si="1"/>
        <v>42681</v>
      </c>
      <c r="CD1" s="5">
        <f t="shared" si="1"/>
        <v>42688</v>
      </c>
      <c r="CE1" s="5">
        <f t="shared" si="1"/>
        <v>42695</v>
      </c>
      <c r="CF1" s="5">
        <f t="shared" si="1"/>
        <v>42702</v>
      </c>
      <c r="CG1" s="5">
        <f t="shared" si="1"/>
        <v>42709</v>
      </c>
      <c r="CH1" s="5">
        <f t="shared" si="1"/>
        <v>42716</v>
      </c>
      <c r="CI1" s="5">
        <f t="shared" si="1"/>
        <v>42723</v>
      </c>
      <c r="CJ1" s="5">
        <f t="shared" si="1"/>
        <v>42730</v>
      </c>
      <c r="CK1" s="5">
        <f t="shared" si="1"/>
        <v>42737</v>
      </c>
      <c r="CL1" s="5">
        <f t="shared" si="1"/>
        <v>42744</v>
      </c>
      <c r="CM1" s="5">
        <f t="shared" si="1"/>
        <v>42751</v>
      </c>
      <c r="CN1" s="5">
        <f t="shared" si="1"/>
        <v>42758</v>
      </c>
      <c r="CO1" s="5">
        <f t="shared" si="1"/>
        <v>42765</v>
      </c>
      <c r="CP1" s="5">
        <f t="shared" si="1"/>
        <v>42772</v>
      </c>
      <c r="CQ1" s="5">
        <f t="shared" si="1"/>
        <v>42779</v>
      </c>
      <c r="CR1" s="5">
        <f t="shared" si="1"/>
        <v>42786</v>
      </c>
      <c r="CS1" s="5">
        <f t="shared" si="1"/>
        <v>42793</v>
      </c>
      <c r="CT1" s="5">
        <f t="shared" si="1"/>
        <v>42800</v>
      </c>
      <c r="CU1" s="5">
        <f t="shared" si="1"/>
        <v>42807</v>
      </c>
      <c r="CV1" s="5">
        <f t="shared" si="1"/>
        <v>42814</v>
      </c>
      <c r="CW1" s="5">
        <f t="shared" si="1"/>
        <v>42821</v>
      </c>
      <c r="CX1" s="5">
        <f t="shared" si="1"/>
        <v>42828</v>
      </c>
      <c r="CY1" s="5">
        <f t="shared" si="1"/>
        <v>42835</v>
      </c>
      <c r="CZ1" s="5">
        <f t="shared" si="1"/>
        <v>42842</v>
      </c>
      <c r="DA1" s="5">
        <f t="shared" si="1"/>
        <v>42849</v>
      </c>
      <c r="DB1" s="5">
        <f t="shared" si="1"/>
        <v>42856</v>
      </c>
      <c r="DC1" s="5">
        <f t="shared" si="1"/>
        <v>42863</v>
      </c>
      <c r="DD1" s="5">
        <f t="shared" si="1"/>
        <v>42870</v>
      </c>
      <c r="DE1" s="5">
        <f t="shared" si="1"/>
        <v>42877</v>
      </c>
      <c r="DF1" s="5">
        <f t="shared" si="1"/>
        <v>42884</v>
      </c>
      <c r="DG1" s="5">
        <f t="shared" si="1"/>
        <v>42891</v>
      </c>
      <c r="DH1" s="5">
        <f t="shared" si="1"/>
        <v>42898</v>
      </c>
      <c r="DI1" s="5">
        <f t="shared" si="1"/>
        <v>42905</v>
      </c>
      <c r="DJ1" s="5">
        <f t="shared" si="1"/>
        <v>42912</v>
      </c>
      <c r="DK1" s="5">
        <f t="shared" si="1"/>
        <v>42919</v>
      </c>
      <c r="DL1" s="5">
        <f t="shared" si="1"/>
        <v>42926</v>
      </c>
      <c r="DM1" s="5">
        <f t="shared" si="1"/>
        <v>42933</v>
      </c>
      <c r="DN1" s="5">
        <f t="shared" si="1"/>
        <v>42940</v>
      </c>
      <c r="DO1" s="5">
        <f t="shared" si="1"/>
        <v>42947</v>
      </c>
      <c r="DP1" s="5">
        <f t="shared" si="1"/>
        <v>42954</v>
      </c>
      <c r="DQ1" s="5">
        <f t="shared" si="1"/>
        <v>42961</v>
      </c>
      <c r="DR1" s="5">
        <f t="shared" si="1"/>
        <v>42968</v>
      </c>
      <c r="DS1" s="5">
        <f t="shared" si="1"/>
        <v>42975</v>
      </c>
      <c r="DT1" s="5">
        <f t="shared" si="1"/>
        <v>42982</v>
      </c>
      <c r="DU1" s="5">
        <f t="shared" si="1"/>
        <v>42989</v>
      </c>
      <c r="DV1" s="5">
        <f t="shared" si="1"/>
        <v>42996</v>
      </c>
      <c r="DW1" s="5">
        <f t="shared" si="1"/>
        <v>43003</v>
      </c>
      <c r="DX1" s="5">
        <f t="shared" si="1"/>
        <v>43010</v>
      </c>
      <c r="DY1" s="5">
        <f t="shared" si="1"/>
        <v>43017</v>
      </c>
      <c r="DZ1" s="5">
        <f t="shared" si="1"/>
        <v>43024</v>
      </c>
      <c r="EA1" s="5">
        <f t="shared" ref="EA1:GL1" si="2">+DZ1+7</f>
        <v>43031</v>
      </c>
      <c r="EB1" s="5">
        <f t="shared" si="2"/>
        <v>43038</v>
      </c>
      <c r="EC1" s="5">
        <f t="shared" si="2"/>
        <v>43045</v>
      </c>
      <c r="ED1" s="5">
        <f t="shared" si="2"/>
        <v>43052</v>
      </c>
      <c r="EE1" s="5">
        <f t="shared" si="2"/>
        <v>43059</v>
      </c>
      <c r="EF1" s="5">
        <f t="shared" si="2"/>
        <v>43066</v>
      </c>
      <c r="EG1" s="5">
        <f t="shared" si="2"/>
        <v>43073</v>
      </c>
      <c r="EH1" s="5">
        <f t="shared" si="2"/>
        <v>43080</v>
      </c>
      <c r="EI1" s="5">
        <f t="shared" si="2"/>
        <v>43087</v>
      </c>
      <c r="EJ1" s="5">
        <f t="shared" si="2"/>
        <v>43094</v>
      </c>
      <c r="EK1" s="5">
        <f t="shared" si="2"/>
        <v>43101</v>
      </c>
      <c r="EL1" s="5">
        <f t="shared" si="2"/>
        <v>43108</v>
      </c>
      <c r="EM1" s="5">
        <f t="shared" si="2"/>
        <v>43115</v>
      </c>
      <c r="EN1" s="5">
        <f t="shared" si="2"/>
        <v>43122</v>
      </c>
      <c r="EO1" s="5">
        <f t="shared" si="2"/>
        <v>43129</v>
      </c>
      <c r="EP1" s="5">
        <f t="shared" si="2"/>
        <v>43136</v>
      </c>
      <c r="EQ1" s="5">
        <f t="shared" si="2"/>
        <v>43143</v>
      </c>
      <c r="ER1" s="5">
        <f t="shared" si="2"/>
        <v>43150</v>
      </c>
      <c r="ES1" s="5">
        <f t="shared" si="2"/>
        <v>43157</v>
      </c>
      <c r="ET1" s="5">
        <f t="shared" si="2"/>
        <v>43164</v>
      </c>
      <c r="EU1" s="5">
        <f t="shared" si="2"/>
        <v>43171</v>
      </c>
      <c r="EV1" s="5">
        <f t="shared" si="2"/>
        <v>43178</v>
      </c>
      <c r="EW1" s="5">
        <f t="shared" si="2"/>
        <v>43185</v>
      </c>
      <c r="EX1" s="5">
        <f t="shared" si="2"/>
        <v>43192</v>
      </c>
      <c r="EY1" s="5">
        <f t="shared" si="2"/>
        <v>43199</v>
      </c>
      <c r="EZ1" s="5">
        <f t="shared" si="2"/>
        <v>43206</v>
      </c>
      <c r="FA1" s="5">
        <f t="shared" si="2"/>
        <v>43213</v>
      </c>
      <c r="FB1" s="5">
        <f t="shared" si="2"/>
        <v>43220</v>
      </c>
      <c r="FC1" s="5">
        <f t="shared" si="2"/>
        <v>43227</v>
      </c>
      <c r="FD1" s="5">
        <f t="shared" si="2"/>
        <v>43234</v>
      </c>
      <c r="FE1" s="5">
        <f t="shared" si="2"/>
        <v>43241</v>
      </c>
      <c r="FF1" s="5">
        <f t="shared" si="2"/>
        <v>43248</v>
      </c>
      <c r="FG1" s="5">
        <f t="shared" si="2"/>
        <v>43255</v>
      </c>
      <c r="FH1" s="5">
        <f t="shared" si="2"/>
        <v>43262</v>
      </c>
      <c r="FI1" s="5">
        <f t="shared" si="2"/>
        <v>43269</v>
      </c>
      <c r="FJ1" s="5">
        <f t="shared" si="2"/>
        <v>43276</v>
      </c>
      <c r="FK1" s="5">
        <f t="shared" si="2"/>
        <v>43283</v>
      </c>
      <c r="FL1" s="5">
        <f t="shared" si="2"/>
        <v>43290</v>
      </c>
      <c r="FM1" s="5">
        <f t="shared" si="2"/>
        <v>43297</v>
      </c>
      <c r="FN1" s="5">
        <f t="shared" si="2"/>
        <v>43304</v>
      </c>
      <c r="FO1" s="5">
        <f t="shared" si="2"/>
        <v>43311</v>
      </c>
      <c r="FP1" s="5">
        <f t="shared" si="2"/>
        <v>43318</v>
      </c>
      <c r="FQ1" s="5">
        <f t="shared" si="2"/>
        <v>43325</v>
      </c>
      <c r="FR1" s="5">
        <f t="shared" si="2"/>
        <v>43332</v>
      </c>
      <c r="FS1" s="5">
        <f t="shared" si="2"/>
        <v>43339</v>
      </c>
      <c r="FT1" s="5">
        <f t="shared" si="2"/>
        <v>43346</v>
      </c>
      <c r="FU1" s="5">
        <f t="shared" si="2"/>
        <v>43353</v>
      </c>
      <c r="FV1" s="5">
        <f t="shared" si="2"/>
        <v>43360</v>
      </c>
      <c r="FW1" s="5">
        <f t="shared" si="2"/>
        <v>43367</v>
      </c>
      <c r="FX1" s="5">
        <f t="shared" si="2"/>
        <v>43374</v>
      </c>
      <c r="FY1" s="5">
        <f t="shared" si="2"/>
        <v>43381</v>
      </c>
      <c r="FZ1" s="5">
        <f t="shared" si="2"/>
        <v>43388</v>
      </c>
      <c r="GA1" s="5">
        <f t="shared" si="2"/>
        <v>43395</v>
      </c>
      <c r="GB1" s="5">
        <f t="shared" si="2"/>
        <v>43402</v>
      </c>
      <c r="GC1" s="5">
        <f t="shared" si="2"/>
        <v>43409</v>
      </c>
      <c r="GD1" s="5">
        <f t="shared" si="2"/>
        <v>43416</v>
      </c>
      <c r="GE1" s="5">
        <f t="shared" si="2"/>
        <v>43423</v>
      </c>
      <c r="GF1" s="5">
        <f t="shared" si="2"/>
        <v>43430</v>
      </c>
      <c r="GG1" s="5">
        <f t="shared" si="2"/>
        <v>43437</v>
      </c>
      <c r="GH1" s="5">
        <f t="shared" si="2"/>
        <v>43444</v>
      </c>
      <c r="GI1" s="5">
        <f t="shared" si="2"/>
        <v>43451</v>
      </c>
      <c r="GJ1" s="5">
        <f t="shared" si="2"/>
        <v>43458</v>
      </c>
      <c r="GK1" s="5">
        <f t="shared" si="2"/>
        <v>43465</v>
      </c>
      <c r="GL1" s="5">
        <f t="shared" si="2"/>
        <v>43472</v>
      </c>
      <c r="GM1" s="5">
        <f t="shared" ref="GM1:GW1" si="3">+GL1+7</f>
        <v>43479</v>
      </c>
      <c r="GN1" s="5">
        <f t="shared" si="3"/>
        <v>43486</v>
      </c>
      <c r="GO1" s="5">
        <f t="shared" si="3"/>
        <v>43493</v>
      </c>
      <c r="GP1" s="5">
        <f t="shared" si="3"/>
        <v>43500</v>
      </c>
      <c r="GQ1" s="5">
        <f t="shared" si="3"/>
        <v>43507</v>
      </c>
      <c r="GR1" s="5">
        <f t="shared" si="3"/>
        <v>43514</v>
      </c>
      <c r="GS1" s="5">
        <f t="shared" si="3"/>
        <v>43521</v>
      </c>
      <c r="GT1" s="5">
        <f t="shared" si="3"/>
        <v>43528</v>
      </c>
      <c r="GU1" s="5">
        <f t="shared" si="3"/>
        <v>43535</v>
      </c>
      <c r="GV1" s="5">
        <f t="shared" si="3"/>
        <v>43542</v>
      </c>
      <c r="GW1" s="5">
        <f t="shared" si="3"/>
        <v>43549</v>
      </c>
      <c r="GX1" s="5">
        <v>43556</v>
      </c>
    </row>
    <row r="2" spans="1:206" hidden="1" x14ac:dyDescent="0.25">
      <c r="A2">
        <v>4000036</v>
      </c>
      <c r="B2">
        <v>10</v>
      </c>
      <c r="C2">
        <v>30</v>
      </c>
      <c r="D2">
        <v>0</v>
      </c>
      <c r="E2">
        <v>5</v>
      </c>
      <c r="F2">
        <v>35</v>
      </c>
      <c r="G2">
        <v>30</v>
      </c>
      <c r="H2">
        <v>0</v>
      </c>
      <c r="I2">
        <v>-13</v>
      </c>
      <c r="J2">
        <v>0</v>
      </c>
      <c r="K2">
        <v>0</v>
      </c>
      <c r="L2">
        <v>0</v>
      </c>
      <c r="M2">
        <v>30</v>
      </c>
      <c r="N2">
        <v>41</v>
      </c>
      <c r="O2">
        <v>0</v>
      </c>
      <c r="P2">
        <v>80</v>
      </c>
      <c r="Q2">
        <v>20</v>
      </c>
      <c r="R2">
        <v>40</v>
      </c>
      <c r="S2">
        <v>218</v>
      </c>
      <c r="T2">
        <v>95</v>
      </c>
      <c r="U2">
        <v>110</v>
      </c>
      <c r="V2">
        <v>40</v>
      </c>
      <c r="W2">
        <v>275</v>
      </c>
      <c r="X2">
        <v>10</v>
      </c>
      <c r="Y2">
        <v>195</v>
      </c>
      <c r="Z2">
        <v>38</v>
      </c>
      <c r="AA2">
        <v>165</v>
      </c>
      <c r="AB2">
        <v>30</v>
      </c>
      <c r="AC2">
        <v>141</v>
      </c>
      <c r="AD2">
        <v>300</v>
      </c>
      <c r="AE2">
        <v>103</v>
      </c>
      <c r="AF2">
        <v>353</v>
      </c>
      <c r="AG2">
        <v>502</v>
      </c>
      <c r="AH2">
        <v>239</v>
      </c>
      <c r="AI2">
        <v>500</v>
      </c>
      <c r="AJ2">
        <v>400</v>
      </c>
      <c r="AK2">
        <v>245</v>
      </c>
      <c r="AL2">
        <v>70</v>
      </c>
      <c r="AM2">
        <v>320</v>
      </c>
      <c r="AN2">
        <v>534</v>
      </c>
      <c r="AO2">
        <v>20</v>
      </c>
      <c r="AP2">
        <v>215</v>
      </c>
      <c r="AQ2">
        <v>75</v>
      </c>
      <c r="AR2">
        <v>421</v>
      </c>
      <c r="AS2">
        <v>-16</v>
      </c>
      <c r="AT2">
        <v>0</v>
      </c>
      <c r="AU2">
        <v>178</v>
      </c>
      <c r="AV2">
        <v>110</v>
      </c>
      <c r="AW2">
        <v>150</v>
      </c>
      <c r="AX2">
        <v>30</v>
      </c>
      <c r="AY2">
        <v>0</v>
      </c>
      <c r="AZ2">
        <v>-58</v>
      </c>
      <c r="BA2">
        <v>2</v>
      </c>
      <c r="BB2">
        <v>0</v>
      </c>
      <c r="BC2">
        <v>10</v>
      </c>
      <c r="BD2">
        <v>60</v>
      </c>
      <c r="BE2">
        <v>10</v>
      </c>
      <c r="BF2">
        <v>30</v>
      </c>
      <c r="BG2">
        <v>20</v>
      </c>
      <c r="BH2">
        <v>20</v>
      </c>
      <c r="BI2">
        <v>15</v>
      </c>
      <c r="BJ2">
        <v>90</v>
      </c>
      <c r="BK2">
        <v>-45</v>
      </c>
      <c r="BL2">
        <v>55</v>
      </c>
      <c r="BM2">
        <v>27</v>
      </c>
      <c r="BN2">
        <v>84</v>
      </c>
      <c r="BO2">
        <v>54</v>
      </c>
      <c r="BP2">
        <v>117</v>
      </c>
      <c r="BQ2">
        <v>4</v>
      </c>
      <c r="BR2">
        <v>543</v>
      </c>
      <c r="BS2">
        <v>-45</v>
      </c>
      <c r="BT2">
        <v>140</v>
      </c>
      <c r="BU2">
        <v>638</v>
      </c>
      <c r="BV2">
        <v>286</v>
      </c>
      <c r="BW2">
        <v>85</v>
      </c>
      <c r="BX2">
        <v>105</v>
      </c>
      <c r="BY2">
        <v>134</v>
      </c>
      <c r="BZ2">
        <v>278</v>
      </c>
      <c r="CA2">
        <v>14</v>
      </c>
      <c r="CB2">
        <v>204</v>
      </c>
      <c r="CC2">
        <v>440</v>
      </c>
      <c r="CD2">
        <v>376</v>
      </c>
      <c r="CE2">
        <v>185</v>
      </c>
      <c r="CF2">
        <v>290</v>
      </c>
      <c r="CG2">
        <v>98</v>
      </c>
      <c r="CH2">
        <v>665</v>
      </c>
      <c r="CI2">
        <v>593</v>
      </c>
      <c r="CJ2">
        <v>528</v>
      </c>
      <c r="CK2">
        <v>225</v>
      </c>
      <c r="CL2">
        <v>238</v>
      </c>
      <c r="CM2">
        <v>358</v>
      </c>
      <c r="CN2">
        <v>277</v>
      </c>
      <c r="CO2">
        <v>138</v>
      </c>
      <c r="CP2">
        <v>194</v>
      </c>
      <c r="CQ2">
        <v>182</v>
      </c>
      <c r="CR2">
        <v>236</v>
      </c>
      <c r="CS2">
        <v>336</v>
      </c>
      <c r="CT2">
        <v>26</v>
      </c>
      <c r="CU2">
        <v>75</v>
      </c>
      <c r="CV2">
        <v>213</v>
      </c>
      <c r="CW2">
        <v>0</v>
      </c>
      <c r="CX2">
        <v>147</v>
      </c>
      <c r="CY2">
        <v>3</v>
      </c>
      <c r="CZ2">
        <v>10</v>
      </c>
      <c r="DA2">
        <v>1</v>
      </c>
      <c r="DB2">
        <v>0</v>
      </c>
      <c r="DC2">
        <v>142</v>
      </c>
      <c r="DD2">
        <v>5</v>
      </c>
      <c r="DE2">
        <v>0</v>
      </c>
      <c r="DF2">
        <v>0</v>
      </c>
      <c r="DG2">
        <v>10</v>
      </c>
      <c r="DH2">
        <v>20</v>
      </c>
      <c r="DI2">
        <v>128</v>
      </c>
      <c r="DJ2">
        <v>17</v>
      </c>
      <c r="DK2">
        <v>43</v>
      </c>
      <c r="DL2">
        <v>17</v>
      </c>
      <c r="DM2">
        <v>41</v>
      </c>
      <c r="DN2">
        <v>43</v>
      </c>
      <c r="DO2">
        <v>149</v>
      </c>
      <c r="DP2">
        <v>137</v>
      </c>
      <c r="DQ2">
        <v>85</v>
      </c>
      <c r="DR2">
        <v>165</v>
      </c>
      <c r="DS2">
        <v>303</v>
      </c>
      <c r="DT2">
        <v>187</v>
      </c>
      <c r="DU2">
        <v>100</v>
      </c>
      <c r="DV2">
        <v>180</v>
      </c>
      <c r="DW2">
        <v>158</v>
      </c>
      <c r="DX2">
        <v>401</v>
      </c>
      <c r="DY2">
        <v>236</v>
      </c>
      <c r="DZ2">
        <v>132</v>
      </c>
      <c r="EA2">
        <v>288</v>
      </c>
      <c r="EB2">
        <v>290</v>
      </c>
      <c r="EC2">
        <v>244</v>
      </c>
      <c r="ED2">
        <v>336</v>
      </c>
      <c r="EE2">
        <v>365</v>
      </c>
      <c r="EF2">
        <v>427</v>
      </c>
      <c r="EG2">
        <v>403</v>
      </c>
      <c r="EH2">
        <v>223</v>
      </c>
      <c r="EI2">
        <v>1060</v>
      </c>
      <c r="EJ2">
        <v>277</v>
      </c>
      <c r="EK2">
        <v>172</v>
      </c>
      <c r="EL2">
        <v>130</v>
      </c>
      <c r="EM2">
        <v>366</v>
      </c>
      <c r="EN2">
        <v>160</v>
      </c>
      <c r="EO2">
        <v>161</v>
      </c>
      <c r="EP2">
        <v>136</v>
      </c>
      <c r="EQ2">
        <v>181</v>
      </c>
      <c r="ER2">
        <v>219</v>
      </c>
      <c r="ES2">
        <v>202</v>
      </c>
      <c r="ET2">
        <v>139</v>
      </c>
      <c r="EU2">
        <v>125</v>
      </c>
      <c r="EV2">
        <v>120</v>
      </c>
      <c r="EW2">
        <v>139</v>
      </c>
      <c r="EX2">
        <v>81</v>
      </c>
      <c r="EY2">
        <v>107</v>
      </c>
      <c r="EZ2">
        <v>18</v>
      </c>
      <c r="FA2">
        <v>115</v>
      </c>
      <c r="FB2">
        <v>32</v>
      </c>
      <c r="FC2">
        <v>54</v>
      </c>
      <c r="FD2">
        <v>46</v>
      </c>
      <c r="FE2">
        <v>41</v>
      </c>
      <c r="FF2">
        <v>20</v>
      </c>
      <c r="FG2">
        <v>11</v>
      </c>
      <c r="FH2">
        <v>13</v>
      </c>
      <c r="FI2">
        <v>15</v>
      </c>
      <c r="FJ2">
        <v>18</v>
      </c>
      <c r="FK2">
        <v>55</v>
      </c>
      <c r="FL2">
        <v>7</v>
      </c>
      <c r="FM2">
        <v>42</v>
      </c>
      <c r="FN2">
        <v>11</v>
      </c>
      <c r="FO2">
        <v>196</v>
      </c>
      <c r="FP2">
        <v>151</v>
      </c>
      <c r="FQ2">
        <v>90</v>
      </c>
      <c r="FR2">
        <v>162</v>
      </c>
      <c r="FS2">
        <v>135</v>
      </c>
      <c r="FT2">
        <v>102</v>
      </c>
      <c r="FU2">
        <v>172</v>
      </c>
      <c r="FV2">
        <v>371</v>
      </c>
      <c r="FW2">
        <v>245</v>
      </c>
      <c r="FX2">
        <v>268</v>
      </c>
      <c r="FY2">
        <v>388</v>
      </c>
      <c r="FZ2">
        <v>130</v>
      </c>
      <c r="GA2">
        <v>88</v>
      </c>
      <c r="GB2">
        <v>106</v>
      </c>
      <c r="GC2">
        <v>122</v>
      </c>
      <c r="GD2">
        <v>230</v>
      </c>
      <c r="GE2">
        <v>232</v>
      </c>
      <c r="GF2">
        <v>317</v>
      </c>
      <c r="GG2">
        <v>255</v>
      </c>
      <c r="GH2">
        <v>28</v>
      </c>
      <c r="GI2">
        <v>581</v>
      </c>
      <c r="GJ2">
        <v>563</v>
      </c>
      <c r="GK2">
        <v>197</v>
      </c>
      <c r="GL2">
        <v>102</v>
      </c>
      <c r="GM2">
        <v>54</v>
      </c>
      <c r="GN2">
        <v>91</v>
      </c>
      <c r="GO2">
        <v>158</v>
      </c>
      <c r="GP2">
        <v>117</v>
      </c>
      <c r="GQ2">
        <v>219</v>
      </c>
      <c r="GR2">
        <v>191</v>
      </c>
      <c r="GS2">
        <v>329</v>
      </c>
      <c r="GT2">
        <v>44</v>
      </c>
      <c r="GU2">
        <v>93</v>
      </c>
      <c r="GV2">
        <v>61</v>
      </c>
      <c r="GW2">
        <v>51</v>
      </c>
      <c r="GX2">
        <v>82</v>
      </c>
    </row>
    <row r="3" spans="1:206" x14ac:dyDescent="0.25">
      <c r="A3">
        <v>4000037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</row>
    <row r="4" spans="1:206" hidden="1" x14ac:dyDescent="0.25">
      <c r="A4">
        <v>4000038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190</v>
      </c>
      <c r="AE4">
        <v>57</v>
      </c>
      <c r="AF4">
        <v>179</v>
      </c>
      <c r="AG4">
        <v>63</v>
      </c>
      <c r="AH4">
        <v>82</v>
      </c>
      <c r="AI4">
        <v>15</v>
      </c>
      <c r="AJ4">
        <v>45</v>
      </c>
      <c r="AK4">
        <v>265</v>
      </c>
      <c r="AL4">
        <v>20</v>
      </c>
      <c r="AM4">
        <v>175</v>
      </c>
      <c r="AN4">
        <v>262</v>
      </c>
      <c r="AO4">
        <v>10</v>
      </c>
      <c r="AP4">
        <v>20</v>
      </c>
      <c r="AQ4">
        <v>20</v>
      </c>
      <c r="AR4">
        <v>185</v>
      </c>
      <c r="AS4">
        <v>10</v>
      </c>
      <c r="AT4">
        <v>30</v>
      </c>
      <c r="AU4">
        <v>0</v>
      </c>
      <c r="AV4">
        <v>35</v>
      </c>
      <c r="AW4">
        <v>125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25</v>
      </c>
      <c r="BE4">
        <v>0</v>
      </c>
      <c r="BF4">
        <v>0</v>
      </c>
      <c r="BG4">
        <v>0</v>
      </c>
      <c r="BH4">
        <v>10</v>
      </c>
      <c r="BI4">
        <v>0</v>
      </c>
      <c r="BJ4">
        <v>0</v>
      </c>
      <c r="BK4">
        <v>0</v>
      </c>
      <c r="BL4">
        <v>10</v>
      </c>
      <c r="BM4">
        <v>0</v>
      </c>
      <c r="BN4">
        <v>16</v>
      </c>
      <c r="BO4">
        <v>10</v>
      </c>
      <c r="BP4">
        <v>45</v>
      </c>
      <c r="BQ4">
        <v>55</v>
      </c>
      <c r="BR4">
        <v>185</v>
      </c>
      <c r="BS4">
        <v>32</v>
      </c>
      <c r="BT4">
        <v>25</v>
      </c>
      <c r="BU4">
        <v>51</v>
      </c>
      <c r="BV4">
        <v>45</v>
      </c>
      <c r="BW4">
        <v>164</v>
      </c>
      <c r="BX4">
        <v>1</v>
      </c>
      <c r="BY4">
        <v>3</v>
      </c>
      <c r="BZ4">
        <v>13</v>
      </c>
      <c r="CA4">
        <v>26</v>
      </c>
      <c r="CB4">
        <v>139</v>
      </c>
      <c r="CC4">
        <v>37</v>
      </c>
      <c r="CD4">
        <v>57</v>
      </c>
      <c r="CE4">
        <v>2</v>
      </c>
      <c r="CF4">
        <v>131</v>
      </c>
      <c r="CG4">
        <v>99</v>
      </c>
      <c r="CH4">
        <v>46</v>
      </c>
      <c r="CI4">
        <v>193</v>
      </c>
      <c r="CJ4">
        <v>55</v>
      </c>
      <c r="CK4">
        <v>8</v>
      </c>
      <c r="CL4">
        <v>133</v>
      </c>
      <c r="CM4">
        <v>87</v>
      </c>
      <c r="CN4">
        <v>8</v>
      </c>
      <c r="CO4">
        <v>0</v>
      </c>
      <c r="CP4">
        <v>0</v>
      </c>
      <c r="CQ4">
        <v>20</v>
      </c>
      <c r="CR4">
        <v>29</v>
      </c>
      <c r="CS4">
        <v>50</v>
      </c>
      <c r="CT4">
        <v>12</v>
      </c>
      <c r="CU4">
        <v>2</v>
      </c>
      <c r="CV4">
        <v>33</v>
      </c>
      <c r="CW4">
        <v>0</v>
      </c>
      <c r="CX4">
        <v>15</v>
      </c>
      <c r="CY4">
        <v>0</v>
      </c>
      <c r="CZ4">
        <v>125</v>
      </c>
      <c r="DA4">
        <v>1</v>
      </c>
      <c r="DB4">
        <v>0</v>
      </c>
      <c r="DC4">
        <v>5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10</v>
      </c>
      <c r="DK4">
        <v>13</v>
      </c>
      <c r="DL4">
        <v>5</v>
      </c>
      <c r="DM4">
        <v>2</v>
      </c>
      <c r="DN4">
        <v>16</v>
      </c>
      <c r="DO4">
        <v>11</v>
      </c>
      <c r="DP4">
        <v>43</v>
      </c>
      <c r="DQ4">
        <v>18</v>
      </c>
      <c r="DR4">
        <v>45</v>
      </c>
      <c r="DS4">
        <v>103</v>
      </c>
      <c r="DT4">
        <v>51</v>
      </c>
      <c r="DU4">
        <v>10</v>
      </c>
      <c r="DV4">
        <v>52</v>
      </c>
      <c r="DW4">
        <v>0</v>
      </c>
      <c r="DX4">
        <v>1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35</v>
      </c>
      <c r="EH4">
        <v>172</v>
      </c>
      <c r="EI4">
        <v>123</v>
      </c>
      <c r="EJ4">
        <v>93</v>
      </c>
      <c r="EK4">
        <v>81</v>
      </c>
      <c r="EL4">
        <v>50</v>
      </c>
      <c r="EM4">
        <v>40</v>
      </c>
      <c r="EN4">
        <v>1</v>
      </c>
      <c r="EO4">
        <v>0</v>
      </c>
      <c r="EP4">
        <v>28</v>
      </c>
      <c r="EQ4">
        <v>140</v>
      </c>
      <c r="ER4">
        <v>16</v>
      </c>
      <c r="ES4">
        <v>0</v>
      </c>
      <c r="ET4">
        <v>78</v>
      </c>
      <c r="EU4">
        <v>73</v>
      </c>
      <c r="EV4">
        <v>40</v>
      </c>
      <c r="EW4">
        <v>44</v>
      </c>
      <c r="EX4">
        <v>17</v>
      </c>
      <c r="EY4">
        <v>56</v>
      </c>
      <c r="EZ4">
        <v>12</v>
      </c>
      <c r="FA4">
        <v>43</v>
      </c>
      <c r="FB4">
        <v>8</v>
      </c>
      <c r="FC4">
        <v>33</v>
      </c>
      <c r="FD4">
        <v>8</v>
      </c>
      <c r="FE4">
        <v>3</v>
      </c>
      <c r="FF4">
        <v>5</v>
      </c>
      <c r="FG4">
        <v>8</v>
      </c>
      <c r="FH4">
        <v>0</v>
      </c>
      <c r="FI4">
        <v>5</v>
      </c>
      <c r="FJ4">
        <v>2</v>
      </c>
      <c r="FK4">
        <v>15</v>
      </c>
      <c r="FL4">
        <v>0</v>
      </c>
      <c r="FM4">
        <v>23</v>
      </c>
      <c r="FN4">
        <v>4</v>
      </c>
      <c r="FO4">
        <v>11</v>
      </c>
      <c r="FP4">
        <v>77</v>
      </c>
      <c r="FQ4">
        <v>26</v>
      </c>
      <c r="FR4">
        <v>56</v>
      </c>
      <c r="FS4">
        <v>33</v>
      </c>
      <c r="FT4">
        <v>51</v>
      </c>
      <c r="FU4">
        <v>51</v>
      </c>
      <c r="FV4">
        <v>68</v>
      </c>
      <c r="FW4">
        <v>124</v>
      </c>
      <c r="FX4">
        <v>90</v>
      </c>
      <c r="FY4">
        <v>79</v>
      </c>
      <c r="FZ4">
        <v>44</v>
      </c>
      <c r="GA4">
        <v>36</v>
      </c>
      <c r="GB4">
        <v>13</v>
      </c>
      <c r="GC4">
        <v>38</v>
      </c>
      <c r="GD4">
        <v>65</v>
      </c>
      <c r="GE4">
        <v>30</v>
      </c>
      <c r="GF4">
        <v>69</v>
      </c>
      <c r="GG4">
        <v>11</v>
      </c>
      <c r="GH4">
        <v>83</v>
      </c>
      <c r="GI4">
        <v>142</v>
      </c>
      <c r="GJ4">
        <v>115</v>
      </c>
      <c r="GK4">
        <v>34</v>
      </c>
      <c r="GL4">
        <v>39</v>
      </c>
      <c r="GM4">
        <v>18</v>
      </c>
      <c r="GN4">
        <v>23</v>
      </c>
      <c r="GO4">
        <v>99</v>
      </c>
      <c r="GP4">
        <v>54</v>
      </c>
      <c r="GQ4">
        <v>58</v>
      </c>
      <c r="GR4">
        <v>75</v>
      </c>
      <c r="GS4">
        <v>84</v>
      </c>
      <c r="GT4">
        <v>20</v>
      </c>
      <c r="GU4">
        <v>35</v>
      </c>
      <c r="GV4">
        <v>7</v>
      </c>
      <c r="GW4">
        <v>10</v>
      </c>
      <c r="GX4">
        <v>27</v>
      </c>
    </row>
    <row r="5" spans="1:206" hidden="1" x14ac:dyDescent="0.25">
      <c r="A5">
        <v>4000039</v>
      </c>
      <c r="B5">
        <v>20</v>
      </c>
      <c r="C5">
        <v>5</v>
      </c>
      <c r="D5">
        <v>5</v>
      </c>
      <c r="E5">
        <v>5</v>
      </c>
      <c r="F5">
        <v>0</v>
      </c>
      <c r="G5">
        <v>5</v>
      </c>
      <c r="H5">
        <v>0</v>
      </c>
      <c r="I5">
        <v>-5</v>
      </c>
      <c r="J5">
        <v>0</v>
      </c>
      <c r="K5">
        <v>5</v>
      </c>
      <c r="L5">
        <v>5</v>
      </c>
      <c r="M5">
        <v>35</v>
      </c>
      <c r="N5">
        <v>20</v>
      </c>
      <c r="O5">
        <v>5</v>
      </c>
      <c r="P5">
        <v>20</v>
      </c>
      <c r="Q5">
        <v>5</v>
      </c>
      <c r="R5">
        <v>100</v>
      </c>
      <c r="S5">
        <v>0</v>
      </c>
      <c r="T5">
        <v>0</v>
      </c>
      <c r="U5">
        <v>10</v>
      </c>
      <c r="V5">
        <v>52</v>
      </c>
      <c r="W5">
        <v>60</v>
      </c>
      <c r="X5">
        <v>165</v>
      </c>
      <c r="Y5">
        <v>30</v>
      </c>
      <c r="Z5">
        <v>28</v>
      </c>
      <c r="AA5">
        <v>0</v>
      </c>
      <c r="AB5">
        <v>0</v>
      </c>
      <c r="AC5">
        <v>38</v>
      </c>
      <c r="AD5">
        <v>37</v>
      </c>
      <c r="AE5">
        <v>137</v>
      </c>
      <c r="AF5">
        <v>48</v>
      </c>
      <c r="AG5">
        <v>29</v>
      </c>
      <c r="AH5">
        <v>14</v>
      </c>
      <c r="AI5">
        <v>0</v>
      </c>
      <c r="AJ5">
        <v>195</v>
      </c>
      <c r="AK5">
        <v>70</v>
      </c>
      <c r="AL5">
        <v>20</v>
      </c>
      <c r="AM5">
        <v>80</v>
      </c>
      <c r="AN5">
        <v>122</v>
      </c>
      <c r="AO5">
        <v>25</v>
      </c>
      <c r="AP5">
        <v>0</v>
      </c>
      <c r="AQ5">
        <v>81</v>
      </c>
      <c r="AR5">
        <v>242</v>
      </c>
      <c r="AS5">
        <v>35</v>
      </c>
      <c r="AT5">
        <v>0</v>
      </c>
      <c r="AU5">
        <v>2</v>
      </c>
      <c r="AV5">
        <v>10</v>
      </c>
      <c r="AW5">
        <v>25</v>
      </c>
      <c r="AX5">
        <v>0</v>
      </c>
      <c r="AY5">
        <v>0</v>
      </c>
      <c r="AZ5">
        <v>0</v>
      </c>
      <c r="BA5">
        <v>-3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5</v>
      </c>
      <c r="BJ5">
        <v>30</v>
      </c>
      <c r="BK5">
        <v>0</v>
      </c>
      <c r="BL5">
        <v>10</v>
      </c>
      <c r="BM5">
        <v>11</v>
      </c>
      <c r="BN5">
        <v>21</v>
      </c>
      <c r="BO5">
        <v>20</v>
      </c>
      <c r="BP5">
        <v>26</v>
      </c>
      <c r="BQ5">
        <v>25</v>
      </c>
      <c r="BR5">
        <v>230</v>
      </c>
      <c r="BS5">
        <v>11</v>
      </c>
      <c r="BT5">
        <v>0</v>
      </c>
      <c r="BU5">
        <v>55</v>
      </c>
      <c r="BV5">
        <v>100</v>
      </c>
      <c r="BW5">
        <v>64</v>
      </c>
      <c r="BX5">
        <v>6</v>
      </c>
      <c r="BY5">
        <v>128</v>
      </c>
      <c r="BZ5">
        <v>88</v>
      </c>
      <c r="CA5">
        <v>2</v>
      </c>
      <c r="CB5">
        <v>4</v>
      </c>
      <c r="CC5">
        <v>9</v>
      </c>
      <c r="CD5">
        <v>58</v>
      </c>
      <c r="CE5">
        <v>132</v>
      </c>
      <c r="CF5">
        <v>5</v>
      </c>
      <c r="CG5">
        <v>35</v>
      </c>
      <c r="CH5">
        <v>81</v>
      </c>
      <c r="CI5">
        <v>254</v>
      </c>
      <c r="CJ5">
        <v>19</v>
      </c>
      <c r="CK5">
        <v>57</v>
      </c>
      <c r="CL5">
        <v>3</v>
      </c>
      <c r="CM5">
        <v>66</v>
      </c>
      <c r="CN5">
        <v>164</v>
      </c>
      <c r="CO5">
        <v>69</v>
      </c>
      <c r="CP5">
        <v>53</v>
      </c>
      <c r="CQ5">
        <v>22</v>
      </c>
      <c r="CR5">
        <v>181</v>
      </c>
      <c r="CS5">
        <v>41</v>
      </c>
      <c r="CT5">
        <v>26</v>
      </c>
      <c r="CU5">
        <v>27</v>
      </c>
      <c r="CV5">
        <v>10</v>
      </c>
      <c r="CW5">
        <v>0</v>
      </c>
      <c r="CX5">
        <v>19</v>
      </c>
      <c r="CY5">
        <v>0</v>
      </c>
      <c r="CZ5">
        <v>0</v>
      </c>
      <c r="DA5">
        <v>145</v>
      </c>
      <c r="DB5">
        <v>0</v>
      </c>
      <c r="DC5">
        <v>27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9</v>
      </c>
      <c r="DL5">
        <v>1</v>
      </c>
      <c r="DM5">
        <v>4</v>
      </c>
      <c r="DN5">
        <v>23</v>
      </c>
      <c r="DO5">
        <v>25</v>
      </c>
      <c r="DP5">
        <v>38</v>
      </c>
      <c r="DQ5">
        <v>21</v>
      </c>
      <c r="DR5">
        <v>44</v>
      </c>
      <c r="DS5">
        <v>40</v>
      </c>
      <c r="DT5">
        <v>36</v>
      </c>
      <c r="DU5">
        <v>6</v>
      </c>
      <c r="DV5">
        <v>43</v>
      </c>
      <c r="DW5">
        <v>52</v>
      </c>
      <c r="DX5">
        <v>47</v>
      </c>
      <c r="DY5">
        <v>87</v>
      </c>
      <c r="DZ5">
        <v>75</v>
      </c>
      <c r="EA5">
        <v>64</v>
      </c>
      <c r="EB5">
        <v>67</v>
      </c>
      <c r="EC5">
        <v>56</v>
      </c>
      <c r="ED5">
        <v>93</v>
      </c>
      <c r="EE5">
        <v>75</v>
      </c>
      <c r="EF5">
        <v>141</v>
      </c>
      <c r="EG5">
        <v>108</v>
      </c>
      <c r="EH5">
        <v>52</v>
      </c>
      <c r="EI5">
        <v>81</v>
      </c>
      <c r="EJ5">
        <v>34</v>
      </c>
      <c r="EK5">
        <v>84</v>
      </c>
      <c r="EL5">
        <v>81</v>
      </c>
      <c r="EM5">
        <v>57</v>
      </c>
      <c r="EN5">
        <v>77</v>
      </c>
      <c r="EO5">
        <v>26</v>
      </c>
      <c r="EP5">
        <v>40</v>
      </c>
      <c r="EQ5">
        <v>55</v>
      </c>
      <c r="ER5">
        <v>48</v>
      </c>
      <c r="ES5">
        <v>52</v>
      </c>
      <c r="ET5">
        <v>50</v>
      </c>
      <c r="EU5">
        <v>36</v>
      </c>
      <c r="EV5">
        <v>31</v>
      </c>
      <c r="EW5">
        <v>34</v>
      </c>
      <c r="EX5">
        <v>17</v>
      </c>
      <c r="EY5">
        <v>29</v>
      </c>
      <c r="EZ5">
        <v>20</v>
      </c>
      <c r="FA5">
        <v>15</v>
      </c>
      <c r="FB5">
        <v>8</v>
      </c>
      <c r="FC5">
        <v>16</v>
      </c>
      <c r="FD5">
        <v>4</v>
      </c>
      <c r="FE5">
        <v>14</v>
      </c>
      <c r="FF5">
        <v>3</v>
      </c>
      <c r="FG5">
        <v>3</v>
      </c>
      <c r="FH5">
        <v>1</v>
      </c>
      <c r="FI5">
        <v>4</v>
      </c>
      <c r="FJ5">
        <v>4</v>
      </c>
      <c r="FK5">
        <v>4</v>
      </c>
      <c r="FL5">
        <v>2</v>
      </c>
      <c r="FM5">
        <v>10</v>
      </c>
      <c r="FN5">
        <v>1</v>
      </c>
      <c r="FO5">
        <v>11</v>
      </c>
      <c r="FP5">
        <v>68</v>
      </c>
      <c r="FQ5">
        <v>37</v>
      </c>
      <c r="FR5">
        <v>47</v>
      </c>
      <c r="FS5">
        <v>34</v>
      </c>
      <c r="FT5">
        <v>37</v>
      </c>
      <c r="FU5">
        <v>35</v>
      </c>
      <c r="FV5">
        <v>41</v>
      </c>
      <c r="FW5">
        <v>86</v>
      </c>
      <c r="FX5">
        <v>39</v>
      </c>
      <c r="FY5">
        <v>47</v>
      </c>
      <c r="FZ5">
        <v>42</v>
      </c>
      <c r="GA5">
        <v>33</v>
      </c>
      <c r="GB5">
        <v>12</v>
      </c>
      <c r="GC5">
        <v>47</v>
      </c>
      <c r="GD5">
        <v>33</v>
      </c>
      <c r="GE5">
        <v>76</v>
      </c>
      <c r="GF5">
        <v>50</v>
      </c>
      <c r="GG5">
        <v>34</v>
      </c>
      <c r="GH5">
        <v>59</v>
      </c>
      <c r="GI5">
        <v>97</v>
      </c>
      <c r="GJ5">
        <v>33</v>
      </c>
      <c r="GK5">
        <v>10</v>
      </c>
      <c r="GL5">
        <v>37</v>
      </c>
      <c r="GM5">
        <v>15</v>
      </c>
      <c r="GN5">
        <v>26</v>
      </c>
      <c r="GO5">
        <v>49</v>
      </c>
      <c r="GP5">
        <v>19</v>
      </c>
      <c r="GQ5">
        <v>40</v>
      </c>
      <c r="GR5">
        <v>38</v>
      </c>
      <c r="GS5">
        <v>32</v>
      </c>
      <c r="GT5">
        <v>16</v>
      </c>
      <c r="GU5">
        <v>19</v>
      </c>
      <c r="GV5">
        <v>12</v>
      </c>
      <c r="GW5">
        <v>4</v>
      </c>
      <c r="GX5">
        <v>8</v>
      </c>
    </row>
    <row r="6" spans="1:206" hidden="1" x14ac:dyDescent="0.25">
      <c r="A6">
        <v>4000040</v>
      </c>
      <c r="B6">
        <v>65</v>
      </c>
      <c r="C6">
        <v>75</v>
      </c>
      <c r="D6">
        <v>30</v>
      </c>
      <c r="E6">
        <v>60</v>
      </c>
      <c r="F6">
        <v>160</v>
      </c>
      <c r="G6">
        <v>138</v>
      </c>
      <c r="H6">
        <v>30</v>
      </c>
      <c r="I6">
        <v>30</v>
      </c>
      <c r="J6">
        <v>50</v>
      </c>
      <c r="K6">
        <v>20</v>
      </c>
      <c r="L6">
        <v>60</v>
      </c>
      <c r="M6">
        <v>135</v>
      </c>
      <c r="N6">
        <v>115</v>
      </c>
      <c r="O6">
        <v>0</v>
      </c>
      <c r="P6">
        <v>635</v>
      </c>
      <c r="Q6">
        <v>0</v>
      </c>
      <c r="R6">
        <v>250</v>
      </c>
      <c r="S6">
        <v>480</v>
      </c>
      <c r="T6">
        <v>355</v>
      </c>
      <c r="U6">
        <v>405</v>
      </c>
      <c r="V6">
        <v>270</v>
      </c>
      <c r="W6">
        <v>255</v>
      </c>
      <c r="X6">
        <v>270</v>
      </c>
      <c r="Y6">
        <v>425</v>
      </c>
      <c r="Z6">
        <v>225</v>
      </c>
      <c r="AA6">
        <v>310</v>
      </c>
      <c r="AB6">
        <v>275</v>
      </c>
      <c r="AC6">
        <v>495</v>
      </c>
      <c r="AD6">
        <v>515</v>
      </c>
      <c r="AE6">
        <v>400</v>
      </c>
      <c r="AF6">
        <v>568</v>
      </c>
      <c r="AG6">
        <v>437</v>
      </c>
      <c r="AH6">
        <v>980</v>
      </c>
      <c r="AI6">
        <v>830</v>
      </c>
      <c r="AJ6">
        <v>280</v>
      </c>
      <c r="AK6">
        <v>715</v>
      </c>
      <c r="AL6">
        <v>160</v>
      </c>
      <c r="AM6">
        <v>965</v>
      </c>
      <c r="AN6">
        <v>750</v>
      </c>
      <c r="AO6">
        <v>320</v>
      </c>
      <c r="AP6">
        <v>225</v>
      </c>
      <c r="AQ6">
        <v>235</v>
      </c>
      <c r="AR6">
        <v>830</v>
      </c>
      <c r="AS6">
        <v>375</v>
      </c>
      <c r="AT6">
        <v>165</v>
      </c>
      <c r="AU6">
        <v>140</v>
      </c>
      <c r="AV6">
        <v>105</v>
      </c>
      <c r="AW6">
        <v>270</v>
      </c>
      <c r="AX6">
        <v>0</v>
      </c>
      <c r="AY6">
        <v>0</v>
      </c>
      <c r="AZ6">
        <v>0</v>
      </c>
      <c r="BA6">
        <v>26</v>
      </c>
      <c r="BB6">
        <v>50</v>
      </c>
      <c r="BC6">
        <v>0</v>
      </c>
      <c r="BD6">
        <v>155</v>
      </c>
      <c r="BE6">
        <v>20</v>
      </c>
      <c r="BF6">
        <v>30</v>
      </c>
      <c r="BG6">
        <v>30</v>
      </c>
      <c r="BH6">
        <v>80</v>
      </c>
      <c r="BI6">
        <v>25</v>
      </c>
      <c r="BJ6">
        <v>135</v>
      </c>
      <c r="BK6">
        <v>0</v>
      </c>
      <c r="BL6">
        <v>95</v>
      </c>
      <c r="BM6">
        <v>140</v>
      </c>
      <c r="BN6">
        <v>194</v>
      </c>
      <c r="BO6">
        <v>130</v>
      </c>
      <c r="BP6">
        <v>297</v>
      </c>
      <c r="BQ6">
        <v>363</v>
      </c>
      <c r="BR6">
        <v>922</v>
      </c>
      <c r="BS6">
        <v>65</v>
      </c>
      <c r="BT6">
        <v>325</v>
      </c>
      <c r="BU6">
        <v>855</v>
      </c>
      <c r="BV6">
        <v>476</v>
      </c>
      <c r="BW6">
        <v>143</v>
      </c>
      <c r="BX6">
        <v>529</v>
      </c>
      <c r="BY6">
        <v>424</v>
      </c>
      <c r="BZ6">
        <v>462</v>
      </c>
      <c r="CA6">
        <v>328</v>
      </c>
      <c r="CB6">
        <v>429</v>
      </c>
      <c r="CC6">
        <v>852</v>
      </c>
      <c r="CD6">
        <v>953</v>
      </c>
      <c r="CE6">
        <v>496</v>
      </c>
      <c r="CF6">
        <v>448</v>
      </c>
      <c r="CG6">
        <v>347</v>
      </c>
      <c r="CH6">
        <v>1052</v>
      </c>
      <c r="CI6">
        <v>973</v>
      </c>
      <c r="CJ6">
        <v>720</v>
      </c>
      <c r="CK6">
        <v>238</v>
      </c>
      <c r="CL6">
        <v>492</v>
      </c>
      <c r="CM6">
        <v>644</v>
      </c>
      <c r="CN6">
        <v>710</v>
      </c>
      <c r="CO6">
        <v>542</v>
      </c>
      <c r="CP6">
        <v>375</v>
      </c>
      <c r="CQ6">
        <v>506</v>
      </c>
      <c r="CR6">
        <v>423</v>
      </c>
      <c r="CS6">
        <v>734</v>
      </c>
      <c r="CT6">
        <v>201</v>
      </c>
      <c r="CU6">
        <v>251</v>
      </c>
      <c r="CV6">
        <v>335</v>
      </c>
      <c r="CW6">
        <v>50</v>
      </c>
      <c r="CX6">
        <v>382</v>
      </c>
      <c r="CY6">
        <v>10</v>
      </c>
      <c r="CZ6">
        <v>10</v>
      </c>
      <c r="DA6">
        <v>5</v>
      </c>
      <c r="DB6">
        <v>125</v>
      </c>
      <c r="DC6">
        <v>212</v>
      </c>
      <c r="DD6">
        <v>9</v>
      </c>
      <c r="DE6">
        <v>130</v>
      </c>
      <c r="DF6">
        <v>0</v>
      </c>
      <c r="DG6">
        <v>30</v>
      </c>
      <c r="DH6">
        <v>2</v>
      </c>
      <c r="DI6">
        <v>17</v>
      </c>
      <c r="DJ6">
        <v>180</v>
      </c>
      <c r="DK6">
        <v>81</v>
      </c>
      <c r="DL6">
        <v>74</v>
      </c>
      <c r="DM6">
        <v>42</v>
      </c>
      <c r="DN6">
        <v>270</v>
      </c>
      <c r="DO6">
        <v>249</v>
      </c>
      <c r="DP6">
        <v>286</v>
      </c>
      <c r="DQ6">
        <v>193</v>
      </c>
      <c r="DR6">
        <v>409</v>
      </c>
      <c r="DS6">
        <v>582</v>
      </c>
      <c r="DT6">
        <v>362</v>
      </c>
      <c r="DU6">
        <v>336</v>
      </c>
      <c r="DV6">
        <v>388</v>
      </c>
      <c r="DW6">
        <v>662</v>
      </c>
      <c r="DX6">
        <v>362</v>
      </c>
      <c r="DY6">
        <v>687</v>
      </c>
      <c r="DZ6">
        <v>593</v>
      </c>
      <c r="EA6">
        <v>869</v>
      </c>
      <c r="EB6">
        <v>480</v>
      </c>
      <c r="EC6">
        <v>719</v>
      </c>
      <c r="ED6">
        <v>806</v>
      </c>
      <c r="EE6">
        <v>604</v>
      </c>
      <c r="EF6">
        <v>780</v>
      </c>
      <c r="EG6">
        <v>582</v>
      </c>
      <c r="EH6">
        <v>678</v>
      </c>
      <c r="EI6">
        <v>1135</v>
      </c>
      <c r="EJ6">
        <v>555</v>
      </c>
      <c r="EK6">
        <v>444</v>
      </c>
      <c r="EL6">
        <v>516</v>
      </c>
      <c r="EM6">
        <v>592</v>
      </c>
      <c r="EN6">
        <v>717</v>
      </c>
      <c r="EO6">
        <v>479</v>
      </c>
      <c r="EP6">
        <v>677</v>
      </c>
      <c r="EQ6">
        <v>597</v>
      </c>
      <c r="ER6">
        <v>511</v>
      </c>
      <c r="ES6">
        <v>423</v>
      </c>
      <c r="ET6">
        <v>321</v>
      </c>
      <c r="EU6">
        <v>302</v>
      </c>
      <c r="EV6">
        <v>28</v>
      </c>
      <c r="EW6">
        <v>535</v>
      </c>
      <c r="EX6">
        <v>200</v>
      </c>
      <c r="EY6">
        <v>428</v>
      </c>
      <c r="EZ6">
        <v>91</v>
      </c>
      <c r="FA6">
        <v>330</v>
      </c>
      <c r="FB6">
        <v>91</v>
      </c>
      <c r="FC6">
        <v>224</v>
      </c>
      <c r="FD6">
        <v>38</v>
      </c>
      <c r="FE6">
        <v>168</v>
      </c>
      <c r="FF6">
        <v>44</v>
      </c>
      <c r="FG6">
        <v>65</v>
      </c>
      <c r="FH6">
        <v>21</v>
      </c>
      <c r="FI6">
        <v>19</v>
      </c>
      <c r="FJ6">
        <v>118</v>
      </c>
      <c r="FK6">
        <v>77</v>
      </c>
      <c r="FL6">
        <v>19</v>
      </c>
      <c r="FM6">
        <v>118</v>
      </c>
      <c r="FN6">
        <v>15</v>
      </c>
      <c r="FO6">
        <v>137</v>
      </c>
      <c r="FP6">
        <v>269</v>
      </c>
      <c r="FQ6">
        <v>359</v>
      </c>
      <c r="FR6">
        <v>425</v>
      </c>
      <c r="FS6">
        <v>393</v>
      </c>
      <c r="FT6">
        <v>284</v>
      </c>
      <c r="FU6">
        <v>581</v>
      </c>
      <c r="FV6">
        <v>625</v>
      </c>
      <c r="FW6">
        <v>711</v>
      </c>
      <c r="FX6">
        <v>872</v>
      </c>
      <c r="FY6">
        <v>766</v>
      </c>
      <c r="FZ6">
        <v>276</v>
      </c>
      <c r="GA6">
        <v>336</v>
      </c>
      <c r="GB6">
        <v>312</v>
      </c>
      <c r="GC6">
        <v>334</v>
      </c>
      <c r="GD6">
        <v>553</v>
      </c>
      <c r="GE6">
        <v>800</v>
      </c>
      <c r="GF6">
        <v>275</v>
      </c>
      <c r="GG6">
        <v>229</v>
      </c>
      <c r="GH6">
        <v>408</v>
      </c>
      <c r="GI6">
        <v>697</v>
      </c>
      <c r="GJ6">
        <v>352</v>
      </c>
      <c r="GK6">
        <v>351</v>
      </c>
      <c r="GL6">
        <v>365</v>
      </c>
      <c r="GM6">
        <v>169</v>
      </c>
      <c r="GN6">
        <v>249</v>
      </c>
      <c r="GO6">
        <v>463</v>
      </c>
      <c r="GP6">
        <v>404</v>
      </c>
      <c r="GQ6">
        <v>408</v>
      </c>
      <c r="GR6">
        <v>272</v>
      </c>
      <c r="GS6">
        <v>525</v>
      </c>
      <c r="GT6">
        <v>77</v>
      </c>
      <c r="GU6">
        <v>171</v>
      </c>
      <c r="GV6">
        <v>125</v>
      </c>
      <c r="GW6">
        <v>108</v>
      </c>
      <c r="GX6">
        <v>160</v>
      </c>
    </row>
    <row r="7" spans="1:206" hidden="1" x14ac:dyDescent="0.25">
      <c r="A7">
        <v>4000041</v>
      </c>
      <c r="B7">
        <v>50</v>
      </c>
      <c r="C7">
        <v>80</v>
      </c>
      <c r="D7">
        <v>20</v>
      </c>
      <c r="E7">
        <v>40</v>
      </c>
      <c r="F7">
        <v>120</v>
      </c>
      <c r="G7">
        <v>100</v>
      </c>
      <c r="H7">
        <v>20</v>
      </c>
      <c r="I7">
        <v>35</v>
      </c>
      <c r="J7">
        <v>35</v>
      </c>
      <c r="K7">
        <v>20</v>
      </c>
      <c r="L7">
        <v>20</v>
      </c>
      <c r="M7">
        <v>90</v>
      </c>
      <c r="N7">
        <v>135</v>
      </c>
      <c r="O7">
        <v>205</v>
      </c>
      <c r="P7">
        <v>390</v>
      </c>
      <c r="Q7">
        <v>40</v>
      </c>
      <c r="R7">
        <v>155</v>
      </c>
      <c r="S7">
        <v>319</v>
      </c>
      <c r="T7">
        <v>145</v>
      </c>
      <c r="U7">
        <v>245</v>
      </c>
      <c r="V7">
        <v>161</v>
      </c>
      <c r="W7">
        <v>300</v>
      </c>
      <c r="X7">
        <v>90</v>
      </c>
      <c r="Y7">
        <v>185</v>
      </c>
      <c r="Z7">
        <v>343</v>
      </c>
      <c r="AA7">
        <v>65</v>
      </c>
      <c r="AB7">
        <v>140</v>
      </c>
      <c r="AC7">
        <v>240</v>
      </c>
      <c r="AD7">
        <v>446</v>
      </c>
      <c r="AE7">
        <v>270</v>
      </c>
      <c r="AF7">
        <v>329</v>
      </c>
      <c r="AG7">
        <v>269</v>
      </c>
      <c r="AH7">
        <v>624</v>
      </c>
      <c r="AI7">
        <v>205</v>
      </c>
      <c r="AJ7">
        <v>215</v>
      </c>
      <c r="AK7">
        <v>380</v>
      </c>
      <c r="AL7">
        <v>70</v>
      </c>
      <c r="AM7">
        <v>735</v>
      </c>
      <c r="AN7">
        <v>315</v>
      </c>
      <c r="AO7">
        <v>215</v>
      </c>
      <c r="AP7">
        <v>275</v>
      </c>
      <c r="AQ7">
        <v>190</v>
      </c>
      <c r="AR7">
        <v>515</v>
      </c>
      <c r="AS7">
        <v>140</v>
      </c>
      <c r="AT7">
        <v>80</v>
      </c>
      <c r="AU7">
        <v>127</v>
      </c>
      <c r="AV7">
        <v>90</v>
      </c>
      <c r="AW7">
        <v>50</v>
      </c>
      <c r="AX7">
        <v>125</v>
      </c>
      <c r="AY7">
        <v>0</v>
      </c>
      <c r="AZ7">
        <v>0</v>
      </c>
      <c r="BA7">
        <v>-2</v>
      </c>
      <c r="BB7">
        <v>20</v>
      </c>
      <c r="BC7">
        <v>0</v>
      </c>
      <c r="BD7">
        <v>85</v>
      </c>
      <c r="BE7">
        <v>15</v>
      </c>
      <c r="BF7">
        <v>30</v>
      </c>
      <c r="BG7">
        <v>20</v>
      </c>
      <c r="BH7">
        <v>20</v>
      </c>
      <c r="BI7">
        <v>30</v>
      </c>
      <c r="BJ7">
        <v>120</v>
      </c>
      <c r="BK7">
        <v>30</v>
      </c>
      <c r="BL7">
        <v>50</v>
      </c>
      <c r="BM7">
        <v>110</v>
      </c>
      <c r="BN7">
        <v>125</v>
      </c>
      <c r="BO7">
        <v>77</v>
      </c>
      <c r="BP7">
        <v>239</v>
      </c>
      <c r="BQ7">
        <v>263</v>
      </c>
      <c r="BR7">
        <v>427</v>
      </c>
      <c r="BS7">
        <v>223</v>
      </c>
      <c r="BT7">
        <v>175</v>
      </c>
      <c r="BU7">
        <v>684</v>
      </c>
      <c r="BV7">
        <v>200</v>
      </c>
      <c r="BW7">
        <v>122</v>
      </c>
      <c r="BX7">
        <v>139</v>
      </c>
      <c r="BY7">
        <v>215</v>
      </c>
      <c r="BZ7">
        <v>331</v>
      </c>
      <c r="CA7">
        <v>183</v>
      </c>
      <c r="CB7">
        <v>375</v>
      </c>
      <c r="CC7">
        <v>444</v>
      </c>
      <c r="CD7">
        <v>361</v>
      </c>
      <c r="CE7">
        <v>225</v>
      </c>
      <c r="CF7">
        <v>200</v>
      </c>
      <c r="CG7">
        <v>315</v>
      </c>
      <c r="CH7">
        <v>694</v>
      </c>
      <c r="CI7">
        <v>546</v>
      </c>
      <c r="CJ7">
        <v>414</v>
      </c>
      <c r="CK7">
        <v>341</v>
      </c>
      <c r="CL7">
        <v>329</v>
      </c>
      <c r="CM7">
        <v>366</v>
      </c>
      <c r="CN7">
        <v>425</v>
      </c>
      <c r="CO7">
        <v>242</v>
      </c>
      <c r="CP7">
        <v>123</v>
      </c>
      <c r="CQ7">
        <v>230</v>
      </c>
      <c r="CR7">
        <v>454</v>
      </c>
      <c r="CS7">
        <v>381</v>
      </c>
      <c r="CT7">
        <v>195</v>
      </c>
      <c r="CU7">
        <v>104</v>
      </c>
      <c r="CV7">
        <v>266</v>
      </c>
      <c r="CW7">
        <v>20</v>
      </c>
      <c r="CX7">
        <v>163</v>
      </c>
      <c r="CY7">
        <v>0</v>
      </c>
      <c r="CZ7">
        <v>135</v>
      </c>
      <c r="DA7">
        <v>3</v>
      </c>
      <c r="DB7">
        <v>0</v>
      </c>
      <c r="DC7">
        <v>182</v>
      </c>
      <c r="DD7">
        <v>131</v>
      </c>
      <c r="DE7">
        <v>0</v>
      </c>
      <c r="DF7">
        <v>0</v>
      </c>
      <c r="DG7">
        <v>30</v>
      </c>
      <c r="DH7">
        <v>167</v>
      </c>
      <c r="DI7">
        <v>14</v>
      </c>
      <c r="DJ7">
        <v>42</v>
      </c>
      <c r="DK7">
        <v>75</v>
      </c>
      <c r="DL7">
        <v>30</v>
      </c>
      <c r="DM7">
        <v>41</v>
      </c>
      <c r="DN7">
        <v>209</v>
      </c>
      <c r="DO7">
        <v>273</v>
      </c>
      <c r="DP7">
        <v>184</v>
      </c>
      <c r="DQ7">
        <v>113</v>
      </c>
      <c r="DR7">
        <v>236</v>
      </c>
      <c r="DS7">
        <v>227</v>
      </c>
      <c r="DT7">
        <v>214</v>
      </c>
      <c r="DU7">
        <v>211</v>
      </c>
      <c r="DV7">
        <v>283</v>
      </c>
      <c r="DW7">
        <v>225</v>
      </c>
      <c r="DX7">
        <v>231</v>
      </c>
      <c r="DY7">
        <v>542</v>
      </c>
      <c r="DZ7">
        <v>276</v>
      </c>
      <c r="EA7">
        <v>232</v>
      </c>
      <c r="EB7">
        <v>608</v>
      </c>
      <c r="EC7">
        <v>288</v>
      </c>
      <c r="ED7">
        <v>272</v>
      </c>
      <c r="EE7">
        <v>308</v>
      </c>
      <c r="EF7">
        <v>553</v>
      </c>
      <c r="EG7">
        <v>283</v>
      </c>
      <c r="EH7">
        <v>245</v>
      </c>
      <c r="EI7">
        <v>602</v>
      </c>
      <c r="EJ7">
        <v>212</v>
      </c>
      <c r="EK7">
        <v>274</v>
      </c>
      <c r="EL7">
        <v>151</v>
      </c>
      <c r="EM7">
        <v>333</v>
      </c>
      <c r="EN7">
        <v>485</v>
      </c>
      <c r="EO7">
        <v>243</v>
      </c>
      <c r="EP7">
        <v>257</v>
      </c>
      <c r="EQ7">
        <v>322</v>
      </c>
      <c r="ER7">
        <v>399</v>
      </c>
      <c r="ES7">
        <v>158</v>
      </c>
      <c r="ET7">
        <v>267</v>
      </c>
      <c r="EU7">
        <v>192</v>
      </c>
      <c r="EV7">
        <v>164</v>
      </c>
      <c r="EW7">
        <v>246</v>
      </c>
      <c r="EX7">
        <v>132</v>
      </c>
      <c r="EY7">
        <v>166</v>
      </c>
      <c r="EZ7">
        <v>59</v>
      </c>
      <c r="FA7">
        <v>190</v>
      </c>
      <c r="FB7">
        <v>150</v>
      </c>
      <c r="FC7">
        <v>102</v>
      </c>
      <c r="FD7">
        <v>55</v>
      </c>
      <c r="FE7">
        <v>76</v>
      </c>
      <c r="FF7">
        <v>31</v>
      </c>
      <c r="FG7">
        <v>10</v>
      </c>
      <c r="FH7">
        <v>25</v>
      </c>
      <c r="FI7">
        <v>36</v>
      </c>
      <c r="FJ7">
        <v>65</v>
      </c>
      <c r="FK7">
        <v>61</v>
      </c>
      <c r="FL7">
        <v>12</v>
      </c>
      <c r="FM7">
        <v>74</v>
      </c>
      <c r="FN7">
        <v>16</v>
      </c>
      <c r="FO7">
        <v>92</v>
      </c>
      <c r="FP7">
        <v>204</v>
      </c>
      <c r="FQ7">
        <v>299</v>
      </c>
      <c r="FR7">
        <v>220</v>
      </c>
      <c r="FS7">
        <v>191</v>
      </c>
      <c r="FT7">
        <v>176</v>
      </c>
      <c r="FU7">
        <v>390</v>
      </c>
      <c r="FV7">
        <v>199</v>
      </c>
      <c r="FW7">
        <v>456</v>
      </c>
      <c r="FX7">
        <v>433</v>
      </c>
      <c r="FY7">
        <v>391</v>
      </c>
      <c r="FZ7">
        <v>160</v>
      </c>
      <c r="GA7">
        <v>113</v>
      </c>
      <c r="GB7">
        <v>253</v>
      </c>
      <c r="GC7">
        <v>170</v>
      </c>
      <c r="GD7">
        <v>281</v>
      </c>
      <c r="GE7">
        <v>216</v>
      </c>
      <c r="GF7">
        <v>324</v>
      </c>
      <c r="GG7">
        <v>108</v>
      </c>
      <c r="GH7">
        <v>407</v>
      </c>
      <c r="GI7">
        <v>201</v>
      </c>
      <c r="GJ7">
        <v>216</v>
      </c>
      <c r="GK7">
        <v>238</v>
      </c>
      <c r="GL7">
        <v>126</v>
      </c>
      <c r="GM7">
        <v>137</v>
      </c>
      <c r="GN7">
        <v>464</v>
      </c>
      <c r="GO7">
        <v>261</v>
      </c>
      <c r="GP7">
        <v>209</v>
      </c>
      <c r="GQ7">
        <v>292</v>
      </c>
      <c r="GR7">
        <v>221</v>
      </c>
      <c r="GS7">
        <v>363</v>
      </c>
      <c r="GT7">
        <v>33</v>
      </c>
      <c r="GU7">
        <v>70</v>
      </c>
      <c r="GV7">
        <v>115</v>
      </c>
      <c r="GW7">
        <v>70</v>
      </c>
      <c r="GX7">
        <v>116</v>
      </c>
    </row>
    <row r="8" spans="1:206" hidden="1" x14ac:dyDescent="0.25">
      <c r="A8">
        <v>4000042</v>
      </c>
      <c r="B8">
        <v>95</v>
      </c>
      <c r="C8">
        <v>90</v>
      </c>
      <c r="D8">
        <v>30</v>
      </c>
      <c r="E8">
        <v>140</v>
      </c>
      <c r="F8">
        <v>135</v>
      </c>
      <c r="G8">
        <v>150</v>
      </c>
      <c r="H8">
        <v>20</v>
      </c>
      <c r="I8">
        <v>31</v>
      </c>
      <c r="J8">
        <v>65</v>
      </c>
      <c r="K8">
        <v>25</v>
      </c>
      <c r="L8">
        <v>105</v>
      </c>
      <c r="M8">
        <v>165</v>
      </c>
      <c r="N8">
        <v>350</v>
      </c>
      <c r="O8">
        <v>369</v>
      </c>
      <c r="P8">
        <v>524</v>
      </c>
      <c r="Q8">
        <v>0</v>
      </c>
      <c r="R8">
        <v>280</v>
      </c>
      <c r="S8">
        <v>514</v>
      </c>
      <c r="T8">
        <v>465</v>
      </c>
      <c r="U8">
        <v>455</v>
      </c>
      <c r="V8">
        <v>445</v>
      </c>
      <c r="W8">
        <v>410</v>
      </c>
      <c r="X8">
        <v>175</v>
      </c>
      <c r="Y8">
        <v>455</v>
      </c>
      <c r="Z8">
        <v>600</v>
      </c>
      <c r="AA8">
        <v>270</v>
      </c>
      <c r="AB8">
        <v>380</v>
      </c>
      <c r="AC8">
        <v>485</v>
      </c>
      <c r="AD8">
        <v>680</v>
      </c>
      <c r="AE8">
        <v>690</v>
      </c>
      <c r="AF8">
        <v>703</v>
      </c>
      <c r="AG8">
        <v>727</v>
      </c>
      <c r="AH8">
        <v>1230</v>
      </c>
      <c r="AI8">
        <v>870</v>
      </c>
      <c r="AJ8">
        <v>445</v>
      </c>
      <c r="AK8">
        <v>600</v>
      </c>
      <c r="AL8">
        <v>170</v>
      </c>
      <c r="AM8">
        <v>1620</v>
      </c>
      <c r="AN8">
        <v>1030</v>
      </c>
      <c r="AO8">
        <v>330</v>
      </c>
      <c r="AP8">
        <v>430</v>
      </c>
      <c r="AQ8">
        <v>428</v>
      </c>
      <c r="AR8">
        <v>1040</v>
      </c>
      <c r="AS8">
        <v>400</v>
      </c>
      <c r="AT8">
        <v>295</v>
      </c>
      <c r="AU8">
        <v>135</v>
      </c>
      <c r="AV8">
        <v>285</v>
      </c>
      <c r="AW8">
        <v>230</v>
      </c>
      <c r="AX8">
        <v>0</v>
      </c>
      <c r="AY8">
        <v>0</v>
      </c>
      <c r="AZ8">
        <v>0</v>
      </c>
      <c r="BA8">
        <v>36</v>
      </c>
      <c r="BB8">
        <v>75</v>
      </c>
      <c r="BC8">
        <v>20</v>
      </c>
      <c r="BD8">
        <v>230</v>
      </c>
      <c r="BE8">
        <v>20</v>
      </c>
      <c r="BF8">
        <v>60</v>
      </c>
      <c r="BG8">
        <v>25</v>
      </c>
      <c r="BH8">
        <v>80</v>
      </c>
      <c r="BI8">
        <v>60</v>
      </c>
      <c r="BJ8">
        <v>155</v>
      </c>
      <c r="BK8">
        <v>30</v>
      </c>
      <c r="BL8">
        <v>145</v>
      </c>
      <c r="BM8">
        <v>190</v>
      </c>
      <c r="BN8">
        <v>250</v>
      </c>
      <c r="BO8">
        <v>175</v>
      </c>
      <c r="BP8">
        <v>347</v>
      </c>
      <c r="BQ8">
        <v>463</v>
      </c>
      <c r="BR8">
        <v>1117</v>
      </c>
      <c r="BS8">
        <v>78</v>
      </c>
      <c r="BT8">
        <v>87</v>
      </c>
      <c r="BU8">
        <v>1129</v>
      </c>
      <c r="BV8">
        <v>487</v>
      </c>
      <c r="BW8">
        <v>444</v>
      </c>
      <c r="BX8">
        <v>614</v>
      </c>
      <c r="BY8">
        <v>732</v>
      </c>
      <c r="BZ8">
        <v>626</v>
      </c>
      <c r="CA8">
        <v>373</v>
      </c>
      <c r="CB8">
        <v>604</v>
      </c>
      <c r="CC8">
        <v>1219</v>
      </c>
      <c r="CD8">
        <v>881</v>
      </c>
      <c r="CE8">
        <v>625</v>
      </c>
      <c r="CF8">
        <v>735</v>
      </c>
      <c r="CG8">
        <v>253</v>
      </c>
      <c r="CH8">
        <v>1499</v>
      </c>
      <c r="CI8">
        <v>700</v>
      </c>
      <c r="CJ8">
        <v>743</v>
      </c>
      <c r="CK8">
        <v>508</v>
      </c>
      <c r="CL8">
        <v>897</v>
      </c>
      <c r="CM8">
        <v>1086</v>
      </c>
      <c r="CN8">
        <v>874</v>
      </c>
      <c r="CO8">
        <v>720</v>
      </c>
      <c r="CP8">
        <v>678</v>
      </c>
      <c r="CQ8">
        <v>260</v>
      </c>
      <c r="CR8">
        <v>842</v>
      </c>
      <c r="CS8">
        <v>876</v>
      </c>
      <c r="CT8">
        <v>96</v>
      </c>
      <c r="CU8">
        <v>435</v>
      </c>
      <c r="CV8">
        <v>343</v>
      </c>
      <c r="CW8">
        <v>145</v>
      </c>
      <c r="CX8">
        <v>519</v>
      </c>
      <c r="CY8">
        <v>10</v>
      </c>
      <c r="CZ8">
        <v>165</v>
      </c>
      <c r="DA8">
        <v>25</v>
      </c>
      <c r="DB8">
        <v>125</v>
      </c>
      <c r="DC8">
        <v>324</v>
      </c>
      <c r="DD8">
        <v>10</v>
      </c>
      <c r="DE8">
        <v>130</v>
      </c>
      <c r="DF8">
        <v>0</v>
      </c>
      <c r="DG8">
        <v>40</v>
      </c>
      <c r="DH8">
        <v>157</v>
      </c>
      <c r="DI8">
        <v>23</v>
      </c>
      <c r="DJ8">
        <v>86</v>
      </c>
      <c r="DK8">
        <v>163</v>
      </c>
      <c r="DL8">
        <v>130</v>
      </c>
      <c r="DM8">
        <v>186</v>
      </c>
      <c r="DN8">
        <v>327</v>
      </c>
      <c r="DO8">
        <v>294</v>
      </c>
      <c r="DP8">
        <v>404</v>
      </c>
      <c r="DQ8">
        <v>215</v>
      </c>
      <c r="DR8">
        <v>556</v>
      </c>
      <c r="DS8">
        <v>531</v>
      </c>
      <c r="DT8">
        <v>684</v>
      </c>
      <c r="DU8">
        <v>240</v>
      </c>
      <c r="DV8">
        <v>603</v>
      </c>
      <c r="DW8">
        <v>628</v>
      </c>
      <c r="DX8">
        <v>539</v>
      </c>
      <c r="DY8">
        <v>1112</v>
      </c>
      <c r="DZ8">
        <v>414</v>
      </c>
      <c r="EA8">
        <v>553</v>
      </c>
      <c r="EB8">
        <v>948</v>
      </c>
      <c r="EC8">
        <v>794</v>
      </c>
      <c r="ED8">
        <v>1044</v>
      </c>
      <c r="EE8">
        <v>843</v>
      </c>
      <c r="EF8">
        <v>1040</v>
      </c>
      <c r="EG8">
        <v>697</v>
      </c>
      <c r="EH8">
        <v>939</v>
      </c>
      <c r="EI8">
        <v>1234</v>
      </c>
      <c r="EJ8">
        <v>745</v>
      </c>
      <c r="EK8">
        <v>680</v>
      </c>
      <c r="EL8">
        <v>439</v>
      </c>
      <c r="EM8">
        <v>864</v>
      </c>
      <c r="EN8">
        <v>832</v>
      </c>
      <c r="EO8">
        <v>611</v>
      </c>
      <c r="EP8">
        <v>642</v>
      </c>
      <c r="EQ8">
        <v>831</v>
      </c>
      <c r="ER8">
        <v>726</v>
      </c>
      <c r="ES8">
        <v>473</v>
      </c>
      <c r="ET8">
        <v>412</v>
      </c>
      <c r="EU8">
        <v>549</v>
      </c>
      <c r="EV8">
        <v>396</v>
      </c>
      <c r="EW8">
        <v>420</v>
      </c>
      <c r="EX8">
        <v>150</v>
      </c>
      <c r="EY8">
        <v>384</v>
      </c>
      <c r="EZ8">
        <v>22</v>
      </c>
      <c r="FA8">
        <v>357</v>
      </c>
      <c r="FB8">
        <v>249</v>
      </c>
      <c r="FC8">
        <v>54</v>
      </c>
      <c r="FD8">
        <v>79</v>
      </c>
      <c r="FE8">
        <v>170</v>
      </c>
      <c r="FF8">
        <v>81</v>
      </c>
      <c r="FG8">
        <v>33</v>
      </c>
      <c r="FH8">
        <v>38</v>
      </c>
      <c r="FI8">
        <v>52</v>
      </c>
      <c r="FJ8">
        <v>0</v>
      </c>
      <c r="FK8">
        <v>242</v>
      </c>
      <c r="FL8">
        <v>29</v>
      </c>
      <c r="FM8">
        <v>172</v>
      </c>
      <c r="FN8">
        <v>151</v>
      </c>
      <c r="FO8">
        <v>187</v>
      </c>
      <c r="FP8">
        <v>551</v>
      </c>
      <c r="FQ8">
        <v>533</v>
      </c>
      <c r="FR8">
        <v>298</v>
      </c>
      <c r="FS8">
        <v>345</v>
      </c>
      <c r="FT8">
        <v>597</v>
      </c>
      <c r="FU8">
        <v>519</v>
      </c>
      <c r="FV8">
        <v>825</v>
      </c>
      <c r="FW8">
        <v>228</v>
      </c>
      <c r="FX8">
        <v>1096</v>
      </c>
      <c r="FY8">
        <v>965</v>
      </c>
      <c r="FZ8">
        <v>610</v>
      </c>
      <c r="GA8">
        <v>442</v>
      </c>
      <c r="GB8">
        <v>290</v>
      </c>
      <c r="GC8">
        <v>539</v>
      </c>
      <c r="GD8">
        <v>726</v>
      </c>
      <c r="GE8">
        <v>868</v>
      </c>
      <c r="GF8">
        <v>443</v>
      </c>
      <c r="GG8">
        <v>104</v>
      </c>
      <c r="GH8">
        <v>480</v>
      </c>
      <c r="GI8">
        <v>1158</v>
      </c>
      <c r="GJ8">
        <v>811</v>
      </c>
      <c r="GK8">
        <v>579</v>
      </c>
      <c r="GL8">
        <v>215</v>
      </c>
      <c r="GM8">
        <v>120</v>
      </c>
      <c r="GN8">
        <v>412</v>
      </c>
      <c r="GO8">
        <v>754</v>
      </c>
      <c r="GP8">
        <v>441</v>
      </c>
      <c r="GQ8">
        <v>680</v>
      </c>
      <c r="GR8">
        <v>565</v>
      </c>
      <c r="GS8">
        <v>443</v>
      </c>
      <c r="GT8">
        <v>123</v>
      </c>
      <c r="GU8">
        <v>193</v>
      </c>
      <c r="GV8">
        <v>141</v>
      </c>
      <c r="GW8">
        <v>235</v>
      </c>
      <c r="GX8">
        <v>173</v>
      </c>
    </row>
    <row r="9" spans="1:206" hidden="1" x14ac:dyDescent="0.25">
      <c r="A9">
        <v>4000043</v>
      </c>
      <c r="B9">
        <v>75</v>
      </c>
      <c r="C9">
        <v>80</v>
      </c>
      <c r="D9">
        <v>30</v>
      </c>
      <c r="E9">
        <v>55</v>
      </c>
      <c r="F9">
        <v>100</v>
      </c>
      <c r="G9">
        <v>98</v>
      </c>
      <c r="H9">
        <v>30</v>
      </c>
      <c r="I9">
        <v>20</v>
      </c>
      <c r="J9">
        <v>50</v>
      </c>
      <c r="K9">
        <v>30</v>
      </c>
      <c r="L9">
        <v>20</v>
      </c>
      <c r="M9">
        <v>100</v>
      </c>
      <c r="N9">
        <v>170</v>
      </c>
      <c r="O9">
        <v>225</v>
      </c>
      <c r="P9">
        <v>420</v>
      </c>
      <c r="Q9">
        <v>0</v>
      </c>
      <c r="R9">
        <v>155</v>
      </c>
      <c r="S9">
        <v>374</v>
      </c>
      <c r="T9">
        <v>110</v>
      </c>
      <c r="U9">
        <v>315</v>
      </c>
      <c r="V9">
        <v>285</v>
      </c>
      <c r="W9">
        <v>305</v>
      </c>
      <c r="X9">
        <v>100</v>
      </c>
      <c r="Y9">
        <v>235</v>
      </c>
      <c r="Z9">
        <v>371</v>
      </c>
      <c r="AA9">
        <v>100</v>
      </c>
      <c r="AB9">
        <v>235</v>
      </c>
      <c r="AC9">
        <v>315</v>
      </c>
      <c r="AD9">
        <v>463</v>
      </c>
      <c r="AE9">
        <v>412</v>
      </c>
      <c r="AF9">
        <v>349</v>
      </c>
      <c r="AG9">
        <v>320</v>
      </c>
      <c r="AH9">
        <v>789</v>
      </c>
      <c r="AI9">
        <v>39</v>
      </c>
      <c r="AJ9">
        <v>340</v>
      </c>
      <c r="AK9">
        <v>410</v>
      </c>
      <c r="AL9">
        <v>60</v>
      </c>
      <c r="AM9">
        <v>865</v>
      </c>
      <c r="AN9">
        <v>460</v>
      </c>
      <c r="AO9">
        <v>215</v>
      </c>
      <c r="AP9">
        <v>300</v>
      </c>
      <c r="AQ9">
        <v>510</v>
      </c>
      <c r="AR9">
        <v>330</v>
      </c>
      <c r="AS9">
        <v>105</v>
      </c>
      <c r="AT9">
        <v>165</v>
      </c>
      <c r="AU9">
        <v>10</v>
      </c>
      <c r="AV9">
        <v>10</v>
      </c>
      <c r="AW9">
        <v>175</v>
      </c>
      <c r="AX9">
        <v>0</v>
      </c>
      <c r="AY9">
        <v>0</v>
      </c>
      <c r="AZ9">
        <v>0</v>
      </c>
      <c r="BA9">
        <v>9</v>
      </c>
      <c r="BB9">
        <v>15</v>
      </c>
      <c r="BC9">
        <v>20</v>
      </c>
      <c r="BD9">
        <v>45</v>
      </c>
      <c r="BE9">
        <v>20</v>
      </c>
      <c r="BF9">
        <v>30</v>
      </c>
      <c r="BG9">
        <v>30</v>
      </c>
      <c r="BH9">
        <v>40</v>
      </c>
      <c r="BI9">
        <v>30</v>
      </c>
      <c r="BJ9">
        <v>125</v>
      </c>
      <c r="BK9">
        <v>30</v>
      </c>
      <c r="BL9">
        <v>90</v>
      </c>
      <c r="BM9">
        <v>80</v>
      </c>
      <c r="BN9">
        <v>73</v>
      </c>
      <c r="BO9">
        <v>87</v>
      </c>
      <c r="BP9">
        <v>245</v>
      </c>
      <c r="BQ9">
        <v>153</v>
      </c>
      <c r="BR9">
        <v>672</v>
      </c>
      <c r="BS9">
        <v>-65</v>
      </c>
      <c r="BT9">
        <v>140</v>
      </c>
      <c r="BU9">
        <v>1243</v>
      </c>
      <c r="BV9">
        <v>347</v>
      </c>
      <c r="BW9">
        <v>66</v>
      </c>
      <c r="BX9">
        <v>94</v>
      </c>
      <c r="BY9">
        <v>183</v>
      </c>
      <c r="BZ9">
        <v>341</v>
      </c>
      <c r="CA9">
        <v>162</v>
      </c>
      <c r="CB9">
        <v>504</v>
      </c>
      <c r="CC9">
        <v>375</v>
      </c>
      <c r="CD9">
        <v>314</v>
      </c>
      <c r="CE9">
        <v>383</v>
      </c>
      <c r="CF9">
        <v>413</v>
      </c>
      <c r="CG9">
        <v>291</v>
      </c>
      <c r="CH9">
        <v>641</v>
      </c>
      <c r="CI9">
        <v>532</v>
      </c>
      <c r="CJ9">
        <v>177</v>
      </c>
      <c r="CK9">
        <v>471</v>
      </c>
      <c r="CL9">
        <v>351</v>
      </c>
      <c r="CM9">
        <v>531</v>
      </c>
      <c r="CN9">
        <v>457</v>
      </c>
      <c r="CO9">
        <v>294</v>
      </c>
      <c r="CP9">
        <v>226</v>
      </c>
      <c r="CQ9">
        <v>114</v>
      </c>
      <c r="CR9">
        <v>261</v>
      </c>
      <c r="CS9">
        <v>535</v>
      </c>
      <c r="CT9">
        <v>64</v>
      </c>
      <c r="CU9">
        <v>204</v>
      </c>
      <c r="CV9">
        <v>76</v>
      </c>
      <c r="CW9">
        <v>125</v>
      </c>
      <c r="CX9">
        <v>145</v>
      </c>
      <c r="CY9">
        <v>5</v>
      </c>
      <c r="CZ9">
        <v>20</v>
      </c>
      <c r="DA9">
        <v>2</v>
      </c>
      <c r="DB9">
        <v>125</v>
      </c>
      <c r="DC9">
        <v>189</v>
      </c>
      <c r="DD9">
        <v>1</v>
      </c>
      <c r="DE9">
        <v>5</v>
      </c>
      <c r="DF9">
        <v>0</v>
      </c>
      <c r="DG9">
        <v>20</v>
      </c>
      <c r="DH9">
        <v>146</v>
      </c>
      <c r="DI9">
        <v>5</v>
      </c>
      <c r="DJ9">
        <v>63</v>
      </c>
      <c r="DK9">
        <v>90</v>
      </c>
      <c r="DL9">
        <v>57</v>
      </c>
      <c r="DM9">
        <v>24</v>
      </c>
      <c r="DN9">
        <v>229</v>
      </c>
      <c r="DO9">
        <v>140</v>
      </c>
      <c r="DP9">
        <v>177</v>
      </c>
      <c r="DQ9">
        <v>156</v>
      </c>
      <c r="DR9">
        <v>294</v>
      </c>
      <c r="DS9">
        <v>201</v>
      </c>
      <c r="DT9">
        <v>318</v>
      </c>
      <c r="DU9">
        <v>178</v>
      </c>
      <c r="DV9">
        <v>351</v>
      </c>
      <c r="DW9">
        <v>488</v>
      </c>
      <c r="DX9">
        <v>195</v>
      </c>
      <c r="DY9">
        <v>533</v>
      </c>
      <c r="DZ9">
        <v>355</v>
      </c>
      <c r="EA9">
        <v>322</v>
      </c>
      <c r="EB9">
        <v>344</v>
      </c>
      <c r="EC9">
        <v>395</v>
      </c>
      <c r="ED9">
        <v>526</v>
      </c>
      <c r="EE9">
        <v>372</v>
      </c>
      <c r="EF9">
        <v>346</v>
      </c>
      <c r="EG9">
        <v>459</v>
      </c>
      <c r="EH9">
        <v>302</v>
      </c>
      <c r="EI9">
        <v>567</v>
      </c>
      <c r="EJ9">
        <v>259</v>
      </c>
      <c r="EK9">
        <v>460</v>
      </c>
      <c r="EL9">
        <v>135</v>
      </c>
      <c r="EM9">
        <v>506</v>
      </c>
      <c r="EN9">
        <v>404</v>
      </c>
      <c r="EO9">
        <v>352</v>
      </c>
      <c r="EP9">
        <v>322</v>
      </c>
      <c r="EQ9">
        <v>372</v>
      </c>
      <c r="ER9">
        <v>309</v>
      </c>
      <c r="ES9">
        <v>128</v>
      </c>
      <c r="ET9">
        <v>254</v>
      </c>
      <c r="EU9">
        <v>182</v>
      </c>
      <c r="EV9">
        <v>273</v>
      </c>
      <c r="EW9">
        <v>238</v>
      </c>
      <c r="EX9">
        <v>150</v>
      </c>
      <c r="EY9">
        <v>214</v>
      </c>
      <c r="EZ9">
        <v>30</v>
      </c>
      <c r="FA9">
        <v>279</v>
      </c>
      <c r="FB9">
        <v>28</v>
      </c>
      <c r="FC9">
        <v>126</v>
      </c>
      <c r="FD9">
        <v>74</v>
      </c>
      <c r="FE9">
        <v>44</v>
      </c>
      <c r="FF9">
        <v>26</v>
      </c>
      <c r="FG9">
        <v>4</v>
      </c>
      <c r="FH9">
        <v>18</v>
      </c>
      <c r="FI9">
        <v>21</v>
      </c>
      <c r="FJ9">
        <v>73</v>
      </c>
      <c r="FK9">
        <v>52</v>
      </c>
      <c r="FL9">
        <v>9</v>
      </c>
      <c r="FM9">
        <v>49</v>
      </c>
      <c r="FN9">
        <v>50</v>
      </c>
      <c r="FO9">
        <v>102</v>
      </c>
      <c r="FP9">
        <v>192</v>
      </c>
      <c r="FQ9">
        <v>232</v>
      </c>
      <c r="FR9">
        <v>238</v>
      </c>
      <c r="FS9">
        <v>373</v>
      </c>
      <c r="FT9">
        <v>147</v>
      </c>
      <c r="FU9">
        <v>287</v>
      </c>
      <c r="FV9">
        <v>456</v>
      </c>
      <c r="FW9">
        <v>425</v>
      </c>
      <c r="FX9">
        <v>526</v>
      </c>
      <c r="FY9">
        <v>349</v>
      </c>
      <c r="FZ9">
        <v>176</v>
      </c>
      <c r="GA9">
        <v>290</v>
      </c>
      <c r="GB9">
        <v>182</v>
      </c>
      <c r="GC9">
        <v>269</v>
      </c>
      <c r="GD9">
        <v>437</v>
      </c>
      <c r="GE9">
        <v>253</v>
      </c>
      <c r="GF9">
        <v>140</v>
      </c>
      <c r="GG9">
        <v>65</v>
      </c>
      <c r="GH9">
        <v>268</v>
      </c>
      <c r="GI9">
        <v>648</v>
      </c>
      <c r="GJ9">
        <v>321</v>
      </c>
      <c r="GK9">
        <v>268</v>
      </c>
      <c r="GL9">
        <v>91</v>
      </c>
      <c r="GM9">
        <v>130</v>
      </c>
      <c r="GN9">
        <v>143</v>
      </c>
      <c r="GO9">
        <v>388</v>
      </c>
      <c r="GP9">
        <v>332</v>
      </c>
      <c r="GQ9">
        <v>269</v>
      </c>
      <c r="GR9">
        <v>119</v>
      </c>
      <c r="GS9">
        <v>224</v>
      </c>
      <c r="GT9">
        <v>15</v>
      </c>
      <c r="GU9">
        <v>173</v>
      </c>
      <c r="GV9">
        <v>190</v>
      </c>
      <c r="GW9">
        <v>79</v>
      </c>
      <c r="GX9">
        <v>131</v>
      </c>
    </row>
    <row r="10" spans="1:206" hidden="1" x14ac:dyDescent="0.25">
      <c r="A10">
        <v>4000044</v>
      </c>
      <c r="B10">
        <v>25</v>
      </c>
      <c r="C10">
        <v>40</v>
      </c>
      <c r="D10">
        <v>10</v>
      </c>
      <c r="E10">
        <v>10</v>
      </c>
      <c r="F10">
        <v>65</v>
      </c>
      <c r="G10">
        <v>90</v>
      </c>
      <c r="H10">
        <v>20</v>
      </c>
      <c r="I10">
        <v>5</v>
      </c>
      <c r="J10">
        <v>35</v>
      </c>
      <c r="K10">
        <v>15</v>
      </c>
      <c r="L10">
        <v>15</v>
      </c>
      <c r="M10">
        <v>90</v>
      </c>
      <c r="N10">
        <v>65</v>
      </c>
      <c r="O10">
        <v>70</v>
      </c>
      <c r="P10">
        <v>290</v>
      </c>
      <c r="Q10">
        <v>10</v>
      </c>
      <c r="R10">
        <v>105</v>
      </c>
      <c r="S10">
        <v>243</v>
      </c>
      <c r="T10">
        <v>145</v>
      </c>
      <c r="U10">
        <v>165</v>
      </c>
      <c r="V10">
        <v>105</v>
      </c>
      <c r="W10">
        <v>145</v>
      </c>
      <c r="X10">
        <v>120</v>
      </c>
      <c r="Y10">
        <v>161</v>
      </c>
      <c r="Z10">
        <v>147</v>
      </c>
      <c r="AA10">
        <v>80</v>
      </c>
      <c r="AB10">
        <v>105</v>
      </c>
      <c r="AC10">
        <v>195</v>
      </c>
      <c r="AD10">
        <v>245</v>
      </c>
      <c r="AE10">
        <v>270</v>
      </c>
      <c r="AF10">
        <v>233</v>
      </c>
      <c r="AG10">
        <v>0</v>
      </c>
      <c r="AH10">
        <v>130</v>
      </c>
      <c r="AI10">
        <v>349</v>
      </c>
      <c r="AJ10">
        <v>0</v>
      </c>
      <c r="AK10">
        <v>257</v>
      </c>
      <c r="AL10">
        <v>130</v>
      </c>
      <c r="AM10">
        <v>570</v>
      </c>
      <c r="AN10">
        <v>296</v>
      </c>
      <c r="AO10">
        <v>100</v>
      </c>
      <c r="AP10">
        <v>390</v>
      </c>
      <c r="AQ10">
        <v>285</v>
      </c>
      <c r="AR10">
        <v>280</v>
      </c>
      <c r="AS10">
        <v>115</v>
      </c>
      <c r="AT10">
        <v>50</v>
      </c>
      <c r="AU10">
        <v>5</v>
      </c>
      <c r="AV10">
        <v>230</v>
      </c>
      <c r="AW10">
        <v>25</v>
      </c>
      <c r="AX10">
        <v>30</v>
      </c>
      <c r="AY10">
        <v>0</v>
      </c>
      <c r="AZ10">
        <v>0</v>
      </c>
      <c r="BA10">
        <v>-1</v>
      </c>
      <c r="BB10">
        <v>0</v>
      </c>
      <c r="BC10">
        <v>0</v>
      </c>
      <c r="BD10">
        <v>60</v>
      </c>
      <c r="BE10">
        <v>10</v>
      </c>
      <c r="BF10">
        <v>30</v>
      </c>
      <c r="BG10">
        <v>10</v>
      </c>
      <c r="BH10">
        <v>30</v>
      </c>
      <c r="BI10">
        <v>20</v>
      </c>
      <c r="BJ10">
        <v>75</v>
      </c>
      <c r="BK10">
        <v>0</v>
      </c>
      <c r="BL10">
        <v>45</v>
      </c>
      <c r="BM10">
        <v>60</v>
      </c>
      <c r="BN10">
        <v>115</v>
      </c>
      <c r="BO10">
        <v>62</v>
      </c>
      <c r="BP10">
        <v>185</v>
      </c>
      <c r="BQ10">
        <v>269</v>
      </c>
      <c r="BR10">
        <v>386</v>
      </c>
      <c r="BS10">
        <v>89</v>
      </c>
      <c r="BT10">
        <v>75</v>
      </c>
      <c r="BU10">
        <v>537</v>
      </c>
      <c r="BV10">
        <v>252</v>
      </c>
      <c r="BW10">
        <v>94</v>
      </c>
      <c r="BX10">
        <v>94</v>
      </c>
      <c r="BY10">
        <v>61</v>
      </c>
      <c r="BZ10">
        <v>345</v>
      </c>
      <c r="CA10">
        <v>57</v>
      </c>
      <c r="CB10">
        <v>241</v>
      </c>
      <c r="CC10">
        <v>477</v>
      </c>
      <c r="CD10">
        <v>219</v>
      </c>
      <c r="CE10">
        <v>351</v>
      </c>
      <c r="CF10">
        <v>43</v>
      </c>
      <c r="CG10">
        <v>316</v>
      </c>
      <c r="CH10">
        <v>571</v>
      </c>
      <c r="CI10">
        <v>286</v>
      </c>
      <c r="CJ10">
        <v>456</v>
      </c>
      <c r="CK10">
        <v>56</v>
      </c>
      <c r="CL10">
        <v>274</v>
      </c>
      <c r="CM10">
        <v>336</v>
      </c>
      <c r="CN10">
        <v>151</v>
      </c>
      <c r="CO10">
        <v>494</v>
      </c>
      <c r="CP10">
        <v>0</v>
      </c>
      <c r="CQ10">
        <v>250</v>
      </c>
      <c r="CR10">
        <v>299</v>
      </c>
      <c r="CS10">
        <v>383</v>
      </c>
      <c r="CT10">
        <v>28</v>
      </c>
      <c r="CU10">
        <v>112</v>
      </c>
      <c r="CV10">
        <v>179</v>
      </c>
      <c r="CW10">
        <v>15</v>
      </c>
      <c r="CX10">
        <v>197</v>
      </c>
      <c r="CY10">
        <v>7</v>
      </c>
      <c r="CZ10">
        <v>20</v>
      </c>
      <c r="DA10">
        <v>2</v>
      </c>
      <c r="DB10">
        <v>125</v>
      </c>
      <c r="DC10">
        <v>161</v>
      </c>
      <c r="DD10">
        <v>2</v>
      </c>
      <c r="DE10">
        <v>5</v>
      </c>
      <c r="DF10">
        <v>0</v>
      </c>
      <c r="DG10">
        <v>20</v>
      </c>
      <c r="DH10">
        <v>0</v>
      </c>
      <c r="DI10">
        <v>2</v>
      </c>
      <c r="DJ10">
        <v>157</v>
      </c>
      <c r="DK10">
        <v>61</v>
      </c>
      <c r="DL10">
        <v>30</v>
      </c>
      <c r="DM10">
        <v>17</v>
      </c>
      <c r="DN10">
        <v>61</v>
      </c>
      <c r="DO10">
        <v>178</v>
      </c>
      <c r="DP10">
        <v>146</v>
      </c>
      <c r="DQ10">
        <v>74</v>
      </c>
      <c r="DR10">
        <v>206</v>
      </c>
      <c r="DS10">
        <v>164</v>
      </c>
      <c r="DT10">
        <v>147</v>
      </c>
      <c r="DU10">
        <v>71</v>
      </c>
      <c r="DV10">
        <v>241</v>
      </c>
      <c r="DW10">
        <v>374</v>
      </c>
      <c r="DX10">
        <v>216</v>
      </c>
      <c r="DY10">
        <v>389</v>
      </c>
      <c r="DZ10">
        <v>170</v>
      </c>
      <c r="EA10">
        <v>0</v>
      </c>
      <c r="EB10">
        <v>-1</v>
      </c>
      <c r="EC10">
        <v>283</v>
      </c>
      <c r="ED10">
        <v>425</v>
      </c>
      <c r="EE10">
        <v>393</v>
      </c>
      <c r="EF10">
        <v>565</v>
      </c>
      <c r="EG10">
        <v>207</v>
      </c>
      <c r="EH10">
        <v>253</v>
      </c>
      <c r="EI10">
        <v>626</v>
      </c>
      <c r="EJ10">
        <v>165</v>
      </c>
      <c r="EK10">
        <v>221</v>
      </c>
      <c r="EL10">
        <v>221</v>
      </c>
      <c r="EM10">
        <v>291</v>
      </c>
      <c r="EN10">
        <v>317</v>
      </c>
      <c r="EO10">
        <v>205</v>
      </c>
      <c r="EP10">
        <v>137</v>
      </c>
      <c r="EQ10">
        <v>399</v>
      </c>
      <c r="ER10">
        <v>208</v>
      </c>
      <c r="ES10">
        <v>173</v>
      </c>
      <c r="ET10">
        <v>211</v>
      </c>
      <c r="EU10">
        <v>194</v>
      </c>
      <c r="EV10">
        <v>219</v>
      </c>
      <c r="EW10">
        <v>88</v>
      </c>
      <c r="EX10">
        <v>0</v>
      </c>
      <c r="EY10">
        <v>66</v>
      </c>
      <c r="EZ10">
        <v>124</v>
      </c>
      <c r="FA10">
        <v>188</v>
      </c>
      <c r="FB10">
        <v>48</v>
      </c>
      <c r="FC10">
        <v>147</v>
      </c>
      <c r="FD10">
        <v>31</v>
      </c>
      <c r="FE10">
        <v>66</v>
      </c>
      <c r="FF10">
        <v>25</v>
      </c>
      <c r="FG10">
        <v>154</v>
      </c>
      <c r="FH10">
        <v>11</v>
      </c>
      <c r="FI10">
        <v>32</v>
      </c>
      <c r="FJ10">
        <v>26</v>
      </c>
      <c r="FK10">
        <v>54</v>
      </c>
      <c r="FL10">
        <v>9</v>
      </c>
      <c r="FM10">
        <v>77</v>
      </c>
      <c r="FN10">
        <v>11</v>
      </c>
      <c r="FO10">
        <v>47</v>
      </c>
      <c r="FP10">
        <v>169</v>
      </c>
      <c r="FQ10">
        <v>112</v>
      </c>
      <c r="FR10">
        <v>204</v>
      </c>
      <c r="FS10">
        <v>232</v>
      </c>
      <c r="FT10">
        <v>150</v>
      </c>
      <c r="FU10">
        <v>175</v>
      </c>
      <c r="FV10">
        <v>189</v>
      </c>
      <c r="FW10">
        <v>521</v>
      </c>
      <c r="FX10">
        <v>408</v>
      </c>
      <c r="FY10">
        <v>318</v>
      </c>
      <c r="FZ10">
        <v>147</v>
      </c>
      <c r="GA10">
        <v>89</v>
      </c>
      <c r="GB10">
        <v>41</v>
      </c>
      <c r="GC10">
        <v>148</v>
      </c>
      <c r="GD10">
        <v>221</v>
      </c>
      <c r="GE10">
        <v>310</v>
      </c>
      <c r="GF10">
        <v>244</v>
      </c>
      <c r="GG10">
        <v>107</v>
      </c>
      <c r="GH10">
        <v>141</v>
      </c>
      <c r="GI10">
        <v>502</v>
      </c>
      <c r="GJ10">
        <v>191</v>
      </c>
      <c r="GK10">
        <v>120</v>
      </c>
      <c r="GL10">
        <v>105</v>
      </c>
      <c r="GM10">
        <v>84</v>
      </c>
      <c r="GN10">
        <v>152</v>
      </c>
      <c r="GO10">
        <v>194</v>
      </c>
      <c r="GP10">
        <v>164</v>
      </c>
      <c r="GQ10">
        <v>184</v>
      </c>
      <c r="GR10">
        <v>167</v>
      </c>
      <c r="GS10">
        <v>248</v>
      </c>
      <c r="GT10">
        <v>17</v>
      </c>
      <c r="GU10">
        <v>104</v>
      </c>
      <c r="GV10">
        <v>161</v>
      </c>
      <c r="GW10">
        <v>36</v>
      </c>
      <c r="GX10">
        <v>71</v>
      </c>
    </row>
    <row r="11" spans="1:206" hidden="1" x14ac:dyDescent="0.25">
      <c r="A11">
        <v>4000045</v>
      </c>
      <c r="B11">
        <v>50</v>
      </c>
      <c r="C11">
        <v>30</v>
      </c>
      <c r="D11">
        <v>20</v>
      </c>
      <c r="E11">
        <v>30</v>
      </c>
      <c r="F11">
        <v>121</v>
      </c>
      <c r="G11">
        <v>80</v>
      </c>
      <c r="H11">
        <v>20</v>
      </c>
      <c r="I11">
        <v>5</v>
      </c>
      <c r="J11">
        <v>40</v>
      </c>
      <c r="K11">
        <v>10</v>
      </c>
      <c r="L11">
        <v>45</v>
      </c>
      <c r="M11">
        <v>70</v>
      </c>
      <c r="N11">
        <v>75</v>
      </c>
      <c r="O11">
        <v>60</v>
      </c>
      <c r="P11">
        <v>235</v>
      </c>
      <c r="Q11">
        <v>25</v>
      </c>
      <c r="R11">
        <v>105</v>
      </c>
      <c r="S11">
        <v>225</v>
      </c>
      <c r="T11">
        <v>80</v>
      </c>
      <c r="U11">
        <v>180</v>
      </c>
      <c r="V11">
        <v>85</v>
      </c>
      <c r="W11">
        <v>160</v>
      </c>
      <c r="X11">
        <v>25</v>
      </c>
      <c r="Y11">
        <v>225</v>
      </c>
      <c r="Z11">
        <v>91</v>
      </c>
      <c r="AA11">
        <v>45</v>
      </c>
      <c r="AB11">
        <v>95</v>
      </c>
      <c r="AC11">
        <v>285</v>
      </c>
      <c r="AD11">
        <v>168</v>
      </c>
      <c r="AE11">
        <v>355</v>
      </c>
      <c r="AF11">
        <v>177</v>
      </c>
      <c r="AG11">
        <v>244</v>
      </c>
      <c r="AH11">
        <v>96</v>
      </c>
      <c r="AI11">
        <v>416</v>
      </c>
      <c r="AJ11">
        <v>59</v>
      </c>
      <c r="AK11">
        <v>125</v>
      </c>
      <c r="AL11">
        <v>130</v>
      </c>
      <c r="AM11">
        <v>405</v>
      </c>
      <c r="AN11">
        <v>430</v>
      </c>
      <c r="AO11">
        <v>100</v>
      </c>
      <c r="AP11">
        <v>255</v>
      </c>
      <c r="AQ11">
        <v>165</v>
      </c>
      <c r="AR11">
        <v>320</v>
      </c>
      <c r="AS11">
        <v>95</v>
      </c>
      <c r="AT11">
        <v>155</v>
      </c>
      <c r="AU11">
        <v>10</v>
      </c>
      <c r="AV11">
        <v>45</v>
      </c>
      <c r="AW11">
        <v>150</v>
      </c>
      <c r="AX11">
        <v>30</v>
      </c>
      <c r="AY11">
        <v>0</v>
      </c>
      <c r="AZ11">
        <v>0</v>
      </c>
      <c r="BA11">
        <v>6</v>
      </c>
      <c r="BB11">
        <v>1</v>
      </c>
      <c r="BC11">
        <v>15</v>
      </c>
      <c r="BD11">
        <v>120</v>
      </c>
      <c r="BE11">
        <v>15</v>
      </c>
      <c r="BF11">
        <v>40</v>
      </c>
      <c r="BG11">
        <v>30</v>
      </c>
      <c r="BH11">
        <v>30</v>
      </c>
      <c r="BI11">
        <v>35</v>
      </c>
      <c r="BJ11">
        <v>130</v>
      </c>
      <c r="BK11">
        <v>40</v>
      </c>
      <c r="BL11">
        <v>65</v>
      </c>
      <c r="BM11">
        <v>72</v>
      </c>
      <c r="BN11">
        <v>105</v>
      </c>
      <c r="BO11">
        <v>88</v>
      </c>
      <c r="BP11">
        <v>164</v>
      </c>
      <c r="BQ11">
        <v>119</v>
      </c>
      <c r="BR11">
        <v>397</v>
      </c>
      <c r="BS11">
        <v>-3</v>
      </c>
      <c r="BT11">
        <v>200</v>
      </c>
      <c r="BU11">
        <v>338</v>
      </c>
      <c r="BV11">
        <v>225</v>
      </c>
      <c r="BW11">
        <v>145</v>
      </c>
      <c r="BX11">
        <v>245</v>
      </c>
      <c r="BY11">
        <v>188</v>
      </c>
      <c r="BZ11">
        <v>220</v>
      </c>
      <c r="CA11">
        <v>162</v>
      </c>
      <c r="CB11">
        <v>156</v>
      </c>
      <c r="CC11">
        <v>549</v>
      </c>
      <c r="CD11">
        <v>160</v>
      </c>
      <c r="CE11">
        <v>340</v>
      </c>
      <c r="CF11">
        <v>204</v>
      </c>
      <c r="CG11">
        <v>264</v>
      </c>
      <c r="CH11">
        <v>517</v>
      </c>
      <c r="CI11">
        <v>587</v>
      </c>
      <c r="CJ11">
        <v>314</v>
      </c>
      <c r="CK11">
        <v>158</v>
      </c>
      <c r="CL11">
        <v>275</v>
      </c>
      <c r="CM11">
        <v>246</v>
      </c>
      <c r="CN11">
        <v>494</v>
      </c>
      <c r="CO11">
        <v>215</v>
      </c>
      <c r="CP11">
        <v>91</v>
      </c>
      <c r="CQ11">
        <v>170</v>
      </c>
      <c r="CR11">
        <v>371</v>
      </c>
      <c r="CS11">
        <v>267</v>
      </c>
      <c r="CT11">
        <v>88</v>
      </c>
      <c r="CU11">
        <v>182</v>
      </c>
      <c r="CV11">
        <v>114</v>
      </c>
      <c r="CW11">
        <v>10</v>
      </c>
      <c r="CX11">
        <v>110</v>
      </c>
      <c r="CY11">
        <v>3</v>
      </c>
      <c r="CZ11">
        <v>145</v>
      </c>
      <c r="DA11">
        <v>12</v>
      </c>
      <c r="DB11">
        <v>125</v>
      </c>
      <c r="DC11">
        <v>141</v>
      </c>
      <c r="DD11">
        <v>2</v>
      </c>
      <c r="DE11">
        <v>0</v>
      </c>
      <c r="DF11">
        <v>125</v>
      </c>
      <c r="DG11">
        <v>20</v>
      </c>
      <c r="DH11">
        <v>42</v>
      </c>
      <c r="DI11">
        <v>3</v>
      </c>
      <c r="DJ11">
        <v>52</v>
      </c>
      <c r="DK11">
        <v>91</v>
      </c>
      <c r="DL11">
        <v>45</v>
      </c>
      <c r="DM11">
        <v>152</v>
      </c>
      <c r="DN11">
        <v>66</v>
      </c>
      <c r="DO11">
        <v>147</v>
      </c>
      <c r="DP11">
        <v>142</v>
      </c>
      <c r="DQ11">
        <v>89</v>
      </c>
      <c r="DR11">
        <v>381</v>
      </c>
      <c r="DS11">
        <v>209</v>
      </c>
      <c r="DT11">
        <v>151</v>
      </c>
      <c r="DU11">
        <v>69</v>
      </c>
      <c r="DV11">
        <v>139</v>
      </c>
      <c r="DW11">
        <v>297</v>
      </c>
      <c r="DX11">
        <v>200</v>
      </c>
      <c r="DY11">
        <v>337</v>
      </c>
      <c r="DZ11">
        <v>368</v>
      </c>
      <c r="EA11">
        <v>165</v>
      </c>
      <c r="EB11">
        <v>251</v>
      </c>
      <c r="EC11">
        <v>295</v>
      </c>
      <c r="ED11">
        <v>354</v>
      </c>
      <c r="EE11">
        <v>276</v>
      </c>
      <c r="EF11">
        <v>486</v>
      </c>
      <c r="EG11">
        <v>201</v>
      </c>
      <c r="EH11">
        <v>517</v>
      </c>
      <c r="EI11">
        <v>659</v>
      </c>
      <c r="EJ11">
        <v>202</v>
      </c>
      <c r="EK11">
        <v>277</v>
      </c>
      <c r="EL11">
        <v>89</v>
      </c>
      <c r="EM11">
        <v>333</v>
      </c>
      <c r="EN11">
        <v>289</v>
      </c>
      <c r="EO11">
        <v>198</v>
      </c>
      <c r="EP11">
        <v>161</v>
      </c>
      <c r="EQ11">
        <v>231</v>
      </c>
      <c r="ER11">
        <v>357</v>
      </c>
      <c r="ES11">
        <v>150</v>
      </c>
      <c r="ET11">
        <v>209</v>
      </c>
      <c r="EU11">
        <v>148</v>
      </c>
      <c r="EV11">
        <v>204</v>
      </c>
      <c r="EW11">
        <v>206</v>
      </c>
      <c r="EX11">
        <v>218</v>
      </c>
      <c r="EY11">
        <v>194</v>
      </c>
      <c r="EZ11">
        <v>47</v>
      </c>
      <c r="FA11">
        <v>130</v>
      </c>
      <c r="FB11">
        <v>30</v>
      </c>
      <c r="FC11">
        <v>91</v>
      </c>
      <c r="FD11">
        <v>38</v>
      </c>
      <c r="FE11">
        <v>68</v>
      </c>
      <c r="FF11">
        <v>16</v>
      </c>
      <c r="FG11">
        <v>164</v>
      </c>
      <c r="FH11">
        <v>18</v>
      </c>
      <c r="FI11">
        <v>28</v>
      </c>
      <c r="FJ11">
        <v>61</v>
      </c>
      <c r="FK11">
        <v>63</v>
      </c>
      <c r="FL11">
        <v>14</v>
      </c>
      <c r="FM11">
        <v>72</v>
      </c>
      <c r="FN11">
        <v>26</v>
      </c>
      <c r="FO11">
        <v>72</v>
      </c>
      <c r="FP11">
        <v>239</v>
      </c>
      <c r="FQ11">
        <v>249</v>
      </c>
      <c r="FR11">
        <v>62</v>
      </c>
      <c r="FS11">
        <v>164</v>
      </c>
      <c r="FT11">
        <v>311</v>
      </c>
      <c r="FU11">
        <v>177</v>
      </c>
      <c r="FV11">
        <v>184</v>
      </c>
      <c r="FW11">
        <v>322</v>
      </c>
      <c r="FX11">
        <v>364</v>
      </c>
      <c r="FY11">
        <v>253</v>
      </c>
      <c r="FZ11">
        <v>281</v>
      </c>
      <c r="GA11">
        <v>92</v>
      </c>
      <c r="GB11">
        <v>62</v>
      </c>
      <c r="GC11">
        <v>152</v>
      </c>
      <c r="GD11">
        <v>208</v>
      </c>
      <c r="GE11">
        <v>223</v>
      </c>
      <c r="GF11">
        <v>519</v>
      </c>
      <c r="GG11">
        <v>3</v>
      </c>
      <c r="GH11">
        <v>164</v>
      </c>
      <c r="GI11">
        <v>543</v>
      </c>
      <c r="GJ11">
        <v>376</v>
      </c>
      <c r="GK11">
        <v>178</v>
      </c>
      <c r="GL11">
        <v>93</v>
      </c>
      <c r="GM11">
        <v>114</v>
      </c>
      <c r="GN11">
        <v>175</v>
      </c>
      <c r="GO11">
        <v>181</v>
      </c>
      <c r="GP11">
        <v>269</v>
      </c>
      <c r="GQ11">
        <v>160</v>
      </c>
      <c r="GR11">
        <v>157</v>
      </c>
      <c r="GS11">
        <v>160</v>
      </c>
      <c r="GT11">
        <v>58</v>
      </c>
      <c r="GU11">
        <v>73</v>
      </c>
      <c r="GV11">
        <v>100</v>
      </c>
      <c r="GW11">
        <v>30</v>
      </c>
      <c r="GX11">
        <v>39</v>
      </c>
    </row>
    <row r="12" spans="1:206" hidden="1" x14ac:dyDescent="0.25">
      <c r="A12">
        <v>4000046</v>
      </c>
      <c r="B12">
        <v>70</v>
      </c>
      <c r="C12">
        <v>95</v>
      </c>
      <c r="D12">
        <v>40</v>
      </c>
      <c r="E12">
        <v>65</v>
      </c>
      <c r="F12">
        <v>120</v>
      </c>
      <c r="G12">
        <v>110</v>
      </c>
      <c r="H12">
        <v>25</v>
      </c>
      <c r="I12">
        <v>40</v>
      </c>
      <c r="J12">
        <v>45</v>
      </c>
      <c r="K12">
        <v>30</v>
      </c>
      <c r="L12">
        <v>30</v>
      </c>
      <c r="M12">
        <v>115</v>
      </c>
      <c r="N12">
        <v>205</v>
      </c>
      <c r="O12">
        <v>365</v>
      </c>
      <c r="P12">
        <v>275</v>
      </c>
      <c r="Q12">
        <v>60</v>
      </c>
      <c r="R12">
        <v>285</v>
      </c>
      <c r="S12">
        <v>395</v>
      </c>
      <c r="T12">
        <v>415</v>
      </c>
      <c r="U12">
        <v>235</v>
      </c>
      <c r="V12">
        <v>86</v>
      </c>
      <c r="W12">
        <v>290</v>
      </c>
      <c r="X12">
        <v>200</v>
      </c>
      <c r="Y12">
        <v>270</v>
      </c>
      <c r="Z12">
        <v>178</v>
      </c>
      <c r="AA12">
        <v>250</v>
      </c>
      <c r="AB12">
        <v>105</v>
      </c>
      <c r="AC12">
        <v>335</v>
      </c>
      <c r="AD12">
        <v>415</v>
      </c>
      <c r="AE12">
        <v>300</v>
      </c>
      <c r="AF12">
        <v>312</v>
      </c>
      <c r="AG12">
        <v>829</v>
      </c>
      <c r="AH12">
        <v>409</v>
      </c>
      <c r="AI12">
        <v>425</v>
      </c>
      <c r="AJ12">
        <v>330</v>
      </c>
      <c r="AK12">
        <v>370</v>
      </c>
      <c r="AL12">
        <v>70</v>
      </c>
      <c r="AM12">
        <v>830</v>
      </c>
      <c r="AN12">
        <v>874</v>
      </c>
      <c r="AO12">
        <v>165</v>
      </c>
      <c r="AP12">
        <v>330</v>
      </c>
      <c r="AQ12">
        <v>500</v>
      </c>
      <c r="AR12">
        <v>380</v>
      </c>
      <c r="AS12">
        <v>145</v>
      </c>
      <c r="AT12">
        <v>50</v>
      </c>
      <c r="AU12">
        <v>210</v>
      </c>
      <c r="AV12">
        <v>200</v>
      </c>
      <c r="AW12">
        <v>65</v>
      </c>
      <c r="AX12">
        <v>125</v>
      </c>
      <c r="AY12">
        <v>0</v>
      </c>
      <c r="AZ12">
        <v>0</v>
      </c>
      <c r="BA12">
        <v>-7</v>
      </c>
      <c r="BB12">
        <v>0</v>
      </c>
      <c r="BC12">
        <v>20</v>
      </c>
      <c r="BD12">
        <v>105</v>
      </c>
      <c r="BE12">
        <v>20</v>
      </c>
      <c r="BF12">
        <v>40</v>
      </c>
      <c r="BG12">
        <v>30</v>
      </c>
      <c r="BH12">
        <v>40</v>
      </c>
      <c r="BI12">
        <v>40</v>
      </c>
      <c r="BJ12">
        <v>110</v>
      </c>
      <c r="BK12">
        <v>0</v>
      </c>
      <c r="BL12">
        <v>100</v>
      </c>
      <c r="BM12">
        <v>135</v>
      </c>
      <c r="BN12">
        <v>125</v>
      </c>
      <c r="BO12">
        <v>144</v>
      </c>
      <c r="BP12">
        <v>225</v>
      </c>
      <c r="BQ12">
        <v>318</v>
      </c>
      <c r="BR12">
        <v>792</v>
      </c>
      <c r="BS12">
        <v>180</v>
      </c>
      <c r="BT12">
        <v>175</v>
      </c>
      <c r="BU12">
        <v>783</v>
      </c>
      <c r="BV12">
        <v>285</v>
      </c>
      <c r="BW12">
        <v>83</v>
      </c>
      <c r="BX12">
        <v>320</v>
      </c>
      <c r="BY12">
        <v>428</v>
      </c>
      <c r="BZ12">
        <v>369</v>
      </c>
      <c r="CA12">
        <v>299</v>
      </c>
      <c r="CB12">
        <v>403</v>
      </c>
      <c r="CC12">
        <v>722</v>
      </c>
      <c r="CD12">
        <v>440</v>
      </c>
      <c r="CE12">
        <v>205</v>
      </c>
      <c r="CF12">
        <v>533</v>
      </c>
      <c r="CG12">
        <v>339</v>
      </c>
      <c r="CH12">
        <v>681</v>
      </c>
      <c r="CI12">
        <v>650</v>
      </c>
      <c r="CJ12">
        <v>625</v>
      </c>
      <c r="CK12">
        <v>323</v>
      </c>
      <c r="CL12">
        <v>413</v>
      </c>
      <c r="CM12">
        <v>792</v>
      </c>
      <c r="CN12">
        <v>480</v>
      </c>
      <c r="CO12">
        <v>291</v>
      </c>
      <c r="CP12">
        <v>484</v>
      </c>
      <c r="CQ12">
        <v>168</v>
      </c>
      <c r="CR12">
        <v>614</v>
      </c>
      <c r="CS12">
        <v>334</v>
      </c>
      <c r="CT12">
        <v>412</v>
      </c>
      <c r="CU12">
        <v>218</v>
      </c>
      <c r="CV12">
        <v>264</v>
      </c>
      <c r="CW12">
        <v>0</v>
      </c>
      <c r="CX12">
        <v>50</v>
      </c>
      <c r="CY12">
        <v>129</v>
      </c>
      <c r="CZ12">
        <v>20</v>
      </c>
      <c r="DA12">
        <v>2</v>
      </c>
      <c r="DB12">
        <v>125</v>
      </c>
      <c r="DC12">
        <v>319</v>
      </c>
      <c r="DD12">
        <v>2</v>
      </c>
      <c r="DE12">
        <v>5</v>
      </c>
      <c r="DF12">
        <v>0</v>
      </c>
      <c r="DG12">
        <v>20</v>
      </c>
      <c r="DH12">
        <v>153</v>
      </c>
      <c r="DI12">
        <v>7</v>
      </c>
      <c r="DJ12">
        <v>82</v>
      </c>
      <c r="DK12">
        <v>85</v>
      </c>
      <c r="DL12">
        <v>92</v>
      </c>
      <c r="DM12">
        <v>39</v>
      </c>
      <c r="DN12">
        <v>148</v>
      </c>
      <c r="DO12">
        <v>0</v>
      </c>
      <c r="DP12">
        <v>287</v>
      </c>
      <c r="DQ12">
        <v>156</v>
      </c>
      <c r="DR12">
        <v>502</v>
      </c>
      <c r="DS12">
        <v>377</v>
      </c>
      <c r="DT12">
        <v>256</v>
      </c>
      <c r="DU12">
        <v>69</v>
      </c>
      <c r="DV12">
        <v>368</v>
      </c>
      <c r="DW12">
        <v>394</v>
      </c>
      <c r="DX12">
        <v>340</v>
      </c>
      <c r="DY12">
        <v>476</v>
      </c>
      <c r="DZ12">
        <v>473</v>
      </c>
      <c r="EA12">
        <v>221</v>
      </c>
      <c r="EB12">
        <v>468</v>
      </c>
      <c r="EC12">
        <v>654</v>
      </c>
      <c r="ED12">
        <v>592</v>
      </c>
      <c r="EE12">
        <v>425</v>
      </c>
      <c r="EF12">
        <v>422</v>
      </c>
      <c r="EG12">
        <v>516</v>
      </c>
      <c r="EH12">
        <v>408</v>
      </c>
      <c r="EI12">
        <v>798</v>
      </c>
      <c r="EJ12">
        <v>254</v>
      </c>
      <c r="EK12">
        <v>540</v>
      </c>
      <c r="EL12">
        <v>272</v>
      </c>
      <c r="EM12">
        <v>526</v>
      </c>
      <c r="EN12">
        <v>319</v>
      </c>
      <c r="EO12">
        <v>517</v>
      </c>
      <c r="EP12">
        <v>357</v>
      </c>
      <c r="EQ12">
        <v>401</v>
      </c>
      <c r="ER12">
        <v>393</v>
      </c>
      <c r="ES12">
        <v>183</v>
      </c>
      <c r="ET12">
        <v>363</v>
      </c>
      <c r="EU12">
        <v>343</v>
      </c>
      <c r="EV12">
        <v>202</v>
      </c>
      <c r="EW12">
        <v>164</v>
      </c>
      <c r="EX12">
        <v>-5</v>
      </c>
      <c r="EY12">
        <v>493</v>
      </c>
      <c r="EZ12">
        <v>79</v>
      </c>
      <c r="FA12">
        <v>161</v>
      </c>
      <c r="FB12">
        <v>43</v>
      </c>
      <c r="FC12">
        <v>156</v>
      </c>
      <c r="FD12">
        <v>38</v>
      </c>
      <c r="FE12">
        <v>85</v>
      </c>
      <c r="FF12">
        <v>34</v>
      </c>
      <c r="FG12">
        <v>35</v>
      </c>
      <c r="FH12">
        <v>30</v>
      </c>
      <c r="FI12">
        <v>21</v>
      </c>
      <c r="FJ12">
        <v>167</v>
      </c>
      <c r="FK12">
        <v>59</v>
      </c>
      <c r="FL12">
        <v>21</v>
      </c>
      <c r="FM12">
        <v>82</v>
      </c>
      <c r="FN12">
        <v>20</v>
      </c>
      <c r="FO12">
        <v>131</v>
      </c>
      <c r="FP12">
        <v>294</v>
      </c>
      <c r="FQ12">
        <v>292</v>
      </c>
      <c r="FR12">
        <v>247</v>
      </c>
      <c r="FS12">
        <v>381</v>
      </c>
      <c r="FT12">
        <v>313</v>
      </c>
      <c r="FU12">
        <v>375</v>
      </c>
      <c r="FV12">
        <v>486</v>
      </c>
      <c r="FW12">
        <v>456</v>
      </c>
      <c r="FX12">
        <v>427</v>
      </c>
      <c r="FY12">
        <v>502</v>
      </c>
      <c r="FZ12">
        <v>378</v>
      </c>
      <c r="GA12">
        <v>169</v>
      </c>
      <c r="GB12">
        <v>174</v>
      </c>
      <c r="GC12">
        <v>257</v>
      </c>
      <c r="GD12">
        <v>585</v>
      </c>
      <c r="GE12">
        <v>406</v>
      </c>
      <c r="GF12">
        <v>436</v>
      </c>
      <c r="GG12">
        <v>386</v>
      </c>
      <c r="GH12">
        <v>147</v>
      </c>
      <c r="GI12">
        <v>507</v>
      </c>
      <c r="GJ12">
        <v>385</v>
      </c>
      <c r="GK12">
        <v>195</v>
      </c>
      <c r="GL12">
        <v>134</v>
      </c>
      <c r="GM12">
        <v>95</v>
      </c>
      <c r="GN12">
        <v>278</v>
      </c>
      <c r="GO12">
        <v>340</v>
      </c>
      <c r="GP12">
        <v>424</v>
      </c>
      <c r="GQ12">
        <v>240</v>
      </c>
      <c r="GR12">
        <v>189</v>
      </c>
      <c r="GS12">
        <v>204</v>
      </c>
      <c r="GT12">
        <v>27</v>
      </c>
      <c r="GU12">
        <v>138</v>
      </c>
      <c r="GV12">
        <v>173</v>
      </c>
      <c r="GW12">
        <v>65</v>
      </c>
      <c r="GX12">
        <v>115</v>
      </c>
    </row>
    <row r="13" spans="1:206" hidden="1" x14ac:dyDescent="0.25">
      <c r="A13">
        <v>4000047</v>
      </c>
      <c r="B13">
        <v>50</v>
      </c>
      <c r="C13">
        <v>60</v>
      </c>
      <c r="D13">
        <v>30</v>
      </c>
      <c r="E13">
        <v>40</v>
      </c>
      <c r="F13">
        <v>90</v>
      </c>
      <c r="G13">
        <v>98</v>
      </c>
      <c r="H13">
        <v>15</v>
      </c>
      <c r="I13">
        <v>5</v>
      </c>
      <c r="J13">
        <v>50</v>
      </c>
      <c r="K13">
        <v>5</v>
      </c>
      <c r="L13">
        <v>20</v>
      </c>
      <c r="M13">
        <v>65</v>
      </c>
      <c r="N13">
        <v>90</v>
      </c>
      <c r="O13">
        <v>135</v>
      </c>
      <c r="P13">
        <v>90</v>
      </c>
      <c r="Q13">
        <v>125</v>
      </c>
      <c r="R13">
        <v>145</v>
      </c>
      <c r="S13">
        <v>285</v>
      </c>
      <c r="T13">
        <v>275</v>
      </c>
      <c r="U13">
        <v>105</v>
      </c>
      <c r="V13">
        <v>239</v>
      </c>
      <c r="W13">
        <v>145</v>
      </c>
      <c r="X13">
        <v>60</v>
      </c>
      <c r="Y13">
        <v>245</v>
      </c>
      <c r="Z13">
        <v>194</v>
      </c>
      <c r="AA13">
        <v>123</v>
      </c>
      <c r="AB13">
        <v>125</v>
      </c>
      <c r="AC13">
        <v>191</v>
      </c>
      <c r="AD13">
        <v>312</v>
      </c>
      <c r="AE13">
        <v>199</v>
      </c>
      <c r="AF13">
        <v>177</v>
      </c>
      <c r="AG13">
        <v>332</v>
      </c>
      <c r="AH13">
        <v>414</v>
      </c>
      <c r="AI13">
        <v>-17</v>
      </c>
      <c r="AJ13">
        <v>0</v>
      </c>
      <c r="AK13">
        <v>250</v>
      </c>
      <c r="AL13">
        <v>140</v>
      </c>
      <c r="AM13">
        <v>661</v>
      </c>
      <c r="AN13">
        <v>304</v>
      </c>
      <c r="AO13">
        <v>130</v>
      </c>
      <c r="AP13">
        <v>325</v>
      </c>
      <c r="AQ13">
        <v>168</v>
      </c>
      <c r="AR13">
        <v>430</v>
      </c>
      <c r="AS13">
        <v>269</v>
      </c>
      <c r="AT13">
        <v>70</v>
      </c>
      <c r="AU13">
        <v>45</v>
      </c>
      <c r="AV13">
        <v>100</v>
      </c>
      <c r="AW13">
        <v>175</v>
      </c>
      <c r="AX13">
        <v>30</v>
      </c>
      <c r="AY13">
        <v>0</v>
      </c>
      <c r="AZ13">
        <v>0</v>
      </c>
      <c r="BA13">
        <v>4</v>
      </c>
      <c r="BB13">
        <v>0</v>
      </c>
      <c r="BC13">
        <v>10</v>
      </c>
      <c r="BD13">
        <v>60</v>
      </c>
      <c r="BE13">
        <v>15</v>
      </c>
      <c r="BF13">
        <v>20</v>
      </c>
      <c r="BG13">
        <v>20</v>
      </c>
      <c r="BH13">
        <v>30</v>
      </c>
      <c r="BI13">
        <v>25</v>
      </c>
      <c r="BJ13">
        <v>90</v>
      </c>
      <c r="BK13">
        <v>0</v>
      </c>
      <c r="BL13">
        <v>40</v>
      </c>
      <c r="BM13">
        <v>90</v>
      </c>
      <c r="BN13">
        <v>107</v>
      </c>
      <c r="BO13">
        <v>47</v>
      </c>
      <c r="BP13">
        <v>203</v>
      </c>
      <c r="BQ13">
        <v>144</v>
      </c>
      <c r="BR13">
        <v>481</v>
      </c>
      <c r="BS13">
        <v>99</v>
      </c>
      <c r="BT13">
        <v>130</v>
      </c>
      <c r="BU13">
        <v>683</v>
      </c>
      <c r="BV13">
        <v>318</v>
      </c>
      <c r="BW13">
        <v>101</v>
      </c>
      <c r="BX13">
        <v>60</v>
      </c>
      <c r="BY13">
        <v>162</v>
      </c>
      <c r="BZ13">
        <v>271</v>
      </c>
      <c r="CA13">
        <v>172</v>
      </c>
      <c r="CB13">
        <v>222</v>
      </c>
      <c r="CC13">
        <v>374</v>
      </c>
      <c r="CD13">
        <v>509</v>
      </c>
      <c r="CE13">
        <v>295</v>
      </c>
      <c r="CF13">
        <v>330</v>
      </c>
      <c r="CG13">
        <v>155</v>
      </c>
      <c r="CH13">
        <v>660</v>
      </c>
      <c r="CI13">
        <v>668</v>
      </c>
      <c r="CJ13">
        <v>221</v>
      </c>
      <c r="CK13">
        <v>412</v>
      </c>
      <c r="CL13">
        <v>32</v>
      </c>
      <c r="CM13">
        <v>250</v>
      </c>
      <c r="CN13">
        <v>251</v>
      </c>
      <c r="CO13">
        <v>494</v>
      </c>
      <c r="CP13">
        <v>245</v>
      </c>
      <c r="CQ13">
        <v>98</v>
      </c>
      <c r="CR13">
        <v>417</v>
      </c>
      <c r="CS13">
        <v>487</v>
      </c>
      <c r="CT13">
        <v>9</v>
      </c>
      <c r="CU13">
        <v>304</v>
      </c>
      <c r="CV13">
        <v>58</v>
      </c>
      <c r="CW13">
        <v>0</v>
      </c>
      <c r="CX13">
        <v>182</v>
      </c>
      <c r="CY13">
        <v>3</v>
      </c>
      <c r="CZ13">
        <v>135</v>
      </c>
      <c r="DA13">
        <v>0</v>
      </c>
      <c r="DB13">
        <v>0</v>
      </c>
      <c r="DC13">
        <v>295</v>
      </c>
      <c r="DD13">
        <v>2</v>
      </c>
      <c r="DE13">
        <v>0</v>
      </c>
      <c r="DF13">
        <v>0</v>
      </c>
      <c r="DG13">
        <v>10</v>
      </c>
      <c r="DH13">
        <v>0</v>
      </c>
      <c r="DI13">
        <v>7</v>
      </c>
      <c r="DJ13">
        <v>3</v>
      </c>
      <c r="DK13">
        <v>37</v>
      </c>
      <c r="DL13">
        <v>49</v>
      </c>
      <c r="DM13">
        <v>151</v>
      </c>
      <c r="DN13">
        <v>71</v>
      </c>
      <c r="DO13">
        <v>177</v>
      </c>
      <c r="DP13">
        <v>169</v>
      </c>
      <c r="DQ13">
        <v>116</v>
      </c>
      <c r="DR13">
        <v>211</v>
      </c>
      <c r="DS13">
        <v>440</v>
      </c>
      <c r="DT13">
        <v>151</v>
      </c>
      <c r="DU13">
        <v>39</v>
      </c>
      <c r="DV13">
        <v>243</v>
      </c>
      <c r="DW13">
        <v>373</v>
      </c>
      <c r="DX13">
        <v>100</v>
      </c>
      <c r="DY13">
        <v>227</v>
      </c>
      <c r="DZ13">
        <v>361</v>
      </c>
      <c r="EA13">
        <v>374</v>
      </c>
      <c r="EB13">
        <v>511</v>
      </c>
      <c r="EC13">
        <v>199</v>
      </c>
      <c r="ED13">
        <v>409</v>
      </c>
      <c r="EE13">
        <v>380</v>
      </c>
      <c r="EF13">
        <v>367</v>
      </c>
      <c r="EG13">
        <v>312</v>
      </c>
      <c r="EH13">
        <v>294</v>
      </c>
      <c r="EI13">
        <v>792</v>
      </c>
      <c r="EJ13">
        <v>259</v>
      </c>
      <c r="EK13">
        <v>192</v>
      </c>
      <c r="EL13">
        <v>199</v>
      </c>
      <c r="EM13">
        <v>450</v>
      </c>
      <c r="EN13">
        <v>320</v>
      </c>
      <c r="EO13">
        <v>207</v>
      </c>
      <c r="EP13">
        <v>466</v>
      </c>
      <c r="EQ13">
        <v>273</v>
      </c>
      <c r="ER13">
        <v>209</v>
      </c>
      <c r="ES13">
        <v>150</v>
      </c>
      <c r="ET13">
        <v>271</v>
      </c>
      <c r="EU13">
        <v>167</v>
      </c>
      <c r="EV13">
        <v>0</v>
      </c>
      <c r="EW13">
        <v>5</v>
      </c>
      <c r="EX13">
        <v>338</v>
      </c>
      <c r="EY13">
        <v>300</v>
      </c>
      <c r="EZ13">
        <v>106</v>
      </c>
      <c r="FA13">
        <v>177</v>
      </c>
      <c r="FB13">
        <v>24</v>
      </c>
      <c r="FC13">
        <v>176</v>
      </c>
      <c r="FD13">
        <v>33</v>
      </c>
      <c r="FE13">
        <v>18</v>
      </c>
      <c r="FF13">
        <v>36</v>
      </c>
      <c r="FG13">
        <v>54</v>
      </c>
      <c r="FH13">
        <v>19</v>
      </c>
      <c r="FI13">
        <v>12</v>
      </c>
      <c r="FJ13">
        <v>23</v>
      </c>
      <c r="FK13">
        <v>49</v>
      </c>
      <c r="FL13">
        <v>14</v>
      </c>
      <c r="FM13">
        <v>100</v>
      </c>
      <c r="FN13">
        <v>37</v>
      </c>
      <c r="FO13">
        <v>144</v>
      </c>
      <c r="FP13">
        <v>293</v>
      </c>
      <c r="FQ13">
        <v>275</v>
      </c>
      <c r="FR13">
        <v>220</v>
      </c>
      <c r="FS13">
        <v>156</v>
      </c>
      <c r="FT13">
        <v>402</v>
      </c>
      <c r="FU13">
        <v>225</v>
      </c>
      <c r="FV13">
        <v>248</v>
      </c>
      <c r="FW13">
        <v>590</v>
      </c>
      <c r="FX13">
        <v>432</v>
      </c>
      <c r="FY13">
        <v>168</v>
      </c>
      <c r="FZ13">
        <v>211</v>
      </c>
      <c r="GA13">
        <v>144</v>
      </c>
      <c r="GB13">
        <v>134</v>
      </c>
      <c r="GC13">
        <v>269</v>
      </c>
      <c r="GD13">
        <v>247</v>
      </c>
      <c r="GE13">
        <v>491</v>
      </c>
      <c r="GF13">
        <v>461</v>
      </c>
      <c r="GG13">
        <v>26</v>
      </c>
      <c r="GH13">
        <v>202</v>
      </c>
      <c r="GI13">
        <v>523</v>
      </c>
      <c r="GJ13">
        <v>293</v>
      </c>
      <c r="GK13">
        <v>184</v>
      </c>
      <c r="GL13">
        <v>95</v>
      </c>
      <c r="GM13">
        <v>106</v>
      </c>
      <c r="GN13">
        <v>205</v>
      </c>
      <c r="GO13">
        <v>245</v>
      </c>
      <c r="GP13">
        <v>128</v>
      </c>
      <c r="GQ13">
        <v>241</v>
      </c>
      <c r="GR13">
        <v>397</v>
      </c>
      <c r="GS13">
        <v>277</v>
      </c>
      <c r="GT13">
        <v>56</v>
      </c>
      <c r="GU13">
        <v>120</v>
      </c>
      <c r="GV13">
        <v>99</v>
      </c>
      <c r="GW13">
        <v>56</v>
      </c>
      <c r="GX13">
        <v>113</v>
      </c>
    </row>
    <row r="14" spans="1:206" hidden="1" x14ac:dyDescent="0.25">
      <c r="A14">
        <v>4000048</v>
      </c>
      <c r="B14">
        <v>50</v>
      </c>
      <c r="C14">
        <v>70</v>
      </c>
      <c r="D14">
        <v>20</v>
      </c>
      <c r="E14">
        <v>40</v>
      </c>
      <c r="F14">
        <v>100</v>
      </c>
      <c r="G14">
        <v>110</v>
      </c>
      <c r="H14">
        <v>20</v>
      </c>
      <c r="I14">
        <v>0</v>
      </c>
      <c r="J14">
        <v>45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445</v>
      </c>
      <c r="R14">
        <v>255</v>
      </c>
      <c r="S14">
        <v>450</v>
      </c>
      <c r="T14">
        <v>150</v>
      </c>
      <c r="U14">
        <v>320</v>
      </c>
      <c r="V14">
        <v>295</v>
      </c>
      <c r="W14">
        <v>110</v>
      </c>
      <c r="X14">
        <v>110</v>
      </c>
      <c r="Y14">
        <v>245</v>
      </c>
      <c r="Z14">
        <v>249</v>
      </c>
      <c r="AA14">
        <v>185</v>
      </c>
      <c r="AB14">
        <v>290</v>
      </c>
      <c r="AC14">
        <v>325</v>
      </c>
      <c r="AD14">
        <v>355</v>
      </c>
      <c r="AE14">
        <v>243</v>
      </c>
      <c r="AF14">
        <v>405</v>
      </c>
      <c r="AG14">
        <v>378</v>
      </c>
      <c r="AH14">
        <v>635</v>
      </c>
      <c r="AI14">
        <v>390</v>
      </c>
      <c r="AJ14">
        <v>375</v>
      </c>
      <c r="AK14">
        <v>445</v>
      </c>
      <c r="AL14">
        <v>90</v>
      </c>
      <c r="AM14">
        <v>1070</v>
      </c>
      <c r="AN14">
        <v>539</v>
      </c>
      <c r="AO14">
        <v>165</v>
      </c>
      <c r="AP14">
        <v>255</v>
      </c>
      <c r="AQ14">
        <v>440</v>
      </c>
      <c r="AR14">
        <v>420</v>
      </c>
      <c r="AS14">
        <v>185</v>
      </c>
      <c r="AT14">
        <v>215</v>
      </c>
      <c r="AU14">
        <v>6</v>
      </c>
      <c r="AV14">
        <v>95</v>
      </c>
      <c r="AW14">
        <v>175</v>
      </c>
      <c r="AX14">
        <v>30</v>
      </c>
      <c r="AY14">
        <v>0</v>
      </c>
      <c r="AZ14">
        <v>0</v>
      </c>
      <c r="BA14">
        <v>14</v>
      </c>
      <c r="BB14">
        <v>10</v>
      </c>
      <c r="BC14">
        <v>15</v>
      </c>
      <c r="BD14">
        <v>105</v>
      </c>
      <c r="BE14">
        <v>10</v>
      </c>
      <c r="BF14">
        <v>30</v>
      </c>
      <c r="BG14">
        <v>15</v>
      </c>
      <c r="BH14">
        <v>50</v>
      </c>
      <c r="BI14">
        <v>25</v>
      </c>
      <c r="BJ14">
        <v>125</v>
      </c>
      <c r="BK14">
        <v>0</v>
      </c>
      <c r="BL14">
        <v>85</v>
      </c>
      <c r="BM14">
        <v>90</v>
      </c>
      <c r="BN14">
        <v>162</v>
      </c>
      <c r="BO14">
        <v>79</v>
      </c>
      <c r="BP14">
        <v>299</v>
      </c>
      <c r="BQ14">
        <v>51</v>
      </c>
      <c r="BR14">
        <v>557</v>
      </c>
      <c r="BS14">
        <v>334</v>
      </c>
      <c r="BT14">
        <v>250</v>
      </c>
      <c r="BU14">
        <v>791</v>
      </c>
      <c r="BV14">
        <v>382</v>
      </c>
      <c r="BW14">
        <v>145</v>
      </c>
      <c r="BX14">
        <v>140</v>
      </c>
      <c r="BY14">
        <v>414</v>
      </c>
      <c r="BZ14">
        <v>436</v>
      </c>
      <c r="CA14">
        <v>324</v>
      </c>
      <c r="CB14">
        <v>316</v>
      </c>
      <c r="CC14">
        <v>493</v>
      </c>
      <c r="CD14">
        <v>603</v>
      </c>
      <c r="CE14">
        <v>296</v>
      </c>
      <c r="CF14">
        <v>344</v>
      </c>
      <c r="CG14">
        <v>558</v>
      </c>
      <c r="CH14">
        <v>674</v>
      </c>
      <c r="CI14">
        <v>629</v>
      </c>
      <c r="CJ14">
        <v>550</v>
      </c>
      <c r="CK14">
        <v>326</v>
      </c>
      <c r="CL14">
        <v>589</v>
      </c>
      <c r="CM14">
        <v>455</v>
      </c>
      <c r="CN14">
        <v>570</v>
      </c>
      <c r="CO14">
        <v>336</v>
      </c>
      <c r="CP14">
        <v>356</v>
      </c>
      <c r="CQ14">
        <v>322</v>
      </c>
      <c r="CR14">
        <v>430</v>
      </c>
      <c r="CS14">
        <v>483</v>
      </c>
      <c r="CT14">
        <v>72</v>
      </c>
      <c r="CU14">
        <v>287</v>
      </c>
      <c r="CV14">
        <v>193</v>
      </c>
      <c r="CW14">
        <v>0</v>
      </c>
      <c r="CX14">
        <v>187</v>
      </c>
      <c r="CY14">
        <v>3</v>
      </c>
      <c r="CZ14">
        <v>30</v>
      </c>
      <c r="DA14">
        <v>2</v>
      </c>
      <c r="DB14">
        <v>125</v>
      </c>
      <c r="DC14">
        <v>270</v>
      </c>
      <c r="DD14">
        <v>2</v>
      </c>
      <c r="DE14">
        <v>3</v>
      </c>
      <c r="DF14">
        <v>125</v>
      </c>
      <c r="DG14">
        <v>30</v>
      </c>
      <c r="DH14">
        <v>0</v>
      </c>
      <c r="DI14">
        <v>14</v>
      </c>
      <c r="DJ14">
        <v>53</v>
      </c>
      <c r="DK14">
        <v>92</v>
      </c>
      <c r="DL14">
        <v>28</v>
      </c>
      <c r="DM14">
        <v>30</v>
      </c>
      <c r="DN14">
        <v>211</v>
      </c>
      <c r="DO14">
        <v>223</v>
      </c>
      <c r="DP14">
        <v>201</v>
      </c>
      <c r="DQ14">
        <v>166</v>
      </c>
      <c r="DR14">
        <v>300</v>
      </c>
      <c r="DS14">
        <v>508</v>
      </c>
      <c r="DT14">
        <v>193</v>
      </c>
      <c r="DU14">
        <v>181</v>
      </c>
      <c r="DV14">
        <v>256</v>
      </c>
      <c r="DW14">
        <v>568</v>
      </c>
      <c r="DX14">
        <v>363</v>
      </c>
      <c r="DY14">
        <v>553</v>
      </c>
      <c r="DZ14">
        <v>253</v>
      </c>
      <c r="EA14">
        <v>487</v>
      </c>
      <c r="EB14">
        <v>388</v>
      </c>
      <c r="EC14">
        <v>377</v>
      </c>
      <c r="ED14">
        <v>649</v>
      </c>
      <c r="EE14">
        <v>444</v>
      </c>
      <c r="EF14">
        <v>617</v>
      </c>
      <c r="EG14">
        <v>425</v>
      </c>
      <c r="EH14">
        <v>443</v>
      </c>
      <c r="EI14">
        <v>825</v>
      </c>
      <c r="EJ14">
        <v>303</v>
      </c>
      <c r="EK14">
        <v>411</v>
      </c>
      <c r="EL14">
        <v>302</v>
      </c>
      <c r="EM14">
        <v>516</v>
      </c>
      <c r="EN14">
        <v>466</v>
      </c>
      <c r="EO14">
        <v>438</v>
      </c>
      <c r="EP14">
        <v>315</v>
      </c>
      <c r="EQ14">
        <v>450</v>
      </c>
      <c r="ER14">
        <v>400</v>
      </c>
      <c r="ES14">
        <v>193</v>
      </c>
      <c r="ET14">
        <v>238</v>
      </c>
      <c r="EU14">
        <v>488</v>
      </c>
      <c r="EV14">
        <v>90</v>
      </c>
      <c r="EW14">
        <v>321</v>
      </c>
      <c r="EX14">
        <v>29</v>
      </c>
      <c r="EY14">
        <v>70</v>
      </c>
      <c r="EZ14">
        <v>169</v>
      </c>
      <c r="FA14">
        <v>331</v>
      </c>
      <c r="FB14">
        <v>69</v>
      </c>
      <c r="FC14">
        <v>82</v>
      </c>
      <c r="FD14">
        <v>94</v>
      </c>
      <c r="FE14">
        <v>107</v>
      </c>
      <c r="FF14">
        <v>62</v>
      </c>
      <c r="FG14">
        <v>50</v>
      </c>
      <c r="FH14">
        <v>26</v>
      </c>
      <c r="FI14">
        <v>15</v>
      </c>
      <c r="FJ14">
        <v>30</v>
      </c>
      <c r="FK14">
        <v>83</v>
      </c>
      <c r="FL14">
        <v>12</v>
      </c>
      <c r="FM14">
        <v>116</v>
      </c>
      <c r="FN14">
        <v>56</v>
      </c>
      <c r="FO14">
        <v>123</v>
      </c>
      <c r="FP14">
        <v>301</v>
      </c>
      <c r="FQ14">
        <v>295</v>
      </c>
      <c r="FR14">
        <v>252</v>
      </c>
      <c r="FS14">
        <v>238</v>
      </c>
      <c r="FT14">
        <v>419</v>
      </c>
      <c r="FU14">
        <v>344</v>
      </c>
      <c r="FV14">
        <v>483</v>
      </c>
      <c r="FW14">
        <v>674</v>
      </c>
      <c r="FX14">
        <v>440</v>
      </c>
      <c r="FY14">
        <v>508</v>
      </c>
      <c r="FZ14">
        <v>274</v>
      </c>
      <c r="GA14">
        <v>374</v>
      </c>
      <c r="GB14">
        <v>158</v>
      </c>
      <c r="GC14">
        <v>320</v>
      </c>
      <c r="GD14">
        <v>370</v>
      </c>
      <c r="GE14">
        <v>599</v>
      </c>
      <c r="GF14">
        <v>569</v>
      </c>
      <c r="GG14">
        <v>141</v>
      </c>
      <c r="GH14">
        <v>293</v>
      </c>
      <c r="GI14">
        <v>298</v>
      </c>
      <c r="GJ14">
        <v>369</v>
      </c>
      <c r="GK14">
        <v>339</v>
      </c>
      <c r="GL14">
        <v>311</v>
      </c>
      <c r="GM14">
        <v>131</v>
      </c>
      <c r="GN14">
        <v>246</v>
      </c>
      <c r="GO14">
        <v>358</v>
      </c>
      <c r="GP14">
        <v>203</v>
      </c>
      <c r="GQ14">
        <v>436</v>
      </c>
      <c r="GR14">
        <v>420</v>
      </c>
      <c r="GS14">
        <v>373</v>
      </c>
      <c r="GT14">
        <v>88</v>
      </c>
      <c r="GU14">
        <v>118</v>
      </c>
      <c r="GV14">
        <v>170</v>
      </c>
      <c r="GW14">
        <v>64</v>
      </c>
      <c r="GX14">
        <v>125</v>
      </c>
    </row>
    <row r="15" spans="1:206" hidden="1" x14ac:dyDescent="0.25">
      <c r="A15">
        <v>4000049</v>
      </c>
      <c r="B15">
        <v>25</v>
      </c>
      <c r="C15">
        <v>5</v>
      </c>
      <c r="D15">
        <v>5</v>
      </c>
      <c r="E15">
        <v>10</v>
      </c>
      <c r="F15">
        <v>40</v>
      </c>
      <c r="G15">
        <v>-1</v>
      </c>
      <c r="H15">
        <v>10</v>
      </c>
      <c r="I15">
        <v>5</v>
      </c>
      <c r="J15">
        <v>20</v>
      </c>
      <c r="K15">
        <v>10</v>
      </c>
      <c r="L15">
        <v>10</v>
      </c>
      <c r="M15">
        <v>35</v>
      </c>
      <c r="N15">
        <v>25</v>
      </c>
      <c r="O15">
        <v>20</v>
      </c>
      <c r="P15">
        <v>160</v>
      </c>
      <c r="Q15">
        <v>45</v>
      </c>
      <c r="R15">
        <v>45</v>
      </c>
      <c r="S15">
        <v>56</v>
      </c>
      <c r="T15">
        <v>0</v>
      </c>
      <c r="U15">
        <v>0</v>
      </c>
      <c r="V15">
        <v>45</v>
      </c>
      <c r="W15">
        <v>10</v>
      </c>
      <c r="X15">
        <v>10</v>
      </c>
      <c r="Y15">
        <v>155</v>
      </c>
      <c r="Z15">
        <v>18</v>
      </c>
      <c r="AA15">
        <v>15</v>
      </c>
      <c r="AB15">
        <v>25</v>
      </c>
      <c r="AC15">
        <v>32</v>
      </c>
      <c r="AD15">
        <v>139</v>
      </c>
      <c r="AE15">
        <v>55</v>
      </c>
      <c r="AF15">
        <v>29</v>
      </c>
      <c r="AG15">
        <v>49</v>
      </c>
      <c r="AH15">
        <v>200</v>
      </c>
      <c r="AI15">
        <v>15</v>
      </c>
      <c r="AJ15">
        <v>35</v>
      </c>
      <c r="AK15">
        <v>60</v>
      </c>
      <c r="AL15">
        <v>10</v>
      </c>
      <c r="AM15">
        <v>205</v>
      </c>
      <c r="AN15">
        <v>46</v>
      </c>
      <c r="AO15">
        <v>0</v>
      </c>
      <c r="AP15">
        <v>156</v>
      </c>
      <c r="AQ15">
        <v>150</v>
      </c>
      <c r="AR15">
        <v>75</v>
      </c>
      <c r="AS15">
        <v>20</v>
      </c>
      <c r="AT15">
        <v>20</v>
      </c>
      <c r="AU15">
        <v>13</v>
      </c>
      <c r="AV15">
        <v>40</v>
      </c>
      <c r="AW15">
        <v>0</v>
      </c>
      <c r="AX15">
        <v>0</v>
      </c>
      <c r="AY15">
        <v>0</v>
      </c>
      <c r="AZ15">
        <v>0</v>
      </c>
      <c r="BA15">
        <v>10</v>
      </c>
      <c r="BB15">
        <v>0</v>
      </c>
      <c r="BC15">
        <v>0</v>
      </c>
      <c r="BD15">
        <v>50</v>
      </c>
      <c r="BE15">
        <v>5</v>
      </c>
      <c r="BF15">
        <v>20</v>
      </c>
      <c r="BG15">
        <v>5</v>
      </c>
      <c r="BH15">
        <v>0</v>
      </c>
      <c r="BI15">
        <v>10</v>
      </c>
      <c r="BJ15">
        <v>30</v>
      </c>
      <c r="BK15">
        <v>0</v>
      </c>
      <c r="BL15">
        <v>25</v>
      </c>
      <c r="BM15">
        <v>20</v>
      </c>
      <c r="BN15">
        <v>24</v>
      </c>
      <c r="BO15">
        <v>22</v>
      </c>
      <c r="BP15">
        <v>65</v>
      </c>
      <c r="BQ15">
        <v>35</v>
      </c>
      <c r="BR15">
        <v>110</v>
      </c>
      <c r="BS15">
        <v>44</v>
      </c>
      <c r="BT15">
        <v>45</v>
      </c>
      <c r="BU15">
        <v>165</v>
      </c>
      <c r="BV15">
        <v>77</v>
      </c>
      <c r="BW15">
        <v>52</v>
      </c>
      <c r="BX15">
        <v>7</v>
      </c>
      <c r="BY15">
        <v>146</v>
      </c>
      <c r="BZ15">
        <v>19</v>
      </c>
      <c r="CA15">
        <v>31</v>
      </c>
      <c r="CB15">
        <v>59</v>
      </c>
      <c r="CC15">
        <v>227</v>
      </c>
      <c r="CD15">
        <v>51</v>
      </c>
      <c r="CE15">
        <v>27</v>
      </c>
      <c r="CF15">
        <v>133</v>
      </c>
      <c r="CG15">
        <v>38</v>
      </c>
      <c r="CH15">
        <v>75</v>
      </c>
      <c r="CI15">
        <v>202</v>
      </c>
      <c r="CJ15">
        <v>41</v>
      </c>
      <c r="CK15">
        <v>139</v>
      </c>
      <c r="CL15">
        <v>45</v>
      </c>
      <c r="CM15">
        <v>99</v>
      </c>
      <c r="CN15">
        <v>157</v>
      </c>
      <c r="CO15">
        <v>19</v>
      </c>
      <c r="CP15">
        <v>58</v>
      </c>
      <c r="CQ15">
        <v>10</v>
      </c>
      <c r="CR15">
        <v>155</v>
      </c>
      <c r="CS15">
        <v>71</v>
      </c>
      <c r="CT15">
        <v>47</v>
      </c>
      <c r="CU15">
        <v>127</v>
      </c>
      <c r="CV15">
        <v>31</v>
      </c>
      <c r="CW15">
        <v>15</v>
      </c>
      <c r="CX15">
        <v>39</v>
      </c>
      <c r="CY15">
        <v>0</v>
      </c>
      <c r="CZ15">
        <v>0</v>
      </c>
      <c r="DA15">
        <v>0</v>
      </c>
      <c r="DB15">
        <v>0</v>
      </c>
      <c r="DC15">
        <v>39</v>
      </c>
      <c r="DD15">
        <v>126</v>
      </c>
      <c r="DE15">
        <v>0</v>
      </c>
      <c r="DF15">
        <v>0</v>
      </c>
      <c r="DG15">
        <v>5</v>
      </c>
      <c r="DH15">
        <v>10</v>
      </c>
      <c r="DI15">
        <v>7</v>
      </c>
      <c r="DJ15">
        <v>10</v>
      </c>
      <c r="DK15">
        <v>19</v>
      </c>
      <c r="DL15">
        <v>14</v>
      </c>
      <c r="DM15">
        <v>14</v>
      </c>
      <c r="DN15">
        <v>20</v>
      </c>
      <c r="DO15">
        <v>23</v>
      </c>
      <c r="DP15">
        <v>66</v>
      </c>
      <c r="DQ15">
        <v>45</v>
      </c>
      <c r="DR15">
        <v>89</v>
      </c>
      <c r="DS15">
        <v>97</v>
      </c>
      <c r="DT15">
        <v>43</v>
      </c>
      <c r="DU15">
        <v>26</v>
      </c>
      <c r="DV15">
        <v>74</v>
      </c>
      <c r="DW15">
        <v>65</v>
      </c>
      <c r="DX15">
        <v>57</v>
      </c>
      <c r="DY15">
        <v>84</v>
      </c>
      <c r="DZ15">
        <v>95</v>
      </c>
      <c r="EA15">
        <v>92</v>
      </c>
      <c r="EB15">
        <v>73</v>
      </c>
      <c r="EC15">
        <v>123</v>
      </c>
      <c r="ED15">
        <v>79</v>
      </c>
      <c r="EE15">
        <v>38</v>
      </c>
      <c r="EF15">
        <v>158</v>
      </c>
      <c r="EG15">
        <v>169</v>
      </c>
      <c r="EH15">
        <v>103</v>
      </c>
      <c r="EI15">
        <v>137</v>
      </c>
      <c r="EJ15">
        <v>73</v>
      </c>
      <c r="EK15">
        <v>106</v>
      </c>
      <c r="EL15">
        <v>100</v>
      </c>
      <c r="EM15">
        <v>140</v>
      </c>
      <c r="EN15">
        <v>106</v>
      </c>
      <c r="EO15">
        <v>114</v>
      </c>
      <c r="EP15">
        <v>76</v>
      </c>
      <c r="EQ15">
        <v>79</v>
      </c>
      <c r="ER15">
        <v>120</v>
      </c>
      <c r="ES15">
        <v>59</v>
      </c>
      <c r="ET15">
        <v>69</v>
      </c>
      <c r="EU15">
        <v>115</v>
      </c>
      <c r="EV15">
        <v>26</v>
      </c>
      <c r="EW15">
        <v>-2</v>
      </c>
      <c r="EX15">
        <v>1</v>
      </c>
      <c r="EY15">
        <v>148</v>
      </c>
      <c r="EZ15">
        <v>38</v>
      </c>
      <c r="FA15">
        <v>62</v>
      </c>
      <c r="FB15">
        <v>26</v>
      </c>
      <c r="FC15">
        <v>50</v>
      </c>
      <c r="FD15">
        <v>13</v>
      </c>
      <c r="FE15">
        <v>21</v>
      </c>
      <c r="FF15">
        <v>22</v>
      </c>
      <c r="FG15">
        <v>3</v>
      </c>
      <c r="FH15">
        <v>14</v>
      </c>
      <c r="FI15">
        <v>7</v>
      </c>
      <c r="FJ15">
        <v>18</v>
      </c>
      <c r="FK15">
        <v>33</v>
      </c>
      <c r="FL15">
        <v>6</v>
      </c>
      <c r="FM15">
        <v>34</v>
      </c>
      <c r="FN15">
        <v>11</v>
      </c>
      <c r="FO15">
        <v>28</v>
      </c>
      <c r="FP15">
        <v>79</v>
      </c>
      <c r="FQ15">
        <v>73</v>
      </c>
      <c r="FR15">
        <v>63</v>
      </c>
      <c r="FS15">
        <v>70</v>
      </c>
      <c r="FT15">
        <v>70</v>
      </c>
      <c r="FU15">
        <v>96</v>
      </c>
      <c r="FV15">
        <v>82</v>
      </c>
      <c r="FW15">
        <v>131</v>
      </c>
      <c r="FX15">
        <v>128</v>
      </c>
      <c r="FY15">
        <v>128</v>
      </c>
      <c r="FZ15">
        <v>61</v>
      </c>
      <c r="GA15">
        <v>39</v>
      </c>
      <c r="GB15">
        <v>45</v>
      </c>
      <c r="GC15">
        <v>105</v>
      </c>
      <c r="GD15">
        <v>66</v>
      </c>
      <c r="GE15">
        <v>86</v>
      </c>
      <c r="GF15">
        <v>116</v>
      </c>
      <c r="GG15">
        <v>20</v>
      </c>
      <c r="GH15">
        <v>100</v>
      </c>
      <c r="GI15">
        <v>181</v>
      </c>
      <c r="GJ15">
        <v>43</v>
      </c>
      <c r="GK15">
        <v>58</v>
      </c>
      <c r="GL15">
        <v>61</v>
      </c>
      <c r="GM15">
        <v>25</v>
      </c>
      <c r="GN15">
        <v>49</v>
      </c>
      <c r="GO15">
        <v>80</v>
      </c>
      <c r="GP15">
        <v>69</v>
      </c>
      <c r="GQ15">
        <v>116</v>
      </c>
      <c r="GR15">
        <v>110</v>
      </c>
      <c r="GS15">
        <v>92</v>
      </c>
      <c r="GT15">
        <v>45</v>
      </c>
      <c r="GU15">
        <v>55</v>
      </c>
      <c r="GV15">
        <v>22</v>
      </c>
      <c r="GW15">
        <v>11</v>
      </c>
      <c r="GX15">
        <v>53</v>
      </c>
    </row>
    <row r="16" spans="1:206" hidden="1" x14ac:dyDescent="0.25">
      <c r="A16">
        <v>4000050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</row>
    <row r="17" spans="1:206" hidden="1" x14ac:dyDescent="0.25">
      <c r="A17">
        <v>4000051</v>
      </c>
      <c r="B17">
        <v>3</v>
      </c>
      <c r="C17">
        <v>50</v>
      </c>
      <c r="D17">
        <v>10</v>
      </c>
      <c r="E17">
        <v>20</v>
      </c>
      <c r="F17">
        <v>35</v>
      </c>
      <c r="G17">
        <v>30</v>
      </c>
      <c r="H17">
        <v>5</v>
      </c>
      <c r="I17">
        <v>10</v>
      </c>
      <c r="J17">
        <v>0</v>
      </c>
      <c r="K17">
        <v>15</v>
      </c>
      <c r="L17">
        <v>0</v>
      </c>
      <c r="M17">
        <v>35</v>
      </c>
      <c r="N17">
        <v>75</v>
      </c>
      <c r="O17">
        <v>10</v>
      </c>
      <c r="P17">
        <v>150</v>
      </c>
      <c r="Q17">
        <v>10</v>
      </c>
      <c r="R17">
        <v>65</v>
      </c>
      <c r="S17">
        <v>110</v>
      </c>
      <c r="T17">
        <v>15</v>
      </c>
      <c r="U17">
        <v>30</v>
      </c>
      <c r="V17">
        <v>30</v>
      </c>
      <c r="W17">
        <v>30</v>
      </c>
      <c r="X17">
        <v>10</v>
      </c>
      <c r="Y17">
        <v>50</v>
      </c>
      <c r="Z17">
        <v>22</v>
      </c>
      <c r="AA17">
        <v>160</v>
      </c>
      <c r="AB17">
        <v>20</v>
      </c>
      <c r="AC17">
        <v>33</v>
      </c>
      <c r="AD17">
        <v>40</v>
      </c>
      <c r="AE17">
        <v>38</v>
      </c>
      <c r="AF17">
        <v>152</v>
      </c>
      <c r="AG17">
        <v>68</v>
      </c>
      <c r="AH17">
        <v>103</v>
      </c>
      <c r="AI17">
        <v>10</v>
      </c>
      <c r="AJ17">
        <v>55</v>
      </c>
      <c r="AK17">
        <v>180</v>
      </c>
      <c r="AL17">
        <v>20</v>
      </c>
      <c r="AM17">
        <v>85</v>
      </c>
      <c r="AN17">
        <v>114</v>
      </c>
      <c r="AO17">
        <v>10</v>
      </c>
      <c r="AP17">
        <v>35</v>
      </c>
      <c r="AQ17">
        <v>50</v>
      </c>
      <c r="AR17">
        <v>60</v>
      </c>
      <c r="AS17">
        <v>60</v>
      </c>
      <c r="AT17">
        <v>10</v>
      </c>
      <c r="AU17">
        <v>0</v>
      </c>
      <c r="AV17">
        <v>180</v>
      </c>
      <c r="AW17">
        <v>125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35</v>
      </c>
      <c r="BM17">
        <v>40</v>
      </c>
      <c r="BN17">
        <v>30</v>
      </c>
      <c r="BO17">
        <v>20</v>
      </c>
      <c r="BP17">
        <v>75</v>
      </c>
      <c r="BQ17">
        <v>24</v>
      </c>
      <c r="BR17">
        <v>25</v>
      </c>
      <c r="BS17">
        <v>10</v>
      </c>
      <c r="BT17">
        <v>55</v>
      </c>
      <c r="BU17">
        <v>203</v>
      </c>
      <c r="BV17">
        <v>119</v>
      </c>
      <c r="BW17">
        <v>16</v>
      </c>
      <c r="BX17">
        <v>40</v>
      </c>
      <c r="BY17">
        <v>37</v>
      </c>
      <c r="BZ17">
        <v>42</v>
      </c>
      <c r="CA17">
        <v>173</v>
      </c>
      <c r="CB17">
        <v>49</v>
      </c>
      <c r="CC17">
        <v>84</v>
      </c>
      <c r="CD17">
        <v>74</v>
      </c>
      <c r="CE17">
        <v>10</v>
      </c>
      <c r="CF17">
        <v>137</v>
      </c>
      <c r="CG17">
        <v>68</v>
      </c>
      <c r="CH17">
        <v>31</v>
      </c>
      <c r="CI17">
        <v>88</v>
      </c>
      <c r="CJ17">
        <v>93</v>
      </c>
      <c r="CK17">
        <v>129</v>
      </c>
      <c r="CL17">
        <v>31</v>
      </c>
      <c r="CM17">
        <v>122</v>
      </c>
      <c r="CN17">
        <v>48</v>
      </c>
      <c r="CO17">
        <v>42</v>
      </c>
      <c r="CP17">
        <v>173</v>
      </c>
      <c r="CQ17">
        <v>12</v>
      </c>
      <c r="CR17">
        <v>79</v>
      </c>
      <c r="CS17">
        <v>86</v>
      </c>
      <c r="CT17">
        <v>-6</v>
      </c>
      <c r="CU17">
        <v>152</v>
      </c>
      <c r="CV17">
        <v>40</v>
      </c>
      <c r="CW17">
        <v>0</v>
      </c>
      <c r="CX17">
        <v>31</v>
      </c>
      <c r="CY17">
        <v>0</v>
      </c>
      <c r="CZ17">
        <v>10</v>
      </c>
      <c r="DA17">
        <v>0</v>
      </c>
      <c r="DB17">
        <v>0</v>
      </c>
      <c r="DC17">
        <v>46</v>
      </c>
      <c r="DD17">
        <v>0</v>
      </c>
      <c r="DE17">
        <v>0</v>
      </c>
      <c r="DF17">
        <v>0</v>
      </c>
      <c r="DG17">
        <v>10</v>
      </c>
      <c r="DH17">
        <v>0</v>
      </c>
      <c r="DI17">
        <v>2</v>
      </c>
      <c r="DJ17">
        <v>0</v>
      </c>
      <c r="DK17">
        <v>20</v>
      </c>
      <c r="DL17">
        <v>6</v>
      </c>
      <c r="DM17">
        <v>10</v>
      </c>
      <c r="DN17">
        <v>13</v>
      </c>
      <c r="DO17">
        <v>60</v>
      </c>
      <c r="DP17">
        <v>55</v>
      </c>
      <c r="DQ17">
        <v>36</v>
      </c>
      <c r="DR17">
        <v>57</v>
      </c>
      <c r="DS17">
        <v>62</v>
      </c>
      <c r="DT17">
        <v>47</v>
      </c>
      <c r="DU17">
        <v>18</v>
      </c>
      <c r="DV17">
        <v>44</v>
      </c>
      <c r="DW17">
        <v>89</v>
      </c>
      <c r="DX17">
        <v>19</v>
      </c>
      <c r="DY17">
        <v>140</v>
      </c>
      <c r="DZ17">
        <v>72</v>
      </c>
      <c r="EA17">
        <v>42</v>
      </c>
      <c r="EB17">
        <v>122</v>
      </c>
      <c r="EC17">
        <v>90</v>
      </c>
      <c r="ED17">
        <v>111</v>
      </c>
      <c r="EE17">
        <v>82</v>
      </c>
      <c r="EF17">
        <v>132</v>
      </c>
      <c r="EG17">
        <v>57</v>
      </c>
      <c r="EH17">
        <v>48</v>
      </c>
      <c r="EI17">
        <v>108</v>
      </c>
      <c r="EJ17">
        <v>58</v>
      </c>
      <c r="EK17">
        <v>68</v>
      </c>
      <c r="EL17">
        <v>39</v>
      </c>
      <c r="EM17">
        <v>65</v>
      </c>
      <c r="EN17">
        <v>76</v>
      </c>
      <c r="EO17">
        <v>55</v>
      </c>
      <c r="EP17">
        <v>49</v>
      </c>
      <c r="EQ17">
        <v>105</v>
      </c>
      <c r="ER17">
        <v>69</v>
      </c>
      <c r="ES17">
        <v>53</v>
      </c>
      <c r="ET17">
        <v>41</v>
      </c>
      <c r="EU17">
        <v>59</v>
      </c>
      <c r="EV17">
        <v>55</v>
      </c>
      <c r="EW17">
        <v>67</v>
      </c>
      <c r="EX17">
        <v>34</v>
      </c>
      <c r="EY17">
        <v>69</v>
      </c>
      <c r="EZ17">
        <v>28</v>
      </c>
      <c r="FA17">
        <v>24</v>
      </c>
      <c r="FB17">
        <v>8</v>
      </c>
      <c r="FC17">
        <v>42</v>
      </c>
      <c r="FD17">
        <v>8</v>
      </c>
      <c r="FE17">
        <v>5</v>
      </c>
      <c r="FF17">
        <v>11</v>
      </c>
      <c r="FG17">
        <v>4</v>
      </c>
      <c r="FH17">
        <v>7</v>
      </c>
      <c r="FI17">
        <v>6</v>
      </c>
      <c r="FJ17">
        <v>3</v>
      </c>
      <c r="FK17">
        <v>25</v>
      </c>
      <c r="FL17">
        <v>2</v>
      </c>
      <c r="FM17">
        <v>15</v>
      </c>
      <c r="FN17">
        <v>3</v>
      </c>
      <c r="FO17">
        <v>25</v>
      </c>
      <c r="FP17">
        <v>61</v>
      </c>
      <c r="FQ17">
        <v>63</v>
      </c>
      <c r="FR17">
        <v>34</v>
      </c>
      <c r="FS17">
        <v>74</v>
      </c>
      <c r="FT17">
        <v>52</v>
      </c>
      <c r="FU17">
        <v>72</v>
      </c>
      <c r="FV17">
        <v>89</v>
      </c>
      <c r="FW17">
        <v>130</v>
      </c>
      <c r="FX17">
        <v>86</v>
      </c>
      <c r="FY17">
        <v>80</v>
      </c>
      <c r="FZ17">
        <v>31</v>
      </c>
      <c r="GA17">
        <v>26</v>
      </c>
      <c r="GB17">
        <v>27</v>
      </c>
      <c r="GC17">
        <v>65</v>
      </c>
      <c r="GD17">
        <v>64</v>
      </c>
      <c r="GE17">
        <v>53</v>
      </c>
      <c r="GF17">
        <v>72</v>
      </c>
      <c r="GG17">
        <v>5</v>
      </c>
      <c r="GH17">
        <v>62</v>
      </c>
      <c r="GI17">
        <v>164</v>
      </c>
      <c r="GJ17">
        <v>62</v>
      </c>
      <c r="GK17">
        <v>55</v>
      </c>
      <c r="GL17">
        <v>8</v>
      </c>
      <c r="GM17">
        <v>0</v>
      </c>
      <c r="GN17">
        <v>43</v>
      </c>
      <c r="GO17">
        <v>82</v>
      </c>
      <c r="GP17">
        <v>78</v>
      </c>
      <c r="GQ17">
        <v>44</v>
      </c>
      <c r="GR17">
        <v>76</v>
      </c>
      <c r="GS17">
        <v>77</v>
      </c>
      <c r="GT17">
        <v>22</v>
      </c>
      <c r="GU17">
        <v>14</v>
      </c>
      <c r="GV17">
        <v>34</v>
      </c>
      <c r="GW17">
        <v>5</v>
      </c>
      <c r="GX17">
        <v>28</v>
      </c>
    </row>
    <row r="18" spans="1:206" hidden="1" x14ac:dyDescent="0.25">
      <c r="A18">
        <v>4000053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</row>
    <row r="19" spans="1:206" hidden="1" x14ac:dyDescent="0.25">
      <c r="A19">
        <v>4000054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149</v>
      </c>
      <c r="DY19">
        <v>296</v>
      </c>
      <c r="DZ19">
        <v>23</v>
      </c>
      <c r="EA19">
        <v>0</v>
      </c>
      <c r="EB19">
        <v>6</v>
      </c>
      <c r="EC19">
        <v>178</v>
      </c>
      <c r="ED19">
        <v>626</v>
      </c>
      <c r="EE19">
        <v>223</v>
      </c>
      <c r="EF19">
        <v>46</v>
      </c>
      <c r="EG19">
        <v>65</v>
      </c>
      <c r="EH19">
        <v>0</v>
      </c>
      <c r="EI19">
        <v>294</v>
      </c>
      <c r="EJ19">
        <v>419</v>
      </c>
      <c r="EK19">
        <v>250</v>
      </c>
      <c r="EL19">
        <v>34</v>
      </c>
      <c r="EM19">
        <v>-6</v>
      </c>
      <c r="EN19">
        <v>0</v>
      </c>
      <c r="EO19">
        <v>474</v>
      </c>
      <c r="EP19">
        <v>144</v>
      </c>
      <c r="EQ19">
        <v>150</v>
      </c>
      <c r="ER19">
        <v>-66</v>
      </c>
      <c r="ES19">
        <v>-7</v>
      </c>
      <c r="ET19">
        <v>-15</v>
      </c>
      <c r="EU19">
        <v>0</v>
      </c>
      <c r="EV19">
        <v>3</v>
      </c>
      <c r="EW19">
        <v>0</v>
      </c>
      <c r="EX19">
        <v>0</v>
      </c>
      <c r="EY19">
        <v>125</v>
      </c>
      <c r="EZ19">
        <v>365</v>
      </c>
      <c r="FA19">
        <v>342</v>
      </c>
      <c r="FB19">
        <v>0</v>
      </c>
      <c r="FC19">
        <v>135</v>
      </c>
      <c r="FD19">
        <v>52</v>
      </c>
      <c r="FE19">
        <v>31</v>
      </c>
      <c r="FF19">
        <v>59</v>
      </c>
      <c r="FG19">
        <v>51</v>
      </c>
      <c r="FH19">
        <v>20</v>
      </c>
      <c r="FI19">
        <v>36</v>
      </c>
      <c r="FJ19">
        <v>76</v>
      </c>
      <c r="FK19">
        <v>47</v>
      </c>
      <c r="FL19">
        <v>19</v>
      </c>
      <c r="FM19">
        <v>59</v>
      </c>
      <c r="FN19">
        <v>18</v>
      </c>
      <c r="FO19">
        <v>296</v>
      </c>
      <c r="FP19">
        <v>238</v>
      </c>
      <c r="FQ19">
        <v>267</v>
      </c>
      <c r="FR19">
        <v>65</v>
      </c>
      <c r="FS19">
        <v>170</v>
      </c>
      <c r="FT19">
        <v>177</v>
      </c>
      <c r="FU19">
        <v>137</v>
      </c>
      <c r="FV19">
        <v>33</v>
      </c>
      <c r="FW19">
        <v>0</v>
      </c>
      <c r="FX19">
        <v>12</v>
      </c>
      <c r="FY19">
        <v>465</v>
      </c>
      <c r="FZ19">
        <v>31</v>
      </c>
      <c r="GA19">
        <v>100</v>
      </c>
      <c r="GB19">
        <v>99</v>
      </c>
      <c r="GC19">
        <v>210</v>
      </c>
      <c r="GD19">
        <v>109</v>
      </c>
      <c r="GE19">
        <v>166</v>
      </c>
      <c r="GF19">
        <v>169</v>
      </c>
      <c r="GG19">
        <v>101</v>
      </c>
      <c r="GH19">
        <v>211</v>
      </c>
      <c r="GI19">
        <v>283</v>
      </c>
      <c r="GJ19">
        <v>367</v>
      </c>
      <c r="GK19">
        <v>151</v>
      </c>
      <c r="GL19">
        <v>81</v>
      </c>
      <c r="GM19">
        <v>52</v>
      </c>
      <c r="GN19">
        <v>149</v>
      </c>
      <c r="GO19">
        <v>179</v>
      </c>
      <c r="GP19">
        <v>81</v>
      </c>
      <c r="GQ19">
        <v>245</v>
      </c>
      <c r="GR19">
        <v>151</v>
      </c>
      <c r="GS19">
        <v>184</v>
      </c>
      <c r="GT19">
        <v>56</v>
      </c>
      <c r="GU19">
        <v>85</v>
      </c>
      <c r="GV19">
        <v>45</v>
      </c>
      <c r="GW19">
        <v>34</v>
      </c>
      <c r="GX19">
        <v>105</v>
      </c>
    </row>
    <row r="20" spans="1:206" hidden="1" x14ac:dyDescent="0.25">
      <c r="A20">
        <v>4000055</v>
      </c>
      <c r="B20">
        <v>50</v>
      </c>
      <c r="C20">
        <v>55</v>
      </c>
      <c r="D20">
        <v>15</v>
      </c>
      <c r="E20">
        <v>20</v>
      </c>
      <c r="F20">
        <v>110</v>
      </c>
      <c r="G20">
        <v>20</v>
      </c>
      <c r="H20">
        <v>20</v>
      </c>
      <c r="I20">
        <v>18</v>
      </c>
      <c r="J20">
        <v>50</v>
      </c>
      <c r="K20">
        <v>20</v>
      </c>
      <c r="L20">
        <v>10</v>
      </c>
      <c r="M20">
        <v>70</v>
      </c>
      <c r="N20">
        <v>95</v>
      </c>
      <c r="O20">
        <v>80</v>
      </c>
      <c r="P20">
        <v>345</v>
      </c>
      <c r="Q20">
        <v>30</v>
      </c>
      <c r="R20">
        <v>105</v>
      </c>
      <c r="S20">
        <v>261</v>
      </c>
      <c r="T20">
        <v>55</v>
      </c>
      <c r="U20">
        <v>80</v>
      </c>
      <c r="V20">
        <v>75</v>
      </c>
      <c r="W20">
        <v>265</v>
      </c>
      <c r="X20">
        <v>80</v>
      </c>
      <c r="Y20">
        <v>100</v>
      </c>
      <c r="Z20">
        <v>99</v>
      </c>
      <c r="AA20">
        <v>145</v>
      </c>
      <c r="AB20">
        <v>30</v>
      </c>
      <c r="AC20">
        <v>170</v>
      </c>
      <c r="AD20">
        <v>210</v>
      </c>
      <c r="AE20">
        <v>239</v>
      </c>
      <c r="AF20">
        <v>190</v>
      </c>
      <c r="AG20">
        <v>224</v>
      </c>
      <c r="AH20">
        <v>343</v>
      </c>
      <c r="AI20">
        <v>50</v>
      </c>
      <c r="AJ20">
        <v>315</v>
      </c>
      <c r="AK20">
        <v>179</v>
      </c>
      <c r="AL20">
        <v>50</v>
      </c>
      <c r="AM20">
        <v>435</v>
      </c>
      <c r="AN20">
        <v>354</v>
      </c>
      <c r="AO20">
        <v>30</v>
      </c>
      <c r="AP20">
        <v>325</v>
      </c>
      <c r="AQ20">
        <v>141</v>
      </c>
      <c r="AR20">
        <v>270</v>
      </c>
      <c r="AS20">
        <v>220</v>
      </c>
      <c r="AT20">
        <v>60</v>
      </c>
      <c r="AU20">
        <v>10</v>
      </c>
      <c r="AV20">
        <v>180</v>
      </c>
      <c r="AW20">
        <v>25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15</v>
      </c>
      <c r="BD20">
        <v>40</v>
      </c>
      <c r="BE20">
        <v>15</v>
      </c>
      <c r="BF20">
        <v>30</v>
      </c>
      <c r="BG20">
        <v>20</v>
      </c>
      <c r="BH20">
        <v>30</v>
      </c>
      <c r="BI20">
        <v>15</v>
      </c>
      <c r="BJ20">
        <v>115</v>
      </c>
      <c r="BK20">
        <v>0</v>
      </c>
      <c r="BL20">
        <v>75</v>
      </c>
      <c r="BM20">
        <v>71</v>
      </c>
      <c r="BN20">
        <v>107</v>
      </c>
      <c r="BO20">
        <v>50</v>
      </c>
      <c r="BP20">
        <v>168</v>
      </c>
      <c r="BQ20">
        <v>224</v>
      </c>
      <c r="BR20">
        <v>296</v>
      </c>
      <c r="BS20">
        <v>181</v>
      </c>
      <c r="BT20">
        <v>100</v>
      </c>
      <c r="BU20">
        <v>562</v>
      </c>
      <c r="BV20">
        <v>121</v>
      </c>
      <c r="BW20">
        <v>115</v>
      </c>
      <c r="BX20">
        <v>118</v>
      </c>
      <c r="BY20">
        <v>56</v>
      </c>
      <c r="BZ20">
        <v>164</v>
      </c>
      <c r="CA20">
        <v>186</v>
      </c>
      <c r="CB20">
        <v>93</v>
      </c>
      <c r="CC20">
        <v>350</v>
      </c>
      <c r="CD20">
        <v>237</v>
      </c>
      <c r="CE20">
        <v>276</v>
      </c>
      <c r="CF20">
        <v>224</v>
      </c>
      <c r="CG20">
        <v>291</v>
      </c>
      <c r="CH20">
        <v>246</v>
      </c>
      <c r="CI20">
        <v>415</v>
      </c>
      <c r="CJ20">
        <v>183</v>
      </c>
      <c r="CK20">
        <v>188</v>
      </c>
      <c r="CL20">
        <v>447</v>
      </c>
      <c r="CM20">
        <v>284</v>
      </c>
      <c r="CN20">
        <v>380</v>
      </c>
      <c r="CO20">
        <v>221</v>
      </c>
      <c r="CP20">
        <v>8</v>
      </c>
      <c r="CQ20">
        <v>169</v>
      </c>
      <c r="CR20">
        <v>112</v>
      </c>
      <c r="CS20">
        <v>319</v>
      </c>
      <c r="CT20">
        <v>52</v>
      </c>
      <c r="CU20">
        <v>234</v>
      </c>
      <c r="CV20">
        <v>93</v>
      </c>
      <c r="CW20">
        <v>0</v>
      </c>
      <c r="CX20">
        <v>60</v>
      </c>
      <c r="CY20">
        <v>1</v>
      </c>
      <c r="CZ20">
        <v>145</v>
      </c>
      <c r="DA20">
        <v>1</v>
      </c>
      <c r="DB20">
        <v>0</v>
      </c>
      <c r="DC20">
        <v>80</v>
      </c>
      <c r="DD20">
        <v>3</v>
      </c>
      <c r="DE20">
        <v>3</v>
      </c>
      <c r="DF20">
        <v>125</v>
      </c>
      <c r="DG20">
        <v>10</v>
      </c>
      <c r="DH20">
        <v>10</v>
      </c>
      <c r="DI20">
        <v>3</v>
      </c>
      <c r="DJ20">
        <v>4</v>
      </c>
      <c r="DK20">
        <v>60</v>
      </c>
      <c r="DL20">
        <v>34</v>
      </c>
      <c r="DM20">
        <v>26</v>
      </c>
      <c r="DN20">
        <v>65</v>
      </c>
      <c r="DO20">
        <v>154</v>
      </c>
      <c r="DP20">
        <v>149</v>
      </c>
      <c r="DQ20">
        <v>94</v>
      </c>
      <c r="DR20">
        <v>190</v>
      </c>
      <c r="DS20">
        <v>316</v>
      </c>
      <c r="DT20">
        <v>102</v>
      </c>
      <c r="DU20">
        <v>35</v>
      </c>
      <c r="DV20">
        <v>171</v>
      </c>
      <c r="DW20">
        <v>192</v>
      </c>
      <c r="DX20">
        <v>113</v>
      </c>
      <c r="DY20">
        <v>244</v>
      </c>
      <c r="DZ20">
        <v>215</v>
      </c>
      <c r="EA20">
        <v>225</v>
      </c>
      <c r="EB20">
        <v>183</v>
      </c>
      <c r="EC20">
        <v>332</v>
      </c>
      <c r="ED20">
        <v>191</v>
      </c>
      <c r="EE20">
        <v>292</v>
      </c>
      <c r="EF20">
        <v>320</v>
      </c>
      <c r="EG20">
        <v>236</v>
      </c>
      <c r="EH20">
        <v>178</v>
      </c>
      <c r="EI20">
        <v>332</v>
      </c>
      <c r="EJ20">
        <v>91</v>
      </c>
      <c r="EK20">
        <v>348</v>
      </c>
      <c r="EL20">
        <v>123</v>
      </c>
      <c r="EM20">
        <v>201</v>
      </c>
      <c r="EN20">
        <v>209</v>
      </c>
      <c r="EO20">
        <v>180</v>
      </c>
      <c r="EP20">
        <v>149</v>
      </c>
      <c r="EQ20">
        <v>189</v>
      </c>
      <c r="ER20">
        <v>173</v>
      </c>
      <c r="ES20">
        <v>204</v>
      </c>
      <c r="ET20">
        <v>175</v>
      </c>
      <c r="EU20">
        <v>149</v>
      </c>
      <c r="EV20">
        <v>155</v>
      </c>
      <c r="EW20">
        <v>174</v>
      </c>
      <c r="EX20">
        <v>86</v>
      </c>
      <c r="EY20">
        <v>170</v>
      </c>
      <c r="EZ20">
        <v>63</v>
      </c>
      <c r="FA20">
        <v>106</v>
      </c>
      <c r="FB20">
        <v>14</v>
      </c>
      <c r="FC20">
        <v>87</v>
      </c>
      <c r="FD20">
        <v>23</v>
      </c>
      <c r="FE20">
        <v>25</v>
      </c>
      <c r="FF20">
        <v>19</v>
      </c>
      <c r="FG20">
        <v>32</v>
      </c>
      <c r="FH20">
        <v>15</v>
      </c>
      <c r="FI20">
        <v>16</v>
      </c>
      <c r="FJ20">
        <v>27</v>
      </c>
      <c r="FK20">
        <v>75</v>
      </c>
      <c r="FL20">
        <v>6</v>
      </c>
      <c r="FM20">
        <v>45</v>
      </c>
      <c r="FN20">
        <v>12</v>
      </c>
      <c r="FO20">
        <v>78</v>
      </c>
      <c r="FP20">
        <v>144</v>
      </c>
      <c r="FQ20">
        <v>259</v>
      </c>
      <c r="FR20">
        <v>203</v>
      </c>
      <c r="FS20">
        <v>192</v>
      </c>
      <c r="FT20">
        <v>167</v>
      </c>
      <c r="FU20">
        <v>149</v>
      </c>
      <c r="FV20">
        <v>170</v>
      </c>
      <c r="FW20">
        <v>214</v>
      </c>
      <c r="FX20">
        <v>67</v>
      </c>
      <c r="FY20">
        <v>416</v>
      </c>
      <c r="FZ20">
        <v>100</v>
      </c>
      <c r="GA20">
        <v>73</v>
      </c>
      <c r="GB20">
        <v>88</v>
      </c>
      <c r="GC20">
        <v>185</v>
      </c>
      <c r="GD20">
        <v>162</v>
      </c>
      <c r="GE20">
        <v>90</v>
      </c>
      <c r="GF20">
        <v>218</v>
      </c>
      <c r="GG20">
        <v>33</v>
      </c>
      <c r="GH20">
        <v>198</v>
      </c>
      <c r="GI20">
        <v>349</v>
      </c>
      <c r="GJ20">
        <v>115</v>
      </c>
      <c r="GK20">
        <v>118</v>
      </c>
      <c r="GL20">
        <v>84</v>
      </c>
      <c r="GM20">
        <v>39</v>
      </c>
      <c r="GN20">
        <v>114</v>
      </c>
      <c r="GO20">
        <v>181</v>
      </c>
      <c r="GP20">
        <v>140</v>
      </c>
      <c r="GQ20">
        <v>189</v>
      </c>
      <c r="GR20">
        <v>140</v>
      </c>
      <c r="GS20">
        <v>166</v>
      </c>
      <c r="GT20">
        <v>49</v>
      </c>
      <c r="GU20">
        <v>57</v>
      </c>
      <c r="GV20">
        <v>68</v>
      </c>
      <c r="GW20">
        <v>30</v>
      </c>
      <c r="GX20">
        <v>66</v>
      </c>
    </row>
    <row r="21" spans="1:206" hidden="1" x14ac:dyDescent="0.25">
      <c r="A21">
        <v>4000056</v>
      </c>
      <c r="B21">
        <v>0</v>
      </c>
      <c r="C21">
        <v>0</v>
      </c>
      <c r="D21">
        <v>5</v>
      </c>
      <c r="E21">
        <v>5</v>
      </c>
      <c r="F21">
        <v>30</v>
      </c>
      <c r="G21">
        <v>35</v>
      </c>
      <c r="H21">
        <v>10</v>
      </c>
      <c r="I21">
        <v>0</v>
      </c>
      <c r="J21">
        <v>5</v>
      </c>
      <c r="K21">
        <v>10</v>
      </c>
      <c r="L21">
        <v>5</v>
      </c>
      <c r="M21">
        <v>35</v>
      </c>
      <c r="N21">
        <v>25</v>
      </c>
      <c r="O21">
        <v>20</v>
      </c>
      <c r="P21">
        <v>170</v>
      </c>
      <c r="Q21">
        <v>10</v>
      </c>
      <c r="R21">
        <v>45</v>
      </c>
      <c r="S21">
        <v>60</v>
      </c>
      <c r="T21">
        <v>10</v>
      </c>
      <c r="U21">
        <v>10</v>
      </c>
      <c r="V21">
        <v>25</v>
      </c>
      <c r="W21">
        <v>15</v>
      </c>
      <c r="X21">
        <v>25</v>
      </c>
      <c r="Y21">
        <v>8</v>
      </c>
      <c r="Z21">
        <v>0</v>
      </c>
      <c r="AA21">
        <v>0</v>
      </c>
      <c r="AB21">
        <v>25</v>
      </c>
      <c r="AC21">
        <v>179</v>
      </c>
      <c r="AD21">
        <v>13</v>
      </c>
      <c r="AE21">
        <v>10</v>
      </c>
      <c r="AF21">
        <v>28</v>
      </c>
      <c r="AG21">
        <v>165</v>
      </c>
      <c r="AH21">
        <v>38</v>
      </c>
      <c r="AI21">
        <v>0</v>
      </c>
      <c r="AJ21">
        <v>45</v>
      </c>
      <c r="AK21">
        <v>210</v>
      </c>
      <c r="AL21">
        <v>10</v>
      </c>
      <c r="AM21">
        <v>85</v>
      </c>
      <c r="AN21">
        <v>71</v>
      </c>
      <c r="AO21">
        <v>0</v>
      </c>
      <c r="AP21">
        <v>160</v>
      </c>
      <c r="AQ21">
        <v>0</v>
      </c>
      <c r="AR21">
        <v>82</v>
      </c>
      <c r="AS21">
        <v>20</v>
      </c>
      <c r="AT21">
        <v>145</v>
      </c>
      <c r="AU21">
        <v>5</v>
      </c>
      <c r="AV21">
        <v>45</v>
      </c>
      <c r="AW21">
        <v>0</v>
      </c>
      <c r="AX21">
        <v>0</v>
      </c>
      <c r="AY21">
        <v>0</v>
      </c>
      <c r="AZ21">
        <v>0</v>
      </c>
      <c r="BA21">
        <v>-3</v>
      </c>
      <c r="BB21">
        <v>0</v>
      </c>
      <c r="BC21">
        <v>0</v>
      </c>
      <c r="BD21">
        <v>40</v>
      </c>
      <c r="BE21">
        <v>0</v>
      </c>
      <c r="BF21">
        <v>10</v>
      </c>
      <c r="BG21">
        <v>5</v>
      </c>
      <c r="BH21">
        <v>0</v>
      </c>
      <c r="BI21">
        <v>5</v>
      </c>
      <c r="BJ21">
        <v>10</v>
      </c>
      <c r="BK21">
        <v>0</v>
      </c>
      <c r="BL21">
        <v>35</v>
      </c>
      <c r="BM21">
        <v>30</v>
      </c>
      <c r="BN21">
        <v>20</v>
      </c>
      <c r="BO21">
        <v>15</v>
      </c>
      <c r="BP21">
        <v>60</v>
      </c>
      <c r="BQ21">
        <v>0</v>
      </c>
      <c r="BR21">
        <v>3</v>
      </c>
      <c r="BS21">
        <v>0</v>
      </c>
      <c r="BT21">
        <v>15</v>
      </c>
      <c r="BU21">
        <v>242</v>
      </c>
      <c r="BV21">
        <v>0</v>
      </c>
      <c r="BW21">
        <v>66</v>
      </c>
      <c r="BX21">
        <v>16</v>
      </c>
      <c r="BY21">
        <v>50</v>
      </c>
      <c r="BZ21">
        <v>3</v>
      </c>
      <c r="CA21">
        <v>160</v>
      </c>
      <c r="CB21">
        <v>70</v>
      </c>
      <c r="CC21">
        <v>71</v>
      </c>
      <c r="CD21">
        <v>26</v>
      </c>
      <c r="CE21">
        <v>46</v>
      </c>
      <c r="CF21">
        <v>137</v>
      </c>
      <c r="CG21">
        <v>42</v>
      </c>
      <c r="CH21">
        <v>41</v>
      </c>
      <c r="CI21">
        <v>200</v>
      </c>
      <c r="CJ21">
        <v>53</v>
      </c>
      <c r="CK21">
        <v>29</v>
      </c>
      <c r="CL21">
        <v>48</v>
      </c>
      <c r="CM21">
        <v>102</v>
      </c>
      <c r="CN21">
        <v>162</v>
      </c>
      <c r="CO21">
        <v>62</v>
      </c>
      <c r="CP21">
        <v>25</v>
      </c>
      <c r="CQ21">
        <v>145</v>
      </c>
      <c r="CR21">
        <v>58</v>
      </c>
      <c r="CS21">
        <v>69</v>
      </c>
      <c r="CT21">
        <v>2</v>
      </c>
      <c r="CU21">
        <v>153</v>
      </c>
      <c r="CV21">
        <v>13</v>
      </c>
      <c r="CW21">
        <v>0</v>
      </c>
      <c r="CX21">
        <v>0</v>
      </c>
      <c r="CY21">
        <v>1</v>
      </c>
      <c r="CZ21">
        <v>10</v>
      </c>
      <c r="DA21">
        <v>21</v>
      </c>
      <c r="DB21">
        <v>0</v>
      </c>
      <c r="DC21">
        <v>114</v>
      </c>
      <c r="DD21">
        <v>0</v>
      </c>
      <c r="DE21">
        <v>0</v>
      </c>
      <c r="DF21">
        <v>0</v>
      </c>
      <c r="DG21">
        <v>0</v>
      </c>
      <c r="DH21">
        <v>113</v>
      </c>
      <c r="DI21">
        <v>-18</v>
      </c>
      <c r="DJ21">
        <v>0</v>
      </c>
      <c r="DK21">
        <v>14</v>
      </c>
      <c r="DL21">
        <v>-3</v>
      </c>
      <c r="DM21">
        <v>0</v>
      </c>
      <c r="DN21">
        <v>0</v>
      </c>
      <c r="DO21">
        <v>79</v>
      </c>
      <c r="DP21">
        <v>43</v>
      </c>
      <c r="DQ21">
        <v>29</v>
      </c>
      <c r="DR21">
        <v>72</v>
      </c>
      <c r="DS21">
        <v>69</v>
      </c>
      <c r="DT21">
        <v>54</v>
      </c>
      <c r="DU21">
        <v>22</v>
      </c>
      <c r="DV21">
        <v>54</v>
      </c>
      <c r="DW21">
        <v>59</v>
      </c>
      <c r="DX21">
        <v>46</v>
      </c>
      <c r="DY21">
        <v>75</v>
      </c>
      <c r="DZ21">
        <v>48</v>
      </c>
      <c r="EA21">
        <v>0</v>
      </c>
      <c r="EB21">
        <v>121</v>
      </c>
      <c r="EC21">
        <v>102</v>
      </c>
      <c r="ED21">
        <v>0</v>
      </c>
      <c r="EE21">
        <v>13</v>
      </c>
      <c r="EF21">
        <v>189</v>
      </c>
      <c r="EG21">
        <v>108</v>
      </c>
      <c r="EH21">
        <v>67</v>
      </c>
      <c r="EI21">
        <v>157</v>
      </c>
      <c r="EJ21">
        <v>67</v>
      </c>
      <c r="EK21">
        <v>84</v>
      </c>
      <c r="EL21">
        <v>63</v>
      </c>
      <c r="EM21">
        <v>102</v>
      </c>
      <c r="EN21">
        <v>82</v>
      </c>
      <c r="EO21">
        <v>60</v>
      </c>
      <c r="EP21">
        <v>54</v>
      </c>
      <c r="EQ21">
        <v>101</v>
      </c>
      <c r="ER21">
        <v>66</v>
      </c>
      <c r="ES21">
        <v>56</v>
      </c>
      <c r="ET21">
        <v>16</v>
      </c>
      <c r="EU21">
        <v>0</v>
      </c>
      <c r="EV21">
        <v>3</v>
      </c>
      <c r="EW21">
        <v>2</v>
      </c>
      <c r="EX21">
        <v>0</v>
      </c>
      <c r="EY21">
        <v>12</v>
      </c>
      <c r="EZ21">
        <v>110</v>
      </c>
      <c r="FA21">
        <v>95</v>
      </c>
      <c r="FB21">
        <v>26</v>
      </c>
      <c r="FC21">
        <v>21</v>
      </c>
      <c r="FD21">
        <v>10</v>
      </c>
      <c r="FE21">
        <v>17</v>
      </c>
      <c r="FF21">
        <v>22</v>
      </c>
      <c r="FG21">
        <v>17</v>
      </c>
      <c r="FH21">
        <v>8</v>
      </c>
      <c r="FI21">
        <v>11</v>
      </c>
      <c r="FJ21">
        <v>14</v>
      </c>
      <c r="FK21">
        <v>35</v>
      </c>
      <c r="FL21">
        <v>2</v>
      </c>
      <c r="FM21">
        <v>18</v>
      </c>
      <c r="FN21">
        <v>7</v>
      </c>
      <c r="FO21">
        <v>33</v>
      </c>
      <c r="FP21">
        <v>31</v>
      </c>
      <c r="FQ21">
        <v>52</v>
      </c>
      <c r="FR21">
        <v>57</v>
      </c>
      <c r="FS21">
        <v>93</v>
      </c>
      <c r="FT21">
        <v>62</v>
      </c>
      <c r="FU21">
        <v>51</v>
      </c>
      <c r="FV21">
        <v>78</v>
      </c>
      <c r="FW21">
        <v>66</v>
      </c>
      <c r="FX21">
        <v>102</v>
      </c>
      <c r="FY21">
        <v>109</v>
      </c>
      <c r="FZ21">
        <v>34</v>
      </c>
      <c r="GA21">
        <v>35</v>
      </c>
      <c r="GB21">
        <v>26</v>
      </c>
      <c r="GC21">
        <v>55</v>
      </c>
      <c r="GD21">
        <v>59</v>
      </c>
      <c r="GE21">
        <v>56</v>
      </c>
      <c r="GF21">
        <v>89</v>
      </c>
      <c r="GG21">
        <v>30</v>
      </c>
      <c r="GH21">
        <v>51</v>
      </c>
      <c r="GI21">
        <v>133</v>
      </c>
      <c r="GJ21">
        <v>59</v>
      </c>
      <c r="GK21">
        <v>47</v>
      </c>
      <c r="GL21">
        <v>49</v>
      </c>
      <c r="GM21">
        <v>14</v>
      </c>
      <c r="GN21">
        <v>31</v>
      </c>
      <c r="GO21">
        <v>63</v>
      </c>
      <c r="GP21">
        <v>38</v>
      </c>
      <c r="GQ21">
        <v>93</v>
      </c>
      <c r="GR21">
        <v>80</v>
      </c>
      <c r="GS21">
        <v>72</v>
      </c>
      <c r="GT21">
        <v>31</v>
      </c>
      <c r="GU21">
        <v>35</v>
      </c>
      <c r="GV21">
        <v>12</v>
      </c>
      <c r="GW21">
        <v>13</v>
      </c>
      <c r="GX21">
        <v>30</v>
      </c>
    </row>
    <row r="22" spans="1:206" hidden="1" x14ac:dyDescent="0.25">
      <c r="A22">
        <v>4000057</v>
      </c>
      <c r="B22">
        <v>80</v>
      </c>
      <c r="C22">
        <v>30</v>
      </c>
      <c r="D22">
        <v>25</v>
      </c>
      <c r="E22">
        <v>30</v>
      </c>
      <c r="F22">
        <v>50</v>
      </c>
      <c r="G22">
        <v>65</v>
      </c>
      <c r="H22">
        <v>25</v>
      </c>
      <c r="I22">
        <v>40</v>
      </c>
      <c r="J22">
        <v>45</v>
      </c>
      <c r="K22">
        <v>20</v>
      </c>
      <c r="L22">
        <v>40</v>
      </c>
      <c r="M22">
        <v>55</v>
      </c>
      <c r="N22">
        <v>95</v>
      </c>
      <c r="O22">
        <v>75</v>
      </c>
      <c r="P22">
        <v>85</v>
      </c>
      <c r="Q22">
        <v>250</v>
      </c>
      <c r="R22">
        <v>75</v>
      </c>
      <c r="S22">
        <v>119</v>
      </c>
      <c r="T22">
        <v>40</v>
      </c>
      <c r="U22">
        <v>70</v>
      </c>
      <c r="V22">
        <v>60</v>
      </c>
      <c r="W22">
        <v>10</v>
      </c>
      <c r="X22">
        <v>45</v>
      </c>
      <c r="Y22">
        <v>205</v>
      </c>
      <c r="Z22">
        <v>89</v>
      </c>
      <c r="AA22">
        <v>40</v>
      </c>
      <c r="AB22">
        <v>35</v>
      </c>
      <c r="AC22">
        <v>210</v>
      </c>
      <c r="AD22">
        <v>65</v>
      </c>
      <c r="AE22">
        <v>165</v>
      </c>
      <c r="AF22">
        <v>95</v>
      </c>
      <c r="AG22">
        <v>199</v>
      </c>
      <c r="AH22">
        <v>154</v>
      </c>
      <c r="AI22">
        <v>40</v>
      </c>
      <c r="AJ22">
        <v>180</v>
      </c>
      <c r="AK22">
        <v>125</v>
      </c>
      <c r="AL22">
        <v>30</v>
      </c>
      <c r="AM22">
        <v>355</v>
      </c>
      <c r="AN22">
        <v>139</v>
      </c>
      <c r="AO22">
        <v>165</v>
      </c>
      <c r="AP22">
        <v>70</v>
      </c>
      <c r="AQ22">
        <v>42</v>
      </c>
      <c r="AR22">
        <v>190</v>
      </c>
      <c r="AS22">
        <v>65</v>
      </c>
      <c r="AT22">
        <v>10</v>
      </c>
      <c r="AU22">
        <v>25</v>
      </c>
      <c r="AV22">
        <v>45</v>
      </c>
      <c r="AW22">
        <v>35</v>
      </c>
      <c r="AX22">
        <v>0</v>
      </c>
      <c r="AY22">
        <v>0</v>
      </c>
      <c r="AZ22">
        <v>10</v>
      </c>
      <c r="BA22">
        <v>37</v>
      </c>
      <c r="BB22">
        <v>5</v>
      </c>
      <c r="BC22">
        <v>10</v>
      </c>
      <c r="BD22">
        <v>40</v>
      </c>
      <c r="BE22">
        <v>10</v>
      </c>
      <c r="BF22">
        <v>30</v>
      </c>
      <c r="BG22">
        <v>30</v>
      </c>
      <c r="BH22">
        <v>20</v>
      </c>
      <c r="BI22">
        <v>40</v>
      </c>
      <c r="BJ22">
        <v>80</v>
      </c>
      <c r="BK22">
        <v>10</v>
      </c>
      <c r="BL22">
        <v>55</v>
      </c>
      <c r="BM22">
        <v>67</v>
      </c>
      <c r="BN22">
        <v>47</v>
      </c>
      <c r="BO22">
        <v>48</v>
      </c>
      <c r="BP22">
        <v>133</v>
      </c>
      <c r="BQ22">
        <v>75</v>
      </c>
      <c r="BR22">
        <v>211</v>
      </c>
      <c r="BS22">
        <v>189</v>
      </c>
      <c r="BT22">
        <v>35</v>
      </c>
      <c r="BU22">
        <v>510</v>
      </c>
      <c r="BV22">
        <v>71</v>
      </c>
      <c r="BW22">
        <v>45</v>
      </c>
      <c r="BX22">
        <v>40</v>
      </c>
      <c r="BY22">
        <v>14</v>
      </c>
      <c r="BZ22">
        <v>76</v>
      </c>
      <c r="CA22">
        <v>49</v>
      </c>
      <c r="CB22">
        <v>54</v>
      </c>
      <c r="CC22">
        <v>241</v>
      </c>
      <c r="CD22">
        <v>163</v>
      </c>
      <c r="CE22">
        <v>140</v>
      </c>
      <c r="CF22">
        <v>21</v>
      </c>
      <c r="CG22">
        <v>133</v>
      </c>
      <c r="CH22">
        <v>234</v>
      </c>
      <c r="CI22">
        <v>309</v>
      </c>
      <c r="CJ22">
        <v>99</v>
      </c>
      <c r="CK22">
        <v>70</v>
      </c>
      <c r="CL22">
        <v>174</v>
      </c>
      <c r="CM22">
        <v>151</v>
      </c>
      <c r="CN22">
        <v>288</v>
      </c>
      <c r="CO22">
        <v>49</v>
      </c>
      <c r="CP22">
        <v>81</v>
      </c>
      <c r="CQ22">
        <v>162</v>
      </c>
      <c r="CR22">
        <v>79</v>
      </c>
      <c r="CS22">
        <v>223</v>
      </c>
      <c r="CT22">
        <v>19</v>
      </c>
      <c r="CU22">
        <v>200</v>
      </c>
      <c r="CV22">
        <v>85</v>
      </c>
      <c r="CW22">
        <v>15</v>
      </c>
      <c r="CX22">
        <v>62</v>
      </c>
      <c r="CY22">
        <v>2</v>
      </c>
      <c r="CZ22">
        <v>10</v>
      </c>
      <c r="DA22">
        <v>136</v>
      </c>
      <c r="DB22">
        <v>0</v>
      </c>
      <c r="DC22">
        <v>91</v>
      </c>
      <c r="DD22">
        <v>3</v>
      </c>
      <c r="DE22">
        <v>0</v>
      </c>
      <c r="DF22">
        <v>125</v>
      </c>
      <c r="DG22">
        <v>15</v>
      </c>
      <c r="DH22">
        <v>10</v>
      </c>
      <c r="DI22">
        <v>3</v>
      </c>
      <c r="DJ22">
        <v>2</v>
      </c>
      <c r="DK22">
        <v>56</v>
      </c>
      <c r="DL22">
        <v>6</v>
      </c>
      <c r="DM22">
        <v>32</v>
      </c>
      <c r="DN22">
        <v>61</v>
      </c>
      <c r="DO22">
        <v>84</v>
      </c>
      <c r="DP22">
        <v>74</v>
      </c>
      <c r="DQ22">
        <v>102</v>
      </c>
      <c r="DR22">
        <v>123</v>
      </c>
      <c r="DS22">
        <v>164</v>
      </c>
      <c r="DT22">
        <v>208</v>
      </c>
      <c r="DU22">
        <v>56</v>
      </c>
      <c r="DV22">
        <v>144</v>
      </c>
      <c r="DW22">
        <v>143</v>
      </c>
      <c r="DX22">
        <v>73</v>
      </c>
      <c r="DY22">
        <v>150</v>
      </c>
      <c r="DZ22">
        <v>120</v>
      </c>
      <c r="EA22">
        <v>161</v>
      </c>
      <c r="EB22">
        <v>70</v>
      </c>
      <c r="EC22">
        <v>173</v>
      </c>
      <c r="ED22">
        <v>156</v>
      </c>
      <c r="EE22">
        <v>147</v>
      </c>
      <c r="EF22">
        <v>182</v>
      </c>
      <c r="EG22">
        <v>153</v>
      </c>
      <c r="EH22">
        <v>115</v>
      </c>
      <c r="EI22">
        <v>234</v>
      </c>
      <c r="EJ22">
        <v>90</v>
      </c>
      <c r="EK22">
        <v>127</v>
      </c>
      <c r="EL22">
        <v>88</v>
      </c>
      <c r="EM22">
        <v>138</v>
      </c>
      <c r="EN22">
        <v>160</v>
      </c>
      <c r="EO22">
        <v>149</v>
      </c>
      <c r="EP22">
        <v>147</v>
      </c>
      <c r="EQ22">
        <v>152</v>
      </c>
      <c r="ER22">
        <v>131</v>
      </c>
      <c r="ES22">
        <v>94</v>
      </c>
      <c r="ET22">
        <v>122</v>
      </c>
      <c r="EU22">
        <v>136</v>
      </c>
      <c r="EV22">
        <v>51</v>
      </c>
      <c r="EW22">
        <v>4</v>
      </c>
      <c r="EX22">
        <v>0</v>
      </c>
      <c r="EY22">
        <v>169</v>
      </c>
      <c r="EZ22">
        <v>108</v>
      </c>
      <c r="FA22">
        <v>169</v>
      </c>
      <c r="FB22">
        <v>57</v>
      </c>
      <c r="FC22">
        <v>88</v>
      </c>
      <c r="FD22">
        <v>24</v>
      </c>
      <c r="FE22">
        <v>43</v>
      </c>
      <c r="FF22">
        <v>34</v>
      </c>
      <c r="FG22">
        <v>15</v>
      </c>
      <c r="FH22">
        <v>23</v>
      </c>
      <c r="FI22">
        <v>13</v>
      </c>
      <c r="FJ22">
        <v>39</v>
      </c>
      <c r="FK22">
        <v>75</v>
      </c>
      <c r="FL22">
        <v>17</v>
      </c>
      <c r="FM22">
        <v>63</v>
      </c>
      <c r="FN22">
        <v>15</v>
      </c>
      <c r="FO22">
        <v>80</v>
      </c>
      <c r="FP22">
        <v>152</v>
      </c>
      <c r="FQ22">
        <v>156</v>
      </c>
      <c r="FR22">
        <v>55</v>
      </c>
      <c r="FS22">
        <v>114</v>
      </c>
      <c r="FT22">
        <v>126</v>
      </c>
      <c r="FU22">
        <v>140</v>
      </c>
      <c r="FV22">
        <v>147</v>
      </c>
      <c r="FW22">
        <v>274</v>
      </c>
      <c r="FX22">
        <v>198</v>
      </c>
      <c r="FY22">
        <v>168</v>
      </c>
      <c r="FZ22">
        <v>111</v>
      </c>
      <c r="GA22">
        <v>94</v>
      </c>
      <c r="GB22">
        <v>46</v>
      </c>
      <c r="GC22">
        <v>109</v>
      </c>
      <c r="GD22">
        <v>39</v>
      </c>
      <c r="GE22">
        <v>12</v>
      </c>
      <c r="GF22">
        <v>116</v>
      </c>
      <c r="GG22">
        <v>51</v>
      </c>
      <c r="GH22">
        <v>136</v>
      </c>
      <c r="GI22">
        <v>228</v>
      </c>
      <c r="GJ22">
        <v>96</v>
      </c>
      <c r="GK22">
        <v>50</v>
      </c>
      <c r="GL22">
        <v>81</v>
      </c>
      <c r="GM22">
        <v>62</v>
      </c>
      <c r="GN22">
        <v>68</v>
      </c>
      <c r="GO22">
        <v>130</v>
      </c>
      <c r="GP22">
        <v>72</v>
      </c>
      <c r="GQ22">
        <v>146</v>
      </c>
      <c r="GR22">
        <v>109</v>
      </c>
      <c r="GS22">
        <v>108</v>
      </c>
      <c r="GT22">
        <v>45</v>
      </c>
      <c r="GU22">
        <v>26</v>
      </c>
      <c r="GV22">
        <v>35</v>
      </c>
      <c r="GW22">
        <v>34</v>
      </c>
      <c r="GX22">
        <v>44</v>
      </c>
    </row>
    <row r="23" spans="1:206" hidden="1" x14ac:dyDescent="0.25">
      <c r="A23">
        <v>4000058</v>
      </c>
      <c r="B23">
        <v>0</v>
      </c>
      <c r="C23">
        <v>30</v>
      </c>
      <c r="D23">
        <v>5</v>
      </c>
      <c r="E23">
        <v>0</v>
      </c>
      <c r="F23">
        <v>45</v>
      </c>
      <c r="G23">
        <v>15</v>
      </c>
      <c r="H23">
        <v>5</v>
      </c>
      <c r="I23">
        <v>15</v>
      </c>
      <c r="J23">
        <v>0</v>
      </c>
      <c r="K23">
        <v>5</v>
      </c>
      <c r="L23">
        <v>30</v>
      </c>
      <c r="M23">
        <v>35</v>
      </c>
      <c r="N23">
        <v>25</v>
      </c>
      <c r="O23">
        <v>15</v>
      </c>
      <c r="P23">
        <v>45</v>
      </c>
      <c r="Q23">
        <v>155</v>
      </c>
      <c r="R23">
        <v>60</v>
      </c>
      <c r="S23">
        <v>107</v>
      </c>
      <c r="T23">
        <v>0</v>
      </c>
      <c r="U23">
        <v>30</v>
      </c>
      <c r="V23">
        <v>25</v>
      </c>
      <c r="W23">
        <v>35</v>
      </c>
      <c r="X23">
        <v>10</v>
      </c>
      <c r="Y23">
        <v>50</v>
      </c>
      <c r="Z23">
        <v>63</v>
      </c>
      <c r="AA23">
        <v>20</v>
      </c>
      <c r="AB23">
        <v>0</v>
      </c>
      <c r="AC23">
        <v>45</v>
      </c>
      <c r="AD23">
        <v>130</v>
      </c>
      <c r="AE23">
        <v>28</v>
      </c>
      <c r="AF23">
        <v>69</v>
      </c>
      <c r="AG23">
        <v>73</v>
      </c>
      <c r="AH23">
        <v>47</v>
      </c>
      <c r="AI23">
        <v>15</v>
      </c>
      <c r="AJ23">
        <v>150</v>
      </c>
      <c r="AK23">
        <v>205</v>
      </c>
      <c r="AL23">
        <v>30</v>
      </c>
      <c r="AM23">
        <v>90</v>
      </c>
      <c r="AN23">
        <v>60</v>
      </c>
      <c r="AO23">
        <v>10</v>
      </c>
      <c r="AP23">
        <v>10</v>
      </c>
      <c r="AQ23">
        <v>5</v>
      </c>
      <c r="AR23">
        <v>145</v>
      </c>
      <c r="AS23">
        <v>35</v>
      </c>
      <c r="AT23">
        <v>10</v>
      </c>
      <c r="AU23">
        <v>125</v>
      </c>
      <c r="AV23">
        <v>45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25</v>
      </c>
      <c r="BE23">
        <v>0</v>
      </c>
      <c r="BF23">
        <v>0</v>
      </c>
      <c r="BG23">
        <v>0</v>
      </c>
      <c r="BH23">
        <v>10</v>
      </c>
      <c r="BI23">
        <v>0</v>
      </c>
      <c r="BJ23">
        <v>30</v>
      </c>
      <c r="BK23">
        <v>0</v>
      </c>
      <c r="BL23">
        <v>40</v>
      </c>
      <c r="BM23">
        <v>40</v>
      </c>
      <c r="BN23">
        <v>28</v>
      </c>
      <c r="BO23">
        <v>17</v>
      </c>
      <c r="BP23">
        <v>64</v>
      </c>
      <c r="BQ23">
        <v>70</v>
      </c>
      <c r="BR23">
        <v>140</v>
      </c>
      <c r="BS23">
        <v>38</v>
      </c>
      <c r="BT23">
        <v>20</v>
      </c>
      <c r="BU23">
        <v>162</v>
      </c>
      <c r="BV23">
        <v>125</v>
      </c>
      <c r="BW23">
        <v>19</v>
      </c>
      <c r="BX23">
        <v>32</v>
      </c>
      <c r="BY23">
        <v>39</v>
      </c>
      <c r="BZ23">
        <v>86</v>
      </c>
      <c r="CA23">
        <v>138</v>
      </c>
      <c r="CB23">
        <v>36</v>
      </c>
      <c r="CC23">
        <v>97</v>
      </c>
      <c r="CD23">
        <v>32</v>
      </c>
      <c r="CE23">
        <v>84</v>
      </c>
      <c r="CF23">
        <v>139</v>
      </c>
      <c r="CG23">
        <v>51</v>
      </c>
      <c r="CH23">
        <v>35</v>
      </c>
      <c r="CI23">
        <v>122</v>
      </c>
      <c r="CJ23">
        <v>39</v>
      </c>
      <c r="CK23">
        <v>184</v>
      </c>
      <c r="CL23">
        <v>28</v>
      </c>
      <c r="CM23">
        <v>47</v>
      </c>
      <c r="CN23">
        <v>103</v>
      </c>
      <c r="CO23">
        <v>168</v>
      </c>
      <c r="CP23">
        <v>38</v>
      </c>
      <c r="CQ23">
        <v>22</v>
      </c>
      <c r="CR23">
        <v>44</v>
      </c>
      <c r="CS23">
        <v>179</v>
      </c>
      <c r="CT23">
        <v>15</v>
      </c>
      <c r="CU23">
        <v>51</v>
      </c>
      <c r="CV23">
        <v>51</v>
      </c>
      <c r="CW23">
        <v>10</v>
      </c>
      <c r="CX23">
        <v>34</v>
      </c>
      <c r="CY23">
        <v>0</v>
      </c>
      <c r="CZ23">
        <v>10</v>
      </c>
      <c r="DA23">
        <v>0</v>
      </c>
      <c r="DB23">
        <v>0</v>
      </c>
      <c r="DC23">
        <v>47</v>
      </c>
      <c r="DD23">
        <v>1</v>
      </c>
      <c r="DE23">
        <v>0</v>
      </c>
      <c r="DF23">
        <v>0</v>
      </c>
      <c r="DG23">
        <v>10</v>
      </c>
      <c r="DH23">
        <v>135</v>
      </c>
      <c r="DI23">
        <v>2</v>
      </c>
      <c r="DJ23">
        <v>0</v>
      </c>
      <c r="DK23">
        <v>26</v>
      </c>
      <c r="DL23">
        <v>9</v>
      </c>
      <c r="DM23">
        <v>10</v>
      </c>
      <c r="DN23">
        <v>22</v>
      </c>
      <c r="DO23">
        <v>58</v>
      </c>
      <c r="DP23">
        <v>51</v>
      </c>
      <c r="DQ23">
        <v>29</v>
      </c>
      <c r="DR23">
        <v>74</v>
      </c>
      <c r="DS23">
        <v>50</v>
      </c>
      <c r="DT23">
        <v>61</v>
      </c>
      <c r="DU23">
        <v>17</v>
      </c>
      <c r="DV23">
        <v>87</v>
      </c>
      <c r="DW23">
        <v>66</v>
      </c>
      <c r="DX23">
        <v>25</v>
      </c>
      <c r="DY23">
        <v>118</v>
      </c>
      <c r="DZ23">
        <v>72</v>
      </c>
      <c r="EA23">
        <v>73</v>
      </c>
      <c r="EB23">
        <v>63</v>
      </c>
      <c r="EC23">
        <v>118</v>
      </c>
      <c r="ED23">
        <v>100</v>
      </c>
      <c r="EE23">
        <v>64</v>
      </c>
      <c r="EF23">
        <v>181</v>
      </c>
      <c r="EG23">
        <v>102</v>
      </c>
      <c r="EH23">
        <v>50</v>
      </c>
      <c r="EI23">
        <v>170</v>
      </c>
      <c r="EJ23">
        <v>43</v>
      </c>
      <c r="EK23">
        <v>82</v>
      </c>
      <c r="EL23">
        <v>41</v>
      </c>
      <c r="EM23">
        <v>66</v>
      </c>
      <c r="EN23">
        <v>82</v>
      </c>
      <c r="EO23">
        <v>61</v>
      </c>
      <c r="EP23">
        <v>50</v>
      </c>
      <c r="EQ23">
        <v>101</v>
      </c>
      <c r="ER23">
        <v>64</v>
      </c>
      <c r="ES23">
        <v>53</v>
      </c>
      <c r="ET23">
        <v>59</v>
      </c>
      <c r="EU23">
        <v>61</v>
      </c>
      <c r="EV23">
        <v>54</v>
      </c>
      <c r="EW23">
        <v>111</v>
      </c>
      <c r="EX23">
        <v>41</v>
      </c>
      <c r="EY23">
        <v>65</v>
      </c>
      <c r="EZ23">
        <v>33</v>
      </c>
      <c r="FA23">
        <v>35</v>
      </c>
      <c r="FB23">
        <v>12</v>
      </c>
      <c r="FC23">
        <v>35</v>
      </c>
      <c r="FD23">
        <v>6</v>
      </c>
      <c r="FE23">
        <v>26</v>
      </c>
      <c r="FF23">
        <v>11</v>
      </c>
      <c r="FG23">
        <v>5</v>
      </c>
      <c r="FH23">
        <v>10</v>
      </c>
      <c r="FI23">
        <v>6</v>
      </c>
      <c r="FJ23">
        <v>16</v>
      </c>
      <c r="FK23">
        <v>20</v>
      </c>
      <c r="FL23">
        <v>4</v>
      </c>
      <c r="FM23">
        <v>25</v>
      </c>
      <c r="FN23">
        <v>7</v>
      </c>
      <c r="FO23">
        <v>44</v>
      </c>
      <c r="FP23">
        <v>95</v>
      </c>
      <c r="FQ23">
        <v>90</v>
      </c>
      <c r="FR23">
        <v>8</v>
      </c>
      <c r="FS23">
        <v>0</v>
      </c>
      <c r="FT23">
        <v>91</v>
      </c>
      <c r="FU23">
        <v>96</v>
      </c>
      <c r="FV23">
        <v>78</v>
      </c>
      <c r="FW23">
        <v>185</v>
      </c>
      <c r="FX23">
        <v>109</v>
      </c>
      <c r="FY23">
        <v>65</v>
      </c>
      <c r="FZ23">
        <v>39</v>
      </c>
      <c r="GA23">
        <v>61</v>
      </c>
      <c r="GB23">
        <v>29</v>
      </c>
      <c r="GC23">
        <v>99</v>
      </c>
      <c r="GD23">
        <v>81</v>
      </c>
      <c r="GE23">
        <v>92</v>
      </c>
      <c r="GF23">
        <v>75</v>
      </c>
      <c r="GG23">
        <v>27</v>
      </c>
      <c r="GH23">
        <v>103</v>
      </c>
      <c r="GI23">
        <v>185</v>
      </c>
      <c r="GJ23">
        <v>52</v>
      </c>
      <c r="GK23">
        <v>30</v>
      </c>
      <c r="GL23">
        <v>31</v>
      </c>
      <c r="GM23">
        <v>3</v>
      </c>
      <c r="GN23">
        <v>24</v>
      </c>
      <c r="GO23">
        <v>40</v>
      </c>
      <c r="GP23">
        <v>65</v>
      </c>
      <c r="GQ23">
        <v>3</v>
      </c>
      <c r="GR23">
        <v>0</v>
      </c>
      <c r="GS23">
        <v>0</v>
      </c>
      <c r="GT23">
        <v>0</v>
      </c>
      <c r="GU23">
        <v>0</v>
      </c>
      <c r="GV23">
        <v>-4</v>
      </c>
      <c r="GW23">
        <v>0</v>
      </c>
      <c r="GX23">
        <v>0</v>
      </c>
    </row>
    <row r="24" spans="1:206" hidden="1" x14ac:dyDescent="0.25">
      <c r="A24">
        <v>4000059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63</v>
      </c>
      <c r="DY24">
        <v>139</v>
      </c>
      <c r="DZ24">
        <v>48</v>
      </c>
      <c r="EA24">
        <v>0</v>
      </c>
      <c r="EB24">
        <v>-4</v>
      </c>
      <c r="EC24">
        <v>19</v>
      </c>
      <c r="ED24">
        <v>5</v>
      </c>
      <c r="EE24">
        <v>86</v>
      </c>
      <c r="EF24">
        <v>164</v>
      </c>
      <c r="EG24">
        <v>71</v>
      </c>
      <c r="EH24">
        <v>179</v>
      </c>
      <c r="EI24">
        <v>6</v>
      </c>
      <c r="EJ24">
        <v>54</v>
      </c>
      <c r="EK24">
        <v>198</v>
      </c>
      <c r="EL24">
        <v>40</v>
      </c>
      <c r="EM24">
        <v>114</v>
      </c>
      <c r="EN24">
        <v>74</v>
      </c>
      <c r="EO24">
        <v>111</v>
      </c>
      <c r="EP24">
        <v>84</v>
      </c>
      <c r="EQ24">
        <v>0</v>
      </c>
      <c r="ER24">
        <v>1</v>
      </c>
      <c r="ES24">
        <v>57</v>
      </c>
      <c r="ET24">
        <v>93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156</v>
      </c>
      <c r="FA24">
        <v>189</v>
      </c>
      <c r="FB24">
        <v>-1</v>
      </c>
      <c r="FC24">
        <v>34</v>
      </c>
      <c r="FD24">
        <v>24</v>
      </c>
      <c r="FE24">
        <v>25</v>
      </c>
      <c r="FF24">
        <v>27</v>
      </c>
      <c r="FG24">
        <v>12</v>
      </c>
      <c r="FH24">
        <v>9</v>
      </c>
      <c r="FI24">
        <v>7</v>
      </c>
      <c r="FJ24">
        <v>21</v>
      </c>
      <c r="FK24">
        <v>61</v>
      </c>
      <c r="FL24">
        <v>3</v>
      </c>
      <c r="FM24">
        <v>33</v>
      </c>
      <c r="FN24">
        <v>7</v>
      </c>
      <c r="FO24">
        <v>58</v>
      </c>
      <c r="FP24">
        <v>106</v>
      </c>
      <c r="FQ24">
        <v>93</v>
      </c>
      <c r="FR24">
        <v>43</v>
      </c>
      <c r="FS24">
        <v>108</v>
      </c>
      <c r="FT24">
        <v>86</v>
      </c>
      <c r="FU24">
        <v>98</v>
      </c>
      <c r="FV24">
        <v>105</v>
      </c>
      <c r="FW24">
        <v>177</v>
      </c>
      <c r="FX24">
        <v>160</v>
      </c>
      <c r="FY24">
        <v>102</v>
      </c>
      <c r="FZ24">
        <v>35</v>
      </c>
      <c r="GA24">
        <v>53</v>
      </c>
      <c r="GB24">
        <v>44</v>
      </c>
      <c r="GC24">
        <v>89</v>
      </c>
      <c r="GD24">
        <v>77</v>
      </c>
      <c r="GE24">
        <v>61</v>
      </c>
      <c r="GF24">
        <v>96</v>
      </c>
      <c r="GG24">
        <v>16</v>
      </c>
      <c r="GH24">
        <v>91</v>
      </c>
      <c r="GI24">
        <v>135</v>
      </c>
      <c r="GJ24">
        <v>64</v>
      </c>
      <c r="GK24">
        <v>40</v>
      </c>
      <c r="GL24">
        <v>62</v>
      </c>
      <c r="GM24">
        <v>22</v>
      </c>
      <c r="GN24">
        <v>27</v>
      </c>
      <c r="GO24">
        <v>80</v>
      </c>
      <c r="GP24">
        <v>30</v>
      </c>
      <c r="GQ24">
        <v>75</v>
      </c>
      <c r="GR24">
        <v>84</v>
      </c>
      <c r="GS24">
        <v>78</v>
      </c>
      <c r="GT24">
        <v>19</v>
      </c>
      <c r="GU24">
        <v>45</v>
      </c>
      <c r="GV24">
        <v>20</v>
      </c>
      <c r="GW24">
        <v>19</v>
      </c>
      <c r="GX24">
        <v>38</v>
      </c>
    </row>
    <row r="25" spans="1:206" hidden="1" x14ac:dyDescent="0.25">
      <c r="A25">
        <v>4000062</v>
      </c>
      <c r="B25">
        <v>35</v>
      </c>
      <c r="C25">
        <v>15</v>
      </c>
      <c r="D25">
        <v>10</v>
      </c>
      <c r="E25">
        <v>5</v>
      </c>
      <c r="F25">
        <v>35</v>
      </c>
      <c r="G25">
        <v>10</v>
      </c>
      <c r="H25">
        <v>5</v>
      </c>
      <c r="I25">
        <v>5</v>
      </c>
      <c r="J25">
        <v>10</v>
      </c>
      <c r="K25">
        <v>0</v>
      </c>
      <c r="L25">
        <v>5</v>
      </c>
      <c r="M25">
        <v>70</v>
      </c>
      <c r="N25">
        <v>15</v>
      </c>
      <c r="O25">
        <v>65</v>
      </c>
      <c r="P25">
        <v>200</v>
      </c>
      <c r="Q25">
        <v>35</v>
      </c>
      <c r="R25">
        <v>100</v>
      </c>
      <c r="S25">
        <v>155</v>
      </c>
      <c r="T25">
        <v>30</v>
      </c>
      <c r="U25">
        <v>0</v>
      </c>
      <c r="V25">
        <v>85</v>
      </c>
      <c r="W25">
        <v>40</v>
      </c>
      <c r="X25">
        <v>55</v>
      </c>
      <c r="Y25">
        <v>225</v>
      </c>
      <c r="Z25">
        <v>49</v>
      </c>
      <c r="AA25">
        <v>45</v>
      </c>
      <c r="AB25">
        <v>0</v>
      </c>
      <c r="AC25">
        <v>50</v>
      </c>
      <c r="AD25">
        <v>180</v>
      </c>
      <c r="AE25">
        <v>1</v>
      </c>
      <c r="AF25">
        <v>160</v>
      </c>
      <c r="AG25">
        <v>296</v>
      </c>
      <c r="AH25">
        <v>154</v>
      </c>
      <c r="AI25">
        <v>30</v>
      </c>
      <c r="AJ25">
        <v>145</v>
      </c>
      <c r="AK25">
        <v>140</v>
      </c>
      <c r="AL25">
        <v>60</v>
      </c>
      <c r="AM25">
        <v>30</v>
      </c>
      <c r="AN25">
        <v>47</v>
      </c>
      <c r="AO25">
        <v>170</v>
      </c>
      <c r="AP25">
        <v>255</v>
      </c>
      <c r="AQ25">
        <v>263</v>
      </c>
      <c r="AR25">
        <v>170</v>
      </c>
      <c r="AS25">
        <v>90</v>
      </c>
      <c r="AT25">
        <v>60</v>
      </c>
      <c r="AU25">
        <v>0</v>
      </c>
      <c r="AV25">
        <v>90</v>
      </c>
      <c r="AW25">
        <v>175</v>
      </c>
      <c r="AX25">
        <v>20</v>
      </c>
      <c r="AY25">
        <v>0</v>
      </c>
      <c r="AZ25">
        <v>0</v>
      </c>
      <c r="BA25">
        <v>-3</v>
      </c>
      <c r="BB25">
        <v>0</v>
      </c>
      <c r="BC25">
        <v>0</v>
      </c>
      <c r="BD25">
        <v>25</v>
      </c>
      <c r="BE25">
        <v>0</v>
      </c>
      <c r="BF25">
        <v>0</v>
      </c>
      <c r="BG25">
        <v>0</v>
      </c>
      <c r="BH25">
        <v>20</v>
      </c>
      <c r="BI25">
        <v>0</v>
      </c>
      <c r="BJ25">
        <v>35</v>
      </c>
      <c r="BK25">
        <v>0</v>
      </c>
      <c r="BL25">
        <v>40</v>
      </c>
      <c r="BM25">
        <v>50</v>
      </c>
      <c r="BN25">
        <v>40</v>
      </c>
      <c r="BO25">
        <v>15</v>
      </c>
      <c r="BP25">
        <v>102</v>
      </c>
      <c r="BQ25">
        <v>125</v>
      </c>
      <c r="BR25">
        <v>385</v>
      </c>
      <c r="BS25">
        <v>8</v>
      </c>
      <c r="BT25">
        <v>0</v>
      </c>
      <c r="BU25">
        <v>187</v>
      </c>
      <c r="BV25">
        <v>168</v>
      </c>
      <c r="BW25">
        <v>115</v>
      </c>
      <c r="BX25">
        <v>3</v>
      </c>
      <c r="BY25">
        <v>167</v>
      </c>
      <c r="BZ25">
        <v>180</v>
      </c>
      <c r="CA25">
        <v>22</v>
      </c>
      <c r="CB25">
        <v>250</v>
      </c>
      <c r="CC25">
        <v>76</v>
      </c>
      <c r="CD25">
        <v>157</v>
      </c>
      <c r="CE25">
        <v>259</v>
      </c>
      <c r="CF25">
        <v>60</v>
      </c>
      <c r="CG25">
        <v>304</v>
      </c>
      <c r="CH25">
        <v>113</v>
      </c>
      <c r="CI25">
        <v>397</v>
      </c>
      <c r="CJ25">
        <v>82</v>
      </c>
      <c r="CK25">
        <v>226</v>
      </c>
      <c r="CL25">
        <v>117</v>
      </c>
      <c r="CM25">
        <v>408</v>
      </c>
      <c r="CN25">
        <v>0</v>
      </c>
      <c r="CO25">
        <v>255</v>
      </c>
      <c r="CP25">
        <v>141</v>
      </c>
      <c r="CQ25">
        <v>72</v>
      </c>
      <c r="CR25">
        <v>293</v>
      </c>
      <c r="CS25">
        <v>0</v>
      </c>
      <c r="CT25">
        <v>-5</v>
      </c>
      <c r="CU25">
        <v>0</v>
      </c>
      <c r="CV25">
        <v>125</v>
      </c>
      <c r="CW25">
        <v>20</v>
      </c>
      <c r="CX25">
        <v>176</v>
      </c>
      <c r="CY25">
        <v>0</v>
      </c>
      <c r="CZ25">
        <v>10</v>
      </c>
      <c r="DA25">
        <v>156</v>
      </c>
      <c r="DB25">
        <v>0</v>
      </c>
      <c r="DC25">
        <v>84</v>
      </c>
      <c r="DD25">
        <v>5</v>
      </c>
      <c r="DE25">
        <v>0</v>
      </c>
      <c r="DF25">
        <v>0</v>
      </c>
      <c r="DG25">
        <v>0</v>
      </c>
      <c r="DH25">
        <v>0</v>
      </c>
      <c r="DI25">
        <v>4</v>
      </c>
      <c r="DJ25">
        <v>2</v>
      </c>
      <c r="DK25">
        <v>40</v>
      </c>
      <c r="DL25">
        <v>7</v>
      </c>
      <c r="DM25">
        <v>14</v>
      </c>
      <c r="DN25">
        <v>35</v>
      </c>
      <c r="DO25">
        <v>116</v>
      </c>
      <c r="DP25">
        <v>108</v>
      </c>
      <c r="DQ25">
        <v>45</v>
      </c>
      <c r="DR25">
        <v>103</v>
      </c>
      <c r="DS25">
        <v>227</v>
      </c>
      <c r="DT25">
        <v>112</v>
      </c>
      <c r="DU25">
        <v>25</v>
      </c>
      <c r="DV25">
        <v>121</v>
      </c>
      <c r="DW25">
        <v>109</v>
      </c>
      <c r="DX25">
        <v>153</v>
      </c>
      <c r="DY25">
        <v>154</v>
      </c>
      <c r="DZ25">
        <v>121</v>
      </c>
      <c r="EA25">
        <v>114</v>
      </c>
      <c r="EB25">
        <v>230</v>
      </c>
      <c r="EC25">
        <v>227</v>
      </c>
      <c r="ED25">
        <v>192</v>
      </c>
      <c r="EE25">
        <v>201</v>
      </c>
      <c r="EF25">
        <v>367</v>
      </c>
      <c r="EG25">
        <v>150</v>
      </c>
      <c r="EH25">
        <v>173</v>
      </c>
      <c r="EI25">
        <v>386</v>
      </c>
      <c r="EJ25">
        <v>106</v>
      </c>
      <c r="EK25">
        <v>197</v>
      </c>
      <c r="EL25">
        <v>72</v>
      </c>
      <c r="EM25">
        <v>237</v>
      </c>
      <c r="EN25">
        <v>200</v>
      </c>
      <c r="EO25">
        <v>207</v>
      </c>
      <c r="EP25">
        <v>120</v>
      </c>
      <c r="EQ25">
        <v>201</v>
      </c>
      <c r="ER25">
        <v>163</v>
      </c>
      <c r="ES25">
        <v>134</v>
      </c>
      <c r="ET25">
        <v>147</v>
      </c>
      <c r="EU25">
        <v>122</v>
      </c>
      <c r="EV25">
        <v>24</v>
      </c>
      <c r="EW25">
        <v>3</v>
      </c>
      <c r="EX25">
        <v>11</v>
      </c>
      <c r="EY25">
        <v>228</v>
      </c>
      <c r="EZ25">
        <v>85</v>
      </c>
      <c r="FA25">
        <v>187</v>
      </c>
      <c r="FB25">
        <v>30</v>
      </c>
      <c r="FC25">
        <v>32</v>
      </c>
      <c r="FD25">
        <v>20</v>
      </c>
      <c r="FE25">
        <v>68</v>
      </c>
      <c r="FF25">
        <v>28</v>
      </c>
      <c r="FG25">
        <v>11</v>
      </c>
      <c r="FH25">
        <v>8</v>
      </c>
      <c r="FI25">
        <v>16</v>
      </c>
      <c r="FJ25">
        <v>9</v>
      </c>
      <c r="FK25">
        <v>40</v>
      </c>
      <c r="FL25">
        <v>9</v>
      </c>
      <c r="FM25">
        <v>59</v>
      </c>
      <c r="FN25">
        <v>4</v>
      </c>
      <c r="FO25">
        <v>228</v>
      </c>
      <c r="FP25">
        <v>173</v>
      </c>
      <c r="FQ25">
        <v>245</v>
      </c>
      <c r="FR25">
        <v>46</v>
      </c>
      <c r="FS25">
        <v>133</v>
      </c>
      <c r="FT25">
        <v>120</v>
      </c>
      <c r="FU25">
        <v>142</v>
      </c>
      <c r="FV25">
        <v>133</v>
      </c>
      <c r="FW25">
        <v>261</v>
      </c>
      <c r="FX25">
        <v>199</v>
      </c>
      <c r="FY25">
        <v>184</v>
      </c>
      <c r="FZ25">
        <v>84</v>
      </c>
      <c r="GA25">
        <v>90</v>
      </c>
      <c r="GB25">
        <v>79</v>
      </c>
      <c r="GC25">
        <v>151</v>
      </c>
      <c r="GD25">
        <v>148</v>
      </c>
      <c r="GE25">
        <v>169</v>
      </c>
      <c r="GF25">
        <v>182</v>
      </c>
      <c r="GG25">
        <v>105</v>
      </c>
      <c r="GH25">
        <v>119</v>
      </c>
      <c r="GI25">
        <v>129</v>
      </c>
      <c r="GJ25">
        <v>185</v>
      </c>
      <c r="GK25">
        <v>150</v>
      </c>
      <c r="GL25">
        <v>80</v>
      </c>
      <c r="GM25">
        <v>34</v>
      </c>
      <c r="GN25">
        <v>75</v>
      </c>
      <c r="GO25">
        <v>143</v>
      </c>
      <c r="GP25">
        <v>64</v>
      </c>
      <c r="GQ25">
        <v>142</v>
      </c>
      <c r="GR25">
        <v>157</v>
      </c>
      <c r="GS25">
        <v>142</v>
      </c>
      <c r="GT25">
        <v>37</v>
      </c>
      <c r="GU25">
        <v>33</v>
      </c>
      <c r="GV25">
        <v>69</v>
      </c>
      <c r="GW25">
        <v>15</v>
      </c>
      <c r="GX25">
        <v>54</v>
      </c>
    </row>
    <row r="26" spans="1:206" hidden="1" x14ac:dyDescent="0.25">
      <c r="A26">
        <v>4000064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106</v>
      </c>
      <c r="DY26">
        <v>98</v>
      </c>
      <c r="DZ26">
        <v>101</v>
      </c>
      <c r="EA26">
        <v>64</v>
      </c>
      <c r="EB26">
        <v>98</v>
      </c>
      <c r="EC26">
        <v>58</v>
      </c>
      <c r="ED26">
        <v>238</v>
      </c>
      <c r="EE26">
        <v>87</v>
      </c>
      <c r="EF26">
        <v>216</v>
      </c>
      <c r="EG26">
        <v>57</v>
      </c>
      <c r="EH26">
        <v>58</v>
      </c>
      <c r="EI26">
        <v>72</v>
      </c>
      <c r="EJ26">
        <v>0</v>
      </c>
      <c r="EK26">
        <v>25</v>
      </c>
      <c r="EL26">
        <v>72</v>
      </c>
      <c r="EM26">
        <v>144</v>
      </c>
      <c r="EN26">
        <v>140</v>
      </c>
      <c r="EO26">
        <v>78</v>
      </c>
      <c r="EP26">
        <v>47</v>
      </c>
      <c r="EQ26">
        <v>97</v>
      </c>
      <c r="ER26">
        <v>62</v>
      </c>
      <c r="ES26">
        <v>39</v>
      </c>
      <c r="ET26">
        <v>74</v>
      </c>
      <c r="EU26">
        <v>70</v>
      </c>
      <c r="EV26">
        <v>75</v>
      </c>
      <c r="EW26">
        <v>65</v>
      </c>
      <c r="EX26">
        <v>44</v>
      </c>
      <c r="EY26">
        <v>45</v>
      </c>
      <c r="EZ26">
        <v>27</v>
      </c>
      <c r="FA26">
        <v>23</v>
      </c>
      <c r="FB26">
        <v>10</v>
      </c>
      <c r="FC26">
        <v>34</v>
      </c>
      <c r="FD26">
        <v>5</v>
      </c>
      <c r="FE26">
        <v>5</v>
      </c>
      <c r="FF26">
        <v>9</v>
      </c>
      <c r="FG26">
        <v>17</v>
      </c>
      <c r="FH26">
        <v>9</v>
      </c>
      <c r="FI26">
        <v>6</v>
      </c>
      <c r="FJ26">
        <v>11</v>
      </c>
      <c r="FK26">
        <v>33</v>
      </c>
      <c r="FL26">
        <v>10</v>
      </c>
      <c r="FM26">
        <v>37</v>
      </c>
      <c r="FN26">
        <v>7</v>
      </c>
      <c r="FO26">
        <v>75</v>
      </c>
      <c r="FP26">
        <v>86</v>
      </c>
      <c r="FQ26">
        <v>40</v>
      </c>
      <c r="FR26">
        <v>53</v>
      </c>
      <c r="FS26">
        <v>64</v>
      </c>
      <c r="FT26">
        <v>67</v>
      </c>
      <c r="FU26">
        <v>83</v>
      </c>
      <c r="FV26">
        <v>143</v>
      </c>
      <c r="FW26">
        <v>151</v>
      </c>
      <c r="FX26">
        <v>122</v>
      </c>
      <c r="FY26">
        <v>134</v>
      </c>
      <c r="FZ26">
        <v>57</v>
      </c>
      <c r="GA26">
        <v>44</v>
      </c>
      <c r="GB26">
        <v>47</v>
      </c>
      <c r="GC26">
        <v>46</v>
      </c>
      <c r="GD26">
        <v>59</v>
      </c>
      <c r="GE26">
        <v>59</v>
      </c>
      <c r="GF26">
        <v>74</v>
      </c>
      <c r="GG26">
        <v>40</v>
      </c>
      <c r="GH26">
        <v>94</v>
      </c>
      <c r="GI26">
        <v>160</v>
      </c>
      <c r="GJ26">
        <v>91</v>
      </c>
      <c r="GK26">
        <v>54</v>
      </c>
      <c r="GL26">
        <v>55</v>
      </c>
      <c r="GM26">
        <v>37</v>
      </c>
      <c r="GN26">
        <v>43</v>
      </c>
      <c r="GO26">
        <v>64</v>
      </c>
      <c r="GP26">
        <v>36</v>
      </c>
      <c r="GQ26">
        <v>102</v>
      </c>
      <c r="GR26">
        <v>80</v>
      </c>
      <c r="GS26">
        <v>84</v>
      </c>
      <c r="GT26">
        <v>31</v>
      </c>
      <c r="GU26">
        <v>20</v>
      </c>
      <c r="GV26">
        <v>46</v>
      </c>
      <c r="GW26">
        <v>23</v>
      </c>
      <c r="GX26">
        <v>24</v>
      </c>
    </row>
    <row r="27" spans="1:206" hidden="1" x14ac:dyDescent="0.25">
      <c r="A27">
        <v>4000065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25</v>
      </c>
      <c r="N27">
        <v>0</v>
      </c>
      <c r="O27">
        <v>0</v>
      </c>
      <c r="P27">
        <v>0</v>
      </c>
      <c r="Q27">
        <v>0</v>
      </c>
      <c r="R27">
        <v>0</v>
      </c>
      <c r="S27">
        <v>10</v>
      </c>
      <c r="T27">
        <v>0</v>
      </c>
      <c r="U27">
        <v>0</v>
      </c>
      <c r="V27">
        <v>3</v>
      </c>
      <c r="W27">
        <v>25</v>
      </c>
      <c r="X27">
        <v>0</v>
      </c>
      <c r="Y27">
        <v>20</v>
      </c>
      <c r="Z27">
        <v>1</v>
      </c>
      <c r="AA27">
        <v>0</v>
      </c>
      <c r="AB27">
        <v>0</v>
      </c>
      <c r="AC27">
        <v>13</v>
      </c>
      <c r="AD27">
        <v>3</v>
      </c>
      <c r="AE27">
        <v>1</v>
      </c>
      <c r="AF27">
        <v>150</v>
      </c>
      <c r="AG27">
        <v>-131</v>
      </c>
      <c r="AH27">
        <v>18</v>
      </c>
      <c r="AI27">
        <v>0</v>
      </c>
      <c r="AJ27">
        <v>0</v>
      </c>
      <c r="AK27">
        <v>25</v>
      </c>
      <c r="AL27">
        <v>5</v>
      </c>
      <c r="AM27">
        <v>10</v>
      </c>
      <c r="AN27">
        <v>-15</v>
      </c>
      <c r="AO27">
        <v>10</v>
      </c>
      <c r="AP27">
        <v>0</v>
      </c>
      <c r="AQ27">
        <v>4</v>
      </c>
      <c r="AR27">
        <v>25</v>
      </c>
      <c r="AS27">
        <v>0</v>
      </c>
      <c r="AT27">
        <v>10</v>
      </c>
      <c r="AU27">
        <v>2</v>
      </c>
      <c r="AV27">
        <v>25</v>
      </c>
      <c r="AW27">
        <v>0</v>
      </c>
      <c r="AX27">
        <v>0</v>
      </c>
      <c r="AY27">
        <v>0</v>
      </c>
      <c r="AZ27">
        <v>15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17</v>
      </c>
      <c r="BQ27">
        <v>0</v>
      </c>
      <c r="BR27">
        <v>0</v>
      </c>
      <c r="BS27">
        <v>0</v>
      </c>
      <c r="BT27">
        <v>0</v>
      </c>
      <c r="BU27">
        <v>8</v>
      </c>
      <c r="BV27">
        <v>20</v>
      </c>
      <c r="BW27">
        <v>0</v>
      </c>
      <c r="BX27">
        <v>5</v>
      </c>
      <c r="BY27">
        <v>2</v>
      </c>
      <c r="BZ27">
        <v>2</v>
      </c>
      <c r="CA27">
        <v>0</v>
      </c>
      <c r="CB27">
        <v>5</v>
      </c>
      <c r="CC27">
        <v>35</v>
      </c>
      <c r="CD27">
        <v>5</v>
      </c>
      <c r="CE27">
        <v>1</v>
      </c>
      <c r="CF27">
        <v>5</v>
      </c>
      <c r="CG27">
        <v>6</v>
      </c>
      <c r="CH27">
        <v>7</v>
      </c>
      <c r="CI27">
        <v>6</v>
      </c>
      <c r="CJ27">
        <v>12</v>
      </c>
      <c r="CK27">
        <v>3</v>
      </c>
      <c r="CL27">
        <v>0</v>
      </c>
      <c r="CM27">
        <v>10</v>
      </c>
      <c r="CN27">
        <v>0</v>
      </c>
      <c r="CO27">
        <v>0</v>
      </c>
      <c r="CP27">
        <v>2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10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</row>
    <row r="28" spans="1:206" hidden="1" x14ac:dyDescent="0.25">
      <c r="A28">
        <v>4000066</v>
      </c>
      <c r="B28">
        <v>50</v>
      </c>
      <c r="C28">
        <v>60</v>
      </c>
      <c r="D28">
        <v>15</v>
      </c>
      <c r="E28">
        <v>30</v>
      </c>
      <c r="F28">
        <v>34</v>
      </c>
      <c r="G28">
        <v>50</v>
      </c>
      <c r="H28">
        <v>15</v>
      </c>
      <c r="I28">
        <v>5</v>
      </c>
      <c r="J28">
        <v>25</v>
      </c>
      <c r="K28">
        <v>25</v>
      </c>
      <c r="L28">
        <v>40</v>
      </c>
      <c r="M28">
        <v>50</v>
      </c>
      <c r="N28">
        <v>75</v>
      </c>
      <c r="O28">
        <v>25</v>
      </c>
      <c r="P28">
        <v>85</v>
      </c>
      <c r="Q28">
        <v>20</v>
      </c>
      <c r="R28">
        <v>200</v>
      </c>
      <c r="S28">
        <v>109</v>
      </c>
      <c r="T28">
        <v>20</v>
      </c>
      <c r="U28">
        <v>20</v>
      </c>
      <c r="V28">
        <v>5</v>
      </c>
      <c r="W28">
        <v>135</v>
      </c>
      <c r="X28">
        <v>20</v>
      </c>
      <c r="Y28">
        <v>40</v>
      </c>
      <c r="Z28">
        <v>3</v>
      </c>
      <c r="AA28">
        <v>20</v>
      </c>
      <c r="AB28">
        <v>25</v>
      </c>
      <c r="AC28">
        <v>189</v>
      </c>
      <c r="AD28">
        <v>70</v>
      </c>
      <c r="AE28">
        <v>15</v>
      </c>
      <c r="AF28">
        <v>177</v>
      </c>
      <c r="AG28">
        <v>79</v>
      </c>
      <c r="AH28">
        <v>250</v>
      </c>
      <c r="AI28">
        <v>20</v>
      </c>
      <c r="AJ28">
        <v>55</v>
      </c>
      <c r="AK28">
        <v>220</v>
      </c>
      <c r="AL28">
        <v>20</v>
      </c>
      <c r="AM28">
        <v>80</v>
      </c>
      <c r="AN28">
        <v>210</v>
      </c>
      <c r="AO28">
        <v>10</v>
      </c>
      <c r="AP28">
        <v>30</v>
      </c>
      <c r="AQ28">
        <v>60</v>
      </c>
      <c r="AR28">
        <v>183</v>
      </c>
      <c r="AS28">
        <v>25</v>
      </c>
      <c r="AT28">
        <v>150</v>
      </c>
      <c r="AU28">
        <v>10</v>
      </c>
      <c r="AV28">
        <v>45</v>
      </c>
      <c r="AW28">
        <v>125</v>
      </c>
      <c r="AX28">
        <v>30</v>
      </c>
      <c r="AY28">
        <v>0</v>
      </c>
      <c r="AZ28">
        <v>0</v>
      </c>
      <c r="BA28">
        <v>2</v>
      </c>
      <c r="BB28">
        <v>15</v>
      </c>
      <c r="BC28">
        <v>0</v>
      </c>
      <c r="BD28">
        <v>35</v>
      </c>
      <c r="BE28">
        <v>0</v>
      </c>
      <c r="BF28">
        <v>20</v>
      </c>
      <c r="BG28">
        <v>10</v>
      </c>
      <c r="BH28">
        <v>20</v>
      </c>
      <c r="BI28">
        <v>10</v>
      </c>
      <c r="BJ28">
        <v>70</v>
      </c>
      <c r="BK28">
        <v>10</v>
      </c>
      <c r="BL28">
        <v>50</v>
      </c>
      <c r="BM28">
        <v>33</v>
      </c>
      <c r="BN28">
        <v>26</v>
      </c>
      <c r="BO28">
        <v>0</v>
      </c>
      <c r="BP28">
        <v>97</v>
      </c>
      <c r="BQ28">
        <v>27</v>
      </c>
      <c r="BR28">
        <v>173</v>
      </c>
      <c r="BS28">
        <v>81</v>
      </c>
      <c r="BT28">
        <v>65</v>
      </c>
      <c r="BU28">
        <v>342</v>
      </c>
      <c r="BV28">
        <v>73</v>
      </c>
      <c r="BW28">
        <v>35</v>
      </c>
      <c r="BX28">
        <v>30</v>
      </c>
      <c r="BY28">
        <v>49</v>
      </c>
      <c r="BZ28">
        <v>76</v>
      </c>
      <c r="CA28">
        <v>10</v>
      </c>
      <c r="CB28">
        <v>202</v>
      </c>
      <c r="CC28">
        <v>100</v>
      </c>
      <c r="CD28">
        <v>91</v>
      </c>
      <c r="CE28">
        <v>162</v>
      </c>
      <c r="CF28">
        <v>41</v>
      </c>
      <c r="CG28">
        <v>216</v>
      </c>
      <c r="CH28">
        <v>100</v>
      </c>
      <c r="CI28">
        <v>256</v>
      </c>
      <c r="CJ28">
        <v>66</v>
      </c>
      <c r="CK28">
        <v>163</v>
      </c>
      <c r="CL28">
        <v>48</v>
      </c>
      <c r="CM28">
        <v>270</v>
      </c>
      <c r="CN28">
        <v>68</v>
      </c>
      <c r="CO28">
        <v>100</v>
      </c>
      <c r="CP28">
        <v>150</v>
      </c>
      <c r="CQ28">
        <v>65</v>
      </c>
      <c r="CR28">
        <v>49</v>
      </c>
      <c r="CS28">
        <v>171</v>
      </c>
      <c r="CT28">
        <v>24</v>
      </c>
      <c r="CU28">
        <v>155</v>
      </c>
      <c r="CV28">
        <v>45</v>
      </c>
      <c r="CW28">
        <v>0</v>
      </c>
      <c r="CX28">
        <v>10</v>
      </c>
      <c r="CY28">
        <v>1</v>
      </c>
      <c r="CZ28">
        <v>160</v>
      </c>
      <c r="DA28">
        <v>22</v>
      </c>
      <c r="DB28">
        <v>0</v>
      </c>
      <c r="DC28">
        <v>95</v>
      </c>
      <c r="DD28">
        <v>1</v>
      </c>
      <c r="DE28">
        <v>125</v>
      </c>
      <c r="DF28">
        <v>0</v>
      </c>
      <c r="DG28">
        <v>10</v>
      </c>
      <c r="DH28">
        <v>10</v>
      </c>
      <c r="DI28">
        <v>3</v>
      </c>
      <c r="DJ28">
        <v>0</v>
      </c>
      <c r="DK28">
        <v>32</v>
      </c>
      <c r="DL28">
        <v>26</v>
      </c>
      <c r="DM28">
        <v>19</v>
      </c>
      <c r="DN28">
        <v>2</v>
      </c>
      <c r="DO28">
        <v>73</v>
      </c>
      <c r="DP28">
        <v>102</v>
      </c>
      <c r="DQ28">
        <v>57</v>
      </c>
      <c r="DR28">
        <v>102</v>
      </c>
      <c r="DS28">
        <v>88</v>
      </c>
      <c r="DT28">
        <v>56</v>
      </c>
      <c r="DU28">
        <v>25</v>
      </c>
      <c r="DV28">
        <v>86</v>
      </c>
      <c r="DW28">
        <v>97</v>
      </c>
      <c r="DX28">
        <v>40</v>
      </c>
      <c r="DY28">
        <v>184</v>
      </c>
      <c r="DZ28">
        <v>107</v>
      </c>
      <c r="EA28">
        <v>113</v>
      </c>
      <c r="EB28">
        <v>88</v>
      </c>
      <c r="EC28">
        <v>143</v>
      </c>
      <c r="ED28">
        <v>144</v>
      </c>
      <c r="EE28">
        <v>119</v>
      </c>
      <c r="EF28">
        <v>184</v>
      </c>
      <c r="EG28">
        <v>153</v>
      </c>
      <c r="EH28">
        <v>110</v>
      </c>
      <c r="EI28">
        <v>202</v>
      </c>
      <c r="EJ28">
        <v>79</v>
      </c>
      <c r="EK28">
        <v>127</v>
      </c>
      <c r="EL28">
        <v>87</v>
      </c>
      <c r="EM28">
        <v>142</v>
      </c>
      <c r="EN28">
        <v>100</v>
      </c>
      <c r="EO28">
        <v>105</v>
      </c>
      <c r="EP28">
        <v>137</v>
      </c>
      <c r="EQ28">
        <v>125</v>
      </c>
      <c r="ER28">
        <v>131</v>
      </c>
      <c r="ES28">
        <v>93</v>
      </c>
      <c r="ET28">
        <v>114</v>
      </c>
      <c r="EU28">
        <v>78</v>
      </c>
      <c r="EV28">
        <v>7</v>
      </c>
      <c r="EW28">
        <v>102</v>
      </c>
      <c r="EX28">
        <v>0</v>
      </c>
      <c r="EY28">
        <v>60</v>
      </c>
      <c r="EZ28">
        <v>116</v>
      </c>
      <c r="FA28">
        <v>103</v>
      </c>
      <c r="FB28">
        <v>25</v>
      </c>
      <c r="FC28">
        <v>91</v>
      </c>
      <c r="FD28">
        <v>25</v>
      </c>
      <c r="FE28">
        <v>19</v>
      </c>
      <c r="FF28">
        <v>15</v>
      </c>
      <c r="FG28">
        <v>10</v>
      </c>
      <c r="FH28">
        <v>16</v>
      </c>
      <c r="FI28">
        <v>15</v>
      </c>
      <c r="FJ28">
        <v>17</v>
      </c>
      <c r="FK28">
        <v>47</v>
      </c>
      <c r="FL28">
        <v>15</v>
      </c>
      <c r="FM28">
        <v>47</v>
      </c>
      <c r="FN28">
        <v>12</v>
      </c>
      <c r="FO28">
        <v>44</v>
      </c>
      <c r="FP28">
        <v>109</v>
      </c>
      <c r="FQ28">
        <v>124</v>
      </c>
      <c r="FR28">
        <v>51</v>
      </c>
      <c r="FS28">
        <v>94</v>
      </c>
      <c r="FT28">
        <v>88</v>
      </c>
      <c r="FU28">
        <v>104</v>
      </c>
      <c r="FV28">
        <v>33</v>
      </c>
      <c r="FW28">
        <v>180</v>
      </c>
      <c r="FX28">
        <v>91</v>
      </c>
      <c r="FY28">
        <v>122</v>
      </c>
      <c r="FZ28">
        <v>65</v>
      </c>
      <c r="GA28">
        <v>58</v>
      </c>
      <c r="GB28">
        <v>46</v>
      </c>
      <c r="GC28">
        <v>94</v>
      </c>
      <c r="GD28">
        <v>79</v>
      </c>
      <c r="GE28">
        <v>86</v>
      </c>
      <c r="GF28">
        <v>131</v>
      </c>
      <c r="GG28">
        <v>26</v>
      </c>
      <c r="GH28">
        <v>99</v>
      </c>
      <c r="GI28">
        <v>131</v>
      </c>
      <c r="GJ28">
        <v>68</v>
      </c>
      <c r="GK28">
        <v>75</v>
      </c>
      <c r="GL28">
        <v>54</v>
      </c>
      <c r="GM28">
        <v>31</v>
      </c>
      <c r="GN28">
        <v>55</v>
      </c>
      <c r="GO28">
        <v>88</v>
      </c>
      <c r="GP28">
        <v>71</v>
      </c>
      <c r="GQ28">
        <v>99</v>
      </c>
      <c r="GR28">
        <v>76</v>
      </c>
      <c r="GS28">
        <v>80</v>
      </c>
      <c r="GT28">
        <v>35</v>
      </c>
      <c r="GU28">
        <v>24</v>
      </c>
      <c r="GV28">
        <v>28</v>
      </c>
      <c r="GW28">
        <v>19</v>
      </c>
      <c r="GX28">
        <v>59</v>
      </c>
    </row>
    <row r="29" spans="1:206" hidden="1" x14ac:dyDescent="0.25">
      <c r="A29">
        <v>4000067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110</v>
      </c>
      <c r="AC29">
        <v>206</v>
      </c>
      <c r="AD29">
        <v>67</v>
      </c>
      <c r="AE29">
        <v>180</v>
      </c>
      <c r="AF29">
        <v>29</v>
      </c>
      <c r="AG29">
        <v>65</v>
      </c>
      <c r="AH29">
        <v>195</v>
      </c>
      <c r="AI29">
        <v>20</v>
      </c>
      <c r="AJ29">
        <v>20</v>
      </c>
      <c r="AK29">
        <v>280</v>
      </c>
      <c r="AL29">
        <v>110</v>
      </c>
      <c r="AM29">
        <v>345</v>
      </c>
      <c r="AN29">
        <v>270</v>
      </c>
      <c r="AO29">
        <v>30</v>
      </c>
      <c r="AP29">
        <v>40</v>
      </c>
      <c r="AQ29">
        <v>18</v>
      </c>
      <c r="AR29">
        <v>190</v>
      </c>
      <c r="AS29">
        <v>70</v>
      </c>
      <c r="AT29">
        <v>125</v>
      </c>
      <c r="AU29">
        <v>0</v>
      </c>
      <c r="AV29">
        <v>20</v>
      </c>
      <c r="AW29">
        <v>0</v>
      </c>
      <c r="AX29">
        <v>0</v>
      </c>
      <c r="AY29">
        <v>0</v>
      </c>
      <c r="AZ29">
        <v>10</v>
      </c>
      <c r="BA29">
        <v>20</v>
      </c>
      <c r="BB29">
        <v>5</v>
      </c>
      <c r="BC29">
        <v>15</v>
      </c>
      <c r="BD29">
        <v>10</v>
      </c>
      <c r="BE29">
        <v>10</v>
      </c>
      <c r="BF29">
        <v>30</v>
      </c>
      <c r="BG29">
        <v>30</v>
      </c>
      <c r="BH29">
        <v>30</v>
      </c>
      <c r="BI29">
        <v>20</v>
      </c>
      <c r="BJ29">
        <v>50</v>
      </c>
      <c r="BK29">
        <v>0</v>
      </c>
      <c r="BL29">
        <v>60</v>
      </c>
      <c r="BM29">
        <v>60</v>
      </c>
      <c r="BN29">
        <v>40</v>
      </c>
      <c r="BO29">
        <v>32</v>
      </c>
      <c r="BP29">
        <v>99</v>
      </c>
      <c r="BQ29">
        <v>50</v>
      </c>
      <c r="BR29">
        <v>210</v>
      </c>
      <c r="BS29">
        <v>50</v>
      </c>
      <c r="BT29">
        <v>30</v>
      </c>
      <c r="BU29">
        <v>312</v>
      </c>
      <c r="BV29">
        <v>67</v>
      </c>
      <c r="BW29">
        <v>24</v>
      </c>
      <c r="BX29">
        <v>40</v>
      </c>
      <c r="BY29">
        <v>71</v>
      </c>
      <c r="BZ29">
        <v>71</v>
      </c>
      <c r="CA29">
        <v>27</v>
      </c>
      <c r="CB29">
        <v>170</v>
      </c>
      <c r="CC29">
        <v>91</v>
      </c>
      <c r="CD29">
        <v>62</v>
      </c>
      <c r="CE29">
        <v>41</v>
      </c>
      <c r="CF29">
        <v>157</v>
      </c>
      <c r="CG29">
        <v>120</v>
      </c>
      <c r="CH29">
        <v>41</v>
      </c>
      <c r="CI29">
        <v>232</v>
      </c>
      <c r="CJ29">
        <v>55</v>
      </c>
      <c r="CK29">
        <v>56</v>
      </c>
      <c r="CL29">
        <v>154</v>
      </c>
      <c r="CM29">
        <v>247</v>
      </c>
      <c r="CN29">
        <v>183</v>
      </c>
      <c r="CO29">
        <v>94</v>
      </c>
      <c r="CP29">
        <v>45</v>
      </c>
      <c r="CQ29">
        <v>1</v>
      </c>
      <c r="CR29">
        <v>176</v>
      </c>
      <c r="CS29">
        <v>62</v>
      </c>
      <c r="CT29">
        <v>6</v>
      </c>
      <c r="CU29">
        <v>158</v>
      </c>
      <c r="CV29">
        <v>45</v>
      </c>
      <c r="CW29">
        <v>0</v>
      </c>
      <c r="CX29">
        <v>62</v>
      </c>
      <c r="CY29">
        <v>2</v>
      </c>
      <c r="CZ29">
        <v>20</v>
      </c>
      <c r="DA29">
        <v>127</v>
      </c>
      <c r="DB29">
        <v>0</v>
      </c>
      <c r="DC29">
        <v>138</v>
      </c>
      <c r="DD29">
        <v>0</v>
      </c>
      <c r="DE29">
        <v>0</v>
      </c>
      <c r="DF29">
        <v>0</v>
      </c>
      <c r="DG29">
        <v>10</v>
      </c>
      <c r="DH29">
        <v>125</v>
      </c>
      <c r="DI29">
        <v>3</v>
      </c>
      <c r="DJ29">
        <v>0</v>
      </c>
      <c r="DK29">
        <v>42</v>
      </c>
      <c r="DL29">
        <v>0</v>
      </c>
      <c r="DM29">
        <v>0</v>
      </c>
      <c r="DN29">
        <v>65</v>
      </c>
      <c r="DO29">
        <v>63</v>
      </c>
      <c r="DP29">
        <v>103</v>
      </c>
      <c r="DQ29">
        <v>73</v>
      </c>
      <c r="DR29">
        <v>90</v>
      </c>
      <c r="DS29">
        <v>128</v>
      </c>
      <c r="DT29">
        <v>79</v>
      </c>
      <c r="DU29">
        <v>30</v>
      </c>
      <c r="DV29">
        <v>84</v>
      </c>
      <c r="DW29">
        <v>104</v>
      </c>
      <c r="DX29">
        <v>72</v>
      </c>
      <c r="DY29">
        <v>148</v>
      </c>
      <c r="DZ29">
        <v>76</v>
      </c>
      <c r="EA29">
        <v>105</v>
      </c>
      <c r="EB29">
        <v>141</v>
      </c>
      <c r="EC29">
        <v>129</v>
      </c>
      <c r="ED29">
        <v>108</v>
      </c>
      <c r="EE29">
        <v>36</v>
      </c>
      <c r="EF29">
        <v>190</v>
      </c>
      <c r="EG29">
        <v>157</v>
      </c>
      <c r="EH29">
        <v>115</v>
      </c>
      <c r="EI29">
        <v>227</v>
      </c>
      <c r="EJ29">
        <v>104</v>
      </c>
      <c r="EK29">
        <v>115</v>
      </c>
      <c r="EL29">
        <v>96</v>
      </c>
      <c r="EM29">
        <v>165</v>
      </c>
      <c r="EN29">
        <v>145</v>
      </c>
      <c r="EO29">
        <v>152</v>
      </c>
      <c r="EP29">
        <v>93</v>
      </c>
      <c r="EQ29">
        <v>107</v>
      </c>
      <c r="ER29">
        <v>110</v>
      </c>
      <c r="ES29">
        <v>60</v>
      </c>
      <c r="ET29">
        <v>60</v>
      </c>
      <c r="EU29">
        <v>0</v>
      </c>
      <c r="EV29">
        <v>0</v>
      </c>
      <c r="EW29">
        <v>-4</v>
      </c>
      <c r="EX29">
        <v>0</v>
      </c>
      <c r="EY29">
        <v>125</v>
      </c>
      <c r="EZ29">
        <v>111</v>
      </c>
      <c r="FA29">
        <v>135</v>
      </c>
      <c r="FB29">
        <v>34</v>
      </c>
      <c r="FC29">
        <v>142</v>
      </c>
      <c r="FD29">
        <v>19</v>
      </c>
      <c r="FE29">
        <v>28</v>
      </c>
      <c r="FF29">
        <v>23</v>
      </c>
      <c r="FG29">
        <v>3</v>
      </c>
      <c r="FH29">
        <v>13</v>
      </c>
      <c r="FI29">
        <v>12</v>
      </c>
      <c r="FJ29">
        <v>20</v>
      </c>
      <c r="FK29">
        <v>39</v>
      </c>
      <c r="FL29">
        <v>11</v>
      </c>
      <c r="FM29">
        <v>34</v>
      </c>
      <c r="FN29">
        <v>11</v>
      </c>
      <c r="FO29">
        <v>89</v>
      </c>
      <c r="FP29">
        <v>121</v>
      </c>
      <c r="FQ29">
        <v>127</v>
      </c>
      <c r="FR29">
        <v>42</v>
      </c>
      <c r="FS29">
        <v>80</v>
      </c>
      <c r="FT29">
        <v>96</v>
      </c>
      <c r="FU29">
        <v>104</v>
      </c>
      <c r="FV29">
        <v>37</v>
      </c>
      <c r="FW29">
        <v>283</v>
      </c>
      <c r="FX29">
        <v>199</v>
      </c>
      <c r="FY29">
        <v>8</v>
      </c>
      <c r="FZ29">
        <v>98</v>
      </c>
      <c r="GA29">
        <v>89</v>
      </c>
      <c r="GB29">
        <v>43</v>
      </c>
      <c r="GC29">
        <v>126</v>
      </c>
      <c r="GD29">
        <v>129</v>
      </c>
      <c r="GE29">
        <v>6</v>
      </c>
      <c r="GF29">
        <v>100</v>
      </c>
      <c r="GG29">
        <v>42</v>
      </c>
      <c r="GH29">
        <v>142</v>
      </c>
      <c r="GI29">
        <v>232</v>
      </c>
      <c r="GJ29">
        <v>111</v>
      </c>
      <c r="GK29">
        <v>70</v>
      </c>
      <c r="GL29">
        <v>64</v>
      </c>
      <c r="GM29">
        <v>45</v>
      </c>
      <c r="GN29">
        <v>89</v>
      </c>
      <c r="GO29">
        <v>33</v>
      </c>
      <c r="GP29">
        <v>89</v>
      </c>
      <c r="GQ29">
        <v>163</v>
      </c>
      <c r="GR29">
        <v>152</v>
      </c>
      <c r="GS29">
        <v>126</v>
      </c>
      <c r="GT29">
        <v>43</v>
      </c>
      <c r="GU29">
        <v>52</v>
      </c>
      <c r="GV29">
        <v>25</v>
      </c>
      <c r="GW29">
        <v>22</v>
      </c>
      <c r="GX29">
        <v>73</v>
      </c>
    </row>
    <row r="30" spans="1:206" hidden="1" x14ac:dyDescent="0.25">
      <c r="A30">
        <v>4000069</v>
      </c>
      <c r="B30">
        <v>20</v>
      </c>
      <c r="C30">
        <v>20</v>
      </c>
      <c r="D30">
        <v>10</v>
      </c>
      <c r="E30">
        <v>10</v>
      </c>
      <c r="F30">
        <v>40</v>
      </c>
      <c r="G30">
        <v>40</v>
      </c>
      <c r="H30">
        <v>10</v>
      </c>
      <c r="I30">
        <v>0</v>
      </c>
      <c r="J30">
        <v>0</v>
      </c>
      <c r="K30">
        <v>5</v>
      </c>
      <c r="L30">
        <v>10</v>
      </c>
      <c r="M30">
        <v>40</v>
      </c>
      <c r="N30">
        <v>35</v>
      </c>
      <c r="O30">
        <v>45</v>
      </c>
      <c r="P30">
        <v>165</v>
      </c>
      <c r="Q30">
        <v>0</v>
      </c>
      <c r="R30">
        <v>35</v>
      </c>
      <c r="S30">
        <v>130</v>
      </c>
      <c r="T30">
        <v>15</v>
      </c>
      <c r="U30">
        <v>50</v>
      </c>
      <c r="V30">
        <v>25</v>
      </c>
      <c r="W30">
        <v>0</v>
      </c>
      <c r="X30">
        <v>0</v>
      </c>
      <c r="Y30">
        <v>40</v>
      </c>
      <c r="Z30">
        <v>22</v>
      </c>
      <c r="AA30">
        <v>145</v>
      </c>
      <c r="AB30">
        <v>35</v>
      </c>
      <c r="AC30">
        <v>64</v>
      </c>
      <c r="AD30">
        <v>25</v>
      </c>
      <c r="AE30">
        <v>3</v>
      </c>
      <c r="AF30">
        <v>153</v>
      </c>
      <c r="AG30">
        <v>69</v>
      </c>
      <c r="AH30">
        <v>100</v>
      </c>
      <c r="AI30">
        <v>0</v>
      </c>
      <c r="AJ30">
        <v>20</v>
      </c>
      <c r="AK30">
        <v>245</v>
      </c>
      <c r="AL30">
        <v>20</v>
      </c>
      <c r="AM30">
        <v>50</v>
      </c>
      <c r="AN30">
        <v>33</v>
      </c>
      <c r="AO30">
        <v>20</v>
      </c>
      <c r="AP30">
        <v>0</v>
      </c>
      <c r="AQ30">
        <v>35</v>
      </c>
      <c r="AR30">
        <v>110</v>
      </c>
      <c r="AS30">
        <v>10</v>
      </c>
      <c r="AT30">
        <v>30</v>
      </c>
      <c r="AU30">
        <v>125</v>
      </c>
      <c r="AV30">
        <v>60</v>
      </c>
      <c r="AW30">
        <v>125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15</v>
      </c>
      <c r="BG30">
        <v>20</v>
      </c>
      <c r="BH30">
        <v>20</v>
      </c>
      <c r="BI30">
        <v>10</v>
      </c>
      <c r="BJ30">
        <v>70</v>
      </c>
      <c r="BK30">
        <v>0</v>
      </c>
      <c r="BL30">
        <v>40</v>
      </c>
      <c r="BM30">
        <v>45</v>
      </c>
      <c r="BN30">
        <v>45</v>
      </c>
      <c r="BO30">
        <v>15</v>
      </c>
      <c r="BP30">
        <v>85</v>
      </c>
      <c r="BQ30">
        <v>49</v>
      </c>
      <c r="BR30">
        <v>148</v>
      </c>
      <c r="BS30">
        <v>18</v>
      </c>
      <c r="BT30">
        <v>25</v>
      </c>
      <c r="BU30">
        <v>205</v>
      </c>
      <c r="BV30">
        <v>110</v>
      </c>
      <c r="BW30">
        <v>15</v>
      </c>
      <c r="BX30">
        <v>42</v>
      </c>
      <c r="BY30">
        <v>5</v>
      </c>
      <c r="BZ30">
        <v>73</v>
      </c>
      <c r="CA30">
        <v>137</v>
      </c>
      <c r="CB30">
        <v>24</v>
      </c>
      <c r="CC30">
        <v>116</v>
      </c>
      <c r="CD30">
        <v>55</v>
      </c>
      <c r="CE30">
        <v>128</v>
      </c>
      <c r="CF30">
        <v>12</v>
      </c>
      <c r="CG30">
        <v>61</v>
      </c>
      <c r="CH30">
        <v>37</v>
      </c>
      <c r="CI30">
        <v>207</v>
      </c>
      <c r="CJ30">
        <v>79</v>
      </c>
      <c r="CK30">
        <v>34</v>
      </c>
      <c r="CL30">
        <v>2</v>
      </c>
      <c r="CM30">
        <v>109</v>
      </c>
      <c r="CN30">
        <v>196</v>
      </c>
      <c r="CO30">
        <v>22</v>
      </c>
      <c r="CP30">
        <v>37</v>
      </c>
      <c r="CQ30">
        <v>45</v>
      </c>
      <c r="CR30">
        <v>164</v>
      </c>
      <c r="CS30">
        <v>27</v>
      </c>
      <c r="CT30">
        <v>26</v>
      </c>
      <c r="CU30">
        <v>26</v>
      </c>
      <c r="CV30">
        <v>52</v>
      </c>
      <c r="CW30">
        <v>130</v>
      </c>
      <c r="CX30">
        <v>60</v>
      </c>
      <c r="CY30">
        <v>0</v>
      </c>
      <c r="CZ30">
        <v>0</v>
      </c>
      <c r="DA30">
        <v>1</v>
      </c>
      <c r="DB30">
        <v>0</v>
      </c>
      <c r="DC30">
        <v>5</v>
      </c>
      <c r="DD30">
        <v>1</v>
      </c>
      <c r="DE30">
        <v>0</v>
      </c>
      <c r="DF30">
        <v>0</v>
      </c>
      <c r="DG30">
        <v>0</v>
      </c>
      <c r="DH30">
        <v>130</v>
      </c>
      <c r="DI30">
        <v>5</v>
      </c>
      <c r="DJ30">
        <v>1</v>
      </c>
      <c r="DK30">
        <v>48</v>
      </c>
      <c r="DL30">
        <v>8</v>
      </c>
      <c r="DM30">
        <v>16</v>
      </c>
      <c r="DN30">
        <v>22</v>
      </c>
      <c r="DO30">
        <v>79</v>
      </c>
      <c r="DP30">
        <v>57</v>
      </c>
      <c r="DQ30">
        <v>44</v>
      </c>
      <c r="DR30">
        <v>77</v>
      </c>
      <c r="DS30">
        <v>59</v>
      </c>
      <c r="DT30">
        <v>81</v>
      </c>
      <c r="DU30">
        <v>17</v>
      </c>
      <c r="DV30">
        <v>58</v>
      </c>
      <c r="DW30">
        <v>68</v>
      </c>
      <c r="DX30">
        <v>19</v>
      </c>
      <c r="DY30">
        <v>92</v>
      </c>
      <c r="DZ30">
        <v>57</v>
      </c>
      <c r="EA30">
        <v>63</v>
      </c>
      <c r="EB30">
        <v>71</v>
      </c>
      <c r="EC30">
        <v>82</v>
      </c>
      <c r="ED30">
        <v>118</v>
      </c>
      <c r="EE30">
        <v>57</v>
      </c>
      <c r="EF30">
        <v>101</v>
      </c>
      <c r="EG30">
        <v>63</v>
      </c>
      <c r="EH30">
        <v>56</v>
      </c>
      <c r="EI30">
        <v>87</v>
      </c>
      <c r="EJ30">
        <v>30</v>
      </c>
      <c r="EK30">
        <v>65</v>
      </c>
      <c r="EL30">
        <v>44</v>
      </c>
      <c r="EM30">
        <v>59</v>
      </c>
      <c r="EN30">
        <v>69</v>
      </c>
      <c r="EO30">
        <v>50</v>
      </c>
      <c r="EP30">
        <v>53</v>
      </c>
      <c r="EQ30">
        <v>82</v>
      </c>
      <c r="ER30">
        <v>80</v>
      </c>
      <c r="ES30">
        <v>49</v>
      </c>
      <c r="ET30">
        <v>61</v>
      </c>
      <c r="EU30">
        <v>73</v>
      </c>
      <c r="EV30">
        <v>58</v>
      </c>
      <c r="EW30">
        <v>61</v>
      </c>
      <c r="EX30">
        <v>56</v>
      </c>
      <c r="EY30">
        <v>74</v>
      </c>
      <c r="EZ30">
        <v>26</v>
      </c>
      <c r="FA30">
        <v>30</v>
      </c>
      <c r="FB30">
        <v>9</v>
      </c>
      <c r="FC30">
        <v>41</v>
      </c>
      <c r="FD30">
        <v>8</v>
      </c>
      <c r="FE30">
        <v>8</v>
      </c>
      <c r="FF30">
        <v>10</v>
      </c>
      <c r="FG30">
        <v>6</v>
      </c>
      <c r="FH30">
        <v>5</v>
      </c>
      <c r="FI30">
        <v>8</v>
      </c>
      <c r="FJ30">
        <v>13</v>
      </c>
      <c r="FK30">
        <v>22</v>
      </c>
      <c r="FL30">
        <v>4</v>
      </c>
      <c r="FM30">
        <v>15</v>
      </c>
      <c r="FN30">
        <v>7</v>
      </c>
      <c r="FO30">
        <v>24</v>
      </c>
      <c r="FP30">
        <v>72</v>
      </c>
      <c r="FQ30">
        <v>78</v>
      </c>
      <c r="FR30">
        <v>80</v>
      </c>
      <c r="FS30">
        <v>69</v>
      </c>
      <c r="FT30">
        <v>50</v>
      </c>
      <c r="FU30">
        <v>75</v>
      </c>
      <c r="FV30">
        <v>86</v>
      </c>
      <c r="FW30">
        <v>117</v>
      </c>
      <c r="FX30">
        <v>74</v>
      </c>
      <c r="FY30">
        <v>83</v>
      </c>
      <c r="FZ30">
        <v>25</v>
      </c>
      <c r="GA30">
        <v>36</v>
      </c>
      <c r="GB30">
        <v>35</v>
      </c>
      <c r="GC30">
        <v>44</v>
      </c>
      <c r="GD30">
        <v>50</v>
      </c>
      <c r="GE30">
        <v>49</v>
      </c>
      <c r="GF30">
        <v>54</v>
      </c>
      <c r="GG30">
        <v>20</v>
      </c>
      <c r="GH30">
        <v>57</v>
      </c>
      <c r="GI30">
        <v>103</v>
      </c>
      <c r="GJ30">
        <v>58</v>
      </c>
      <c r="GK30">
        <v>22</v>
      </c>
      <c r="GL30">
        <v>49</v>
      </c>
      <c r="GM30">
        <v>11</v>
      </c>
      <c r="GN30">
        <v>4</v>
      </c>
      <c r="GO30">
        <v>63</v>
      </c>
      <c r="GP30">
        <v>66</v>
      </c>
      <c r="GQ30">
        <v>57</v>
      </c>
      <c r="GR30">
        <v>57</v>
      </c>
      <c r="GS30">
        <v>50</v>
      </c>
      <c r="GT30">
        <v>29</v>
      </c>
      <c r="GU30">
        <v>28</v>
      </c>
      <c r="GV30">
        <v>17</v>
      </c>
      <c r="GW30">
        <v>15</v>
      </c>
      <c r="GX30">
        <v>28</v>
      </c>
    </row>
    <row r="31" spans="1:206" hidden="1" x14ac:dyDescent="0.25">
      <c r="A31">
        <v>4000070</v>
      </c>
      <c r="B31">
        <v>50</v>
      </c>
      <c r="C31">
        <v>80</v>
      </c>
      <c r="D31">
        <v>25</v>
      </c>
      <c r="E31">
        <v>30</v>
      </c>
      <c r="F31">
        <v>65</v>
      </c>
      <c r="G31">
        <v>65</v>
      </c>
      <c r="H31">
        <v>15</v>
      </c>
      <c r="I31">
        <v>10</v>
      </c>
      <c r="J31">
        <v>50</v>
      </c>
      <c r="K31">
        <v>15</v>
      </c>
      <c r="L31">
        <v>60</v>
      </c>
      <c r="M31">
        <v>80</v>
      </c>
      <c r="N31">
        <v>130</v>
      </c>
      <c r="O31">
        <v>100</v>
      </c>
      <c r="P31">
        <v>349</v>
      </c>
      <c r="Q31">
        <v>0</v>
      </c>
      <c r="R31">
        <v>110</v>
      </c>
      <c r="S31">
        <v>250</v>
      </c>
      <c r="T31">
        <v>155</v>
      </c>
      <c r="U31">
        <v>125</v>
      </c>
      <c r="V31">
        <v>45</v>
      </c>
      <c r="W31">
        <v>225</v>
      </c>
      <c r="X31">
        <v>55</v>
      </c>
      <c r="Y31">
        <v>110</v>
      </c>
      <c r="Z31">
        <v>133</v>
      </c>
      <c r="AA31">
        <v>175</v>
      </c>
      <c r="AB31">
        <v>90</v>
      </c>
      <c r="AC31">
        <v>115</v>
      </c>
      <c r="AD31">
        <v>271</v>
      </c>
      <c r="AE31">
        <v>185</v>
      </c>
      <c r="AF31">
        <v>243</v>
      </c>
      <c r="AG31">
        <v>370</v>
      </c>
      <c r="AH31">
        <v>335</v>
      </c>
      <c r="AI31">
        <v>100</v>
      </c>
      <c r="AJ31">
        <v>240</v>
      </c>
      <c r="AK31">
        <v>410</v>
      </c>
      <c r="AL31">
        <v>70</v>
      </c>
      <c r="AM31">
        <v>370</v>
      </c>
      <c r="AN31">
        <v>559</v>
      </c>
      <c r="AO31">
        <v>75</v>
      </c>
      <c r="AP31">
        <v>305</v>
      </c>
      <c r="AQ31">
        <v>125</v>
      </c>
      <c r="AR31">
        <v>330</v>
      </c>
      <c r="AS31">
        <v>225</v>
      </c>
      <c r="AT31">
        <v>90</v>
      </c>
      <c r="AU31">
        <v>5</v>
      </c>
      <c r="AV31">
        <v>175</v>
      </c>
      <c r="AW31">
        <v>25</v>
      </c>
      <c r="AX31">
        <v>0</v>
      </c>
      <c r="AY31">
        <v>0</v>
      </c>
      <c r="AZ31">
        <v>0</v>
      </c>
      <c r="BA31">
        <v>-2</v>
      </c>
      <c r="BB31">
        <v>10</v>
      </c>
      <c r="BC31">
        <v>10</v>
      </c>
      <c r="BD31">
        <v>65</v>
      </c>
      <c r="BE31">
        <v>20</v>
      </c>
      <c r="BF31">
        <v>30</v>
      </c>
      <c r="BG31">
        <v>25</v>
      </c>
      <c r="BH31">
        <v>40</v>
      </c>
      <c r="BI31">
        <v>20</v>
      </c>
      <c r="BJ31">
        <v>115</v>
      </c>
      <c r="BK31">
        <v>0</v>
      </c>
      <c r="BL31">
        <v>85</v>
      </c>
      <c r="BM31">
        <v>80</v>
      </c>
      <c r="BN31">
        <v>102</v>
      </c>
      <c r="BO31">
        <v>65</v>
      </c>
      <c r="BP31">
        <v>201</v>
      </c>
      <c r="BQ31">
        <v>244</v>
      </c>
      <c r="BR31">
        <v>426</v>
      </c>
      <c r="BS31">
        <v>106</v>
      </c>
      <c r="BT31">
        <v>85</v>
      </c>
      <c r="BU31">
        <v>678</v>
      </c>
      <c r="BV31">
        <v>282</v>
      </c>
      <c r="BW31">
        <v>91</v>
      </c>
      <c r="BX31">
        <v>137</v>
      </c>
      <c r="BY31">
        <v>88</v>
      </c>
      <c r="BZ31">
        <v>222</v>
      </c>
      <c r="CA31">
        <v>69</v>
      </c>
      <c r="CB31">
        <v>328</v>
      </c>
      <c r="CC31">
        <v>427</v>
      </c>
      <c r="CD31">
        <v>312</v>
      </c>
      <c r="CE31">
        <v>203</v>
      </c>
      <c r="CF31">
        <v>243</v>
      </c>
      <c r="CG31">
        <v>334</v>
      </c>
      <c r="CH31">
        <v>296</v>
      </c>
      <c r="CI31">
        <v>678</v>
      </c>
      <c r="CJ31">
        <v>499</v>
      </c>
      <c r="CK31">
        <v>73</v>
      </c>
      <c r="CL31">
        <v>220</v>
      </c>
      <c r="CM31">
        <v>412</v>
      </c>
      <c r="CN31">
        <v>132</v>
      </c>
      <c r="CO31">
        <v>494</v>
      </c>
      <c r="CP31">
        <v>11</v>
      </c>
      <c r="CQ31">
        <v>185</v>
      </c>
      <c r="CR31">
        <v>438</v>
      </c>
      <c r="CS31">
        <v>383</v>
      </c>
      <c r="CT31">
        <v>52</v>
      </c>
      <c r="CU31">
        <v>31</v>
      </c>
      <c r="CV31">
        <v>169</v>
      </c>
      <c r="CW31">
        <v>25</v>
      </c>
      <c r="CX31">
        <v>100</v>
      </c>
      <c r="CY31">
        <v>7</v>
      </c>
      <c r="CZ31">
        <v>165</v>
      </c>
      <c r="DA31">
        <v>22</v>
      </c>
      <c r="DB31">
        <v>0</v>
      </c>
      <c r="DC31">
        <v>321</v>
      </c>
      <c r="DD31">
        <v>4</v>
      </c>
      <c r="DE31">
        <v>3</v>
      </c>
      <c r="DF31">
        <v>0</v>
      </c>
      <c r="DG31">
        <v>30</v>
      </c>
      <c r="DH31">
        <v>20</v>
      </c>
      <c r="DI31">
        <v>131</v>
      </c>
      <c r="DJ31">
        <v>25</v>
      </c>
      <c r="DK31">
        <v>158</v>
      </c>
      <c r="DL31">
        <v>11</v>
      </c>
      <c r="DM31">
        <v>31</v>
      </c>
      <c r="DN31">
        <v>76</v>
      </c>
      <c r="DO31">
        <v>210</v>
      </c>
      <c r="DP31">
        <v>124</v>
      </c>
      <c r="DQ31">
        <v>131</v>
      </c>
      <c r="DR31">
        <v>260</v>
      </c>
      <c r="DS31">
        <v>217</v>
      </c>
      <c r="DT31">
        <v>161</v>
      </c>
      <c r="DU31">
        <v>60</v>
      </c>
      <c r="DV31">
        <v>269</v>
      </c>
      <c r="DW31">
        <v>243</v>
      </c>
      <c r="DX31">
        <v>267</v>
      </c>
      <c r="DY31">
        <v>363</v>
      </c>
      <c r="DZ31">
        <v>298</v>
      </c>
      <c r="EA31">
        <v>137</v>
      </c>
      <c r="EB31">
        <v>385</v>
      </c>
      <c r="EC31">
        <v>388</v>
      </c>
      <c r="ED31">
        <v>357</v>
      </c>
      <c r="EE31">
        <v>333</v>
      </c>
      <c r="EF31">
        <v>65</v>
      </c>
      <c r="EG31">
        <v>476</v>
      </c>
      <c r="EH31">
        <v>344</v>
      </c>
      <c r="EI31">
        <v>400</v>
      </c>
      <c r="EJ31">
        <v>339</v>
      </c>
      <c r="EK31">
        <v>322</v>
      </c>
      <c r="EL31">
        <v>183</v>
      </c>
      <c r="EM31">
        <v>329</v>
      </c>
      <c r="EN31">
        <v>324</v>
      </c>
      <c r="EO31">
        <v>430</v>
      </c>
      <c r="EP31">
        <v>231</v>
      </c>
      <c r="EQ31">
        <v>372</v>
      </c>
      <c r="ER31">
        <v>273</v>
      </c>
      <c r="ES31">
        <v>154</v>
      </c>
      <c r="ET31">
        <v>233</v>
      </c>
      <c r="EU31">
        <v>219</v>
      </c>
      <c r="EV31">
        <v>169</v>
      </c>
      <c r="EW31">
        <v>17</v>
      </c>
      <c r="EX31">
        <v>-4</v>
      </c>
      <c r="EY31">
        <v>315</v>
      </c>
      <c r="EZ31">
        <v>105</v>
      </c>
      <c r="FA31">
        <v>207</v>
      </c>
      <c r="FB31">
        <v>93</v>
      </c>
      <c r="FC31">
        <v>29</v>
      </c>
      <c r="FD31">
        <v>54</v>
      </c>
      <c r="FE31">
        <v>78</v>
      </c>
      <c r="FF31">
        <v>47</v>
      </c>
      <c r="FG31">
        <v>51</v>
      </c>
      <c r="FH31">
        <v>25</v>
      </c>
      <c r="FI31">
        <v>19</v>
      </c>
      <c r="FJ31">
        <v>7</v>
      </c>
      <c r="FK31">
        <v>112</v>
      </c>
      <c r="FL31">
        <v>17</v>
      </c>
      <c r="FM31">
        <v>119</v>
      </c>
      <c r="FN31">
        <v>17</v>
      </c>
      <c r="FO31">
        <v>261</v>
      </c>
      <c r="FP31">
        <v>199</v>
      </c>
      <c r="FQ31">
        <v>310</v>
      </c>
      <c r="FR31">
        <v>225</v>
      </c>
      <c r="FS31">
        <v>240</v>
      </c>
      <c r="FT31">
        <v>204</v>
      </c>
      <c r="FU31">
        <v>246</v>
      </c>
      <c r="FV31">
        <v>229</v>
      </c>
      <c r="FW31">
        <v>193</v>
      </c>
      <c r="FX31">
        <v>332</v>
      </c>
      <c r="FY31">
        <v>413</v>
      </c>
      <c r="FZ31">
        <v>125</v>
      </c>
      <c r="GA31">
        <v>133</v>
      </c>
      <c r="GB31">
        <v>63</v>
      </c>
      <c r="GC31">
        <v>230</v>
      </c>
      <c r="GD31">
        <v>235</v>
      </c>
      <c r="GE31">
        <v>214</v>
      </c>
      <c r="GF31">
        <v>308</v>
      </c>
      <c r="GG31">
        <v>23</v>
      </c>
      <c r="GH31">
        <v>299</v>
      </c>
      <c r="GI31">
        <v>446</v>
      </c>
      <c r="GJ31">
        <v>162</v>
      </c>
      <c r="GK31">
        <v>186</v>
      </c>
      <c r="GL31">
        <v>134</v>
      </c>
      <c r="GM31">
        <v>87</v>
      </c>
      <c r="GN31">
        <v>130</v>
      </c>
      <c r="GO31">
        <v>261</v>
      </c>
      <c r="GP31">
        <v>217</v>
      </c>
      <c r="GQ31">
        <v>278</v>
      </c>
      <c r="GR31">
        <v>173</v>
      </c>
      <c r="GS31">
        <v>205</v>
      </c>
      <c r="GT31">
        <v>70</v>
      </c>
      <c r="GU31">
        <v>71</v>
      </c>
      <c r="GV31">
        <v>97</v>
      </c>
      <c r="GW31">
        <v>34</v>
      </c>
      <c r="GX31">
        <v>76</v>
      </c>
    </row>
    <row r="32" spans="1:206" hidden="1" x14ac:dyDescent="0.25">
      <c r="A32">
        <v>4000071</v>
      </c>
      <c r="B32">
        <v>30</v>
      </c>
      <c r="C32">
        <v>30</v>
      </c>
      <c r="D32">
        <v>15</v>
      </c>
      <c r="E32">
        <v>10</v>
      </c>
      <c r="F32">
        <v>55</v>
      </c>
      <c r="G32">
        <v>15</v>
      </c>
      <c r="H32">
        <v>10</v>
      </c>
      <c r="I32">
        <v>5</v>
      </c>
      <c r="J32">
        <v>5</v>
      </c>
      <c r="K32">
        <v>10</v>
      </c>
      <c r="L32">
        <v>10</v>
      </c>
      <c r="M32">
        <v>35</v>
      </c>
      <c r="N32">
        <v>45</v>
      </c>
      <c r="O32">
        <v>45</v>
      </c>
      <c r="P32">
        <v>217</v>
      </c>
      <c r="Q32">
        <v>0</v>
      </c>
      <c r="R32">
        <v>45</v>
      </c>
      <c r="S32">
        <v>135</v>
      </c>
      <c r="T32">
        <v>20</v>
      </c>
      <c r="U32">
        <v>20</v>
      </c>
      <c r="V32">
        <v>15</v>
      </c>
      <c r="W32">
        <v>0</v>
      </c>
      <c r="X32">
        <v>10</v>
      </c>
      <c r="Y32">
        <v>155</v>
      </c>
      <c r="Z32">
        <v>27</v>
      </c>
      <c r="AA32">
        <v>30</v>
      </c>
      <c r="AB32">
        <v>0</v>
      </c>
      <c r="AC32">
        <v>90</v>
      </c>
      <c r="AD32">
        <v>170</v>
      </c>
      <c r="AE32">
        <v>23</v>
      </c>
      <c r="AF32">
        <v>54</v>
      </c>
      <c r="AG32">
        <v>190</v>
      </c>
      <c r="AH32">
        <v>103</v>
      </c>
      <c r="AI32">
        <v>15</v>
      </c>
      <c r="AJ32">
        <v>35</v>
      </c>
      <c r="AK32">
        <v>235</v>
      </c>
      <c r="AL32">
        <v>40</v>
      </c>
      <c r="AM32">
        <v>95</v>
      </c>
      <c r="AN32">
        <v>200</v>
      </c>
      <c r="AO32">
        <v>35</v>
      </c>
      <c r="AP32">
        <v>75</v>
      </c>
      <c r="AQ32">
        <v>9</v>
      </c>
      <c r="AR32">
        <v>195</v>
      </c>
      <c r="AS32">
        <v>40</v>
      </c>
      <c r="AT32">
        <v>30</v>
      </c>
      <c r="AU32">
        <v>128</v>
      </c>
      <c r="AV32">
        <v>35</v>
      </c>
      <c r="AW32">
        <v>10</v>
      </c>
      <c r="AX32">
        <v>0</v>
      </c>
      <c r="AY32">
        <v>0</v>
      </c>
      <c r="AZ32">
        <v>0</v>
      </c>
      <c r="BA32">
        <v>-2</v>
      </c>
      <c r="BB32">
        <v>0</v>
      </c>
      <c r="BC32">
        <v>0</v>
      </c>
      <c r="BD32">
        <v>25</v>
      </c>
      <c r="BE32">
        <v>5</v>
      </c>
      <c r="BF32">
        <v>25</v>
      </c>
      <c r="BG32">
        <v>15</v>
      </c>
      <c r="BH32">
        <v>10</v>
      </c>
      <c r="BI32">
        <v>15</v>
      </c>
      <c r="BJ32">
        <v>65</v>
      </c>
      <c r="BK32">
        <v>0</v>
      </c>
      <c r="BL32">
        <v>25</v>
      </c>
      <c r="BM32">
        <v>36</v>
      </c>
      <c r="BN32">
        <v>25</v>
      </c>
      <c r="BO32">
        <v>30</v>
      </c>
      <c r="BP32">
        <v>15</v>
      </c>
      <c r="BQ32">
        <v>0</v>
      </c>
      <c r="BR32">
        <v>50</v>
      </c>
      <c r="BS32">
        <v>-30</v>
      </c>
      <c r="BT32">
        <v>0</v>
      </c>
      <c r="BU32">
        <v>409</v>
      </c>
      <c r="BV32">
        <v>96</v>
      </c>
      <c r="BW32">
        <v>80</v>
      </c>
      <c r="BX32">
        <v>47</v>
      </c>
      <c r="BY32">
        <v>44</v>
      </c>
      <c r="BZ32">
        <v>68</v>
      </c>
      <c r="CA32">
        <v>10</v>
      </c>
      <c r="CB32">
        <v>185</v>
      </c>
      <c r="CC32">
        <v>84</v>
      </c>
      <c r="CD32">
        <v>75</v>
      </c>
      <c r="CE32">
        <v>176</v>
      </c>
      <c r="CF32">
        <v>7</v>
      </c>
      <c r="CG32">
        <v>76</v>
      </c>
      <c r="CH32">
        <v>158</v>
      </c>
      <c r="CI32">
        <v>163</v>
      </c>
      <c r="CJ32">
        <v>40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125</v>
      </c>
      <c r="CQ32">
        <v>222</v>
      </c>
      <c r="CR32">
        <v>138</v>
      </c>
      <c r="CS32">
        <v>94</v>
      </c>
      <c r="CT32">
        <v>149</v>
      </c>
      <c r="CU32">
        <v>75</v>
      </c>
      <c r="CV32">
        <v>40</v>
      </c>
      <c r="CW32">
        <v>10</v>
      </c>
      <c r="CX32">
        <v>18</v>
      </c>
      <c r="CY32">
        <v>0</v>
      </c>
      <c r="CZ32">
        <v>0</v>
      </c>
      <c r="DA32">
        <v>1</v>
      </c>
      <c r="DB32">
        <v>125</v>
      </c>
      <c r="DC32">
        <v>2</v>
      </c>
      <c r="DD32">
        <v>0</v>
      </c>
      <c r="DE32">
        <v>0</v>
      </c>
      <c r="DF32">
        <v>0</v>
      </c>
      <c r="DG32">
        <v>12</v>
      </c>
      <c r="DH32">
        <v>0</v>
      </c>
      <c r="DI32">
        <v>2</v>
      </c>
      <c r="DJ32">
        <v>0</v>
      </c>
      <c r="DK32">
        <v>25</v>
      </c>
      <c r="DL32">
        <v>16</v>
      </c>
      <c r="DM32">
        <v>10</v>
      </c>
      <c r="DN32">
        <v>30</v>
      </c>
      <c r="DO32">
        <v>57</v>
      </c>
      <c r="DP32">
        <v>68</v>
      </c>
      <c r="DQ32">
        <v>34</v>
      </c>
      <c r="DR32">
        <v>108</v>
      </c>
      <c r="DS32">
        <v>68</v>
      </c>
      <c r="DT32">
        <v>65</v>
      </c>
      <c r="DU32">
        <v>20</v>
      </c>
      <c r="DV32">
        <v>63</v>
      </c>
      <c r="DW32">
        <v>99</v>
      </c>
      <c r="DX32">
        <v>33</v>
      </c>
      <c r="DY32">
        <v>132</v>
      </c>
      <c r="DZ32">
        <v>2</v>
      </c>
      <c r="EA32">
        <v>177</v>
      </c>
      <c r="EB32">
        <v>78</v>
      </c>
      <c r="EC32">
        <v>5</v>
      </c>
      <c r="ED32">
        <v>87</v>
      </c>
      <c r="EE32">
        <v>172</v>
      </c>
      <c r="EF32">
        <v>171</v>
      </c>
      <c r="EG32">
        <v>67</v>
      </c>
      <c r="EH32">
        <v>86</v>
      </c>
      <c r="EI32">
        <v>150</v>
      </c>
      <c r="EJ32">
        <v>86</v>
      </c>
      <c r="EK32">
        <v>84</v>
      </c>
      <c r="EL32">
        <v>67</v>
      </c>
      <c r="EM32">
        <v>85</v>
      </c>
      <c r="EN32">
        <v>69</v>
      </c>
      <c r="EO32">
        <v>104</v>
      </c>
      <c r="EP32">
        <v>52</v>
      </c>
      <c r="EQ32">
        <v>92</v>
      </c>
      <c r="ER32">
        <v>60</v>
      </c>
      <c r="ES32">
        <v>93</v>
      </c>
      <c r="ET32">
        <v>59</v>
      </c>
      <c r="EU32">
        <v>0</v>
      </c>
      <c r="EV32">
        <v>0</v>
      </c>
      <c r="EW32">
        <v>-3</v>
      </c>
      <c r="EX32">
        <v>0</v>
      </c>
      <c r="EY32">
        <v>30</v>
      </c>
      <c r="EZ32">
        <v>147</v>
      </c>
      <c r="FA32">
        <v>109</v>
      </c>
      <c r="FB32">
        <v>40</v>
      </c>
      <c r="FC32">
        <v>61</v>
      </c>
      <c r="FD32">
        <v>9</v>
      </c>
      <c r="FE32">
        <v>18</v>
      </c>
      <c r="FF32">
        <v>16</v>
      </c>
      <c r="FG32">
        <v>3</v>
      </c>
      <c r="FH32">
        <v>10</v>
      </c>
      <c r="FI32">
        <v>6</v>
      </c>
      <c r="FJ32">
        <v>22</v>
      </c>
      <c r="FK32">
        <v>12</v>
      </c>
      <c r="FL32">
        <v>5</v>
      </c>
      <c r="FM32">
        <v>30</v>
      </c>
      <c r="FN32">
        <v>7</v>
      </c>
      <c r="FO32">
        <v>49</v>
      </c>
      <c r="FP32">
        <v>66</v>
      </c>
      <c r="FQ32">
        <v>83</v>
      </c>
      <c r="FR32">
        <v>66</v>
      </c>
      <c r="FS32">
        <v>82</v>
      </c>
      <c r="FT32">
        <v>79</v>
      </c>
      <c r="FU32">
        <v>71</v>
      </c>
      <c r="FV32">
        <v>78</v>
      </c>
      <c r="FW32">
        <v>132</v>
      </c>
      <c r="FX32">
        <v>124</v>
      </c>
      <c r="FY32">
        <v>86</v>
      </c>
      <c r="FZ32">
        <v>76</v>
      </c>
      <c r="GA32">
        <v>54</v>
      </c>
      <c r="GB32">
        <v>46</v>
      </c>
      <c r="GC32">
        <v>47</v>
      </c>
      <c r="GD32">
        <v>8</v>
      </c>
      <c r="GE32">
        <v>2</v>
      </c>
      <c r="GF32">
        <v>91</v>
      </c>
      <c r="GG32">
        <v>47</v>
      </c>
      <c r="GH32">
        <v>88</v>
      </c>
      <c r="GI32">
        <v>216</v>
      </c>
      <c r="GJ32">
        <v>128</v>
      </c>
      <c r="GK32">
        <v>54</v>
      </c>
      <c r="GL32">
        <v>49</v>
      </c>
      <c r="GM32">
        <v>19</v>
      </c>
      <c r="GN32">
        <v>33</v>
      </c>
      <c r="GO32">
        <v>94</v>
      </c>
      <c r="GP32">
        <v>40</v>
      </c>
      <c r="GQ32">
        <v>11</v>
      </c>
      <c r="GR32">
        <v>105</v>
      </c>
      <c r="GS32">
        <v>56</v>
      </c>
      <c r="GT32">
        <v>49</v>
      </c>
      <c r="GU32">
        <v>53</v>
      </c>
      <c r="GV32">
        <v>24</v>
      </c>
      <c r="GW32">
        <v>20</v>
      </c>
      <c r="GX32">
        <v>44</v>
      </c>
    </row>
    <row r="33" spans="1:206" hidden="1" x14ac:dyDescent="0.25">
      <c r="A33">
        <v>4000194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53</v>
      </c>
      <c r="GN33">
        <v>126</v>
      </c>
      <c r="GO33">
        <v>87</v>
      </c>
      <c r="GP33">
        <v>44</v>
      </c>
      <c r="GQ33">
        <v>134</v>
      </c>
      <c r="GR33">
        <v>79</v>
      </c>
      <c r="GS33">
        <v>67</v>
      </c>
      <c r="GT33">
        <v>7</v>
      </c>
      <c r="GU33">
        <v>42</v>
      </c>
      <c r="GV33">
        <v>-5</v>
      </c>
      <c r="GW33">
        <v>8</v>
      </c>
      <c r="GX33">
        <v>5</v>
      </c>
    </row>
    <row r="34" spans="1:206" hidden="1" x14ac:dyDescent="0.25">
      <c r="A34">
        <v>4000195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-3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</row>
    <row r="35" spans="1:206" hidden="1" x14ac:dyDescent="0.25">
      <c r="A35" t="s">
        <v>1060</v>
      </c>
      <c r="B35">
        <v>25</v>
      </c>
      <c r="C35">
        <v>100</v>
      </c>
      <c r="D35">
        <v>30</v>
      </c>
      <c r="E35">
        <v>10</v>
      </c>
      <c r="F35">
        <v>135</v>
      </c>
      <c r="G35">
        <v>119</v>
      </c>
      <c r="H35">
        <v>5</v>
      </c>
      <c r="I35">
        <v>20</v>
      </c>
      <c r="J35">
        <v>60</v>
      </c>
      <c r="K35">
        <v>10</v>
      </c>
      <c r="L35">
        <v>10</v>
      </c>
      <c r="M35">
        <v>155</v>
      </c>
      <c r="N35">
        <v>85</v>
      </c>
      <c r="O35">
        <v>40</v>
      </c>
      <c r="P35">
        <v>315</v>
      </c>
      <c r="Q35">
        <v>10</v>
      </c>
      <c r="R35">
        <v>50</v>
      </c>
      <c r="S35">
        <v>259</v>
      </c>
      <c r="T35">
        <v>75</v>
      </c>
      <c r="U35">
        <v>54</v>
      </c>
      <c r="V35">
        <v>78</v>
      </c>
      <c r="W35">
        <v>20</v>
      </c>
      <c r="X35">
        <v>20</v>
      </c>
      <c r="Y35">
        <v>60</v>
      </c>
      <c r="Z35">
        <v>15</v>
      </c>
      <c r="AA35">
        <v>20</v>
      </c>
      <c r="AB35">
        <v>0</v>
      </c>
      <c r="AC35">
        <v>13</v>
      </c>
      <c r="AD35">
        <v>35</v>
      </c>
      <c r="AE35">
        <v>2</v>
      </c>
      <c r="AF35">
        <v>128</v>
      </c>
      <c r="AG35">
        <v>-122</v>
      </c>
      <c r="AH35">
        <v>167</v>
      </c>
      <c r="AI35">
        <v>0</v>
      </c>
      <c r="AJ35">
        <v>10</v>
      </c>
      <c r="AK35">
        <v>45</v>
      </c>
      <c r="AL35">
        <v>40</v>
      </c>
      <c r="AM35">
        <v>45</v>
      </c>
      <c r="AN35">
        <v>51</v>
      </c>
      <c r="AO35">
        <v>20</v>
      </c>
      <c r="AP35">
        <v>10</v>
      </c>
      <c r="AQ35">
        <v>0</v>
      </c>
      <c r="AR35">
        <v>51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-6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214</v>
      </c>
      <c r="CL35">
        <v>32</v>
      </c>
      <c r="CM35">
        <v>841</v>
      </c>
      <c r="CN35">
        <v>155</v>
      </c>
      <c r="CO35">
        <v>294</v>
      </c>
      <c r="CP35">
        <v>413</v>
      </c>
      <c r="CQ35">
        <v>147</v>
      </c>
      <c r="CR35">
        <v>346</v>
      </c>
      <c r="CS35">
        <v>450</v>
      </c>
      <c r="CT35">
        <v>47</v>
      </c>
      <c r="CU35">
        <v>163</v>
      </c>
      <c r="CV35">
        <v>174</v>
      </c>
      <c r="CW35">
        <v>15</v>
      </c>
      <c r="CX35">
        <v>284</v>
      </c>
      <c r="CY35">
        <v>6</v>
      </c>
      <c r="CZ35">
        <v>10</v>
      </c>
      <c r="DA35">
        <v>0</v>
      </c>
      <c r="DB35">
        <v>0</v>
      </c>
      <c r="DC35">
        <v>146</v>
      </c>
      <c r="DD35">
        <v>130</v>
      </c>
      <c r="DE35">
        <v>0</v>
      </c>
      <c r="DF35">
        <v>0</v>
      </c>
      <c r="DG35">
        <v>10</v>
      </c>
      <c r="DH35">
        <v>10</v>
      </c>
      <c r="DI35">
        <v>5</v>
      </c>
      <c r="DJ35">
        <v>2</v>
      </c>
      <c r="DK35">
        <v>67</v>
      </c>
      <c r="DL35">
        <v>28</v>
      </c>
      <c r="DM35">
        <v>57</v>
      </c>
      <c r="DN35">
        <v>105</v>
      </c>
      <c r="DO35">
        <v>63</v>
      </c>
      <c r="DP35">
        <v>131</v>
      </c>
      <c r="DQ35">
        <v>468</v>
      </c>
      <c r="DR35">
        <v>762</v>
      </c>
      <c r="DS35">
        <v>371</v>
      </c>
      <c r="DT35">
        <v>359</v>
      </c>
      <c r="DU35">
        <v>188</v>
      </c>
      <c r="DV35">
        <v>517</v>
      </c>
      <c r="DW35">
        <v>487</v>
      </c>
      <c r="DX35">
        <v>205</v>
      </c>
      <c r="DY35">
        <v>118</v>
      </c>
      <c r="DZ35">
        <v>91</v>
      </c>
      <c r="EA35">
        <v>-52</v>
      </c>
      <c r="EB35">
        <v>130</v>
      </c>
      <c r="EC35">
        <v>220</v>
      </c>
      <c r="ED35">
        <v>113</v>
      </c>
      <c r="EE35">
        <v>43</v>
      </c>
      <c r="EF35">
        <v>3</v>
      </c>
      <c r="EG35">
        <v>2</v>
      </c>
      <c r="EH35">
        <v>-2</v>
      </c>
      <c r="EI35">
        <v>-17</v>
      </c>
      <c r="EJ35">
        <v>2</v>
      </c>
      <c r="EK35">
        <v>-2</v>
      </c>
      <c r="EL35">
        <v>8</v>
      </c>
      <c r="EM35">
        <v>-2</v>
      </c>
      <c r="EN35">
        <v>3</v>
      </c>
      <c r="EO35">
        <v>8</v>
      </c>
      <c r="EP35">
        <v>-2</v>
      </c>
      <c r="EQ35">
        <v>0</v>
      </c>
      <c r="ER35">
        <v>0</v>
      </c>
      <c r="ES35">
        <v>-5</v>
      </c>
      <c r="ET35">
        <v>7</v>
      </c>
      <c r="EU35">
        <v>4</v>
      </c>
      <c r="EV35">
        <v>0</v>
      </c>
      <c r="EW35">
        <v>-6</v>
      </c>
      <c r="EX35">
        <v>-10</v>
      </c>
      <c r="EY35">
        <v>-3</v>
      </c>
      <c r="EZ35">
        <v>-1</v>
      </c>
      <c r="FA35">
        <v>-4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</row>
    <row r="37" spans="1:206" x14ac:dyDescent="0.25">
      <c r="B37">
        <f t="shared" ref="B37:BM37" si="4">SUM(B2:B36)</f>
        <v>928</v>
      </c>
      <c r="C37">
        <f t="shared" si="4"/>
        <v>1130</v>
      </c>
      <c r="D37">
        <f t="shared" si="4"/>
        <v>405</v>
      </c>
      <c r="E37">
        <f t="shared" si="4"/>
        <v>670</v>
      </c>
      <c r="F37">
        <f t="shared" si="4"/>
        <v>1720</v>
      </c>
      <c r="G37">
        <f t="shared" si="4"/>
        <v>1472</v>
      </c>
      <c r="H37">
        <f t="shared" si="4"/>
        <v>335</v>
      </c>
      <c r="I37">
        <f t="shared" si="4"/>
        <v>286</v>
      </c>
      <c r="J37">
        <f t="shared" si="4"/>
        <v>685</v>
      </c>
      <c r="K37">
        <f t="shared" si="4"/>
        <v>315</v>
      </c>
      <c r="L37">
        <f t="shared" si="4"/>
        <v>550</v>
      </c>
      <c r="M37">
        <f t="shared" si="4"/>
        <v>1615</v>
      </c>
      <c r="N37">
        <f t="shared" si="4"/>
        <v>1993</v>
      </c>
      <c r="O37">
        <f t="shared" si="4"/>
        <v>1974</v>
      </c>
      <c r="P37">
        <f t="shared" si="4"/>
        <v>5245</v>
      </c>
      <c r="Q37">
        <f t="shared" si="4"/>
        <v>1295</v>
      </c>
      <c r="R37">
        <f t="shared" si="4"/>
        <v>2810</v>
      </c>
      <c r="S37">
        <f t="shared" si="4"/>
        <v>5264</v>
      </c>
      <c r="T37">
        <f t="shared" si="4"/>
        <v>2670</v>
      </c>
      <c r="U37">
        <f t="shared" si="4"/>
        <v>3034</v>
      </c>
      <c r="V37">
        <f t="shared" si="4"/>
        <v>2579</v>
      </c>
      <c r="W37">
        <f t="shared" si="4"/>
        <v>3265</v>
      </c>
      <c r="X37">
        <f t="shared" si="4"/>
        <v>1672</v>
      </c>
      <c r="Y37">
        <f t="shared" si="4"/>
        <v>3889</v>
      </c>
      <c r="Z37">
        <f t="shared" si="4"/>
        <v>3005</v>
      </c>
      <c r="AA37">
        <f t="shared" si="4"/>
        <v>2408</v>
      </c>
      <c r="AB37">
        <f t="shared" si="4"/>
        <v>2175</v>
      </c>
      <c r="AC37">
        <f t="shared" si="4"/>
        <v>4454</v>
      </c>
      <c r="AD37">
        <f t="shared" si="4"/>
        <v>5544</v>
      </c>
      <c r="AE37">
        <f t="shared" si="4"/>
        <v>4381</v>
      </c>
      <c r="AF37">
        <f t="shared" si="4"/>
        <v>5490</v>
      </c>
      <c r="AG37">
        <f t="shared" si="4"/>
        <v>5729</v>
      </c>
      <c r="AH37">
        <f t="shared" si="4"/>
        <v>7849</v>
      </c>
      <c r="AI37">
        <f t="shared" si="4"/>
        <v>4337</v>
      </c>
      <c r="AJ37">
        <f t="shared" si="4"/>
        <v>3989</v>
      </c>
      <c r="AK37">
        <f t="shared" si="4"/>
        <v>6691</v>
      </c>
      <c r="AL37">
        <f t="shared" si="4"/>
        <v>1645</v>
      </c>
      <c r="AM37">
        <f t="shared" si="4"/>
        <v>10576</v>
      </c>
      <c r="AN37">
        <f t="shared" si="4"/>
        <v>8055</v>
      </c>
      <c r="AO37">
        <f t="shared" si="4"/>
        <v>2380</v>
      </c>
      <c r="AP37">
        <f t="shared" si="4"/>
        <v>4491</v>
      </c>
      <c r="AQ37">
        <f t="shared" si="4"/>
        <v>3999</v>
      </c>
      <c r="AR37">
        <f t="shared" si="4"/>
        <v>7469</v>
      </c>
      <c r="AS37">
        <f t="shared" si="4"/>
        <v>2738</v>
      </c>
      <c r="AT37">
        <f t="shared" si="4"/>
        <v>2025</v>
      </c>
      <c r="AU37">
        <f t="shared" si="4"/>
        <v>1316</v>
      </c>
      <c r="AV37">
        <f t="shared" si="4"/>
        <v>2300</v>
      </c>
      <c r="AW37">
        <f t="shared" si="4"/>
        <v>2260</v>
      </c>
      <c r="AX37">
        <f t="shared" si="4"/>
        <v>450</v>
      </c>
      <c r="AY37">
        <f t="shared" si="4"/>
        <v>0</v>
      </c>
      <c r="AZ37">
        <f t="shared" si="4"/>
        <v>-23</v>
      </c>
      <c r="BA37">
        <f t="shared" si="4"/>
        <v>139</v>
      </c>
      <c r="BB37">
        <f t="shared" si="4"/>
        <v>206</v>
      </c>
      <c r="BC37">
        <f t="shared" si="4"/>
        <v>160</v>
      </c>
      <c r="BD37">
        <f t="shared" si="4"/>
        <v>1430</v>
      </c>
      <c r="BE37">
        <f t="shared" si="4"/>
        <v>220</v>
      </c>
      <c r="BF37">
        <f t="shared" si="4"/>
        <v>550</v>
      </c>
      <c r="BG37">
        <f t="shared" si="4"/>
        <v>390</v>
      </c>
      <c r="BH37">
        <f t="shared" si="4"/>
        <v>645</v>
      </c>
      <c r="BI37">
        <f t="shared" si="4"/>
        <v>455</v>
      </c>
      <c r="BJ37">
        <f t="shared" si="4"/>
        <v>1860</v>
      </c>
      <c r="BK37">
        <f t="shared" si="4"/>
        <v>105</v>
      </c>
      <c r="BL37">
        <f t="shared" si="4"/>
        <v>1355</v>
      </c>
      <c r="BM37">
        <f t="shared" si="4"/>
        <v>1577</v>
      </c>
      <c r="BN37">
        <f t="shared" ref="BN37:DY37" si="5">SUM(BN2:BN36)</f>
        <v>1912</v>
      </c>
      <c r="BO37">
        <f t="shared" si="5"/>
        <v>1302</v>
      </c>
      <c r="BP37">
        <f t="shared" si="5"/>
        <v>3573</v>
      </c>
      <c r="BQ37">
        <f t="shared" si="5"/>
        <v>3150</v>
      </c>
      <c r="BR37">
        <f t="shared" si="5"/>
        <v>8886</v>
      </c>
      <c r="BS37">
        <f t="shared" si="5"/>
        <v>1693</v>
      </c>
      <c r="BT37">
        <f t="shared" si="5"/>
        <v>2197</v>
      </c>
      <c r="BU37">
        <f t="shared" si="5"/>
        <v>11772</v>
      </c>
      <c r="BV37">
        <f t="shared" si="5"/>
        <v>4732</v>
      </c>
      <c r="BW37">
        <f t="shared" si="5"/>
        <v>2329</v>
      </c>
      <c r="BX37">
        <f t="shared" si="5"/>
        <v>2904</v>
      </c>
      <c r="BY37">
        <f t="shared" si="5"/>
        <v>3840</v>
      </c>
      <c r="BZ37">
        <f t="shared" si="5"/>
        <v>4862</v>
      </c>
      <c r="CA37">
        <f t="shared" si="5"/>
        <v>3114</v>
      </c>
      <c r="CB37">
        <f t="shared" si="5"/>
        <v>5122</v>
      </c>
      <c r="CC37">
        <f t="shared" si="5"/>
        <v>7990</v>
      </c>
      <c r="CD37">
        <f t="shared" si="5"/>
        <v>6271</v>
      </c>
      <c r="CE37">
        <f t="shared" si="5"/>
        <v>5088</v>
      </c>
      <c r="CF37">
        <f t="shared" si="5"/>
        <v>4992</v>
      </c>
      <c r="CG37">
        <f t="shared" si="5"/>
        <v>4810</v>
      </c>
      <c r="CH37">
        <f t="shared" si="5"/>
        <v>9195</v>
      </c>
      <c r="CI37">
        <f t="shared" si="5"/>
        <v>9886</v>
      </c>
      <c r="CJ37">
        <f t="shared" si="5"/>
        <v>6163</v>
      </c>
      <c r="CK37">
        <f t="shared" si="5"/>
        <v>4631</v>
      </c>
      <c r="CL37">
        <f t="shared" si="5"/>
        <v>5372</v>
      </c>
      <c r="CM37">
        <f t="shared" si="5"/>
        <v>8319</v>
      </c>
      <c r="CN37">
        <f t="shared" si="5"/>
        <v>6733</v>
      </c>
      <c r="CO37">
        <f t="shared" si="5"/>
        <v>5657</v>
      </c>
      <c r="CP37">
        <f t="shared" si="5"/>
        <v>4132</v>
      </c>
      <c r="CQ37">
        <f t="shared" si="5"/>
        <v>3600</v>
      </c>
      <c r="CR37">
        <f t="shared" si="5"/>
        <v>6688</v>
      </c>
      <c r="CS37">
        <f t="shared" si="5"/>
        <v>7041</v>
      </c>
      <c r="CT37">
        <f t="shared" si="5"/>
        <v>1657</v>
      </c>
      <c r="CU37">
        <f t="shared" si="5"/>
        <v>3726</v>
      </c>
      <c r="CV37">
        <f t="shared" si="5"/>
        <v>3057</v>
      </c>
      <c r="CW37">
        <f t="shared" si="5"/>
        <v>605</v>
      </c>
      <c r="CX37">
        <f t="shared" si="5"/>
        <v>3052</v>
      </c>
      <c r="CY37">
        <f t="shared" si="5"/>
        <v>193</v>
      </c>
      <c r="CZ37">
        <f t="shared" si="5"/>
        <v>1365</v>
      </c>
      <c r="DA37">
        <f t="shared" si="5"/>
        <v>687</v>
      </c>
      <c r="DB37">
        <f t="shared" si="5"/>
        <v>1000</v>
      </c>
      <c r="DC37">
        <f t="shared" si="5"/>
        <v>3475</v>
      </c>
      <c r="DD37">
        <f t="shared" si="5"/>
        <v>440</v>
      </c>
      <c r="DE37">
        <f t="shared" si="5"/>
        <v>409</v>
      </c>
      <c r="DF37">
        <f t="shared" si="5"/>
        <v>500</v>
      </c>
      <c r="DG37">
        <f t="shared" si="5"/>
        <v>352</v>
      </c>
      <c r="DH37">
        <f t="shared" si="5"/>
        <v>1260</v>
      </c>
      <c r="DI37">
        <f t="shared" si="5"/>
        <v>372</v>
      </c>
      <c r="DJ37">
        <f t="shared" si="5"/>
        <v>791</v>
      </c>
      <c r="DK37">
        <f t="shared" si="5"/>
        <v>1447</v>
      </c>
      <c r="DL37">
        <f t="shared" si="5"/>
        <v>720</v>
      </c>
      <c r="DM37">
        <f t="shared" si="5"/>
        <v>968</v>
      </c>
      <c r="DN37">
        <f t="shared" si="5"/>
        <v>2190</v>
      </c>
      <c r="DO37">
        <f t="shared" si="5"/>
        <v>2985</v>
      </c>
      <c r="DP37">
        <f t="shared" si="5"/>
        <v>3345</v>
      </c>
      <c r="DQ37">
        <f t="shared" si="5"/>
        <v>2589</v>
      </c>
      <c r="DR37">
        <f t="shared" si="5"/>
        <v>5456</v>
      </c>
      <c r="DS37">
        <f t="shared" si="5"/>
        <v>5601</v>
      </c>
      <c r="DT37">
        <f t="shared" si="5"/>
        <v>4178</v>
      </c>
      <c r="DU37">
        <f t="shared" si="5"/>
        <v>2049</v>
      </c>
      <c r="DV37">
        <f t="shared" si="5"/>
        <v>4919</v>
      </c>
      <c r="DW37">
        <f t="shared" si="5"/>
        <v>6040</v>
      </c>
      <c r="DX37">
        <f t="shared" si="5"/>
        <v>4435</v>
      </c>
      <c r="DY37">
        <f t="shared" si="5"/>
        <v>7714</v>
      </c>
      <c r="DZ37">
        <f t="shared" ref="DZ37:GK37" si="6">SUM(DZ2:DZ36)</f>
        <v>5016</v>
      </c>
      <c r="EA37">
        <f t="shared" si="6"/>
        <v>4889</v>
      </c>
      <c r="EB37">
        <f t="shared" si="6"/>
        <v>6209</v>
      </c>
      <c r="EC37">
        <f t="shared" si="6"/>
        <v>6691</v>
      </c>
      <c r="ED37">
        <f t="shared" si="6"/>
        <v>8131</v>
      </c>
      <c r="EE37">
        <f t="shared" si="6"/>
        <v>6478</v>
      </c>
      <c r="EF37">
        <f t="shared" si="6"/>
        <v>8413</v>
      </c>
      <c r="EG37">
        <f t="shared" si="6"/>
        <v>6314</v>
      </c>
      <c r="EH37">
        <f t="shared" si="6"/>
        <v>6206</v>
      </c>
      <c r="EI37">
        <f t="shared" si="6"/>
        <v>11447</v>
      </c>
      <c r="EJ37">
        <f t="shared" si="6"/>
        <v>4999</v>
      </c>
      <c r="EK37">
        <f t="shared" si="6"/>
        <v>6032</v>
      </c>
      <c r="EL37">
        <f t="shared" si="6"/>
        <v>3742</v>
      </c>
      <c r="EM37">
        <f t="shared" si="6"/>
        <v>6853</v>
      </c>
      <c r="EN37">
        <f t="shared" si="6"/>
        <v>6226</v>
      </c>
      <c r="EO37">
        <f t="shared" si="6"/>
        <v>5775</v>
      </c>
      <c r="EP37">
        <f t="shared" si="6"/>
        <v>5022</v>
      </c>
      <c r="EQ37">
        <f t="shared" si="6"/>
        <v>6205</v>
      </c>
      <c r="ER37">
        <f t="shared" si="6"/>
        <v>5232</v>
      </c>
      <c r="ES37">
        <f t="shared" si="6"/>
        <v>3471</v>
      </c>
      <c r="ET37">
        <f t="shared" si="6"/>
        <v>4128</v>
      </c>
      <c r="EU37">
        <f t="shared" si="6"/>
        <v>3885</v>
      </c>
      <c r="EV37">
        <f t="shared" si="6"/>
        <v>2447</v>
      </c>
      <c r="EW37">
        <f t="shared" si="6"/>
        <v>3031</v>
      </c>
      <c r="EX37">
        <f t="shared" si="6"/>
        <v>1586</v>
      </c>
      <c r="EY37">
        <f t="shared" si="6"/>
        <v>4139</v>
      </c>
      <c r="EZ37">
        <f t="shared" si="6"/>
        <v>2294</v>
      </c>
      <c r="FA37">
        <f t="shared" si="6"/>
        <v>4128</v>
      </c>
      <c r="FB37">
        <f t="shared" si="6"/>
        <v>1163</v>
      </c>
      <c r="FC37">
        <f t="shared" si="6"/>
        <v>2183</v>
      </c>
      <c r="FD37">
        <f t="shared" si="6"/>
        <v>838</v>
      </c>
      <c r="FE37">
        <f t="shared" si="6"/>
        <v>1277</v>
      </c>
      <c r="FF37">
        <f t="shared" si="6"/>
        <v>733</v>
      </c>
      <c r="FG37">
        <f t="shared" si="6"/>
        <v>831</v>
      </c>
      <c r="FH37">
        <f t="shared" si="6"/>
        <v>412</v>
      </c>
      <c r="FI37">
        <f t="shared" si="6"/>
        <v>444</v>
      </c>
      <c r="FJ37">
        <f t="shared" si="6"/>
        <v>900</v>
      </c>
      <c r="FK37">
        <f t="shared" si="6"/>
        <v>1490</v>
      </c>
      <c r="FL37">
        <f t="shared" si="6"/>
        <v>278</v>
      </c>
      <c r="FM37">
        <f t="shared" si="6"/>
        <v>1568</v>
      </c>
      <c r="FN37">
        <f t="shared" si="6"/>
        <v>543</v>
      </c>
      <c r="FO37">
        <f t="shared" si="6"/>
        <v>2665</v>
      </c>
      <c r="FP37">
        <f t="shared" si="6"/>
        <v>4540</v>
      </c>
      <c r="FQ37">
        <f t="shared" si="6"/>
        <v>4859</v>
      </c>
      <c r="FR37">
        <f t="shared" si="6"/>
        <v>3522</v>
      </c>
      <c r="FS37">
        <f t="shared" si="6"/>
        <v>4258</v>
      </c>
      <c r="FT37">
        <f t="shared" si="6"/>
        <v>4524</v>
      </c>
      <c r="FU37">
        <f t="shared" si="6"/>
        <v>4995</v>
      </c>
      <c r="FV37">
        <f t="shared" si="6"/>
        <v>5696</v>
      </c>
      <c r="FW37">
        <f t="shared" si="6"/>
        <v>7332</v>
      </c>
      <c r="FX37">
        <f t="shared" si="6"/>
        <v>7398</v>
      </c>
      <c r="FY37">
        <f t="shared" si="6"/>
        <v>7297</v>
      </c>
      <c r="FZ37">
        <f t="shared" si="6"/>
        <v>3701</v>
      </c>
      <c r="GA37">
        <f t="shared" si="6"/>
        <v>3191</v>
      </c>
      <c r="GB37">
        <f t="shared" si="6"/>
        <v>2500</v>
      </c>
      <c r="GC37">
        <f t="shared" si="6"/>
        <v>4320</v>
      </c>
      <c r="GD37">
        <f t="shared" si="6"/>
        <v>5321</v>
      </c>
      <c r="GE37">
        <f t="shared" si="6"/>
        <v>5705</v>
      </c>
      <c r="GF37">
        <f t="shared" si="6"/>
        <v>5738</v>
      </c>
      <c r="GG37">
        <f t="shared" si="6"/>
        <v>2055</v>
      </c>
      <c r="GH37">
        <f t="shared" si="6"/>
        <v>4530</v>
      </c>
      <c r="GI37">
        <f t="shared" si="6"/>
        <v>8972</v>
      </c>
      <c r="GJ37">
        <f t="shared" si="6"/>
        <v>5686</v>
      </c>
      <c r="GK37">
        <f t="shared" si="6"/>
        <v>3853</v>
      </c>
      <c r="GL37">
        <f t="shared" ref="GL37:GX37" si="7">SUM(GL2:GL36)</f>
        <v>2655</v>
      </c>
      <c r="GM37">
        <f t="shared" si="7"/>
        <v>1707</v>
      </c>
      <c r="GN37">
        <f t="shared" si="7"/>
        <v>3524</v>
      </c>
      <c r="GO37">
        <f t="shared" si="7"/>
        <v>5158</v>
      </c>
      <c r="GP37">
        <f t="shared" si="7"/>
        <v>3964</v>
      </c>
      <c r="GQ37">
        <f t="shared" si="7"/>
        <v>5124</v>
      </c>
      <c r="GR37">
        <f t="shared" si="7"/>
        <v>4440</v>
      </c>
      <c r="GS37">
        <f t="shared" si="7"/>
        <v>4849</v>
      </c>
      <c r="GT37">
        <f t="shared" si="7"/>
        <v>1142</v>
      </c>
      <c r="GU37">
        <f t="shared" si="7"/>
        <v>1947</v>
      </c>
      <c r="GV37">
        <f t="shared" si="7"/>
        <v>1887</v>
      </c>
      <c r="GW37">
        <f t="shared" si="7"/>
        <v>1110</v>
      </c>
      <c r="GX37">
        <f t="shared" si="7"/>
        <v>1887</v>
      </c>
    </row>
    <row r="38" spans="1:206" x14ac:dyDescent="0.25">
      <c r="B38">
        <f>+'conversion via bana'!D84</f>
        <v>928</v>
      </c>
      <c r="C38">
        <f>+'conversion via bana'!E84</f>
        <v>1130</v>
      </c>
      <c r="D38">
        <f>+'conversion via bana'!F84</f>
        <v>405</v>
      </c>
      <c r="E38">
        <f>+'conversion via bana'!G84</f>
        <v>670</v>
      </c>
      <c r="F38">
        <f>+'conversion via bana'!H84</f>
        <v>1720</v>
      </c>
      <c r="G38">
        <f>+'conversion via bana'!I84</f>
        <v>1472</v>
      </c>
      <c r="H38">
        <f>+'conversion via bana'!J84</f>
        <v>335</v>
      </c>
      <c r="I38">
        <f>+'conversion via bana'!K84</f>
        <v>286</v>
      </c>
      <c r="J38">
        <f>+'conversion via bana'!L84</f>
        <v>685</v>
      </c>
      <c r="K38">
        <f>+'conversion via bana'!M84</f>
        <v>315</v>
      </c>
      <c r="L38">
        <f>+'conversion via bana'!N84</f>
        <v>550</v>
      </c>
      <c r="M38">
        <f>+'conversion via bana'!O84</f>
        <v>1615</v>
      </c>
      <c r="N38">
        <f>+'conversion via bana'!P84</f>
        <v>1993</v>
      </c>
      <c r="O38">
        <f>+'conversion via bana'!Q84</f>
        <v>1974</v>
      </c>
      <c r="P38">
        <f>+'conversion via bana'!R84</f>
        <v>5245</v>
      </c>
      <c r="Q38">
        <f>+'conversion via bana'!S84</f>
        <v>1295</v>
      </c>
      <c r="R38">
        <f>+'conversion via bana'!T84</f>
        <v>2810</v>
      </c>
      <c r="S38">
        <f>+'conversion via bana'!U84</f>
        <v>5264</v>
      </c>
      <c r="T38">
        <f>+'conversion via bana'!V84</f>
        <v>2670</v>
      </c>
      <c r="U38">
        <f>+'conversion via bana'!W84</f>
        <v>3034</v>
      </c>
      <c r="V38">
        <f>+'conversion via bana'!X84</f>
        <v>2579</v>
      </c>
      <c r="W38">
        <f>+'conversion via bana'!Y84</f>
        <v>3265</v>
      </c>
      <c r="X38">
        <f>+'conversion via bana'!Z84</f>
        <v>1672</v>
      </c>
      <c r="Y38">
        <f>+'conversion via bana'!AA84</f>
        <v>3889</v>
      </c>
      <c r="Z38">
        <f>+'conversion via bana'!AB84</f>
        <v>3005</v>
      </c>
      <c r="AA38">
        <f>+'conversion via bana'!AC84</f>
        <v>2408</v>
      </c>
      <c r="AB38">
        <f>+'conversion via bana'!AD84</f>
        <v>2175</v>
      </c>
      <c r="AC38">
        <f>+'conversion via bana'!AE84</f>
        <v>4454</v>
      </c>
      <c r="AD38">
        <f>+'conversion via bana'!AF84</f>
        <v>5544</v>
      </c>
      <c r="AE38">
        <f>+'conversion via bana'!AG84</f>
        <v>4381</v>
      </c>
      <c r="AF38">
        <f>+'conversion via bana'!AH84</f>
        <v>5490</v>
      </c>
      <c r="AG38">
        <f>+'conversion via bana'!AI84</f>
        <v>5729</v>
      </c>
      <c r="AH38">
        <f>+'conversion via bana'!AJ84</f>
        <v>7849</v>
      </c>
      <c r="AI38">
        <f>+'conversion via bana'!AK84</f>
        <v>4337</v>
      </c>
      <c r="AJ38">
        <f>+'conversion via bana'!AL84</f>
        <v>3989</v>
      </c>
      <c r="AK38">
        <f>+'conversion via bana'!AM84</f>
        <v>6691</v>
      </c>
      <c r="AL38">
        <f>+'conversion via bana'!AN84</f>
        <v>1645</v>
      </c>
      <c r="AM38">
        <f>+'conversion via bana'!AO84</f>
        <v>10576</v>
      </c>
      <c r="AN38">
        <f>+'conversion via bana'!AP84</f>
        <v>8055</v>
      </c>
      <c r="AO38">
        <f>+'conversion via bana'!AQ84</f>
        <v>2380</v>
      </c>
      <c r="AP38">
        <f>+'conversion via bana'!AR84</f>
        <v>4491</v>
      </c>
      <c r="AQ38">
        <f>+'conversion via bana'!AS84</f>
        <v>3999</v>
      </c>
      <c r="AR38">
        <f>+'conversion via bana'!AT84</f>
        <v>7469</v>
      </c>
      <c r="AS38">
        <f>+'conversion via bana'!AU84</f>
        <v>2738</v>
      </c>
      <c r="AT38">
        <f>+'conversion via bana'!AV84</f>
        <v>2025</v>
      </c>
      <c r="AU38">
        <f>+'conversion via bana'!AW84</f>
        <v>1316</v>
      </c>
      <c r="AV38">
        <f>+'conversion via bana'!AX84</f>
        <v>2300</v>
      </c>
      <c r="AW38">
        <f>+'conversion via bana'!AY84</f>
        <v>2260</v>
      </c>
      <c r="AX38">
        <f>+'conversion via bana'!AZ84</f>
        <v>450</v>
      </c>
      <c r="AY38">
        <f>+'conversion via bana'!BA84</f>
        <v>0</v>
      </c>
      <c r="AZ38">
        <f>+'conversion via bana'!BB84</f>
        <v>-23</v>
      </c>
      <c r="BA38">
        <f>+'conversion via bana'!BC84</f>
        <v>139</v>
      </c>
      <c r="BB38">
        <f>+'conversion via bana'!BD84</f>
        <v>206</v>
      </c>
      <c r="BC38">
        <f>+'conversion via bana'!BE84</f>
        <v>160</v>
      </c>
      <c r="BD38">
        <f>+'conversion via bana'!BF84</f>
        <v>1430</v>
      </c>
      <c r="BE38">
        <f>+'conversion via bana'!BG84</f>
        <v>220</v>
      </c>
      <c r="BF38">
        <f>+'conversion via bana'!BH84</f>
        <v>550</v>
      </c>
      <c r="BG38">
        <f>+'conversion via bana'!BI84</f>
        <v>390</v>
      </c>
      <c r="BH38">
        <f>+'conversion via bana'!BJ84</f>
        <v>645</v>
      </c>
      <c r="BI38">
        <f>+'conversion via bana'!BK84</f>
        <v>455</v>
      </c>
      <c r="BJ38">
        <f>+'conversion via bana'!BL84</f>
        <v>1860</v>
      </c>
      <c r="BK38">
        <f>+'conversion via bana'!BM84</f>
        <v>105</v>
      </c>
      <c r="BL38">
        <f>+'conversion via bana'!BN84</f>
        <v>1355</v>
      </c>
      <c r="BM38">
        <f>+'conversion via bana'!BO84</f>
        <v>1577</v>
      </c>
      <c r="BN38">
        <f>+'conversion via bana'!BP84</f>
        <v>1912</v>
      </c>
      <c r="BO38">
        <f>+'conversion via bana'!BQ84</f>
        <v>1302</v>
      </c>
      <c r="BP38">
        <f>+'conversion via bana'!BR84</f>
        <v>3573</v>
      </c>
      <c r="BQ38">
        <f>+'conversion via bana'!BS84</f>
        <v>3150</v>
      </c>
      <c r="BR38">
        <f>+'conversion via bana'!BT84</f>
        <v>8886</v>
      </c>
      <c r="BS38">
        <f>+'conversion via bana'!BU84</f>
        <v>1693</v>
      </c>
      <c r="BT38">
        <f>+'conversion via bana'!BV84</f>
        <v>2197</v>
      </c>
      <c r="BU38">
        <f>+'conversion via bana'!BW84</f>
        <v>11772</v>
      </c>
      <c r="BV38">
        <f>+'conversion via bana'!BX84</f>
        <v>4732</v>
      </c>
      <c r="BW38">
        <f>+'conversion via bana'!BY84</f>
        <v>2329</v>
      </c>
      <c r="BX38">
        <f>+'conversion via bana'!BZ84</f>
        <v>2904</v>
      </c>
      <c r="BY38">
        <f>+'conversion via bana'!CA84</f>
        <v>3840</v>
      </c>
      <c r="BZ38">
        <f>+'conversion via bana'!CB84</f>
        <v>4862</v>
      </c>
      <c r="CA38">
        <f>+'conversion via bana'!CC84</f>
        <v>3114</v>
      </c>
      <c r="CB38">
        <f>+'conversion via bana'!CD84</f>
        <v>5122</v>
      </c>
      <c r="CC38">
        <f>+'conversion via bana'!CE84</f>
        <v>7990</v>
      </c>
      <c r="CD38">
        <f>+'conversion via bana'!CF84</f>
        <v>6271</v>
      </c>
      <c r="CE38">
        <f>+'conversion via bana'!CG84</f>
        <v>5088</v>
      </c>
      <c r="CF38">
        <f>+'conversion via bana'!CH84</f>
        <v>4992</v>
      </c>
      <c r="CG38">
        <f>+'conversion via bana'!CI84</f>
        <v>4810</v>
      </c>
      <c r="CH38">
        <f>+'conversion via bana'!CJ84</f>
        <v>9195</v>
      </c>
      <c r="CI38">
        <f>+'conversion via bana'!CK84</f>
        <v>9886</v>
      </c>
      <c r="CJ38">
        <f>+'conversion via bana'!CL84</f>
        <v>6163</v>
      </c>
      <c r="CK38">
        <f>+'conversion via bana'!CM84</f>
        <v>4631</v>
      </c>
      <c r="CL38">
        <f>+'conversion via bana'!CN84</f>
        <v>5372</v>
      </c>
      <c r="CM38">
        <f>+'conversion via bana'!CO84</f>
        <v>8319</v>
      </c>
      <c r="CN38">
        <f>+'conversion via bana'!CP84</f>
        <v>6733</v>
      </c>
      <c r="CO38">
        <f>+'conversion via bana'!CQ84</f>
        <v>5657</v>
      </c>
      <c r="CP38">
        <f>+'conversion via bana'!CR84</f>
        <v>4132</v>
      </c>
      <c r="CQ38">
        <f>+'conversion via bana'!CS84</f>
        <v>3600</v>
      </c>
      <c r="CR38">
        <f>+'conversion via bana'!CT84</f>
        <v>6688</v>
      </c>
      <c r="CS38">
        <f>+'conversion via bana'!CU84</f>
        <v>7041</v>
      </c>
      <c r="CT38">
        <f>+'conversion via bana'!CV84</f>
        <v>1657</v>
      </c>
      <c r="CU38">
        <f>+'conversion via bana'!CW84</f>
        <v>3726</v>
      </c>
      <c r="CV38">
        <f>+'conversion via bana'!CX84</f>
        <v>3057</v>
      </c>
      <c r="CW38">
        <f>+'conversion via bana'!CY84</f>
        <v>605</v>
      </c>
      <c r="CX38">
        <f>+'conversion via bana'!CZ84</f>
        <v>3052</v>
      </c>
      <c r="CY38">
        <f>+'conversion via bana'!DA84</f>
        <v>193</v>
      </c>
      <c r="CZ38">
        <f>+'conversion via bana'!DB84</f>
        <v>1365</v>
      </c>
      <c r="DA38">
        <f>+'conversion via bana'!DC84</f>
        <v>687</v>
      </c>
      <c r="DB38">
        <f>+'conversion via bana'!DD84</f>
        <v>1000</v>
      </c>
      <c r="DC38">
        <f>+'conversion via bana'!DE84</f>
        <v>3475</v>
      </c>
      <c r="DD38">
        <f>+'conversion via bana'!DF84</f>
        <v>440</v>
      </c>
      <c r="DE38">
        <f>+'conversion via bana'!DG84</f>
        <v>409</v>
      </c>
      <c r="DF38">
        <f>+'conversion via bana'!DH84</f>
        <v>500</v>
      </c>
      <c r="DG38">
        <f>+'conversion via bana'!DI84</f>
        <v>352</v>
      </c>
      <c r="DH38">
        <f>+'conversion via bana'!DJ84</f>
        <v>1260</v>
      </c>
      <c r="DI38">
        <f>+'conversion via bana'!DK84</f>
        <v>372</v>
      </c>
      <c r="DJ38">
        <f>+'conversion via bana'!DL84</f>
        <v>791</v>
      </c>
      <c r="DK38">
        <f>+'conversion via bana'!DM84</f>
        <v>1447</v>
      </c>
      <c r="DL38">
        <f>+'conversion via bana'!DN84</f>
        <v>720</v>
      </c>
      <c r="DM38">
        <f>+'conversion via bana'!DO84</f>
        <v>968</v>
      </c>
      <c r="DN38">
        <f>+'conversion via bana'!DP84</f>
        <v>2190</v>
      </c>
      <c r="DO38">
        <f>+'conversion via bana'!DQ84</f>
        <v>2985</v>
      </c>
      <c r="DP38">
        <f>+'conversion via bana'!DR84</f>
        <v>3345</v>
      </c>
      <c r="DQ38">
        <f>+'conversion via bana'!DS84</f>
        <v>2589</v>
      </c>
      <c r="DR38">
        <f>+'conversion via bana'!DT84</f>
        <v>5456</v>
      </c>
      <c r="DS38">
        <f>+'conversion via bana'!DU84</f>
        <v>5601</v>
      </c>
      <c r="DT38">
        <f>+'conversion via bana'!DV84</f>
        <v>4178</v>
      </c>
      <c r="DU38">
        <f>+'conversion via bana'!DW84</f>
        <v>2049</v>
      </c>
      <c r="DV38">
        <f>+'conversion via bana'!DX84</f>
        <v>4919</v>
      </c>
      <c r="DW38">
        <f>+'conversion via bana'!DY84</f>
        <v>6040</v>
      </c>
      <c r="DX38">
        <f>+'conversion via bana'!DZ84</f>
        <v>4435</v>
      </c>
      <c r="DY38">
        <f>+'conversion via bana'!EA84</f>
        <v>7714</v>
      </c>
      <c r="DZ38">
        <f>+'conversion via bana'!EB84</f>
        <v>5016</v>
      </c>
      <c r="EA38">
        <f>+'conversion via bana'!EC84</f>
        <v>4889</v>
      </c>
      <c r="EB38">
        <f>+'conversion via bana'!ED84</f>
        <v>6209</v>
      </c>
      <c r="EC38">
        <f>+'conversion via bana'!EE84</f>
        <v>6691</v>
      </c>
      <c r="ED38">
        <f>+'conversion via bana'!EF84</f>
        <v>8131</v>
      </c>
      <c r="EE38">
        <f>+'conversion via bana'!EG84</f>
        <v>6478</v>
      </c>
      <c r="EF38">
        <f>+'conversion via bana'!EH84</f>
        <v>8413</v>
      </c>
      <c r="EG38">
        <f>+'conversion via bana'!EI84</f>
        <v>6314</v>
      </c>
      <c r="EH38">
        <f>+'conversion via bana'!EJ84</f>
        <v>6206</v>
      </c>
      <c r="EI38">
        <f>+'conversion via bana'!EK84</f>
        <v>11447</v>
      </c>
      <c r="EJ38">
        <f>+'conversion via bana'!EL84</f>
        <v>4999</v>
      </c>
      <c r="EK38">
        <f>+'conversion via bana'!EM84</f>
        <v>6032</v>
      </c>
      <c r="EL38">
        <f>+'conversion via bana'!EN84</f>
        <v>3742</v>
      </c>
      <c r="EM38">
        <f>+'conversion via bana'!EO84</f>
        <v>6853</v>
      </c>
      <c r="EN38">
        <f>+'conversion via bana'!EP84</f>
        <v>6226</v>
      </c>
      <c r="EO38">
        <f>+'conversion via bana'!EQ84</f>
        <v>5775</v>
      </c>
      <c r="EP38">
        <f>+'conversion via bana'!ER84</f>
        <v>5022</v>
      </c>
      <c r="EQ38">
        <f>+'conversion via bana'!ES84</f>
        <v>6205</v>
      </c>
      <c r="ER38">
        <f>+'conversion via bana'!ET84</f>
        <v>5232</v>
      </c>
      <c r="ES38">
        <f>+'conversion via bana'!EU84</f>
        <v>3471</v>
      </c>
      <c r="ET38">
        <f>+'conversion via bana'!EV84</f>
        <v>4128</v>
      </c>
      <c r="EU38">
        <f>+'conversion via bana'!EW84</f>
        <v>3885</v>
      </c>
      <c r="EV38">
        <f>+'conversion via bana'!EX84</f>
        <v>2447</v>
      </c>
      <c r="EW38">
        <f>+'conversion via bana'!EY84</f>
        <v>3031</v>
      </c>
      <c r="EX38">
        <f>+'conversion via bana'!EZ84</f>
        <v>1586</v>
      </c>
      <c r="EY38">
        <f>+'conversion via bana'!FA84</f>
        <v>4139</v>
      </c>
      <c r="EZ38">
        <f>+'conversion via bana'!FB84</f>
        <v>2294</v>
      </c>
      <c r="FA38">
        <f>+'conversion via bana'!FC84</f>
        <v>4128</v>
      </c>
      <c r="FB38">
        <f>+'conversion via bana'!FD84</f>
        <v>1163</v>
      </c>
      <c r="FC38">
        <f>+'conversion via bana'!FE84</f>
        <v>2183</v>
      </c>
      <c r="FD38">
        <f>+'conversion via bana'!FF84</f>
        <v>838</v>
      </c>
      <c r="FE38">
        <f>+'conversion via bana'!FG84</f>
        <v>1277</v>
      </c>
      <c r="FF38">
        <f>+'conversion via bana'!FH84</f>
        <v>733</v>
      </c>
      <c r="FG38">
        <f>+'conversion via bana'!FI84</f>
        <v>831</v>
      </c>
      <c r="FH38">
        <f>+'conversion via bana'!FJ84</f>
        <v>412</v>
      </c>
      <c r="FI38">
        <f>+'conversion via bana'!FK84</f>
        <v>444</v>
      </c>
      <c r="FJ38">
        <f>+'conversion via bana'!FL84</f>
        <v>900</v>
      </c>
      <c r="FK38">
        <f>+'conversion via bana'!FM84</f>
        <v>1490</v>
      </c>
      <c r="FL38">
        <f>+'conversion via bana'!FN84</f>
        <v>278</v>
      </c>
      <c r="FM38">
        <f>+'conversion via bana'!FO84</f>
        <v>1568</v>
      </c>
      <c r="FN38">
        <f>+'conversion via bana'!FP84</f>
        <v>543</v>
      </c>
      <c r="FO38">
        <f>+'conversion via bana'!FQ84</f>
        <v>2665</v>
      </c>
      <c r="FP38">
        <f>+'conversion via bana'!FR84</f>
        <v>4540</v>
      </c>
      <c r="FQ38">
        <f>+'conversion via bana'!FS84</f>
        <v>4859</v>
      </c>
      <c r="FR38">
        <f>+'conversion via bana'!FT84</f>
        <v>3522</v>
      </c>
      <c r="FS38">
        <f>+'conversion via bana'!FU84</f>
        <v>4258</v>
      </c>
      <c r="FT38">
        <f>+'conversion via bana'!FV84</f>
        <v>4524</v>
      </c>
      <c r="FU38">
        <f>+'conversion via bana'!FW84</f>
        <v>4995</v>
      </c>
      <c r="FV38">
        <f>+'conversion via bana'!FX84</f>
        <v>5696</v>
      </c>
      <c r="FW38">
        <f>+'conversion via bana'!FY84</f>
        <v>7332</v>
      </c>
      <c r="FX38">
        <f>+'conversion via bana'!FZ84</f>
        <v>7398</v>
      </c>
      <c r="FY38">
        <f>+'conversion via bana'!GA84</f>
        <v>7297</v>
      </c>
      <c r="FZ38">
        <f>+'conversion via bana'!GB84</f>
        <v>3701</v>
      </c>
      <c r="GA38">
        <f>+'conversion via bana'!GC84</f>
        <v>3191</v>
      </c>
      <c r="GB38">
        <f>+'conversion via bana'!GD84</f>
        <v>2500</v>
      </c>
      <c r="GC38">
        <f>+'conversion via bana'!GE84</f>
        <v>4320</v>
      </c>
      <c r="GD38">
        <f>+'conversion via bana'!GF84</f>
        <v>5321</v>
      </c>
      <c r="GE38">
        <f>+'conversion via bana'!GG84</f>
        <v>5705</v>
      </c>
      <c r="GF38">
        <f>+'conversion via bana'!GH84</f>
        <v>5738</v>
      </c>
      <c r="GG38">
        <f>+'conversion via bana'!GI84</f>
        <v>2055</v>
      </c>
      <c r="GH38">
        <f>+'conversion via bana'!GJ84</f>
        <v>4530</v>
      </c>
      <c r="GI38">
        <f>+'conversion via bana'!GK84</f>
        <v>8972</v>
      </c>
      <c r="GJ38">
        <f>+'conversion via bana'!GL84</f>
        <v>5686</v>
      </c>
      <c r="GK38">
        <f>+'conversion via bana'!GM84</f>
        <v>3853</v>
      </c>
      <c r="GL38">
        <f>+'conversion via bana'!GN84</f>
        <v>2655</v>
      </c>
      <c r="GM38">
        <f>+'conversion via bana'!GO84</f>
        <v>1707</v>
      </c>
      <c r="GN38">
        <f>+'conversion via bana'!GP84</f>
        <v>3524</v>
      </c>
      <c r="GO38">
        <f>+'conversion via bana'!GQ84</f>
        <v>5158</v>
      </c>
      <c r="GP38">
        <f>+'conversion via bana'!GR84</f>
        <v>3964</v>
      </c>
      <c r="GQ38">
        <f>+'conversion via bana'!GS84</f>
        <v>5124</v>
      </c>
      <c r="GR38">
        <f>+'conversion via bana'!GT84</f>
        <v>4440</v>
      </c>
      <c r="GS38">
        <f>+'conversion via bana'!GU84</f>
        <v>4849</v>
      </c>
      <c r="GT38">
        <f>+'conversion via bana'!GV84</f>
        <v>1142</v>
      </c>
      <c r="GU38">
        <f>+'conversion via bana'!GW84</f>
        <v>1947</v>
      </c>
      <c r="GV38">
        <f>+'conversion via bana'!GX84</f>
        <v>1887</v>
      </c>
      <c r="GW38">
        <f>+'conversion via bana'!GY84</f>
        <v>1110</v>
      </c>
      <c r="GX38">
        <f>+'conversion via bana'!GZ84</f>
        <v>1887</v>
      </c>
    </row>
  </sheetData>
  <autoFilter ref="A1:GX35" xr:uid="{00000000-0009-0000-0000-000003000000}">
    <filterColumn colId="0">
      <filters>
        <filter val="4000037"/>
      </filters>
    </filterColumn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Z84"/>
  <sheetViews>
    <sheetView zoomScale="80" zoomScaleNormal="80" workbookViewId="0">
      <pane xSplit="3" ySplit="1" topLeftCell="D11" activePane="bottomRight" state="frozen"/>
      <selection pane="topRight" activeCell="D1" sqref="D1"/>
      <selection pane="bottomLeft" activeCell="A11" sqref="A11"/>
      <selection pane="bottomRight" activeCell="A21" sqref="A21"/>
    </sheetView>
  </sheetViews>
  <sheetFormatPr baseColWidth="10" defaultColWidth="10.5703125" defaultRowHeight="15" x14ac:dyDescent="0.25"/>
  <cols>
    <col min="3" max="3" width="46.140625" customWidth="1"/>
  </cols>
  <sheetData>
    <row r="1" spans="1:208" x14ac:dyDescent="0.25">
      <c r="A1" t="s">
        <v>663</v>
      </c>
      <c r="B1" t="s">
        <v>1061</v>
      </c>
      <c r="C1" t="s">
        <v>664</v>
      </c>
      <c r="D1" s="5">
        <v>42128</v>
      </c>
      <c r="E1" s="5">
        <f t="shared" ref="E1:BP1" si="0">+D1+7</f>
        <v>42135</v>
      </c>
      <c r="F1" s="5">
        <f t="shared" si="0"/>
        <v>42142</v>
      </c>
      <c r="G1" s="5">
        <f t="shared" si="0"/>
        <v>42149</v>
      </c>
      <c r="H1" s="5">
        <f t="shared" si="0"/>
        <v>42156</v>
      </c>
      <c r="I1" s="5">
        <f t="shared" si="0"/>
        <v>42163</v>
      </c>
      <c r="J1" s="5">
        <f t="shared" si="0"/>
        <v>42170</v>
      </c>
      <c r="K1" s="5">
        <f t="shared" si="0"/>
        <v>42177</v>
      </c>
      <c r="L1" s="5">
        <f t="shared" si="0"/>
        <v>42184</v>
      </c>
      <c r="M1" s="5">
        <f t="shared" si="0"/>
        <v>42191</v>
      </c>
      <c r="N1" s="5">
        <f t="shared" si="0"/>
        <v>42198</v>
      </c>
      <c r="O1" s="5">
        <f t="shared" si="0"/>
        <v>42205</v>
      </c>
      <c r="P1" s="5">
        <f t="shared" si="0"/>
        <v>42212</v>
      </c>
      <c r="Q1" s="5">
        <f t="shared" si="0"/>
        <v>42219</v>
      </c>
      <c r="R1" s="5">
        <f t="shared" si="0"/>
        <v>42226</v>
      </c>
      <c r="S1" s="5">
        <f t="shared" si="0"/>
        <v>42233</v>
      </c>
      <c r="T1" s="5">
        <f t="shared" si="0"/>
        <v>42240</v>
      </c>
      <c r="U1" s="5">
        <f t="shared" si="0"/>
        <v>42247</v>
      </c>
      <c r="V1" s="5">
        <f t="shared" si="0"/>
        <v>42254</v>
      </c>
      <c r="W1" s="5">
        <f t="shared" si="0"/>
        <v>42261</v>
      </c>
      <c r="X1" s="5">
        <f t="shared" si="0"/>
        <v>42268</v>
      </c>
      <c r="Y1" s="5">
        <f t="shared" si="0"/>
        <v>42275</v>
      </c>
      <c r="Z1" s="5">
        <f t="shared" si="0"/>
        <v>42282</v>
      </c>
      <c r="AA1" s="5">
        <f t="shared" si="0"/>
        <v>42289</v>
      </c>
      <c r="AB1" s="5">
        <f t="shared" si="0"/>
        <v>42296</v>
      </c>
      <c r="AC1" s="5">
        <f t="shared" si="0"/>
        <v>42303</v>
      </c>
      <c r="AD1" s="5">
        <f t="shared" si="0"/>
        <v>42310</v>
      </c>
      <c r="AE1" s="5">
        <f t="shared" si="0"/>
        <v>42317</v>
      </c>
      <c r="AF1" s="5">
        <f t="shared" si="0"/>
        <v>42324</v>
      </c>
      <c r="AG1" s="5">
        <f t="shared" si="0"/>
        <v>42331</v>
      </c>
      <c r="AH1" s="5">
        <f t="shared" si="0"/>
        <v>42338</v>
      </c>
      <c r="AI1" s="5">
        <f t="shared" si="0"/>
        <v>42345</v>
      </c>
      <c r="AJ1" s="5">
        <f t="shared" si="0"/>
        <v>42352</v>
      </c>
      <c r="AK1" s="5">
        <f t="shared" si="0"/>
        <v>42359</v>
      </c>
      <c r="AL1" s="5">
        <f t="shared" si="0"/>
        <v>42366</v>
      </c>
      <c r="AM1" s="5">
        <f t="shared" si="0"/>
        <v>42373</v>
      </c>
      <c r="AN1" s="5">
        <f t="shared" si="0"/>
        <v>42380</v>
      </c>
      <c r="AO1" s="5">
        <f t="shared" si="0"/>
        <v>42387</v>
      </c>
      <c r="AP1" s="5">
        <f t="shared" si="0"/>
        <v>42394</v>
      </c>
      <c r="AQ1" s="5">
        <f t="shared" si="0"/>
        <v>42401</v>
      </c>
      <c r="AR1" s="5">
        <f t="shared" si="0"/>
        <v>42408</v>
      </c>
      <c r="AS1" s="5">
        <f t="shared" si="0"/>
        <v>42415</v>
      </c>
      <c r="AT1" s="5">
        <f t="shared" si="0"/>
        <v>42422</v>
      </c>
      <c r="AU1" s="5">
        <f t="shared" si="0"/>
        <v>42429</v>
      </c>
      <c r="AV1" s="5">
        <f t="shared" si="0"/>
        <v>42436</v>
      </c>
      <c r="AW1" s="5">
        <f t="shared" si="0"/>
        <v>42443</v>
      </c>
      <c r="AX1" s="5">
        <f t="shared" si="0"/>
        <v>42450</v>
      </c>
      <c r="AY1" s="5">
        <f t="shared" si="0"/>
        <v>42457</v>
      </c>
      <c r="AZ1" s="5">
        <f t="shared" si="0"/>
        <v>42464</v>
      </c>
      <c r="BA1" s="5">
        <f t="shared" si="0"/>
        <v>42471</v>
      </c>
      <c r="BB1" s="5">
        <f t="shared" si="0"/>
        <v>42478</v>
      </c>
      <c r="BC1" s="5">
        <f t="shared" si="0"/>
        <v>42485</v>
      </c>
      <c r="BD1" s="5">
        <f t="shared" si="0"/>
        <v>42492</v>
      </c>
      <c r="BE1" s="5">
        <f t="shared" si="0"/>
        <v>42499</v>
      </c>
      <c r="BF1" s="5">
        <f t="shared" si="0"/>
        <v>42506</v>
      </c>
      <c r="BG1" s="5">
        <f t="shared" si="0"/>
        <v>42513</v>
      </c>
      <c r="BH1" s="5">
        <f t="shared" si="0"/>
        <v>42520</v>
      </c>
      <c r="BI1" s="5">
        <f t="shared" si="0"/>
        <v>42527</v>
      </c>
      <c r="BJ1" s="5">
        <f t="shared" si="0"/>
        <v>42534</v>
      </c>
      <c r="BK1" s="5">
        <f t="shared" si="0"/>
        <v>42541</v>
      </c>
      <c r="BL1" s="5">
        <f t="shared" si="0"/>
        <v>42548</v>
      </c>
      <c r="BM1" s="5">
        <f t="shared" si="0"/>
        <v>42555</v>
      </c>
      <c r="BN1" s="5">
        <f t="shared" si="0"/>
        <v>42562</v>
      </c>
      <c r="BO1" s="5">
        <f t="shared" si="0"/>
        <v>42569</v>
      </c>
      <c r="BP1" s="5">
        <f t="shared" si="0"/>
        <v>42576</v>
      </c>
      <c r="BQ1" s="5">
        <f t="shared" ref="BQ1:EB1" si="1">+BP1+7</f>
        <v>42583</v>
      </c>
      <c r="BR1" s="5">
        <f t="shared" si="1"/>
        <v>42590</v>
      </c>
      <c r="BS1" s="5">
        <f t="shared" si="1"/>
        <v>42597</v>
      </c>
      <c r="BT1" s="5">
        <f t="shared" si="1"/>
        <v>42604</v>
      </c>
      <c r="BU1" s="5">
        <f t="shared" si="1"/>
        <v>42611</v>
      </c>
      <c r="BV1" s="5">
        <f t="shared" si="1"/>
        <v>42618</v>
      </c>
      <c r="BW1" s="5">
        <f t="shared" si="1"/>
        <v>42625</v>
      </c>
      <c r="BX1" s="5">
        <f t="shared" si="1"/>
        <v>42632</v>
      </c>
      <c r="BY1" s="5">
        <f t="shared" si="1"/>
        <v>42639</v>
      </c>
      <c r="BZ1" s="5">
        <f t="shared" si="1"/>
        <v>42646</v>
      </c>
      <c r="CA1" s="5">
        <f t="shared" si="1"/>
        <v>42653</v>
      </c>
      <c r="CB1" s="5">
        <f t="shared" si="1"/>
        <v>42660</v>
      </c>
      <c r="CC1" s="5">
        <f t="shared" si="1"/>
        <v>42667</v>
      </c>
      <c r="CD1" s="5">
        <f t="shared" si="1"/>
        <v>42674</v>
      </c>
      <c r="CE1" s="5">
        <f t="shared" si="1"/>
        <v>42681</v>
      </c>
      <c r="CF1" s="5">
        <f t="shared" si="1"/>
        <v>42688</v>
      </c>
      <c r="CG1" s="5">
        <f t="shared" si="1"/>
        <v>42695</v>
      </c>
      <c r="CH1" s="5">
        <f t="shared" si="1"/>
        <v>42702</v>
      </c>
      <c r="CI1" s="5">
        <f t="shared" si="1"/>
        <v>42709</v>
      </c>
      <c r="CJ1" s="5">
        <f t="shared" si="1"/>
        <v>42716</v>
      </c>
      <c r="CK1" s="5">
        <f t="shared" si="1"/>
        <v>42723</v>
      </c>
      <c r="CL1" s="5">
        <f t="shared" si="1"/>
        <v>42730</v>
      </c>
      <c r="CM1" s="5">
        <f t="shared" si="1"/>
        <v>42737</v>
      </c>
      <c r="CN1" s="5">
        <f t="shared" si="1"/>
        <v>42744</v>
      </c>
      <c r="CO1" s="5">
        <f t="shared" si="1"/>
        <v>42751</v>
      </c>
      <c r="CP1" s="5">
        <f t="shared" si="1"/>
        <v>42758</v>
      </c>
      <c r="CQ1" s="5">
        <f t="shared" si="1"/>
        <v>42765</v>
      </c>
      <c r="CR1" s="5">
        <f t="shared" si="1"/>
        <v>42772</v>
      </c>
      <c r="CS1" s="5">
        <f t="shared" si="1"/>
        <v>42779</v>
      </c>
      <c r="CT1" s="5">
        <f t="shared" si="1"/>
        <v>42786</v>
      </c>
      <c r="CU1" s="5">
        <f t="shared" si="1"/>
        <v>42793</v>
      </c>
      <c r="CV1" s="5">
        <f t="shared" si="1"/>
        <v>42800</v>
      </c>
      <c r="CW1" s="5">
        <f t="shared" si="1"/>
        <v>42807</v>
      </c>
      <c r="CX1" s="5">
        <f t="shared" si="1"/>
        <v>42814</v>
      </c>
      <c r="CY1" s="5">
        <f t="shared" si="1"/>
        <v>42821</v>
      </c>
      <c r="CZ1" s="5">
        <f t="shared" si="1"/>
        <v>42828</v>
      </c>
      <c r="DA1" s="5">
        <f t="shared" si="1"/>
        <v>42835</v>
      </c>
      <c r="DB1" s="5">
        <f t="shared" si="1"/>
        <v>42842</v>
      </c>
      <c r="DC1" s="5">
        <f t="shared" si="1"/>
        <v>42849</v>
      </c>
      <c r="DD1" s="5">
        <f t="shared" si="1"/>
        <v>42856</v>
      </c>
      <c r="DE1" s="5">
        <f t="shared" si="1"/>
        <v>42863</v>
      </c>
      <c r="DF1" s="5">
        <f t="shared" si="1"/>
        <v>42870</v>
      </c>
      <c r="DG1" s="5">
        <f t="shared" si="1"/>
        <v>42877</v>
      </c>
      <c r="DH1" s="5">
        <f t="shared" si="1"/>
        <v>42884</v>
      </c>
      <c r="DI1" s="5">
        <f t="shared" si="1"/>
        <v>42891</v>
      </c>
      <c r="DJ1" s="5">
        <f t="shared" si="1"/>
        <v>42898</v>
      </c>
      <c r="DK1" s="5">
        <f t="shared" si="1"/>
        <v>42905</v>
      </c>
      <c r="DL1" s="5">
        <f t="shared" si="1"/>
        <v>42912</v>
      </c>
      <c r="DM1" s="5">
        <f t="shared" si="1"/>
        <v>42919</v>
      </c>
      <c r="DN1" s="5">
        <f t="shared" si="1"/>
        <v>42926</v>
      </c>
      <c r="DO1" s="5">
        <f t="shared" si="1"/>
        <v>42933</v>
      </c>
      <c r="DP1" s="5">
        <f t="shared" si="1"/>
        <v>42940</v>
      </c>
      <c r="DQ1" s="5">
        <f t="shared" si="1"/>
        <v>42947</v>
      </c>
      <c r="DR1" s="5">
        <f t="shared" si="1"/>
        <v>42954</v>
      </c>
      <c r="DS1" s="5">
        <f t="shared" si="1"/>
        <v>42961</v>
      </c>
      <c r="DT1" s="5">
        <f t="shared" si="1"/>
        <v>42968</v>
      </c>
      <c r="DU1" s="5">
        <f t="shared" si="1"/>
        <v>42975</v>
      </c>
      <c r="DV1" s="5">
        <f t="shared" si="1"/>
        <v>42982</v>
      </c>
      <c r="DW1" s="5">
        <f t="shared" si="1"/>
        <v>42989</v>
      </c>
      <c r="DX1" s="5">
        <f t="shared" si="1"/>
        <v>42996</v>
      </c>
      <c r="DY1" s="5">
        <f t="shared" si="1"/>
        <v>43003</v>
      </c>
      <c r="DZ1" s="5">
        <f t="shared" si="1"/>
        <v>43010</v>
      </c>
      <c r="EA1" s="5">
        <f t="shared" si="1"/>
        <v>43017</v>
      </c>
      <c r="EB1" s="5">
        <f t="shared" si="1"/>
        <v>43024</v>
      </c>
      <c r="EC1" s="5">
        <f t="shared" ref="EC1:GN1" si="2">+EB1+7</f>
        <v>43031</v>
      </c>
      <c r="ED1" s="5">
        <f t="shared" si="2"/>
        <v>43038</v>
      </c>
      <c r="EE1" s="5">
        <f t="shared" si="2"/>
        <v>43045</v>
      </c>
      <c r="EF1" s="5">
        <f t="shared" si="2"/>
        <v>43052</v>
      </c>
      <c r="EG1" s="5">
        <f t="shared" si="2"/>
        <v>43059</v>
      </c>
      <c r="EH1" s="5">
        <f t="shared" si="2"/>
        <v>43066</v>
      </c>
      <c r="EI1" s="5">
        <f t="shared" si="2"/>
        <v>43073</v>
      </c>
      <c r="EJ1" s="5">
        <f t="shared" si="2"/>
        <v>43080</v>
      </c>
      <c r="EK1" s="5">
        <f t="shared" si="2"/>
        <v>43087</v>
      </c>
      <c r="EL1" s="5">
        <f t="shared" si="2"/>
        <v>43094</v>
      </c>
      <c r="EM1" s="5">
        <f t="shared" si="2"/>
        <v>43101</v>
      </c>
      <c r="EN1" s="5">
        <f t="shared" si="2"/>
        <v>43108</v>
      </c>
      <c r="EO1" s="5">
        <f t="shared" si="2"/>
        <v>43115</v>
      </c>
      <c r="EP1" s="5">
        <f t="shared" si="2"/>
        <v>43122</v>
      </c>
      <c r="EQ1" s="5">
        <f t="shared" si="2"/>
        <v>43129</v>
      </c>
      <c r="ER1" s="5">
        <f t="shared" si="2"/>
        <v>43136</v>
      </c>
      <c r="ES1" s="5">
        <f t="shared" si="2"/>
        <v>43143</v>
      </c>
      <c r="ET1" s="5">
        <f t="shared" si="2"/>
        <v>43150</v>
      </c>
      <c r="EU1" s="5">
        <f t="shared" si="2"/>
        <v>43157</v>
      </c>
      <c r="EV1" s="5">
        <f t="shared" si="2"/>
        <v>43164</v>
      </c>
      <c r="EW1" s="5">
        <f t="shared" si="2"/>
        <v>43171</v>
      </c>
      <c r="EX1" s="5">
        <f t="shared" si="2"/>
        <v>43178</v>
      </c>
      <c r="EY1" s="5">
        <f t="shared" si="2"/>
        <v>43185</v>
      </c>
      <c r="EZ1" s="5">
        <f t="shared" si="2"/>
        <v>43192</v>
      </c>
      <c r="FA1" s="5">
        <f t="shared" si="2"/>
        <v>43199</v>
      </c>
      <c r="FB1" s="5">
        <f t="shared" si="2"/>
        <v>43206</v>
      </c>
      <c r="FC1" s="5">
        <f t="shared" si="2"/>
        <v>43213</v>
      </c>
      <c r="FD1" s="5">
        <f t="shared" si="2"/>
        <v>43220</v>
      </c>
      <c r="FE1" s="5">
        <f t="shared" si="2"/>
        <v>43227</v>
      </c>
      <c r="FF1" s="5">
        <f t="shared" si="2"/>
        <v>43234</v>
      </c>
      <c r="FG1" s="5">
        <f t="shared" si="2"/>
        <v>43241</v>
      </c>
      <c r="FH1" s="5">
        <f t="shared" si="2"/>
        <v>43248</v>
      </c>
      <c r="FI1" s="5">
        <f t="shared" si="2"/>
        <v>43255</v>
      </c>
      <c r="FJ1" s="5">
        <f t="shared" si="2"/>
        <v>43262</v>
      </c>
      <c r="FK1" s="5">
        <f t="shared" si="2"/>
        <v>43269</v>
      </c>
      <c r="FL1" s="5">
        <f t="shared" si="2"/>
        <v>43276</v>
      </c>
      <c r="FM1" s="5">
        <f t="shared" si="2"/>
        <v>43283</v>
      </c>
      <c r="FN1" s="5">
        <f t="shared" si="2"/>
        <v>43290</v>
      </c>
      <c r="FO1" s="5">
        <f t="shared" si="2"/>
        <v>43297</v>
      </c>
      <c r="FP1" s="5">
        <f t="shared" si="2"/>
        <v>43304</v>
      </c>
      <c r="FQ1" s="5">
        <f t="shared" si="2"/>
        <v>43311</v>
      </c>
      <c r="FR1" s="5">
        <f t="shared" si="2"/>
        <v>43318</v>
      </c>
      <c r="FS1" s="5">
        <f t="shared" si="2"/>
        <v>43325</v>
      </c>
      <c r="FT1" s="5">
        <f t="shared" si="2"/>
        <v>43332</v>
      </c>
      <c r="FU1" s="5">
        <f t="shared" si="2"/>
        <v>43339</v>
      </c>
      <c r="FV1" s="5">
        <f t="shared" si="2"/>
        <v>43346</v>
      </c>
      <c r="FW1" s="5">
        <f t="shared" si="2"/>
        <v>43353</v>
      </c>
      <c r="FX1" s="5">
        <f t="shared" si="2"/>
        <v>43360</v>
      </c>
      <c r="FY1" s="5">
        <f t="shared" si="2"/>
        <v>43367</v>
      </c>
      <c r="FZ1" s="5">
        <f t="shared" si="2"/>
        <v>43374</v>
      </c>
      <c r="GA1" s="5">
        <f t="shared" si="2"/>
        <v>43381</v>
      </c>
      <c r="GB1" s="5">
        <f t="shared" si="2"/>
        <v>43388</v>
      </c>
      <c r="GC1" s="5">
        <f t="shared" si="2"/>
        <v>43395</v>
      </c>
      <c r="GD1" s="5">
        <f t="shared" si="2"/>
        <v>43402</v>
      </c>
      <c r="GE1" s="5">
        <f t="shared" si="2"/>
        <v>43409</v>
      </c>
      <c r="GF1" s="5">
        <f t="shared" si="2"/>
        <v>43416</v>
      </c>
      <c r="GG1" s="5">
        <f t="shared" si="2"/>
        <v>43423</v>
      </c>
      <c r="GH1" s="5">
        <f t="shared" si="2"/>
        <v>43430</v>
      </c>
      <c r="GI1" s="5">
        <f t="shared" si="2"/>
        <v>43437</v>
      </c>
      <c r="GJ1" s="5">
        <f t="shared" si="2"/>
        <v>43444</v>
      </c>
      <c r="GK1" s="5">
        <f t="shared" si="2"/>
        <v>43451</v>
      </c>
      <c r="GL1" s="5">
        <f t="shared" si="2"/>
        <v>43458</v>
      </c>
      <c r="GM1" s="5">
        <f t="shared" si="2"/>
        <v>43465</v>
      </c>
      <c r="GN1" s="5">
        <f t="shared" si="2"/>
        <v>43472</v>
      </c>
      <c r="GO1" s="5">
        <f t="shared" ref="GO1:GY1" si="3">+GN1+7</f>
        <v>43479</v>
      </c>
      <c r="GP1" s="5">
        <f t="shared" si="3"/>
        <v>43486</v>
      </c>
      <c r="GQ1" s="5">
        <f t="shared" si="3"/>
        <v>43493</v>
      </c>
      <c r="GR1" s="5">
        <f t="shared" si="3"/>
        <v>43500</v>
      </c>
      <c r="GS1" s="5">
        <f t="shared" si="3"/>
        <v>43507</v>
      </c>
      <c r="GT1" s="5">
        <f t="shared" si="3"/>
        <v>43514</v>
      </c>
      <c r="GU1" s="5">
        <f t="shared" si="3"/>
        <v>43521</v>
      </c>
      <c r="GV1" s="5">
        <f t="shared" si="3"/>
        <v>43528</v>
      </c>
      <c r="GW1" s="5">
        <f t="shared" si="3"/>
        <v>43535</v>
      </c>
      <c r="GX1" s="5">
        <f t="shared" si="3"/>
        <v>43542</v>
      </c>
      <c r="GY1" s="5">
        <f t="shared" si="3"/>
        <v>43549</v>
      </c>
      <c r="GZ1" s="5">
        <v>43556</v>
      </c>
    </row>
    <row r="2" spans="1:208" x14ac:dyDescent="0.25">
      <c r="A2" s="20">
        <v>4000036</v>
      </c>
      <c r="B2" s="20">
        <v>4000036</v>
      </c>
      <c r="C2" s="21" t="s">
        <v>341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5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150</v>
      </c>
      <c r="GJ2">
        <v>20</v>
      </c>
      <c r="GK2">
        <v>581</v>
      </c>
      <c r="GL2">
        <v>563</v>
      </c>
      <c r="GM2">
        <v>197</v>
      </c>
      <c r="GN2">
        <v>102</v>
      </c>
      <c r="GO2">
        <v>54</v>
      </c>
      <c r="GP2">
        <v>91</v>
      </c>
      <c r="GQ2">
        <v>158</v>
      </c>
      <c r="GR2">
        <v>114</v>
      </c>
      <c r="GS2">
        <v>219</v>
      </c>
      <c r="GT2">
        <v>191</v>
      </c>
      <c r="GU2">
        <v>329</v>
      </c>
      <c r="GV2">
        <v>44</v>
      </c>
      <c r="GW2">
        <v>93</v>
      </c>
      <c r="GX2">
        <v>61</v>
      </c>
      <c r="GY2">
        <v>51</v>
      </c>
      <c r="GZ2">
        <v>82</v>
      </c>
    </row>
    <row r="3" spans="1:208" x14ac:dyDescent="0.25">
      <c r="A3" s="20">
        <v>4000037</v>
      </c>
      <c r="B3" s="20">
        <v>4000037</v>
      </c>
      <c r="C3" s="21" t="s">
        <v>342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</row>
    <row r="4" spans="1:208" x14ac:dyDescent="0.25">
      <c r="A4" s="20">
        <v>4000038</v>
      </c>
      <c r="B4" s="20">
        <v>4000038</v>
      </c>
      <c r="C4" s="21" t="s">
        <v>343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83</v>
      </c>
      <c r="GK4">
        <v>142</v>
      </c>
      <c r="GL4">
        <v>115</v>
      </c>
      <c r="GM4">
        <v>34</v>
      </c>
      <c r="GN4">
        <v>39</v>
      </c>
      <c r="GO4">
        <v>18</v>
      </c>
      <c r="GP4">
        <v>23</v>
      </c>
      <c r="GQ4">
        <v>99</v>
      </c>
      <c r="GR4">
        <v>43</v>
      </c>
      <c r="GS4">
        <v>58</v>
      </c>
      <c r="GT4">
        <v>75</v>
      </c>
      <c r="GU4">
        <v>84</v>
      </c>
      <c r="GV4">
        <v>20</v>
      </c>
      <c r="GW4">
        <v>35</v>
      </c>
      <c r="GX4">
        <v>7</v>
      </c>
      <c r="GY4">
        <v>10</v>
      </c>
      <c r="GZ4">
        <v>27</v>
      </c>
    </row>
    <row r="5" spans="1:208" x14ac:dyDescent="0.25">
      <c r="A5" s="20">
        <v>4000039</v>
      </c>
      <c r="B5" s="20">
        <v>4000039</v>
      </c>
      <c r="C5" s="21" t="s">
        <v>344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-10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5</v>
      </c>
      <c r="GN5">
        <v>37</v>
      </c>
      <c r="GO5">
        <v>15</v>
      </c>
      <c r="GP5">
        <v>26</v>
      </c>
      <c r="GQ5">
        <v>49</v>
      </c>
      <c r="GR5">
        <v>16</v>
      </c>
      <c r="GS5">
        <v>40</v>
      </c>
      <c r="GT5">
        <v>38</v>
      </c>
      <c r="GU5">
        <v>32</v>
      </c>
      <c r="GV5">
        <v>16</v>
      </c>
      <c r="GW5">
        <v>19</v>
      </c>
      <c r="GX5">
        <v>12</v>
      </c>
      <c r="GY5">
        <v>4</v>
      </c>
      <c r="GZ5">
        <v>8</v>
      </c>
    </row>
    <row r="6" spans="1:208" x14ac:dyDescent="0.25">
      <c r="A6" s="20">
        <v>4000040</v>
      </c>
      <c r="B6" s="20">
        <v>4000040</v>
      </c>
      <c r="C6" s="21" t="s">
        <v>345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-1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150</v>
      </c>
      <c r="GL6">
        <v>352</v>
      </c>
      <c r="GM6">
        <v>351</v>
      </c>
      <c r="GN6">
        <v>365</v>
      </c>
      <c r="GO6">
        <v>169</v>
      </c>
      <c r="GP6">
        <v>249</v>
      </c>
      <c r="GQ6">
        <v>463</v>
      </c>
      <c r="GR6">
        <v>363</v>
      </c>
      <c r="GS6">
        <v>408</v>
      </c>
      <c r="GT6">
        <v>272</v>
      </c>
      <c r="GU6">
        <v>525</v>
      </c>
      <c r="GV6">
        <v>77</v>
      </c>
      <c r="GW6">
        <v>171</v>
      </c>
      <c r="GX6">
        <v>125</v>
      </c>
      <c r="GY6">
        <v>108</v>
      </c>
      <c r="GZ6">
        <v>160</v>
      </c>
    </row>
    <row r="7" spans="1:208" x14ac:dyDescent="0.25">
      <c r="A7" s="20">
        <v>4000041</v>
      </c>
      <c r="B7" s="20">
        <v>4000041</v>
      </c>
      <c r="C7" s="21" t="s">
        <v>346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30</v>
      </c>
      <c r="GK7">
        <v>0</v>
      </c>
      <c r="GL7">
        <v>213</v>
      </c>
      <c r="GM7">
        <v>238</v>
      </c>
      <c r="GN7">
        <v>126</v>
      </c>
      <c r="GO7">
        <v>137</v>
      </c>
      <c r="GP7">
        <v>464</v>
      </c>
      <c r="GQ7">
        <v>261</v>
      </c>
      <c r="GR7">
        <v>176</v>
      </c>
      <c r="GS7">
        <v>292</v>
      </c>
      <c r="GT7">
        <v>221</v>
      </c>
      <c r="GU7">
        <v>363</v>
      </c>
      <c r="GV7">
        <v>33</v>
      </c>
      <c r="GW7">
        <v>70</v>
      </c>
      <c r="GX7">
        <v>115</v>
      </c>
      <c r="GY7">
        <v>70</v>
      </c>
      <c r="GZ7">
        <v>116</v>
      </c>
    </row>
    <row r="8" spans="1:208" x14ac:dyDescent="0.25">
      <c r="A8" s="20">
        <v>4000042</v>
      </c>
      <c r="B8" s="20">
        <v>4000042</v>
      </c>
      <c r="C8" s="21" t="s">
        <v>347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299</v>
      </c>
      <c r="GI8">
        <v>104</v>
      </c>
      <c r="GJ8">
        <v>465</v>
      </c>
      <c r="GK8">
        <v>1158</v>
      </c>
      <c r="GL8">
        <v>811</v>
      </c>
      <c r="GM8">
        <v>579</v>
      </c>
      <c r="GN8">
        <v>215</v>
      </c>
      <c r="GO8">
        <v>120</v>
      </c>
      <c r="GP8">
        <v>412</v>
      </c>
      <c r="GQ8">
        <v>754</v>
      </c>
      <c r="GR8">
        <v>242</v>
      </c>
      <c r="GS8">
        <v>680</v>
      </c>
      <c r="GT8">
        <v>565</v>
      </c>
      <c r="GU8">
        <v>443</v>
      </c>
      <c r="GV8">
        <v>123</v>
      </c>
      <c r="GW8">
        <v>193</v>
      </c>
      <c r="GX8">
        <v>141</v>
      </c>
      <c r="GY8">
        <v>235</v>
      </c>
      <c r="GZ8">
        <v>173</v>
      </c>
    </row>
    <row r="9" spans="1:208" x14ac:dyDescent="0.25">
      <c r="A9" s="20">
        <v>4000043</v>
      </c>
      <c r="B9" s="20">
        <v>4000043</v>
      </c>
      <c r="C9" s="21" t="s">
        <v>348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-1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3</v>
      </c>
      <c r="GH9">
        <v>140</v>
      </c>
      <c r="GI9">
        <v>52</v>
      </c>
      <c r="GJ9">
        <v>258</v>
      </c>
      <c r="GK9">
        <v>648</v>
      </c>
      <c r="GL9">
        <v>321</v>
      </c>
      <c r="GM9">
        <v>268</v>
      </c>
      <c r="GN9">
        <v>91</v>
      </c>
      <c r="GO9">
        <v>130</v>
      </c>
      <c r="GP9">
        <v>143</v>
      </c>
      <c r="GQ9">
        <v>388</v>
      </c>
      <c r="GR9">
        <v>177</v>
      </c>
      <c r="GS9">
        <v>269</v>
      </c>
      <c r="GT9">
        <v>119</v>
      </c>
      <c r="GU9">
        <v>224</v>
      </c>
      <c r="GV9">
        <v>15</v>
      </c>
      <c r="GW9">
        <v>173</v>
      </c>
      <c r="GX9">
        <v>190</v>
      </c>
      <c r="GY9">
        <v>79</v>
      </c>
      <c r="GZ9">
        <v>131</v>
      </c>
    </row>
    <row r="10" spans="1:208" x14ac:dyDescent="0.25">
      <c r="A10" s="20">
        <v>4000044</v>
      </c>
      <c r="B10" s="20">
        <v>4000044</v>
      </c>
      <c r="C10" s="21" t="s">
        <v>349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0</v>
      </c>
      <c r="GM10">
        <v>41</v>
      </c>
      <c r="GN10">
        <v>105</v>
      </c>
      <c r="GO10">
        <v>84</v>
      </c>
      <c r="GP10">
        <v>152</v>
      </c>
      <c r="GQ10">
        <v>194</v>
      </c>
      <c r="GR10">
        <v>160</v>
      </c>
      <c r="GS10">
        <v>184</v>
      </c>
      <c r="GT10">
        <v>167</v>
      </c>
      <c r="GU10">
        <v>248</v>
      </c>
      <c r="GV10">
        <v>17</v>
      </c>
      <c r="GW10">
        <v>104</v>
      </c>
      <c r="GX10">
        <v>161</v>
      </c>
      <c r="GY10">
        <v>36</v>
      </c>
      <c r="GZ10">
        <v>71</v>
      </c>
    </row>
    <row r="11" spans="1:208" x14ac:dyDescent="0.25">
      <c r="A11" s="20">
        <v>4000045</v>
      </c>
      <c r="B11" s="20">
        <v>4000045</v>
      </c>
      <c r="C11" s="21" t="s">
        <v>350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160</v>
      </c>
      <c r="GK11">
        <v>543</v>
      </c>
      <c r="GL11">
        <v>376</v>
      </c>
      <c r="GM11">
        <v>178</v>
      </c>
      <c r="GN11">
        <v>93</v>
      </c>
      <c r="GO11">
        <v>114</v>
      </c>
      <c r="GP11">
        <v>175</v>
      </c>
      <c r="GQ11">
        <v>181</v>
      </c>
      <c r="GR11">
        <v>267</v>
      </c>
      <c r="GS11">
        <v>160</v>
      </c>
      <c r="GT11">
        <v>157</v>
      </c>
      <c r="GU11">
        <v>160</v>
      </c>
      <c r="GV11">
        <v>58</v>
      </c>
      <c r="GW11">
        <v>73</v>
      </c>
      <c r="GX11">
        <v>100</v>
      </c>
      <c r="GY11">
        <v>30</v>
      </c>
      <c r="GZ11">
        <v>39</v>
      </c>
    </row>
    <row r="12" spans="1:208" x14ac:dyDescent="0.25">
      <c r="A12" s="20">
        <v>4000046</v>
      </c>
      <c r="B12" s="20">
        <v>4000046</v>
      </c>
      <c r="C12" s="21" t="s">
        <v>351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-1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120</v>
      </c>
      <c r="GK12">
        <v>507</v>
      </c>
      <c r="GL12">
        <v>385</v>
      </c>
      <c r="GM12">
        <v>195</v>
      </c>
      <c r="GN12">
        <v>134</v>
      </c>
      <c r="GO12">
        <v>95</v>
      </c>
      <c r="GP12">
        <v>278</v>
      </c>
      <c r="GQ12">
        <v>340</v>
      </c>
      <c r="GR12">
        <v>246</v>
      </c>
      <c r="GS12">
        <v>240</v>
      </c>
      <c r="GT12">
        <v>189</v>
      </c>
      <c r="GU12">
        <v>204</v>
      </c>
      <c r="GV12">
        <v>27</v>
      </c>
      <c r="GW12">
        <v>138</v>
      </c>
      <c r="GX12">
        <v>173</v>
      </c>
      <c r="GY12">
        <v>65</v>
      </c>
      <c r="GZ12">
        <v>115</v>
      </c>
    </row>
    <row r="13" spans="1:208" x14ac:dyDescent="0.25">
      <c r="A13" s="20">
        <v>4000047</v>
      </c>
      <c r="B13" s="20">
        <v>4000047</v>
      </c>
      <c r="C13" s="21" t="s">
        <v>352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179</v>
      </c>
      <c r="GK13">
        <v>523</v>
      </c>
      <c r="GL13">
        <v>293</v>
      </c>
      <c r="GM13">
        <v>184</v>
      </c>
      <c r="GN13">
        <v>95</v>
      </c>
      <c r="GO13">
        <v>106</v>
      </c>
      <c r="GP13">
        <v>205</v>
      </c>
      <c r="GQ13">
        <v>245</v>
      </c>
      <c r="GR13">
        <v>124</v>
      </c>
      <c r="GS13">
        <v>241</v>
      </c>
      <c r="GT13">
        <v>397</v>
      </c>
      <c r="GU13">
        <v>277</v>
      </c>
      <c r="GV13">
        <v>56</v>
      </c>
      <c r="GW13">
        <v>120</v>
      </c>
      <c r="GX13">
        <v>99</v>
      </c>
      <c r="GY13">
        <v>56</v>
      </c>
      <c r="GZ13">
        <v>113</v>
      </c>
    </row>
    <row r="14" spans="1:208" x14ac:dyDescent="0.25">
      <c r="A14" s="20">
        <v>4000048</v>
      </c>
      <c r="B14" s="20">
        <v>4000048</v>
      </c>
      <c r="C14" s="21" t="s">
        <v>353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114</v>
      </c>
      <c r="GI14">
        <v>41</v>
      </c>
      <c r="GJ14">
        <v>0</v>
      </c>
      <c r="GK14">
        <v>150</v>
      </c>
      <c r="GL14">
        <v>369</v>
      </c>
      <c r="GM14">
        <v>339</v>
      </c>
      <c r="GN14">
        <v>311</v>
      </c>
      <c r="GO14">
        <v>131</v>
      </c>
      <c r="GP14">
        <v>246</v>
      </c>
      <c r="GQ14">
        <v>358</v>
      </c>
      <c r="GR14">
        <v>173</v>
      </c>
      <c r="GS14">
        <v>436</v>
      </c>
      <c r="GT14">
        <v>420</v>
      </c>
      <c r="GU14">
        <v>373</v>
      </c>
      <c r="GV14">
        <v>88</v>
      </c>
      <c r="GW14">
        <v>118</v>
      </c>
      <c r="GX14">
        <v>170</v>
      </c>
      <c r="GY14">
        <v>64</v>
      </c>
      <c r="GZ14">
        <v>125</v>
      </c>
    </row>
    <row r="15" spans="1:208" x14ac:dyDescent="0.25">
      <c r="A15" s="20">
        <v>4000049</v>
      </c>
      <c r="B15" s="20">
        <v>4000049</v>
      </c>
      <c r="C15" s="21" t="s">
        <v>354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29</v>
      </c>
      <c r="GK15">
        <v>101</v>
      </c>
      <c r="GL15">
        <v>44</v>
      </c>
      <c r="GM15">
        <v>58</v>
      </c>
      <c r="GN15">
        <v>61</v>
      </c>
      <c r="GO15">
        <v>25</v>
      </c>
      <c r="GP15">
        <v>49</v>
      </c>
      <c r="GQ15">
        <v>80</v>
      </c>
      <c r="GR15">
        <v>67</v>
      </c>
      <c r="GS15">
        <v>116</v>
      </c>
      <c r="GT15">
        <v>110</v>
      </c>
      <c r="GU15">
        <v>92</v>
      </c>
      <c r="GV15">
        <v>45</v>
      </c>
      <c r="GW15">
        <v>55</v>
      </c>
      <c r="GX15">
        <v>22</v>
      </c>
      <c r="GY15">
        <v>11</v>
      </c>
      <c r="GZ15">
        <v>53</v>
      </c>
    </row>
    <row r="16" spans="1:208" x14ac:dyDescent="0.25">
      <c r="A16" s="20">
        <v>4000050</v>
      </c>
      <c r="B16" s="20">
        <v>4000050</v>
      </c>
      <c r="C16" s="21" t="s">
        <v>355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</row>
    <row r="17" spans="1:208" x14ac:dyDescent="0.25">
      <c r="A17" s="20">
        <v>4000051</v>
      </c>
      <c r="B17" s="20">
        <v>4000051</v>
      </c>
      <c r="C17" s="21" t="s">
        <v>356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26</v>
      </c>
      <c r="GK17">
        <v>17</v>
      </c>
      <c r="GL17">
        <v>0</v>
      </c>
      <c r="GM17">
        <v>0</v>
      </c>
      <c r="GN17">
        <v>0</v>
      </c>
      <c r="GO17">
        <v>0</v>
      </c>
      <c r="GP17">
        <v>43</v>
      </c>
      <c r="GQ17">
        <v>82</v>
      </c>
      <c r="GR17">
        <v>49</v>
      </c>
      <c r="GS17">
        <v>44</v>
      </c>
      <c r="GT17">
        <v>76</v>
      </c>
      <c r="GU17">
        <v>77</v>
      </c>
      <c r="GV17">
        <v>22</v>
      </c>
      <c r="GW17">
        <v>14</v>
      </c>
      <c r="GX17">
        <v>34</v>
      </c>
      <c r="GY17">
        <v>5</v>
      </c>
      <c r="GZ17">
        <v>28</v>
      </c>
    </row>
    <row r="18" spans="1:208" x14ac:dyDescent="0.25">
      <c r="A18" s="20">
        <v>4000053</v>
      </c>
      <c r="B18" s="20">
        <v>4000053</v>
      </c>
      <c r="C18" s="21" t="s">
        <v>358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5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</row>
    <row r="19" spans="1:208" x14ac:dyDescent="0.25">
      <c r="A19" s="20">
        <v>4000054</v>
      </c>
      <c r="B19" s="20">
        <v>4000054</v>
      </c>
      <c r="C19" s="21" t="s">
        <v>359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95</v>
      </c>
      <c r="GD19">
        <v>99</v>
      </c>
      <c r="GE19">
        <v>210</v>
      </c>
      <c r="GF19">
        <v>109</v>
      </c>
      <c r="GG19">
        <v>166</v>
      </c>
      <c r="GH19">
        <v>169</v>
      </c>
      <c r="GI19">
        <v>101</v>
      </c>
      <c r="GJ19">
        <v>211</v>
      </c>
      <c r="GK19">
        <v>283</v>
      </c>
      <c r="GL19">
        <v>367</v>
      </c>
      <c r="GM19">
        <v>151</v>
      </c>
      <c r="GN19">
        <v>81</v>
      </c>
      <c r="GO19">
        <v>52</v>
      </c>
      <c r="GP19">
        <v>149</v>
      </c>
      <c r="GQ19">
        <v>179</v>
      </c>
      <c r="GR19">
        <v>81</v>
      </c>
      <c r="GS19">
        <v>245</v>
      </c>
      <c r="GT19">
        <v>151</v>
      </c>
      <c r="GU19">
        <v>184</v>
      </c>
      <c r="GV19">
        <v>56</v>
      </c>
      <c r="GW19">
        <v>85</v>
      </c>
      <c r="GX19">
        <v>45</v>
      </c>
      <c r="GY19">
        <v>34</v>
      </c>
      <c r="GZ19">
        <v>105</v>
      </c>
    </row>
    <row r="20" spans="1:208" x14ac:dyDescent="0.25">
      <c r="A20" s="20">
        <v>4000055</v>
      </c>
      <c r="B20" s="20">
        <v>4000055</v>
      </c>
      <c r="C20" s="21" t="s">
        <v>360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9</v>
      </c>
      <c r="GL20">
        <v>120</v>
      </c>
      <c r="GM20">
        <v>118</v>
      </c>
      <c r="GN20">
        <v>84</v>
      </c>
      <c r="GO20">
        <v>39</v>
      </c>
      <c r="GP20">
        <v>114</v>
      </c>
      <c r="GQ20">
        <v>181</v>
      </c>
      <c r="GR20">
        <v>96</v>
      </c>
      <c r="GS20">
        <v>189</v>
      </c>
      <c r="GT20">
        <v>140</v>
      </c>
      <c r="GU20">
        <v>166</v>
      </c>
      <c r="GV20">
        <v>49</v>
      </c>
      <c r="GW20">
        <v>57</v>
      </c>
      <c r="GX20">
        <v>68</v>
      </c>
      <c r="GY20">
        <v>30</v>
      </c>
      <c r="GZ20">
        <v>66</v>
      </c>
    </row>
    <row r="21" spans="1:208" x14ac:dyDescent="0.25">
      <c r="A21" s="20">
        <v>4000056</v>
      </c>
      <c r="B21" s="20">
        <v>4000056</v>
      </c>
      <c r="C21" s="21" t="s">
        <v>361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</row>
    <row r="22" spans="1:208" x14ac:dyDescent="0.25">
      <c r="A22" s="20">
        <v>4000057</v>
      </c>
      <c r="B22" s="20">
        <v>4000057</v>
      </c>
      <c r="C22" s="21" t="s">
        <v>362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116</v>
      </c>
      <c r="GI22">
        <v>51</v>
      </c>
      <c r="GJ22">
        <v>136</v>
      </c>
      <c r="GK22">
        <v>228</v>
      </c>
      <c r="GL22">
        <v>96</v>
      </c>
      <c r="GM22">
        <v>50</v>
      </c>
      <c r="GN22">
        <v>81</v>
      </c>
      <c r="GO22">
        <v>62</v>
      </c>
      <c r="GP22">
        <v>68</v>
      </c>
      <c r="GQ22">
        <v>130</v>
      </c>
      <c r="GR22">
        <v>68</v>
      </c>
      <c r="GS22">
        <v>146</v>
      </c>
      <c r="GT22">
        <v>109</v>
      </c>
      <c r="GU22">
        <v>108</v>
      </c>
      <c r="GV22">
        <v>45</v>
      </c>
      <c r="GW22">
        <v>26</v>
      </c>
      <c r="GX22">
        <v>35</v>
      </c>
      <c r="GY22">
        <v>34</v>
      </c>
      <c r="GZ22">
        <v>44</v>
      </c>
    </row>
    <row r="23" spans="1:208" x14ac:dyDescent="0.25">
      <c r="A23" s="20">
        <v>4000058</v>
      </c>
      <c r="B23" s="20">
        <v>4000058</v>
      </c>
      <c r="C23" s="21" t="s">
        <v>363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68</v>
      </c>
      <c r="GK23">
        <v>174</v>
      </c>
      <c r="GL23">
        <v>0</v>
      </c>
      <c r="GM23">
        <v>0</v>
      </c>
      <c r="GN23">
        <v>0</v>
      </c>
      <c r="GO23">
        <v>3</v>
      </c>
      <c r="GP23">
        <v>24</v>
      </c>
      <c r="GQ23">
        <v>40</v>
      </c>
      <c r="GR23">
        <v>27</v>
      </c>
      <c r="GS23">
        <v>3</v>
      </c>
      <c r="GT23">
        <v>0</v>
      </c>
      <c r="GU23">
        <v>0</v>
      </c>
      <c r="GV23">
        <v>0</v>
      </c>
      <c r="GW23">
        <v>0</v>
      </c>
      <c r="GX23">
        <v>-4</v>
      </c>
      <c r="GY23">
        <v>0</v>
      </c>
      <c r="GZ23">
        <v>0</v>
      </c>
    </row>
    <row r="24" spans="1:208" x14ac:dyDescent="0.25">
      <c r="A24" s="20">
        <v>4000059</v>
      </c>
      <c r="B24" s="20">
        <v>4000059</v>
      </c>
      <c r="C24" s="21" t="s">
        <v>364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74</v>
      </c>
      <c r="GK24">
        <v>135</v>
      </c>
      <c r="GL24">
        <v>64</v>
      </c>
      <c r="GM24">
        <v>40</v>
      </c>
      <c r="GN24">
        <v>62</v>
      </c>
      <c r="GO24">
        <v>22</v>
      </c>
      <c r="GP24">
        <v>27</v>
      </c>
      <c r="GQ24">
        <v>80</v>
      </c>
      <c r="GR24">
        <v>28</v>
      </c>
      <c r="GS24">
        <v>75</v>
      </c>
      <c r="GT24">
        <v>84</v>
      </c>
      <c r="GU24">
        <v>78</v>
      </c>
      <c r="GV24">
        <v>19</v>
      </c>
      <c r="GW24">
        <v>45</v>
      </c>
      <c r="GX24">
        <v>20</v>
      </c>
      <c r="GY24">
        <v>19</v>
      </c>
      <c r="GZ24">
        <v>38</v>
      </c>
    </row>
    <row r="25" spans="1:208" x14ac:dyDescent="0.25">
      <c r="A25" s="20">
        <v>4000062</v>
      </c>
      <c r="B25" s="20">
        <v>4000062</v>
      </c>
      <c r="C25" s="21" t="s">
        <v>366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130</v>
      </c>
      <c r="GL25">
        <v>185</v>
      </c>
      <c r="GM25">
        <v>150</v>
      </c>
      <c r="GN25">
        <v>80</v>
      </c>
      <c r="GO25">
        <v>34</v>
      </c>
      <c r="GP25">
        <v>75</v>
      </c>
      <c r="GQ25">
        <v>143</v>
      </c>
      <c r="GR25">
        <v>57</v>
      </c>
      <c r="GS25">
        <v>142</v>
      </c>
      <c r="GT25">
        <v>157</v>
      </c>
      <c r="GU25">
        <v>142</v>
      </c>
      <c r="GV25">
        <v>37</v>
      </c>
      <c r="GW25">
        <v>33</v>
      </c>
      <c r="GX25">
        <v>69</v>
      </c>
      <c r="GY25">
        <v>15</v>
      </c>
      <c r="GZ25">
        <v>54</v>
      </c>
    </row>
    <row r="26" spans="1:208" x14ac:dyDescent="0.25">
      <c r="A26" s="20">
        <v>4000064</v>
      </c>
      <c r="B26" s="20">
        <v>4000064</v>
      </c>
      <c r="C26" s="21" t="s">
        <v>368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39</v>
      </c>
      <c r="GH26">
        <v>74</v>
      </c>
      <c r="GI26">
        <v>3</v>
      </c>
      <c r="GJ26">
        <v>6</v>
      </c>
      <c r="GK26">
        <v>158</v>
      </c>
      <c r="GL26">
        <v>91</v>
      </c>
      <c r="GM26">
        <v>54</v>
      </c>
      <c r="GN26">
        <v>55</v>
      </c>
      <c r="GO26">
        <v>37</v>
      </c>
      <c r="GP26">
        <v>43</v>
      </c>
      <c r="GQ26">
        <v>64</v>
      </c>
      <c r="GR26">
        <v>36</v>
      </c>
      <c r="GS26">
        <v>102</v>
      </c>
      <c r="GT26">
        <v>80</v>
      </c>
      <c r="GU26">
        <v>84</v>
      </c>
      <c r="GV26">
        <v>31</v>
      </c>
      <c r="GW26">
        <v>20</v>
      </c>
      <c r="GX26">
        <v>46</v>
      </c>
      <c r="GY26">
        <v>23</v>
      </c>
      <c r="GZ26">
        <v>24</v>
      </c>
    </row>
    <row r="27" spans="1:208" x14ac:dyDescent="0.25">
      <c r="A27" s="20"/>
      <c r="B27" s="20"/>
      <c r="C27" s="21"/>
    </row>
    <row r="28" spans="1:208" x14ac:dyDescent="0.25">
      <c r="A28" s="20">
        <v>4000066</v>
      </c>
      <c r="B28" s="20">
        <v>4000066</v>
      </c>
      <c r="C28" s="21" t="s">
        <v>370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88</v>
      </c>
      <c r="GK28">
        <v>131</v>
      </c>
      <c r="GL28">
        <v>68</v>
      </c>
      <c r="GM28">
        <v>75</v>
      </c>
      <c r="GN28">
        <v>54</v>
      </c>
      <c r="GO28">
        <v>31</v>
      </c>
      <c r="GP28">
        <v>55</v>
      </c>
      <c r="GQ28">
        <v>88</v>
      </c>
      <c r="GR28">
        <v>68</v>
      </c>
      <c r="GS28">
        <v>99</v>
      </c>
      <c r="GT28">
        <v>76</v>
      </c>
      <c r="GU28">
        <v>80</v>
      </c>
      <c r="GV28">
        <v>35</v>
      </c>
      <c r="GW28">
        <v>24</v>
      </c>
      <c r="GX28">
        <v>28</v>
      </c>
      <c r="GY28">
        <v>19</v>
      </c>
      <c r="GZ28">
        <v>59</v>
      </c>
    </row>
    <row r="29" spans="1:208" x14ac:dyDescent="0.25">
      <c r="A29" s="20">
        <v>4000067</v>
      </c>
      <c r="B29" s="20">
        <v>4000067</v>
      </c>
      <c r="C29" s="21" t="s">
        <v>371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100</v>
      </c>
      <c r="GI29">
        <v>42</v>
      </c>
      <c r="GJ29">
        <v>142</v>
      </c>
      <c r="GK29">
        <v>233</v>
      </c>
      <c r="GL29">
        <v>111</v>
      </c>
      <c r="GM29">
        <v>70</v>
      </c>
      <c r="GN29">
        <v>64</v>
      </c>
      <c r="GO29">
        <v>45</v>
      </c>
      <c r="GP29">
        <v>89</v>
      </c>
      <c r="GQ29">
        <v>33</v>
      </c>
      <c r="GR29">
        <v>85</v>
      </c>
      <c r="GS29">
        <v>163</v>
      </c>
      <c r="GT29">
        <v>152</v>
      </c>
      <c r="GU29">
        <v>126</v>
      </c>
      <c r="GV29">
        <v>43</v>
      </c>
      <c r="GW29">
        <v>52</v>
      </c>
      <c r="GX29">
        <v>25</v>
      </c>
      <c r="GY29">
        <v>22</v>
      </c>
      <c r="GZ29">
        <v>73</v>
      </c>
    </row>
    <row r="30" spans="1:208" x14ac:dyDescent="0.25">
      <c r="A30" s="20">
        <v>4000069</v>
      </c>
      <c r="B30" s="20">
        <v>4000069</v>
      </c>
      <c r="C30" s="21" t="s">
        <v>373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24</v>
      </c>
      <c r="GI30">
        <v>10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4</v>
      </c>
      <c r="GP30">
        <v>4</v>
      </c>
      <c r="GQ30">
        <v>63</v>
      </c>
      <c r="GR30">
        <v>58</v>
      </c>
      <c r="GS30">
        <v>57</v>
      </c>
      <c r="GT30">
        <v>57</v>
      </c>
      <c r="GU30">
        <v>50</v>
      </c>
      <c r="GV30">
        <v>29</v>
      </c>
      <c r="GW30">
        <v>28</v>
      </c>
      <c r="GX30">
        <v>17</v>
      </c>
      <c r="GY30">
        <v>15</v>
      </c>
      <c r="GZ30">
        <v>28</v>
      </c>
    </row>
    <row r="31" spans="1:208" x14ac:dyDescent="0.25">
      <c r="A31" s="20">
        <v>4000070</v>
      </c>
      <c r="B31" s="20">
        <v>4000070</v>
      </c>
      <c r="C31" s="21" t="s">
        <v>374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244</v>
      </c>
      <c r="GI31">
        <v>23</v>
      </c>
      <c r="GJ31">
        <v>20</v>
      </c>
      <c r="GK31">
        <v>0</v>
      </c>
      <c r="GL31">
        <v>177</v>
      </c>
      <c r="GM31">
        <v>186</v>
      </c>
      <c r="GN31">
        <v>134</v>
      </c>
      <c r="GO31">
        <v>87</v>
      </c>
      <c r="GP31">
        <v>130</v>
      </c>
      <c r="GQ31">
        <v>261</v>
      </c>
      <c r="GR31">
        <v>176</v>
      </c>
      <c r="GS31">
        <v>278</v>
      </c>
      <c r="GT31">
        <v>173</v>
      </c>
      <c r="GU31">
        <v>205</v>
      </c>
      <c r="GV31">
        <v>70</v>
      </c>
      <c r="GW31">
        <v>71</v>
      </c>
      <c r="GX31">
        <v>97</v>
      </c>
      <c r="GY31">
        <v>34</v>
      </c>
      <c r="GZ31">
        <v>76</v>
      </c>
    </row>
    <row r="32" spans="1:208" x14ac:dyDescent="0.25">
      <c r="A32" s="20">
        <v>4000071</v>
      </c>
      <c r="B32" s="20">
        <v>4000071</v>
      </c>
      <c r="C32" s="21" t="s">
        <v>375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91</v>
      </c>
      <c r="GI32">
        <v>47</v>
      </c>
      <c r="GJ32">
        <v>88</v>
      </c>
      <c r="GK32">
        <v>216</v>
      </c>
      <c r="GL32">
        <v>128</v>
      </c>
      <c r="GM32">
        <v>54</v>
      </c>
      <c r="GN32">
        <v>49</v>
      </c>
      <c r="GO32">
        <v>19</v>
      </c>
      <c r="GP32">
        <v>33</v>
      </c>
      <c r="GQ32">
        <v>94</v>
      </c>
      <c r="GR32">
        <v>40</v>
      </c>
      <c r="GS32">
        <v>11</v>
      </c>
      <c r="GT32">
        <v>105</v>
      </c>
      <c r="GU32">
        <v>56</v>
      </c>
      <c r="GV32">
        <v>49</v>
      </c>
      <c r="GW32">
        <v>53</v>
      </c>
      <c r="GX32">
        <v>24</v>
      </c>
      <c r="GY32">
        <v>20</v>
      </c>
      <c r="GZ32">
        <v>44</v>
      </c>
    </row>
    <row r="33" spans="1:208" x14ac:dyDescent="0.25">
      <c r="A33" s="22">
        <v>4000065</v>
      </c>
      <c r="B33" s="22">
        <v>4000065</v>
      </c>
      <c r="C33" s="23" t="s">
        <v>1062</v>
      </c>
    </row>
    <row r="34" spans="1:208" x14ac:dyDescent="0.25">
      <c r="A34" s="10">
        <v>4000072</v>
      </c>
      <c r="B34" s="10">
        <v>4000036</v>
      </c>
      <c r="C34" s="10" t="s">
        <v>605</v>
      </c>
      <c r="D34">
        <v>10</v>
      </c>
      <c r="E34">
        <v>30</v>
      </c>
      <c r="F34">
        <v>0</v>
      </c>
      <c r="G34">
        <v>5</v>
      </c>
      <c r="H34">
        <v>35</v>
      </c>
      <c r="I34">
        <v>30</v>
      </c>
      <c r="J34">
        <v>0</v>
      </c>
      <c r="K34">
        <v>-13</v>
      </c>
      <c r="L34">
        <v>0</v>
      </c>
      <c r="M34">
        <v>0</v>
      </c>
      <c r="N34">
        <v>0</v>
      </c>
      <c r="O34">
        <v>30</v>
      </c>
      <c r="P34">
        <v>40</v>
      </c>
      <c r="Q34">
        <v>0</v>
      </c>
      <c r="R34">
        <v>80</v>
      </c>
      <c r="S34">
        <v>20</v>
      </c>
      <c r="T34">
        <v>40</v>
      </c>
      <c r="U34">
        <v>218</v>
      </c>
      <c r="V34">
        <v>95</v>
      </c>
      <c r="W34">
        <v>110</v>
      </c>
      <c r="X34">
        <v>35</v>
      </c>
      <c r="Y34">
        <v>275</v>
      </c>
      <c r="Z34">
        <v>10</v>
      </c>
      <c r="AA34">
        <v>195</v>
      </c>
      <c r="AB34">
        <v>38</v>
      </c>
      <c r="AC34">
        <v>165</v>
      </c>
      <c r="AD34">
        <v>30</v>
      </c>
      <c r="AE34">
        <v>141</v>
      </c>
      <c r="AF34">
        <v>300</v>
      </c>
      <c r="AG34">
        <v>103</v>
      </c>
      <c r="AH34">
        <v>353</v>
      </c>
      <c r="AI34">
        <v>497</v>
      </c>
      <c r="AJ34">
        <v>239</v>
      </c>
      <c r="AK34">
        <v>500</v>
      </c>
      <c r="AL34">
        <v>400</v>
      </c>
      <c r="AM34">
        <v>245</v>
      </c>
      <c r="AN34">
        <v>70</v>
      </c>
      <c r="AO34">
        <v>320</v>
      </c>
      <c r="AP34">
        <v>534</v>
      </c>
      <c r="AQ34">
        <v>20</v>
      </c>
      <c r="AR34">
        <v>215</v>
      </c>
      <c r="AS34">
        <v>75</v>
      </c>
      <c r="AT34">
        <v>421</v>
      </c>
      <c r="AU34">
        <v>-16</v>
      </c>
      <c r="AV34">
        <v>0</v>
      </c>
      <c r="AW34">
        <v>178</v>
      </c>
      <c r="AX34">
        <v>110</v>
      </c>
      <c r="AY34">
        <v>150</v>
      </c>
      <c r="AZ34">
        <v>30</v>
      </c>
      <c r="BA34">
        <v>0</v>
      </c>
      <c r="BB34">
        <v>-58</v>
      </c>
      <c r="BC34">
        <v>2</v>
      </c>
      <c r="BD34">
        <v>0</v>
      </c>
      <c r="BE34">
        <v>10</v>
      </c>
      <c r="BF34">
        <v>60</v>
      </c>
      <c r="BG34">
        <v>10</v>
      </c>
      <c r="BH34">
        <v>30</v>
      </c>
      <c r="BI34">
        <v>20</v>
      </c>
      <c r="BJ34">
        <v>20</v>
      </c>
      <c r="BK34">
        <v>15</v>
      </c>
      <c r="BL34">
        <v>90</v>
      </c>
      <c r="BM34">
        <v>-45</v>
      </c>
      <c r="BN34">
        <v>55</v>
      </c>
      <c r="BO34">
        <v>27</v>
      </c>
      <c r="BP34">
        <v>84</v>
      </c>
      <c r="BQ34">
        <v>54</v>
      </c>
      <c r="BR34">
        <v>117</v>
      </c>
      <c r="BS34">
        <v>4</v>
      </c>
      <c r="BT34">
        <v>543</v>
      </c>
      <c r="BU34">
        <v>-45</v>
      </c>
      <c r="BV34">
        <v>140</v>
      </c>
      <c r="BW34">
        <v>638</v>
      </c>
      <c r="BX34">
        <v>286</v>
      </c>
      <c r="BY34">
        <v>85</v>
      </c>
      <c r="BZ34">
        <v>105</v>
      </c>
      <c r="CA34">
        <v>134</v>
      </c>
      <c r="CB34">
        <v>278</v>
      </c>
      <c r="CC34">
        <v>14</v>
      </c>
      <c r="CD34">
        <v>204</v>
      </c>
      <c r="CE34">
        <v>440</v>
      </c>
      <c r="CF34">
        <v>376</v>
      </c>
      <c r="CG34">
        <v>185</v>
      </c>
      <c r="CH34">
        <v>290</v>
      </c>
      <c r="CI34">
        <v>98</v>
      </c>
      <c r="CJ34">
        <v>665</v>
      </c>
      <c r="CK34">
        <v>593</v>
      </c>
      <c r="CL34">
        <v>528</v>
      </c>
      <c r="CM34">
        <v>225</v>
      </c>
      <c r="CN34">
        <v>238</v>
      </c>
      <c r="CO34">
        <v>358</v>
      </c>
      <c r="CP34">
        <v>277</v>
      </c>
      <c r="CQ34">
        <v>138</v>
      </c>
      <c r="CR34">
        <v>194</v>
      </c>
      <c r="CS34">
        <v>182</v>
      </c>
      <c r="CT34">
        <v>236</v>
      </c>
      <c r="CU34">
        <v>336</v>
      </c>
      <c r="CV34">
        <v>26</v>
      </c>
      <c r="CW34">
        <v>75</v>
      </c>
      <c r="CX34">
        <v>213</v>
      </c>
      <c r="CY34">
        <v>0</v>
      </c>
      <c r="CZ34">
        <v>147</v>
      </c>
      <c r="DA34">
        <v>3</v>
      </c>
      <c r="DB34">
        <v>10</v>
      </c>
      <c r="DC34">
        <v>1</v>
      </c>
      <c r="DD34">
        <v>0</v>
      </c>
      <c r="DE34">
        <v>142</v>
      </c>
      <c r="DF34">
        <v>5</v>
      </c>
      <c r="DG34">
        <v>0</v>
      </c>
      <c r="DH34">
        <v>0</v>
      </c>
      <c r="DI34">
        <v>10</v>
      </c>
      <c r="DJ34">
        <v>20</v>
      </c>
      <c r="DK34">
        <v>128</v>
      </c>
      <c r="DL34">
        <v>17</v>
      </c>
      <c r="DM34">
        <v>43</v>
      </c>
      <c r="DN34">
        <v>17</v>
      </c>
      <c r="DO34">
        <v>41</v>
      </c>
      <c r="DP34">
        <v>43</v>
      </c>
      <c r="DQ34">
        <v>149</v>
      </c>
      <c r="DR34">
        <v>137</v>
      </c>
      <c r="DS34">
        <v>85</v>
      </c>
      <c r="DT34">
        <v>165</v>
      </c>
      <c r="DU34">
        <v>303</v>
      </c>
      <c r="DV34">
        <v>187</v>
      </c>
      <c r="DW34">
        <v>100</v>
      </c>
      <c r="DX34">
        <v>180</v>
      </c>
      <c r="DY34">
        <v>158</v>
      </c>
      <c r="DZ34">
        <v>401</v>
      </c>
      <c r="EA34">
        <v>236</v>
      </c>
      <c r="EB34">
        <v>132</v>
      </c>
      <c r="EC34">
        <v>288</v>
      </c>
      <c r="ED34">
        <v>290</v>
      </c>
      <c r="EE34">
        <v>244</v>
      </c>
      <c r="EF34">
        <v>336</v>
      </c>
      <c r="EG34">
        <v>365</v>
      </c>
      <c r="EH34">
        <v>427</v>
      </c>
      <c r="EI34">
        <v>403</v>
      </c>
      <c r="EJ34">
        <v>223</v>
      </c>
      <c r="EK34">
        <v>1060</v>
      </c>
      <c r="EL34">
        <v>277</v>
      </c>
      <c r="EM34">
        <v>172</v>
      </c>
      <c r="EN34">
        <v>130</v>
      </c>
      <c r="EO34">
        <v>366</v>
      </c>
      <c r="EP34">
        <v>160</v>
      </c>
      <c r="EQ34">
        <v>161</v>
      </c>
      <c r="ER34">
        <v>136</v>
      </c>
      <c r="ES34">
        <v>181</v>
      </c>
      <c r="ET34">
        <v>219</v>
      </c>
      <c r="EU34">
        <v>202</v>
      </c>
      <c r="EV34">
        <v>139</v>
      </c>
      <c r="EW34">
        <v>125</v>
      </c>
      <c r="EX34">
        <v>120</v>
      </c>
      <c r="EY34">
        <v>139</v>
      </c>
      <c r="EZ34">
        <v>81</v>
      </c>
      <c r="FA34">
        <v>107</v>
      </c>
      <c r="FB34">
        <v>18</v>
      </c>
      <c r="FC34">
        <v>115</v>
      </c>
      <c r="FD34">
        <v>32</v>
      </c>
      <c r="FE34">
        <v>54</v>
      </c>
      <c r="FF34">
        <v>46</v>
      </c>
      <c r="FG34">
        <v>41</v>
      </c>
      <c r="FH34">
        <v>20</v>
      </c>
      <c r="FI34">
        <v>11</v>
      </c>
      <c r="FJ34">
        <v>13</v>
      </c>
      <c r="FK34">
        <v>15</v>
      </c>
      <c r="FL34">
        <v>18</v>
      </c>
      <c r="FM34">
        <v>55</v>
      </c>
      <c r="FN34">
        <v>7</v>
      </c>
      <c r="FO34">
        <v>42</v>
      </c>
      <c r="FP34">
        <v>11</v>
      </c>
      <c r="FQ34">
        <v>196</v>
      </c>
      <c r="FR34">
        <v>151</v>
      </c>
      <c r="FS34">
        <v>90</v>
      </c>
      <c r="FT34">
        <v>162</v>
      </c>
      <c r="FU34">
        <v>135</v>
      </c>
      <c r="FV34">
        <v>102</v>
      </c>
      <c r="FW34">
        <v>172</v>
      </c>
      <c r="FX34">
        <v>371</v>
      </c>
      <c r="FY34">
        <v>245</v>
      </c>
      <c r="FZ34">
        <v>268</v>
      </c>
      <c r="GA34">
        <v>388</v>
      </c>
      <c r="GB34">
        <v>130</v>
      </c>
      <c r="GC34">
        <v>88</v>
      </c>
      <c r="GD34">
        <v>106</v>
      </c>
      <c r="GE34">
        <v>122</v>
      </c>
      <c r="GF34">
        <v>230</v>
      </c>
      <c r="GG34">
        <v>232</v>
      </c>
      <c r="GH34">
        <v>317</v>
      </c>
      <c r="GI34">
        <v>105</v>
      </c>
      <c r="GJ34">
        <v>8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3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</row>
    <row r="35" spans="1:208" x14ac:dyDescent="0.25">
      <c r="A35" s="10">
        <v>4000073</v>
      </c>
      <c r="B35" s="10">
        <v>4000039</v>
      </c>
      <c r="C35" s="10" t="s">
        <v>606</v>
      </c>
      <c r="D35">
        <v>20</v>
      </c>
      <c r="E35">
        <v>5</v>
      </c>
      <c r="F35">
        <v>5</v>
      </c>
      <c r="G35">
        <v>5</v>
      </c>
      <c r="H35">
        <v>0</v>
      </c>
      <c r="I35">
        <v>5</v>
      </c>
      <c r="J35">
        <v>0</v>
      </c>
      <c r="K35">
        <v>-5</v>
      </c>
      <c r="L35">
        <v>0</v>
      </c>
      <c r="M35">
        <v>5</v>
      </c>
      <c r="N35">
        <v>5</v>
      </c>
      <c r="O35">
        <v>35</v>
      </c>
      <c r="P35">
        <v>20</v>
      </c>
      <c r="Q35">
        <v>5</v>
      </c>
      <c r="R35">
        <v>20</v>
      </c>
      <c r="S35">
        <v>5</v>
      </c>
      <c r="T35">
        <v>110</v>
      </c>
      <c r="U35">
        <v>0</v>
      </c>
      <c r="V35">
        <v>0</v>
      </c>
      <c r="W35">
        <v>10</v>
      </c>
      <c r="X35">
        <v>52</v>
      </c>
      <c r="Y35">
        <v>60</v>
      </c>
      <c r="Z35">
        <v>165</v>
      </c>
      <c r="AA35">
        <v>30</v>
      </c>
      <c r="AB35">
        <v>28</v>
      </c>
      <c r="AC35">
        <v>0</v>
      </c>
      <c r="AD35">
        <v>0</v>
      </c>
      <c r="AE35">
        <v>38</v>
      </c>
      <c r="AF35">
        <v>37</v>
      </c>
      <c r="AG35">
        <v>137</v>
      </c>
      <c r="AH35">
        <v>48</v>
      </c>
      <c r="AI35">
        <v>29</v>
      </c>
      <c r="AJ35">
        <v>14</v>
      </c>
      <c r="AK35">
        <v>0</v>
      </c>
      <c r="AL35">
        <v>195</v>
      </c>
      <c r="AM35">
        <v>70</v>
      </c>
      <c r="AN35">
        <v>20</v>
      </c>
      <c r="AO35">
        <v>80</v>
      </c>
      <c r="AP35">
        <v>122</v>
      </c>
      <c r="AQ35">
        <v>25</v>
      </c>
      <c r="AR35">
        <v>0</v>
      </c>
      <c r="AS35">
        <v>81</v>
      </c>
      <c r="AT35">
        <v>242</v>
      </c>
      <c r="AU35">
        <v>35</v>
      </c>
      <c r="AV35">
        <v>0</v>
      </c>
      <c r="AW35">
        <v>2</v>
      </c>
      <c r="AX35">
        <v>10</v>
      </c>
      <c r="AY35">
        <v>25</v>
      </c>
      <c r="AZ35">
        <v>0</v>
      </c>
      <c r="BA35">
        <v>0</v>
      </c>
      <c r="BB35">
        <v>0</v>
      </c>
      <c r="BC35">
        <v>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5</v>
      </c>
      <c r="BL35">
        <v>30</v>
      </c>
      <c r="BM35">
        <v>0</v>
      </c>
      <c r="BN35">
        <v>10</v>
      </c>
      <c r="BO35">
        <v>11</v>
      </c>
      <c r="BP35">
        <v>21</v>
      </c>
      <c r="BQ35">
        <v>20</v>
      </c>
      <c r="BR35">
        <v>26</v>
      </c>
      <c r="BS35">
        <v>25</v>
      </c>
      <c r="BT35">
        <v>230</v>
      </c>
      <c r="BU35">
        <v>11</v>
      </c>
      <c r="BV35">
        <v>0</v>
      </c>
      <c r="BW35">
        <v>55</v>
      </c>
      <c r="BX35">
        <v>100</v>
      </c>
      <c r="BY35">
        <v>64</v>
      </c>
      <c r="BZ35">
        <v>6</v>
      </c>
      <c r="CA35">
        <v>128</v>
      </c>
      <c r="CB35">
        <v>88</v>
      </c>
      <c r="CC35">
        <v>2</v>
      </c>
      <c r="CD35">
        <v>4</v>
      </c>
      <c r="CE35">
        <v>9</v>
      </c>
      <c r="CF35">
        <v>58</v>
      </c>
      <c r="CG35">
        <v>132</v>
      </c>
      <c r="CH35">
        <v>5</v>
      </c>
      <c r="CI35">
        <v>35</v>
      </c>
      <c r="CJ35">
        <v>81</v>
      </c>
      <c r="CK35">
        <v>254</v>
      </c>
      <c r="CL35">
        <v>19</v>
      </c>
      <c r="CM35">
        <v>57</v>
      </c>
      <c r="CN35">
        <v>3</v>
      </c>
      <c r="CO35">
        <v>66</v>
      </c>
      <c r="CP35">
        <v>164</v>
      </c>
      <c r="CQ35">
        <v>69</v>
      </c>
      <c r="CR35">
        <v>53</v>
      </c>
      <c r="CS35">
        <v>22</v>
      </c>
      <c r="CT35">
        <v>181</v>
      </c>
      <c r="CU35">
        <v>41</v>
      </c>
      <c r="CV35">
        <v>26</v>
      </c>
      <c r="CW35">
        <v>27</v>
      </c>
      <c r="CX35">
        <v>10</v>
      </c>
      <c r="CY35">
        <v>0</v>
      </c>
      <c r="CZ35">
        <v>19</v>
      </c>
      <c r="DA35">
        <v>0</v>
      </c>
      <c r="DB35">
        <v>0</v>
      </c>
      <c r="DC35">
        <v>145</v>
      </c>
      <c r="DD35">
        <v>0</v>
      </c>
      <c r="DE35">
        <v>27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9</v>
      </c>
      <c r="DN35">
        <v>1</v>
      </c>
      <c r="DO35">
        <v>4</v>
      </c>
      <c r="DP35">
        <v>23</v>
      </c>
      <c r="DQ35">
        <v>25</v>
      </c>
      <c r="DR35">
        <v>38</v>
      </c>
      <c r="DS35">
        <v>21</v>
      </c>
      <c r="DT35">
        <v>44</v>
      </c>
      <c r="DU35">
        <v>40</v>
      </c>
      <c r="DV35">
        <v>36</v>
      </c>
      <c r="DW35">
        <v>6</v>
      </c>
      <c r="DX35">
        <v>43</v>
      </c>
      <c r="DY35">
        <v>52</v>
      </c>
      <c r="DZ35">
        <v>47</v>
      </c>
      <c r="EA35">
        <v>87</v>
      </c>
      <c r="EB35">
        <v>75</v>
      </c>
      <c r="EC35">
        <v>64</v>
      </c>
      <c r="ED35">
        <v>67</v>
      </c>
      <c r="EE35">
        <v>56</v>
      </c>
      <c r="EF35">
        <v>93</v>
      </c>
      <c r="EG35">
        <v>75</v>
      </c>
      <c r="EH35">
        <v>141</v>
      </c>
      <c r="EI35">
        <v>108</v>
      </c>
      <c r="EJ35">
        <v>52</v>
      </c>
      <c r="EK35">
        <v>81</v>
      </c>
      <c r="EL35">
        <v>34</v>
      </c>
      <c r="EM35">
        <v>84</v>
      </c>
      <c r="EN35">
        <v>81</v>
      </c>
      <c r="EO35">
        <v>57</v>
      </c>
      <c r="EP35">
        <v>77</v>
      </c>
      <c r="EQ35">
        <v>26</v>
      </c>
      <c r="ER35">
        <v>40</v>
      </c>
      <c r="ES35">
        <v>55</v>
      </c>
      <c r="ET35">
        <v>48</v>
      </c>
      <c r="EU35">
        <v>52</v>
      </c>
      <c r="EV35">
        <v>50</v>
      </c>
      <c r="EW35">
        <v>36</v>
      </c>
      <c r="EX35">
        <v>31</v>
      </c>
      <c r="EY35">
        <v>34</v>
      </c>
      <c r="EZ35">
        <v>17</v>
      </c>
      <c r="FA35">
        <v>29</v>
      </c>
      <c r="FB35">
        <v>20</v>
      </c>
      <c r="FC35">
        <v>15</v>
      </c>
      <c r="FD35">
        <v>8</v>
      </c>
      <c r="FE35">
        <v>16</v>
      </c>
      <c r="FF35">
        <v>4</v>
      </c>
      <c r="FG35">
        <v>14</v>
      </c>
      <c r="FH35">
        <v>3</v>
      </c>
      <c r="FI35">
        <v>3</v>
      </c>
      <c r="FJ35">
        <v>1</v>
      </c>
      <c r="FK35">
        <v>4</v>
      </c>
      <c r="FL35">
        <v>4</v>
      </c>
      <c r="FM35">
        <v>4</v>
      </c>
      <c r="FN35">
        <v>2</v>
      </c>
      <c r="FO35">
        <v>10</v>
      </c>
      <c r="FP35">
        <v>1</v>
      </c>
      <c r="FQ35">
        <v>11</v>
      </c>
      <c r="FR35">
        <v>68</v>
      </c>
      <c r="FS35">
        <v>37</v>
      </c>
      <c r="FT35">
        <v>47</v>
      </c>
      <c r="FU35">
        <v>34</v>
      </c>
      <c r="FV35">
        <v>37</v>
      </c>
      <c r="FW35">
        <v>35</v>
      </c>
      <c r="FX35">
        <v>41</v>
      </c>
      <c r="FY35">
        <v>86</v>
      </c>
      <c r="FZ35">
        <v>39</v>
      </c>
      <c r="GA35">
        <v>47</v>
      </c>
      <c r="GB35">
        <v>42</v>
      </c>
      <c r="GC35">
        <v>33</v>
      </c>
      <c r="GD35">
        <v>12</v>
      </c>
      <c r="GE35">
        <v>47</v>
      </c>
      <c r="GF35">
        <v>33</v>
      </c>
      <c r="GG35">
        <v>76</v>
      </c>
      <c r="GH35">
        <v>50</v>
      </c>
      <c r="GI35">
        <v>34</v>
      </c>
      <c r="GJ35">
        <v>59</v>
      </c>
      <c r="GK35">
        <v>97</v>
      </c>
      <c r="GL35">
        <v>33</v>
      </c>
      <c r="GM35">
        <v>5</v>
      </c>
      <c r="GN35">
        <v>0</v>
      </c>
      <c r="GO35">
        <v>0</v>
      </c>
      <c r="GP35">
        <v>0</v>
      </c>
      <c r="GQ35">
        <v>0</v>
      </c>
      <c r="GR35">
        <v>3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</row>
    <row r="36" spans="1:208" x14ac:dyDescent="0.25">
      <c r="A36" s="10">
        <v>4000074</v>
      </c>
      <c r="B36" s="10">
        <v>4000038</v>
      </c>
      <c r="C36" s="10" t="s">
        <v>607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190</v>
      </c>
      <c r="AG36">
        <v>57</v>
      </c>
      <c r="AH36">
        <v>179</v>
      </c>
      <c r="AI36">
        <v>63</v>
      </c>
      <c r="AJ36">
        <v>82</v>
      </c>
      <c r="AK36">
        <v>15</v>
      </c>
      <c r="AL36">
        <v>45</v>
      </c>
      <c r="AM36">
        <v>265</v>
      </c>
      <c r="AN36">
        <v>20</v>
      </c>
      <c r="AO36">
        <v>175</v>
      </c>
      <c r="AP36">
        <v>262</v>
      </c>
      <c r="AQ36">
        <v>10</v>
      </c>
      <c r="AR36">
        <v>20</v>
      </c>
      <c r="AS36">
        <v>20</v>
      </c>
      <c r="AT36">
        <v>185</v>
      </c>
      <c r="AU36">
        <v>10</v>
      </c>
      <c r="AV36">
        <v>30</v>
      </c>
      <c r="AW36">
        <v>0</v>
      </c>
      <c r="AX36">
        <v>35</v>
      </c>
      <c r="AY36">
        <v>125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0</v>
      </c>
      <c r="BF36">
        <v>25</v>
      </c>
      <c r="BG36">
        <v>0</v>
      </c>
      <c r="BH36">
        <v>0</v>
      </c>
      <c r="BI36">
        <v>0</v>
      </c>
      <c r="BJ36">
        <v>10</v>
      </c>
      <c r="BK36">
        <v>0</v>
      </c>
      <c r="BL36">
        <v>0</v>
      </c>
      <c r="BM36">
        <v>0</v>
      </c>
      <c r="BN36">
        <v>10</v>
      </c>
      <c r="BO36">
        <v>0</v>
      </c>
      <c r="BP36">
        <v>16</v>
      </c>
      <c r="BQ36">
        <v>10</v>
      </c>
      <c r="BR36">
        <v>45</v>
      </c>
      <c r="BS36">
        <v>55</v>
      </c>
      <c r="BT36">
        <v>185</v>
      </c>
      <c r="BU36">
        <v>32</v>
      </c>
      <c r="BV36">
        <v>25</v>
      </c>
      <c r="BW36">
        <v>51</v>
      </c>
      <c r="BX36">
        <v>45</v>
      </c>
      <c r="BY36">
        <v>164</v>
      </c>
      <c r="BZ36">
        <v>1</v>
      </c>
      <c r="CA36">
        <v>3</v>
      </c>
      <c r="CB36">
        <v>13</v>
      </c>
      <c r="CC36">
        <v>26</v>
      </c>
      <c r="CD36">
        <v>139</v>
      </c>
      <c r="CE36">
        <v>37</v>
      </c>
      <c r="CF36">
        <v>57</v>
      </c>
      <c r="CG36">
        <v>2</v>
      </c>
      <c r="CH36">
        <v>131</v>
      </c>
      <c r="CI36">
        <v>99</v>
      </c>
      <c r="CJ36">
        <v>46</v>
      </c>
      <c r="CK36">
        <v>193</v>
      </c>
      <c r="CL36">
        <v>55</v>
      </c>
      <c r="CM36">
        <v>8</v>
      </c>
      <c r="CN36">
        <v>133</v>
      </c>
      <c r="CO36">
        <v>87</v>
      </c>
      <c r="CP36">
        <v>8</v>
      </c>
      <c r="CQ36">
        <v>0</v>
      </c>
      <c r="CR36">
        <v>0</v>
      </c>
      <c r="CS36">
        <v>20</v>
      </c>
      <c r="CT36">
        <v>29</v>
      </c>
      <c r="CU36">
        <v>50</v>
      </c>
      <c r="CV36">
        <v>12</v>
      </c>
      <c r="CW36">
        <v>2</v>
      </c>
      <c r="CX36">
        <v>33</v>
      </c>
      <c r="CY36">
        <v>0</v>
      </c>
      <c r="CZ36">
        <v>15</v>
      </c>
      <c r="DA36">
        <v>0</v>
      </c>
      <c r="DB36">
        <v>125</v>
      </c>
      <c r="DC36">
        <v>1</v>
      </c>
      <c r="DD36">
        <v>0</v>
      </c>
      <c r="DE36">
        <v>5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10</v>
      </c>
      <c r="DM36">
        <v>13</v>
      </c>
      <c r="DN36">
        <v>5</v>
      </c>
      <c r="DO36">
        <v>2</v>
      </c>
      <c r="DP36">
        <v>16</v>
      </c>
      <c r="DQ36">
        <v>11</v>
      </c>
      <c r="DR36">
        <v>43</v>
      </c>
      <c r="DS36">
        <v>18</v>
      </c>
      <c r="DT36">
        <v>45</v>
      </c>
      <c r="DU36">
        <v>103</v>
      </c>
      <c r="DV36">
        <v>51</v>
      </c>
      <c r="DW36">
        <v>10</v>
      </c>
      <c r="DX36">
        <v>52</v>
      </c>
      <c r="DY36">
        <v>0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35</v>
      </c>
      <c r="EJ36">
        <v>172</v>
      </c>
      <c r="EK36">
        <v>123</v>
      </c>
      <c r="EL36">
        <v>93</v>
      </c>
      <c r="EM36">
        <v>81</v>
      </c>
      <c r="EN36">
        <v>50</v>
      </c>
      <c r="EO36">
        <v>40</v>
      </c>
      <c r="EP36">
        <v>1</v>
      </c>
      <c r="EQ36">
        <v>0</v>
      </c>
      <c r="ER36">
        <v>28</v>
      </c>
      <c r="ES36">
        <v>140</v>
      </c>
      <c r="ET36">
        <v>16</v>
      </c>
      <c r="EU36">
        <v>0</v>
      </c>
      <c r="EV36">
        <v>78</v>
      </c>
      <c r="EW36">
        <v>73</v>
      </c>
      <c r="EX36">
        <v>40</v>
      </c>
      <c r="EY36">
        <v>44</v>
      </c>
      <c r="EZ36">
        <v>17</v>
      </c>
      <c r="FA36">
        <v>56</v>
      </c>
      <c r="FB36">
        <v>12</v>
      </c>
      <c r="FC36">
        <v>43</v>
      </c>
      <c r="FD36">
        <v>8</v>
      </c>
      <c r="FE36">
        <v>33</v>
      </c>
      <c r="FF36">
        <v>8</v>
      </c>
      <c r="FG36">
        <v>3</v>
      </c>
      <c r="FH36">
        <v>5</v>
      </c>
      <c r="FI36">
        <v>8</v>
      </c>
      <c r="FJ36">
        <v>0</v>
      </c>
      <c r="FK36">
        <v>5</v>
      </c>
      <c r="FL36">
        <v>2</v>
      </c>
      <c r="FM36">
        <v>15</v>
      </c>
      <c r="FN36">
        <v>0</v>
      </c>
      <c r="FO36">
        <v>23</v>
      </c>
      <c r="FP36">
        <v>4</v>
      </c>
      <c r="FQ36">
        <v>11</v>
      </c>
      <c r="FR36">
        <v>77</v>
      </c>
      <c r="FS36">
        <v>26</v>
      </c>
      <c r="FT36">
        <v>56</v>
      </c>
      <c r="FU36">
        <v>33</v>
      </c>
      <c r="FV36">
        <v>51</v>
      </c>
      <c r="FW36">
        <v>51</v>
      </c>
      <c r="FX36">
        <v>68</v>
      </c>
      <c r="FY36">
        <v>124</v>
      </c>
      <c r="FZ36">
        <v>90</v>
      </c>
      <c r="GA36">
        <v>79</v>
      </c>
      <c r="GB36">
        <v>44</v>
      </c>
      <c r="GC36">
        <v>36</v>
      </c>
      <c r="GD36">
        <v>13</v>
      </c>
      <c r="GE36">
        <v>38</v>
      </c>
      <c r="GF36">
        <v>65</v>
      </c>
      <c r="GG36">
        <v>30</v>
      </c>
      <c r="GH36">
        <v>69</v>
      </c>
      <c r="GI36">
        <v>11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11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</row>
    <row r="37" spans="1:208" x14ac:dyDescent="0.25">
      <c r="A37" s="10">
        <v>4000075</v>
      </c>
      <c r="B37" s="10">
        <v>4000040</v>
      </c>
      <c r="C37" s="10" t="s">
        <v>384</v>
      </c>
      <c r="D37">
        <v>65</v>
      </c>
      <c r="E37">
        <v>75</v>
      </c>
      <c r="F37">
        <v>30</v>
      </c>
      <c r="G37">
        <v>60</v>
      </c>
      <c r="H37">
        <v>160</v>
      </c>
      <c r="I37">
        <v>138</v>
      </c>
      <c r="J37">
        <v>30</v>
      </c>
      <c r="K37">
        <v>30</v>
      </c>
      <c r="L37">
        <v>50</v>
      </c>
      <c r="M37">
        <v>20</v>
      </c>
      <c r="N37">
        <v>60</v>
      </c>
      <c r="O37">
        <v>135</v>
      </c>
      <c r="P37">
        <v>115</v>
      </c>
      <c r="Q37">
        <v>0</v>
      </c>
      <c r="R37">
        <v>635</v>
      </c>
      <c r="S37">
        <v>0</v>
      </c>
      <c r="T37">
        <v>250</v>
      </c>
      <c r="U37">
        <v>480</v>
      </c>
      <c r="V37">
        <v>355</v>
      </c>
      <c r="W37">
        <v>405</v>
      </c>
      <c r="X37">
        <v>260</v>
      </c>
      <c r="Y37">
        <v>255</v>
      </c>
      <c r="Z37">
        <v>270</v>
      </c>
      <c r="AA37">
        <v>425</v>
      </c>
      <c r="AB37">
        <v>225</v>
      </c>
      <c r="AC37">
        <v>310</v>
      </c>
      <c r="AD37">
        <v>275</v>
      </c>
      <c r="AE37">
        <v>495</v>
      </c>
      <c r="AF37">
        <v>515</v>
      </c>
      <c r="AG37">
        <v>400</v>
      </c>
      <c r="AH37">
        <v>568</v>
      </c>
      <c r="AI37">
        <v>437</v>
      </c>
      <c r="AJ37">
        <v>980</v>
      </c>
      <c r="AK37">
        <v>830</v>
      </c>
      <c r="AL37">
        <v>280</v>
      </c>
      <c r="AM37">
        <v>715</v>
      </c>
      <c r="AN37">
        <v>160</v>
      </c>
      <c r="AO37">
        <v>965</v>
      </c>
      <c r="AP37">
        <v>750</v>
      </c>
      <c r="AQ37">
        <v>320</v>
      </c>
      <c r="AR37">
        <v>225</v>
      </c>
      <c r="AS37">
        <v>235</v>
      </c>
      <c r="AT37">
        <v>830</v>
      </c>
      <c r="AU37">
        <v>375</v>
      </c>
      <c r="AV37">
        <v>165</v>
      </c>
      <c r="AW37">
        <v>140</v>
      </c>
      <c r="AX37">
        <v>105</v>
      </c>
      <c r="AY37">
        <v>270</v>
      </c>
      <c r="AZ37">
        <v>0</v>
      </c>
      <c r="BA37">
        <v>0</v>
      </c>
      <c r="BB37">
        <v>0</v>
      </c>
      <c r="BC37">
        <v>27</v>
      </c>
      <c r="BD37">
        <v>50</v>
      </c>
      <c r="BE37">
        <v>0</v>
      </c>
      <c r="BF37">
        <v>155</v>
      </c>
      <c r="BG37">
        <v>20</v>
      </c>
      <c r="BH37">
        <v>30</v>
      </c>
      <c r="BI37">
        <v>30</v>
      </c>
      <c r="BJ37">
        <v>80</v>
      </c>
      <c r="BK37">
        <v>25</v>
      </c>
      <c r="BL37">
        <v>135</v>
      </c>
      <c r="BM37">
        <v>0</v>
      </c>
      <c r="BN37">
        <v>95</v>
      </c>
      <c r="BO37">
        <v>140</v>
      </c>
      <c r="BP37">
        <v>194</v>
      </c>
      <c r="BQ37">
        <v>130</v>
      </c>
      <c r="BR37">
        <v>297</v>
      </c>
      <c r="BS37">
        <v>363</v>
      </c>
      <c r="BT37">
        <v>922</v>
      </c>
      <c r="BU37">
        <v>65</v>
      </c>
      <c r="BV37">
        <v>325</v>
      </c>
      <c r="BW37">
        <v>855</v>
      </c>
      <c r="BX37">
        <v>476</v>
      </c>
      <c r="BY37">
        <v>143</v>
      </c>
      <c r="BZ37">
        <v>529</v>
      </c>
      <c r="CA37">
        <v>424</v>
      </c>
      <c r="CB37">
        <v>462</v>
      </c>
      <c r="CC37">
        <v>328</v>
      </c>
      <c r="CD37">
        <v>429</v>
      </c>
      <c r="CE37">
        <v>852</v>
      </c>
      <c r="CF37">
        <v>953</v>
      </c>
      <c r="CG37">
        <v>496</v>
      </c>
      <c r="CH37">
        <v>448</v>
      </c>
      <c r="CI37">
        <v>347</v>
      </c>
      <c r="CJ37">
        <v>1052</v>
      </c>
      <c r="CK37">
        <v>973</v>
      </c>
      <c r="CL37">
        <v>720</v>
      </c>
      <c r="CM37">
        <v>238</v>
      </c>
      <c r="CN37">
        <v>492</v>
      </c>
      <c r="CO37">
        <v>644</v>
      </c>
      <c r="CP37">
        <v>710</v>
      </c>
      <c r="CQ37">
        <v>542</v>
      </c>
      <c r="CR37">
        <v>375</v>
      </c>
      <c r="CS37">
        <v>506</v>
      </c>
      <c r="CT37">
        <v>423</v>
      </c>
      <c r="CU37">
        <v>734</v>
      </c>
      <c r="CV37">
        <v>201</v>
      </c>
      <c r="CW37">
        <v>251</v>
      </c>
      <c r="CX37">
        <v>335</v>
      </c>
      <c r="CY37">
        <v>50</v>
      </c>
      <c r="CZ37">
        <v>382</v>
      </c>
      <c r="DA37">
        <v>10</v>
      </c>
      <c r="DB37">
        <v>10</v>
      </c>
      <c r="DC37">
        <v>5</v>
      </c>
      <c r="DD37">
        <v>125</v>
      </c>
      <c r="DE37">
        <v>212</v>
      </c>
      <c r="DF37">
        <v>9</v>
      </c>
      <c r="DG37">
        <v>130</v>
      </c>
      <c r="DH37">
        <v>0</v>
      </c>
      <c r="DI37">
        <v>30</v>
      </c>
      <c r="DJ37">
        <v>2</v>
      </c>
      <c r="DK37">
        <v>17</v>
      </c>
      <c r="DL37">
        <v>180</v>
      </c>
      <c r="DM37">
        <v>81</v>
      </c>
      <c r="DN37">
        <v>74</v>
      </c>
      <c r="DO37">
        <v>42</v>
      </c>
      <c r="DP37">
        <v>270</v>
      </c>
      <c r="DQ37">
        <v>249</v>
      </c>
      <c r="DR37">
        <v>286</v>
      </c>
      <c r="DS37">
        <v>193</v>
      </c>
      <c r="DT37">
        <v>409</v>
      </c>
      <c r="DU37">
        <v>582</v>
      </c>
      <c r="DV37">
        <v>362</v>
      </c>
      <c r="DW37">
        <v>336</v>
      </c>
      <c r="DX37">
        <v>388</v>
      </c>
      <c r="DY37">
        <v>662</v>
      </c>
      <c r="DZ37">
        <v>362</v>
      </c>
      <c r="EA37">
        <v>687</v>
      </c>
      <c r="EB37">
        <v>593</v>
      </c>
      <c r="EC37">
        <v>869</v>
      </c>
      <c r="ED37">
        <v>480</v>
      </c>
      <c r="EE37">
        <v>719</v>
      </c>
      <c r="EF37">
        <v>806</v>
      </c>
      <c r="EG37">
        <v>604</v>
      </c>
      <c r="EH37">
        <v>780</v>
      </c>
      <c r="EI37">
        <v>582</v>
      </c>
      <c r="EJ37">
        <v>678</v>
      </c>
      <c r="EK37">
        <v>1135</v>
      </c>
      <c r="EL37">
        <v>555</v>
      </c>
      <c r="EM37">
        <v>444</v>
      </c>
      <c r="EN37">
        <v>516</v>
      </c>
      <c r="EO37">
        <v>592</v>
      </c>
      <c r="EP37">
        <v>717</v>
      </c>
      <c r="EQ37">
        <v>479</v>
      </c>
      <c r="ER37">
        <v>677</v>
      </c>
      <c r="ES37">
        <v>597</v>
      </c>
      <c r="ET37">
        <v>511</v>
      </c>
      <c r="EU37">
        <v>423</v>
      </c>
      <c r="EV37">
        <v>321</v>
      </c>
      <c r="EW37">
        <v>302</v>
      </c>
      <c r="EX37">
        <v>28</v>
      </c>
      <c r="EY37">
        <v>535</v>
      </c>
      <c r="EZ37">
        <v>200</v>
      </c>
      <c r="FA37">
        <v>428</v>
      </c>
      <c r="FB37">
        <v>91</v>
      </c>
      <c r="FC37">
        <v>330</v>
      </c>
      <c r="FD37">
        <v>91</v>
      </c>
      <c r="FE37">
        <v>224</v>
      </c>
      <c r="FF37">
        <v>38</v>
      </c>
      <c r="FG37">
        <v>168</v>
      </c>
      <c r="FH37">
        <v>44</v>
      </c>
      <c r="FI37">
        <v>65</v>
      </c>
      <c r="FJ37">
        <v>21</v>
      </c>
      <c r="FK37">
        <v>19</v>
      </c>
      <c r="FL37">
        <v>118</v>
      </c>
      <c r="FM37">
        <v>77</v>
      </c>
      <c r="FN37">
        <v>19</v>
      </c>
      <c r="FO37">
        <v>118</v>
      </c>
      <c r="FP37">
        <v>15</v>
      </c>
      <c r="FQ37">
        <v>137</v>
      </c>
      <c r="FR37">
        <v>269</v>
      </c>
      <c r="FS37">
        <v>359</v>
      </c>
      <c r="FT37">
        <v>425</v>
      </c>
      <c r="FU37">
        <v>393</v>
      </c>
      <c r="FV37">
        <v>284</v>
      </c>
      <c r="FW37">
        <v>581</v>
      </c>
      <c r="FX37">
        <v>625</v>
      </c>
      <c r="FY37">
        <v>711</v>
      </c>
      <c r="FZ37">
        <v>872</v>
      </c>
      <c r="GA37">
        <v>766</v>
      </c>
      <c r="GB37">
        <v>276</v>
      </c>
      <c r="GC37">
        <v>336</v>
      </c>
      <c r="GD37">
        <v>312</v>
      </c>
      <c r="GE37">
        <v>334</v>
      </c>
      <c r="GF37">
        <v>553</v>
      </c>
      <c r="GG37">
        <v>800</v>
      </c>
      <c r="GH37">
        <v>275</v>
      </c>
      <c r="GI37">
        <v>229</v>
      </c>
      <c r="GJ37">
        <v>408</v>
      </c>
      <c r="GK37">
        <v>547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41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</row>
    <row r="38" spans="1:208" x14ac:dyDescent="0.25">
      <c r="A38" s="10">
        <v>4000076</v>
      </c>
      <c r="B38" s="10">
        <v>4000041</v>
      </c>
      <c r="C38" s="10" t="s">
        <v>608</v>
      </c>
      <c r="D38">
        <v>50</v>
      </c>
      <c r="E38">
        <v>80</v>
      </c>
      <c r="F38">
        <v>20</v>
      </c>
      <c r="G38">
        <v>40</v>
      </c>
      <c r="H38">
        <v>120</v>
      </c>
      <c r="I38">
        <v>100</v>
      </c>
      <c r="J38">
        <v>20</v>
      </c>
      <c r="K38">
        <v>35</v>
      </c>
      <c r="L38">
        <v>35</v>
      </c>
      <c r="M38">
        <v>20</v>
      </c>
      <c r="N38">
        <v>20</v>
      </c>
      <c r="O38">
        <v>90</v>
      </c>
      <c r="P38">
        <v>135</v>
      </c>
      <c r="Q38">
        <v>205</v>
      </c>
      <c r="R38">
        <v>390</v>
      </c>
      <c r="S38">
        <v>40</v>
      </c>
      <c r="T38">
        <v>155</v>
      </c>
      <c r="U38">
        <v>319</v>
      </c>
      <c r="V38">
        <v>145</v>
      </c>
      <c r="W38">
        <v>245</v>
      </c>
      <c r="X38">
        <v>151</v>
      </c>
      <c r="Y38">
        <v>300</v>
      </c>
      <c r="Z38">
        <v>90</v>
      </c>
      <c r="AA38">
        <v>185</v>
      </c>
      <c r="AB38">
        <v>343</v>
      </c>
      <c r="AC38">
        <v>65</v>
      </c>
      <c r="AD38">
        <v>140</v>
      </c>
      <c r="AE38">
        <v>240</v>
      </c>
      <c r="AF38">
        <v>446</v>
      </c>
      <c r="AG38">
        <v>270</v>
      </c>
      <c r="AH38">
        <v>329</v>
      </c>
      <c r="AI38">
        <v>269</v>
      </c>
      <c r="AJ38">
        <v>624</v>
      </c>
      <c r="AK38">
        <v>205</v>
      </c>
      <c r="AL38">
        <v>215</v>
      </c>
      <c r="AM38">
        <v>380</v>
      </c>
      <c r="AN38">
        <v>70</v>
      </c>
      <c r="AO38">
        <v>735</v>
      </c>
      <c r="AP38">
        <v>315</v>
      </c>
      <c r="AQ38">
        <v>215</v>
      </c>
      <c r="AR38">
        <v>275</v>
      </c>
      <c r="AS38">
        <v>190</v>
      </c>
      <c r="AT38">
        <v>515</v>
      </c>
      <c r="AU38">
        <v>140</v>
      </c>
      <c r="AV38">
        <v>80</v>
      </c>
      <c r="AW38">
        <v>127</v>
      </c>
      <c r="AX38">
        <v>90</v>
      </c>
      <c r="AY38">
        <v>50</v>
      </c>
      <c r="AZ38">
        <v>125</v>
      </c>
      <c r="BA38">
        <v>0</v>
      </c>
      <c r="BB38">
        <v>0</v>
      </c>
      <c r="BC38">
        <v>-2</v>
      </c>
      <c r="BD38">
        <v>20</v>
      </c>
      <c r="BE38">
        <v>0</v>
      </c>
      <c r="BF38">
        <v>85</v>
      </c>
      <c r="BG38">
        <v>15</v>
      </c>
      <c r="BH38">
        <v>30</v>
      </c>
      <c r="BI38">
        <v>20</v>
      </c>
      <c r="BJ38">
        <v>20</v>
      </c>
      <c r="BK38">
        <v>30</v>
      </c>
      <c r="BL38">
        <v>120</v>
      </c>
      <c r="BM38">
        <v>30</v>
      </c>
      <c r="BN38">
        <v>50</v>
      </c>
      <c r="BO38">
        <v>110</v>
      </c>
      <c r="BP38">
        <v>125</v>
      </c>
      <c r="BQ38">
        <v>77</v>
      </c>
      <c r="BR38">
        <v>239</v>
      </c>
      <c r="BS38">
        <v>263</v>
      </c>
      <c r="BT38">
        <v>427</v>
      </c>
      <c r="BU38">
        <v>223</v>
      </c>
      <c r="BV38">
        <v>175</v>
      </c>
      <c r="BW38">
        <v>684</v>
      </c>
      <c r="BX38">
        <v>200</v>
      </c>
      <c r="BY38">
        <v>122</v>
      </c>
      <c r="BZ38">
        <v>139</v>
      </c>
      <c r="CA38">
        <v>215</v>
      </c>
      <c r="CB38">
        <v>331</v>
      </c>
      <c r="CC38">
        <v>183</v>
      </c>
      <c r="CD38">
        <v>375</v>
      </c>
      <c r="CE38">
        <v>444</v>
      </c>
      <c r="CF38">
        <v>361</v>
      </c>
      <c r="CG38">
        <v>225</v>
      </c>
      <c r="CH38">
        <v>200</v>
      </c>
      <c r="CI38">
        <v>315</v>
      </c>
      <c r="CJ38">
        <v>694</v>
      </c>
      <c r="CK38">
        <v>546</v>
      </c>
      <c r="CL38">
        <v>414</v>
      </c>
      <c r="CM38">
        <v>341</v>
      </c>
      <c r="CN38">
        <v>329</v>
      </c>
      <c r="CO38">
        <v>366</v>
      </c>
      <c r="CP38">
        <v>425</v>
      </c>
      <c r="CQ38">
        <v>242</v>
      </c>
      <c r="CR38">
        <v>123</v>
      </c>
      <c r="CS38">
        <v>230</v>
      </c>
      <c r="CT38">
        <v>454</v>
      </c>
      <c r="CU38">
        <v>381</v>
      </c>
      <c r="CV38">
        <v>195</v>
      </c>
      <c r="CW38">
        <v>104</v>
      </c>
      <c r="CX38">
        <v>266</v>
      </c>
      <c r="CY38">
        <v>20</v>
      </c>
      <c r="CZ38">
        <v>163</v>
      </c>
      <c r="DA38">
        <v>0</v>
      </c>
      <c r="DB38">
        <v>135</v>
      </c>
      <c r="DC38">
        <v>3</v>
      </c>
      <c r="DD38">
        <v>0</v>
      </c>
      <c r="DE38">
        <v>182</v>
      </c>
      <c r="DF38">
        <v>131</v>
      </c>
      <c r="DG38">
        <v>0</v>
      </c>
      <c r="DH38">
        <v>0</v>
      </c>
      <c r="DI38">
        <v>30</v>
      </c>
      <c r="DJ38">
        <v>167</v>
      </c>
      <c r="DK38">
        <v>14</v>
      </c>
      <c r="DL38">
        <v>42</v>
      </c>
      <c r="DM38">
        <v>75</v>
      </c>
      <c r="DN38">
        <v>30</v>
      </c>
      <c r="DO38">
        <v>41</v>
      </c>
      <c r="DP38">
        <v>209</v>
      </c>
      <c r="DQ38">
        <v>273</v>
      </c>
      <c r="DR38">
        <v>184</v>
      </c>
      <c r="DS38">
        <v>113</v>
      </c>
      <c r="DT38">
        <v>236</v>
      </c>
      <c r="DU38">
        <v>227</v>
      </c>
      <c r="DV38">
        <v>214</v>
      </c>
      <c r="DW38">
        <v>211</v>
      </c>
      <c r="DX38">
        <v>283</v>
      </c>
      <c r="DY38">
        <v>225</v>
      </c>
      <c r="DZ38">
        <v>231</v>
      </c>
      <c r="EA38">
        <v>542</v>
      </c>
      <c r="EB38">
        <v>276</v>
      </c>
      <c r="EC38">
        <v>232</v>
      </c>
      <c r="ED38">
        <v>608</v>
      </c>
      <c r="EE38">
        <v>288</v>
      </c>
      <c r="EF38">
        <v>272</v>
      </c>
      <c r="EG38">
        <v>308</v>
      </c>
      <c r="EH38">
        <v>553</v>
      </c>
      <c r="EI38">
        <v>283</v>
      </c>
      <c r="EJ38">
        <v>245</v>
      </c>
      <c r="EK38">
        <v>602</v>
      </c>
      <c r="EL38">
        <v>212</v>
      </c>
      <c r="EM38">
        <v>274</v>
      </c>
      <c r="EN38">
        <v>151</v>
      </c>
      <c r="EO38">
        <v>333</v>
      </c>
      <c r="EP38">
        <v>485</v>
      </c>
      <c r="EQ38">
        <v>243</v>
      </c>
      <c r="ER38">
        <v>257</v>
      </c>
      <c r="ES38">
        <v>322</v>
      </c>
      <c r="ET38">
        <v>399</v>
      </c>
      <c r="EU38">
        <v>158</v>
      </c>
      <c r="EV38">
        <v>267</v>
      </c>
      <c r="EW38">
        <v>192</v>
      </c>
      <c r="EX38">
        <v>164</v>
      </c>
      <c r="EY38">
        <v>246</v>
      </c>
      <c r="EZ38">
        <v>132</v>
      </c>
      <c r="FA38">
        <v>166</v>
      </c>
      <c r="FB38">
        <v>59</v>
      </c>
      <c r="FC38">
        <v>190</v>
      </c>
      <c r="FD38">
        <v>150</v>
      </c>
      <c r="FE38">
        <v>102</v>
      </c>
      <c r="FF38">
        <v>55</v>
      </c>
      <c r="FG38">
        <v>76</v>
      </c>
      <c r="FH38">
        <v>31</v>
      </c>
      <c r="FI38">
        <v>10</v>
      </c>
      <c r="FJ38">
        <v>25</v>
      </c>
      <c r="FK38">
        <v>36</v>
      </c>
      <c r="FL38">
        <v>65</v>
      </c>
      <c r="FM38">
        <v>61</v>
      </c>
      <c r="FN38">
        <v>12</v>
      </c>
      <c r="FO38">
        <v>74</v>
      </c>
      <c r="FP38">
        <v>16</v>
      </c>
      <c r="FQ38">
        <v>92</v>
      </c>
      <c r="FR38">
        <v>204</v>
      </c>
      <c r="FS38">
        <v>299</v>
      </c>
      <c r="FT38">
        <v>220</v>
      </c>
      <c r="FU38">
        <v>191</v>
      </c>
      <c r="FV38">
        <v>176</v>
      </c>
      <c r="FW38">
        <v>390</v>
      </c>
      <c r="FX38">
        <v>199</v>
      </c>
      <c r="FY38">
        <v>456</v>
      </c>
      <c r="FZ38">
        <v>433</v>
      </c>
      <c r="GA38">
        <v>391</v>
      </c>
      <c r="GB38">
        <v>160</v>
      </c>
      <c r="GC38">
        <v>113</v>
      </c>
      <c r="GD38">
        <v>253</v>
      </c>
      <c r="GE38">
        <v>170</v>
      </c>
      <c r="GF38">
        <v>281</v>
      </c>
      <c r="GG38">
        <v>216</v>
      </c>
      <c r="GH38">
        <v>324</v>
      </c>
      <c r="GI38">
        <v>108</v>
      </c>
      <c r="GJ38">
        <v>377</v>
      </c>
      <c r="GK38">
        <v>201</v>
      </c>
      <c r="GL38">
        <v>3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33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</row>
    <row r="39" spans="1:208" x14ac:dyDescent="0.25">
      <c r="A39" s="10">
        <v>4000077</v>
      </c>
      <c r="B39" s="10">
        <v>4000042</v>
      </c>
      <c r="C39" s="10" t="s">
        <v>609</v>
      </c>
      <c r="D39">
        <v>95</v>
      </c>
      <c r="E39">
        <v>90</v>
      </c>
      <c r="F39">
        <v>30</v>
      </c>
      <c r="G39">
        <v>140</v>
      </c>
      <c r="H39">
        <v>135</v>
      </c>
      <c r="I39">
        <v>150</v>
      </c>
      <c r="J39">
        <v>20</v>
      </c>
      <c r="K39">
        <v>31</v>
      </c>
      <c r="L39">
        <v>65</v>
      </c>
      <c r="M39">
        <v>25</v>
      </c>
      <c r="N39">
        <v>105</v>
      </c>
      <c r="O39">
        <v>165</v>
      </c>
      <c r="P39">
        <v>350</v>
      </c>
      <c r="Q39">
        <v>369</v>
      </c>
      <c r="R39">
        <v>524</v>
      </c>
      <c r="S39">
        <v>0</v>
      </c>
      <c r="T39">
        <v>280</v>
      </c>
      <c r="U39">
        <v>514</v>
      </c>
      <c r="V39">
        <v>465</v>
      </c>
      <c r="W39">
        <v>455</v>
      </c>
      <c r="X39">
        <v>435</v>
      </c>
      <c r="Y39">
        <v>410</v>
      </c>
      <c r="Z39">
        <v>175</v>
      </c>
      <c r="AA39">
        <v>455</v>
      </c>
      <c r="AB39">
        <v>600</v>
      </c>
      <c r="AC39">
        <v>270</v>
      </c>
      <c r="AD39">
        <v>380</v>
      </c>
      <c r="AE39">
        <v>485</v>
      </c>
      <c r="AF39">
        <v>680</v>
      </c>
      <c r="AG39">
        <v>690</v>
      </c>
      <c r="AH39">
        <v>703</v>
      </c>
      <c r="AI39">
        <v>727</v>
      </c>
      <c r="AJ39">
        <v>1230</v>
      </c>
      <c r="AK39">
        <v>870</v>
      </c>
      <c r="AL39">
        <v>445</v>
      </c>
      <c r="AM39">
        <v>600</v>
      </c>
      <c r="AN39">
        <v>170</v>
      </c>
      <c r="AO39">
        <v>1620</v>
      </c>
      <c r="AP39">
        <v>1030</v>
      </c>
      <c r="AQ39">
        <v>330</v>
      </c>
      <c r="AR39">
        <v>430</v>
      </c>
      <c r="AS39">
        <v>428</v>
      </c>
      <c r="AT39">
        <v>1040</v>
      </c>
      <c r="AU39">
        <v>400</v>
      </c>
      <c r="AV39">
        <v>295</v>
      </c>
      <c r="AW39">
        <v>135</v>
      </c>
      <c r="AX39">
        <v>285</v>
      </c>
      <c r="AY39">
        <v>230</v>
      </c>
      <c r="AZ39">
        <v>0</v>
      </c>
      <c r="BA39">
        <v>0</v>
      </c>
      <c r="BB39">
        <v>0</v>
      </c>
      <c r="BC39">
        <v>36</v>
      </c>
      <c r="BD39">
        <v>75</v>
      </c>
      <c r="BE39">
        <v>20</v>
      </c>
      <c r="BF39">
        <v>230</v>
      </c>
      <c r="BG39">
        <v>20</v>
      </c>
      <c r="BH39">
        <v>60</v>
      </c>
      <c r="BI39">
        <v>25</v>
      </c>
      <c r="BJ39">
        <v>80</v>
      </c>
      <c r="BK39">
        <v>60</v>
      </c>
      <c r="BL39">
        <v>155</v>
      </c>
      <c r="BM39">
        <v>30</v>
      </c>
      <c r="BN39">
        <v>145</v>
      </c>
      <c r="BO39">
        <v>190</v>
      </c>
      <c r="BP39">
        <v>250</v>
      </c>
      <c r="BQ39">
        <v>175</v>
      </c>
      <c r="BR39">
        <v>347</v>
      </c>
      <c r="BS39">
        <v>463</v>
      </c>
      <c r="BT39">
        <v>1117</v>
      </c>
      <c r="BU39">
        <v>78</v>
      </c>
      <c r="BV39">
        <v>87</v>
      </c>
      <c r="BW39">
        <v>1129</v>
      </c>
      <c r="BX39">
        <v>487</v>
      </c>
      <c r="BY39">
        <v>444</v>
      </c>
      <c r="BZ39">
        <v>614</v>
      </c>
      <c r="CA39">
        <v>732</v>
      </c>
      <c r="CB39">
        <v>626</v>
      </c>
      <c r="CC39">
        <v>373</v>
      </c>
      <c r="CD39">
        <v>604</v>
      </c>
      <c r="CE39">
        <v>1219</v>
      </c>
      <c r="CF39">
        <v>881</v>
      </c>
      <c r="CG39">
        <v>625</v>
      </c>
      <c r="CH39">
        <v>735</v>
      </c>
      <c r="CI39">
        <v>253</v>
      </c>
      <c r="CJ39">
        <v>1499</v>
      </c>
      <c r="CK39">
        <v>700</v>
      </c>
      <c r="CL39">
        <v>743</v>
      </c>
      <c r="CM39">
        <v>508</v>
      </c>
      <c r="CN39">
        <v>897</v>
      </c>
      <c r="CO39">
        <v>1086</v>
      </c>
      <c r="CP39">
        <v>874</v>
      </c>
      <c r="CQ39">
        <v>720</v>
      </c>
      <c r="CR39">
        <v>678</v>
      </c>
      <c r="CS39">
        <v>260</v>
      </c>
      <c r="CT39">
        <v>842</v>
      </c>
      <c r="CU39">
        <v>876</v>
      </c>
      <c r="CV39">
        <v>96</v>
      </c>
      <c r="CW39">
        <v>435</v>
      </c>
      <c r="CX39">
        <v>343</v>
      </c>
      <c r="CY39">
        <v>145</v>
      </c>
      <c r="CZ39">
        <v>519</v>
      </c>
      <c r="DA39">
        <v>10</v>
      </c>
      <c r="DB39">
        <v>165</v>
      </c>
      <c r="DC39">
        <v>25</v>
      </c>
      <c r="DD39">
        <v>125</v>
      </c>
      <c r="DE39">
        <v>324</v>
      </c>
      <c r="DF39">
        <v>10</v>
      </c>
      <c r="DG39">
        <v>130</v>
      </c>
      <c r="DH39">
        <v>0</v>
      </c>
      <c r="DI39">
        <v>40</v>
      </c>
      <c r="DJ39">
        <v>157</v>
      </c>
      <c r="DK39">
        <v>23</v>
      </c>
      <c r="DL39">
        <v>86</v>
      </c>
      <c r="DM39">
        <v>163</v>
      </c>
      <c r="DN39">
        <v>130</v>
      </c>
      <c r="DO39">
        <v>186</v>
      </c>
      <c r="DP39">
        <v>327</v>
      </c>
      <c r="DQ39">
        <v>294</v>
      </c>
      <c r="DR39">
        <v>404</v>
      </c>
      <c r="DS39">
        <v>215</v>
      </c>
      <c r="DT39">
        <v>556</v>
      </c>
      <c r="DU39">
        <v>531</v>
      </c>
      <c r="DV39">
        <v>684</v>
      </c>
      <c r="DW39">
        <v>240</v>
      </c>
      <c r="DX39">
        <v>603</v>
      </c>
      <c r="DY39">
        <v>628</v>
      </c>
      <c r="DZ39">
        <v>539</v>
      </c>
      <c r="EA39">
        <v>1112</v>
      </c>
      <c r="EB39">
        <v>414</v>
      </c>
      <c r="EC39">
        <v>553</v>
      </c>
      <c r="ED39">
        <v>948</v>
      </c>
      <c r="EE39">
        <v>794</v>
      </c>
      <c r="EF39">
        <v>1044</v>
      </c>
      <c r="EG39">
        <v>843</v>
      </c>
      <c r="EH39">
        <v>1040</v>
      </c>
      <c r="EI39">
        <v>697</v>
      </c>
      <c r="EJ39">
        <v>939</v>
      </c>
      <c r="EK39">
        <v>1234</v>
      </c>
      <c r="EL39">
        <v>745</v>
      </c>
      <c r="EM39">
        <v>680</v>
      </c>
      <c r="EN39">
        <v>439</v>
      </c>
      <c r="EO39">
        <v>864</v>
      </c>
      <c r="EP39">
        <v>832</v>
      </c>
      <c r="EQ39">
        <v>611</v>
      </c>
      <c r="ER39">
        <v>642</v>
      </c>
      <c r="ES39">
        <v>831</v>
      </c>
      <c r="ET39">
        <v>726</v>
      </c>
      <c r="EU39">
        <v>473</v>
      </c>
      <c r="EV39">
        <v>412</v>
      </c>
      <c r="EW39">
        <v>549</v>
      </c>
      <c r="EX39">
        <v>396</v>
      </c>
      <c r="EY39">
        <v>420</v>
      </c>
      <c r="EZ39">
        <v>150</v>
      </c>
      <c r="FA39">
        <v>384</v>
      </c>
      <c r="FB39">
        <v>22</v>
      </c>
      <c r="FC39">
        <v>357</v>
      </c>
      <c r="FD39">
        <v>249</v>
      </c>
      <c r="FE39">
        <v>54</v>
      </c>
      <c r="FF39">
        <v>79</v>
      </c>
      <c r="FG39">
        <v>170</v>
      </c>
      <c r="FH39">
        <v>81</v>
      </c>
      <c r="FI39">
        <v>33</v>
      </c>
      <c r="FJ39">
        <v>38</v>
      </c>
      <c r="FK39">
        <v>52</v>
      </c>
      <c r="FL39">
        <v>0</v>
      </c>
      <c r="FM39">
        <v>242</v>
      </c>
      <c r="FN39">
        <v>29</v>
      </c>
      <c r="FO39">
        <v>172</v>
      </c>
      <c r="FP39">
        <v>151</v>
      </c>
      <c r="FQ39">
        <v>187</v>
      </c>
      <c r="FR39">
        <v>551</v>
      </c>
      <c r="FS39">
        <v>533</v>
      </c>
      <c r="FT39">
        <v>298</v>
      </c>
      <c r="FU39">
        <v>345</v>
      </c>
      <c r="FV39">
        <v>597</v>
      </c>
      <c r="FW39">
        <v>519</v>
      </c>
      <c r="FX39">
        <v>825</v>
      </c>
      <c r="FY39">
        <v>228</v>
      </c>
      <c r="FZ39">
        <v>1096</v>
      </c>
      <c r="GA39">
        <v>965</v>
      </c>
      <c r="GB39">
        <v>610</v>
      </c>
      <c r="GC39">
        <v>442</v>
      </c>
      <c r="GD39">
        <v>290</v>
      </c>
      <c r="GE39">
        <v>539</v>
      </c>
      <c r="GF39">
        <v>726</v>
      </c>
      <c r="GG39">
        <v>868</v>
      </c>
      <c r="GH39">
        <v>144</v>
      </c>
      <c r="GI39">
        <v>0</v>
      </c>
      <c r="GJ39">
        <v>15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199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</row>
    <row r="40" spans="1:208" x14ac:dyDescent="0.25">
      <c r="A40" s="10">
        <v>4000078</v>
      </c>
      <c r="B40" s="10">
        <v>4000043</v>
      </c>
      <c r="C40" s="10" t="s">
        <v>610</v>
      </c>
      <c r="D40">
        <v>75</v>
      </c>
      <c r="E40">
        <v>80</v>
      </c>
      <c r="F40">
        <v>30</v>
      </c>
      <c r="G40">
        <v>55</v>
      </c>
      <c r="H40">
        <v>100</v>
      </c>
      <c r="I40">
        <v>98</v>
      </c>
      <c r="J40">
        <v>30</v>
      </c>
      <c r="K40">
        <v>20</v>
      </c>
      <c r="L40">
        <v>50</v>
      </c>
      <c r="M40">
        <v>30</v>
      </c>
      <c r="N40">
        <v>20</v>
      </c>
      <c r="O40">
        <v>100</v>
      </c>
      <c r="P40">
        <v>170</v>
      </c>
      <c r="Q40">
        <v>225</v>
      </c>
      <c r="R40">
        <v>420</v>
      </c>
      <c r="S40">
        <v>0</v>
      </c>
      <c r="T40">
        <v>155</v>
      </c>
      <c r="U40">
        <v>374</v>
      </c>
      <c r="V40">
        <v>110</v>
      </c>
      <c r="W40">
        <v>315</v>
      </c>
      <c r="X40">
        <v>275</v>
      </c>
      <c r="Y40">
        <v>305</v>
      </c>
      <c r="Z40">
        <v>100</v>
      </c>
      <c r="AA40">
        <v>235</v>
      </c>
      <c r="AB40">
        <v>371</v>
      </c>
      <c r="AC40">
        <v>100</v>
      </c>
      <c r="AD40">
        <v>235</v>
      </c>
      <c r="AE40">
        <v>315</v>
      </c>
      <c r="AF40">
        <v>463</v>
      </c>
      <c r="AG40">
        <v>412</v>
      </c>
      <c r="AH40">
        <v>349</v>
      </c>
      <c r="AI40">
        <v>320</v>
      </c>
      <c r="AJ40">
        <v>789</v>
      </c>
      <c r="AK40">
        <v>39</v>
      </c>
      <c r="AL40">
        <v>340</v>
      </c>
      <c r="AM40">
        <v>410</v>
      </c>
      <c r="AN40">
        <v>60</v>
      </c>
      <c r="AO40">
        <v>865</v>
      </c>
      <c r="AP40">
        <v>460</v>
      </c>
      <c r="AQ40">
        <v>215</v>
      </c>
      <c r="AR40">
        <v>300</v>
      </c>
      <c r="AS40">
        <v>510</v>
      </c>
      <c r="AT40">
        <v>330</v>
      </c>
      <c r="AU40">
        <v>105</v>
      </c>
      <c r="AV40">
        <v>165</v>
      </c>
      <c r="AW40">
        <v>10</v>
      </c>
      <c r="AX40">
        <v>10</v>
      </c>
      <c r="AY40">
        <v>175</v>
      </c>
      <c r="AZ40">
        <v>0</v>
      </c>
      <c r="BA40">
        <v>0</v>
      </c>
      <c r="BB40">
        <v>0</v>
      </c>
      <c r="BC40">
        <v>10</v>
      </c>
      <c r="BD40">
        <v>15</v>
      </c>
      <c r="BE40">
        <v>20</v>
      </c>
      <c r="BF40">
        <v>45</v>
      </c>
      <c r="BG40">
        <v>20</v>
      </c>
      <c r="BH40">
        <v>30</v>
      </c>
      <c r="BI40">
        <v>30</v>
      </c>
      <c r="BJ40">
        <v>40</v>
      </c>
      <c r="BK40">
        <v>30</v>
      </c>
      <c r="BL40">
        <v>125</v>
      </c>
      <c r="BM40">
        <v>30</v>
      </c>
      <c r="BN40">
        <v>90</v>
      </c>
      <c r="BO40">
        <v>80</v>
      </c>
      <c r="BP40">
        <v>73</v>
      </c>
      <c r="BQ40">
        <v>87</v>
      </c>
      <c r="BR40">
        <v>245</v>
      </c>
      <c r="BS40">
        <v>153</v>
      </c>
      <c r="BT40">
        <v>672</v>
      </c>
      <c r="BU40">
        <v>-65</v>
      </c>
      <c r="BV40">
        <v>140</v>
      </c>
      <c r="BW40">
        <v>1243</v>
      </c>
      <c r="BX40">
        <v>347</v>
      </c>
      <c r="BY40">
        <v>66</v>
      </c>
      <c r="BZ40">
        <v>94</v>
      </c>
      <c r="CA40">
        <v>183</v>
      </c>
      <c r="CB40">
        <v>341</v>
      </c>
      <c r="CC40">
        <v>162</v>
      </c>
      <c r="CD40">
        <v>504</v>
      </c>
      <c r="CE40">
        <v>375</v>
      </c>
      <c r="CF40">
        <v>314</v>
      </c>
      <c r="CG40">
        <v>383</v>
      </c>
      <c r="CH40">
        <v>413</v>
      </c>
      <c r="CI40">
        <v>291</v>
      </c>
      <c r="CJ40">
        <v>641</v>
      </c>
      <c r="CK40">
        <v>532</v>
      </c>
      <c r="CL40">
        <v>177</v>
      </c>
      <c r="CM40">
        <v>471</v>
      </c>
      <c r="CN40">
        <v>351</v>
      </c>
      <c r="CO40">
        <v>531</v>
      </c>
      <c r="CP40">
        <v>457</v>
      </c>
      <c r="CQ40">
        <v>294</v>
      </c>
      <c r="CR40">
        <v>226</v>
      </c>
      <c r="CS40">
        <v>114</v>
      </c>
      <c r="CT40">
        <v>261</v>
      </c>
      <c r="CU40">
        <v>535</v>
      </c>
      <c r="CV40">
        <v>64</v>
      </c>
      <c r="CW40">
        <v>204</v>
      </c>
      <c r="CX40">
        <v>76</v>
      </c>
      <c r="CY40">
        <v>125</v>
      </c>
      <c r="CZ40">
        <v>145</v>
      </c>
      <c r="DA40">
        <v>5</v>
      </c>
      <c r="DB40">
        <v>20</v>
      </c>
      <c r="DC40">
        <v>2</v>
      </c>
      <c r="DD40">
        <v>125</v>
      </c>
      <c r="DE40">
        <v>189</v>
      </c>
      <c r="DF40">
        <v>1</v>
      </c>
      <c r="DG40">
        <v>5</v>
      </c>
      <c r="DH40">
        <v>0</v>
      </c>
      <c r="DI40">
        <v>20</v>
      </c>
      <c r="DJ40">
        <v>146</v>
      </c>
      <c r="DK40">
        <v>5</v>
      </c>
      <c r="DL40">
        <v>63</v>
      </c>
      <c r="DM40">
        <v>90</v>
      </c>
      <c r="DN40">
        <v>57</v>
      </c>
      <c r="DO40">
        <v>24</v>
      </c>
      <c r="DP40">
        <v>229</v>
      </c>
      <c r="DQ40">
        <v>140</v>
      </c>
      <c r="DR40">
        <v>177</v>
      </c>
      <c r="DS40">
        <v>156</v>
      </c>
      <c r="DT40">
        <v>294</v>
      </c>
      <c r="DU40">
        <v>201</v>
      </c>
      <c r="DV40">
        <v>318</v>
      </c>
      <c r="DW40">
        <v>178</v>
      </c>
      <c r="DX40">
        <v>351</v>
      </c>
      <c r="DY40">
        <v>488</v>
      </c>
      <c r="DZ40">
        <v>195</v>
      </c>
      <c r="EA40">
        <v>533</v>
      </c>
      <c r="EB40">
        <v>355</v>
      </c>
      <c r="EC40">
        <v>322</v>
      </c>
      <c r="ED40">
        <v>344</v>
      </c>
      <c r="EE40">
        <v>395</v>
      </c>
      <c r="EF40">
        <v>526</v>
      </c>
      <c r="EG40">
        <v>372</v>
      </c>
      <c r="EH40">
        <v>346</v>
      </c>
      <c r="EI40">
        <v>459</v>
      </c>
      <c r="EJ40">
        <v>302</v>
      </c>
      <c r="EK40">
        <v>567</v>
      </c>
      <c r="EL40">
        <v>259</v>
      </c>
      <c r="EM40">
        <v>460</v>
      </c>
      <c r="EN40">
        <v>135</v>
      </c>
      <c r="EO40">
        <v>506</v>
      </c>
      <c r="EP40">
        <v>404</v>
      </c>
      <c r="EQ40">
        <v>352</v>
      </c>
      <c r="ER40">
        <v>322</v>
      </c>
      <c r="ES40">
        <v>372</v>
      </c>
      <c r="ET40">
        <v>309</v>
      </c>
      <c r="EU40">
        <v>128</v>
      </c>
      <c r="EV40">
        <v>254</v>
      </c>
      <c r="EW40">
        <v>182</v>
      </c>
      <c r="EX40">
        <v>273</v>
      </c>
      <c r="EY40">
        <v>238</v>
      </c>
      <c r="EZ40">
        <v>150</v>
      </c>
      <c r="FA40">
        <v>214</v>
      </c>
      <c r="FB40">
        <v>30</v>
      </c>
      <c r="FC40">
        <v>279</v>
      </c>
      <c r="FD40">
        <v>28</v>
      </c>
      <c r="FE40">
        <v>126</v>
      </c>
      <c r="FF40">
        <v>74</v>
      </c>
      <c r="FG40">
        <v>44</v>
      </c>
      <c r="FH40">
        <v>26</v>
      </c>
      <c r="FI40">
        <v>4</v>
      </c>
      <c r="FJ40">
        <v>18</v>
      </c>
      <c r="FK40">
        <v>21</v>
      </c>
      <c r="FL40">
        <v>73</v>
      </c>
      <c r="FM40">
        <v>52</v>
      </c>
      <c r="FN40">
        <v>9</v>
      </c>
      <c r="FO40">
        <v>49</v>
      </c>
      <c r="FP40">
        <v>50</v>
      </c>
      <c r="FQ40">
        <v>102</v>
      </c>
      <c r="FR40">
        <v>192</v>
      </c>
      <c r="FS40">
        <v>232</v>
      </c>
      <c r="FT40">
        <v>238</v>
      </c>
      <c r="FU40">
        <v>373</v>
      </c>
      <c r="FV40">
        <v>147</v>
      </c>
      <c r="FW40">
        <v>287</v>
      </c>
      <c r="FX40">
        <v>456</v>
      </c>
      <c r="FY40">
        <v>425</v>
      </c>
      <c r="FZ40">
        <v>526</v>
      </c>
      <c r="GA40">
        <v>349</v>
      </c>
      <c r="GB40">
        <v>176</v>
      </c>
      <c r="GC40">
        <v>290</v>
      </c>
      <c r="GD40">
        <v>182</v>
      </c>
      <c r="GE40">
        <v>269</v>
      </c>
      <c r="GF40">
        <v>437</v>
      </c>
      <c r="GG40">
        <v>250</v>
      </c>
      <c r="GH40">
        <v>0</v>
      </c>
      <c r="GI40">
        <v>13</v>
      </c>
      <c r="GJ40">
        <v>10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155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</row>
    <row r="41" spans="1:208" x14ac:dyDescent="0.25">
      <c r="A41" s="10">
        <v>4000079</v>
      </c>
      <c r="B41" s="10">
        <v>4000044</v>
      </c>
      <c r="C41" s="10" t="s">
        <v>611</v>
      </c>
      <c r="D41">
        <v>25</v>
      </c>
      <c r="E41">
        <v>40</v>
      </c>
      <c r="F41">
        <v>10</v>
      </c>
      <c r="G41">
        <v>10</v>
      </c>
      <c r="H41">
        <v>65</v>
      </c>
      <c r="I41">
        <v>90</v>
      </c>
      <c r="J41">
        <v>20</v>
      </c>
      <c r="K41">
        <v>5</v>
      </c>
      <c r="L41">
        <v>35</v>
      </c>
      <c r="M41">
        <v>15</v>
      </c>
      <c r="N41">
        <v>15</v>
      </c>
      <c r="O41">
        <v>90</v>
      </c>
      <c r="P41">
        <v>65</v>
      </c>
      <c r="Q41">
        <v>70</v>
      </c>
      <c r="R41">
        <v>290</v>
      </c>
      <c r="S41">
        <v>10</v>
      </c>
      <c r="T41">
        <v>105</v>
      </c>
      <c r="U41">
        <v>243</v>
      </c>
      <c r="V41">
        <v>145</v>
      </c>
      <c r="W41">
        <v>165</v>
      </c>
      <c r="X41">
        <v>95</v>
      </c>
      <c r="Y41">
        <v>145</v>
      </c>
      <c r="Z41">
        <v>120</v>
      </c>
      <c r="AA41">
        <v>161</v>
      </c>
      <c r="AB41">
        <v>147</v>
      </c>
      <c r="AC41">
        <v>80</v>
      </c>
      <c r="AD41">
        <v>105</v>
      </c>
      <c r="AE41">
        <v>195</v>
      </c>
      <c r="AF41">
        <v>245</v>
      </c>
      <c r="AG41">
        <v>270</v>
      </c>
      <c r="AH41">
        <v>233</v>
      </c>
      <c r="AI41">
        <v>0</v>
      </c>
      <c r="AJ41">
        <v>130</v>
      </c>
      <c r="AK41">
        <v>349</v>
      </c>
      <c r="AL41">
        <v>0</v>
      </c>
      <c r="AM41">
        <v>257</v>
      </c>
      <c r="AN41">
        <v>130</v>
      </c>
      <c r="AO41">
        <v>570</v>
      </c>
      <c r="AP41">
        <v>296</v>
      </c>
      <c r="AQ41">
        <v>100</v>
      </c>
      <c r="AR41">
        <v>390</v>
      </c>
      <c r="AS41">
        <v>285</v>
      </c>
      <c r="AT41">
        <v>280</v>
      </c>
      <c r="AU41">
        <v>115</v>
      </c>
      <c r="AV41">
        <v>50</v>
      </c>
      <c r="AW41">
        <v>5</v>
      </c>
      <c r="AX41">
        <v>230</v>
      </c>
      <c r="AY41">
        <v>25</v>
      </c>
      <c r="AZ41">
        <v>30</v>
      </c>
      <c r="BA41">
        <v>0</v>
      </c>
      <c r="BB41">
        <v>0</v>
      </c>
      <c r="BC41">
        <v>-1</v>
      </c>
      <c r="BD41">
        <v>0</v>
      </c>
      <c r="BE41">
        <v>0</v>
      </c>
      <c r="BF41">
        <v>60</v>
      </c>
      <c r="BG41">
        <v>10</v>
      </c>
      <c r="BH41">
        <v>30</v>
      </c>
      <c r="BI41">
        <v>10</v>
      </c>
      <c r="BJ41">
        <v>30</v>
      </c>
      <c r="BK41">
        <v>20</v>
      </c>
      <c r="BL41">
        <v>75</v>
      </c>
      <c r="BM41">
        <v>0</v>
      </c>
      <c r="BN41">
        <v>45</v>
      </c>
      <c r="BO41">
        <v>60</v>
      </c>
      <c r="BP41">
        <v>115</v>
      </c>
      <c r="BQ41">
        <v>62</v>
      </c>
      <c r="BR41">
        <v>185</v>
      </c>
      <c r="BS41">
        <v>269</v>
      </c>
      <c r="BT41">
        <v>386</v>
      </c>
      <c r="BU41">
        <v>89</v>
      </c>
      <c r="BV41">
        <v>75</v>
      </c>
      <c r="BW41">
        <v>537</v>
      </c>
      <c r="BX41">
        <v>252</v>
      </c>
      <c r="BY41">
        <v>94</v>
      </c>
      <c r="BZ41">
        <v>94</v>
      </c>
      <c r="CA41">
        <v>61</v>
      </c>
      <c r="CB41">
        <v>345</v>
      </c>
      <c r="CC41">
        <v>57</v>
      </c>
      <c r="CD41">
        <v>241</v>
      </c>
      <c r="CE41">
        <v>477</v>
      </c>
      <c r="CF41">
        <v>219</v>
      </c>
      <c r="CG41">
        <v>351</v>
      </c>
      <c r="CH41">
        <v>43</v>
      </c>
      <c r="CI41">
        <v>316</v>
      </c>
      <c r="CJ41">
        <v>571</v>
      </c>
      <c r="CK41">
        <v>286</v>
      </c>
      <c r="CL41">
        <v>456</v>
      </c>
      <c r="CM41">
        <v>56</v>
      </c>
      <c r="CN41">
        <v>274</v>
      </c>
      <c r="CO41">
        <v>336</v>
      </c>
      <c r="CP41">
        <v>151</v>
      </c>
      <c r="CQ41">
        <v>494</v>
      </c>
      <c r="CR41">
        <v>0</v>
      </c>
      <c r="CS41">
        <v>250</v>
      </c>
      <c r="CT41">
        <v>299</v>
      </c>
      <c r="CU41">
        <v>383</v>
      </c>
      <c r="CV41">
        <v>28</v>
      </c>
      <c r="CW41">
        <v>112</v>
      </c>
      <c r="CX41">
        <v>179</v>
      </c>
      <c r="CY41">
        <v>15</v>
      </c>
      <c r="CZ41">
        <v>197</v>
      </c>
      <c r="DA41">
        <v>7</v>
      </c>
      <c r="DB41">
        <v>20</v>
      </c>
      <c r="DC41">
        <v>2</v>
      </c>
      <c r="DD41">
        <v>125</v>
      </c>
      <c r="DE41">
        <v>161</v>
      </c>
      <c r="DF41">
        <v>2</v>
      </c>
      <c r="DG41">
        <v>5</v>
      </c>
      <c r="DH41">
        <v>0</v>
      </c>
      <c r="DI41">
        <v>20</v>
      </c>
      <c r="DJ41">
        <v>0</v>
      </c>
      <c r="DK41">
        <v>2</v>
      </c>
      <c r="DL41">
        <v>157</v>
      </c>
      <c r="DM41">
        <v>61</v>
      </c>
      <c r="DN41">
        <v>30</v>
      </c>
      <c r="DO41">
        <v>17</v>
      </c>
      <c r="DP41">
        <v>61</v>
      </c>
      <c r="DQ41">
        <v>178</v>
      </c>
      <c r="DR41">
        <v>146</v>
      </c>
      <c r="DS41">
        <v>74</v>
      </c>
      <c r="DT41">
        <v>206</v>
      </c>
      <c r="DU41">
        <v>164</v>
      </c>
      <c r="DV41">
        <v>147</v>
      </c>
      <c r="DW41">
        <v>71</v>
      </c>
      <c r="DX41">
        <v>241</v>
      </c>
      <c r="DY41">
        <v>374</v>
      </c>
      <c r="DZ41">
        <v>216</v>
      </c>
      <c r="EA41">
        <v>389</v>
      </c>
      <c r="EB41">
        <v>170</v>
      </c>
      <c r="EC41">
        <v>0</v>
      </c>
      <c r="ED41">
        <v>-1</v>
      </c>
      <c r="EE41">
        <v>283</v>
      </c>
      <c r="EF41">
        <v>425</v>
      </c>
      <c r="EG41">
        <v>393</v>
      </c>
      <c r="EH41">
        <v>565</v>
      </c>
      <c r="EI41">
        <v>207</v>
      </c>
      <c r="EJ41">
        <v>253</v>
      </c>
      <c r="EK41">
        <v>626</v>
      </c>
      <c r="EL41">
        <v>165</v>
      </c>
      <c r="EM41">
        <v>221</v>
      </c>
      <c r="EN41">
        <v>221</v>
      </c>
      <c r="EO41">
        <v>291</v>
      </c>
      <c r="EP41">
        <v>317</v>
      </c>
      <c r="EQ41">
        <v>205</v>
      </c>
      <c r="ER41">
        <v>137</v>
      </c>
      <c r="ES41">
        <v>399</v>
      </c>
      <c r="ET41">
        <v>208</v>
      </c>
      <c r="EU41">
        <v>173</v>
      </c>
      <c r="EV41">
        <v>211</v>
      </c>
      <c r="EW41">
        <v>194</v>
      </c>
      <c r="EX41">
        <v>219</v>
      </c>
      <c r="EY41">
        <v>88</v>
      </c>
      <c r="EZ41">
        <v>0</v>
      </c>
      <c r="FA41">
        <v>66</v>
      </c>
      <c r="FB41">
        <v>124</v>
      </c>
      <c r="FC41">
        <v>188</v>
      </c>
      <c r="FD41">
        <v>48</v>
      </c>
      <c r="FE41">
        <v>147</v>
      </c>
      <c r="FF41">
        <v>31</v>
      </c>
      <c r="FG41">
        <v>66</v>
      </c>
      <c r="FH41">
        <v>25</v>
      </c>
      <c r="FI41">
        <v>154</v>
      </c>
      <c r="FJ41">
        <v>11</v>
      </c>
      <c r="FK41">
        <v>32</v>
      </c>
      <c r="FL41">
        <v>26</v>
      </c>
      <c r="FM41">
        <v>54</v>
      </c>
      <c r="FN41">
        <v>9</v>
      </c>
      <c r="FO41">
        <v>77</v>
      </c>
      <c r="FP41">
        <v>11</v>
      </c>
      <c r="FQ41">
        <v>47</v>
      </c>
      <c r="FR41">
        <v>169</v>
      </c>
      <c r="FS41">
        <v>112</v>
      </c>
      <c r="FT41">
        <v>204</v>
      </c>
      <c r="FU41">
        <v>232</v>
      </c>
      <c r="FV41">
        <v>150</v>
      </c>
      <c r="FW41">
        <v>175</v>
      </c>
      <c r="FX41">
        <v>189</v>
      </c>
      <c r="FY41">
        <v>521</v>
      </c>
      <c r="FZ41">
        <v>408</v>
      </c>
      <c r="GA41">
        <v>318</v>
      </c>
      <c r="GB41">
        <v>147</v>
      </c>
      <c r="GC41">
        <v>89</v>
      </c>
      <c r="GD41">
        <v>41</v>
      </c>
      <c r="GE41">
        <v>148</v>
      </c>
      <c r="GF41">
        <v>221</v>
      </c>
      <c r="GG41">
        <v>310</v>
      </c>
      <c r="GH41">
        <v>244</v>
      </c>
      <c r="GI41">
        <v>107</v>
      </c>
      <c r="GJ41">
        <v>141</v>
      </c>
      <c r="GK41">
        <v>501</v>
      </c>
      <c r="GL41">
        <v>191</v>
      </c>
      <c r="GM41">
        <v>79</v>
      </c>
      <c r="GN41">
        <v>0</v>
      </c>
      <c r="GO41">
        <v>0</v>
      </c>
      <c r="GP41">
        <v>0</v>
      </c>
      <c r="GQ41">
        <v>0</v>
      </c>
      <c r="GR41">
        <v>4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</row>
    <row r="42" spans="1:208" x14ac:dyDescent="0.25">
      <c r="A42" s="10">
        <v>4000080</v>
      </c>
      <c r="B42" s="10">
        <v>4000045</v>
      </c>
      <c r="C42" s="10" t="s">
        <v>612</v>
      </c>
      <c r="D42">
        <v>50</v>
      </c>
      <c r="E42">
        <v>30</v>
      </c>
      <c r="F42">
        <v>20</v>
      </c>
      <c r="G42">
        <v>30</v>
      </c>
      <c r="H42">
        <v>121</v>
      </c>
      <c r="I42">
        <v>80</v>
      </c>
      <c r="J42">
        <v>20</v>
      </c>
      <c r="K42">
        <v>5</v>
      </c>
      <c r="L42">
        <v>40</v>
      </c>
      <c r="M42">
        <v>10</v>
      </c>
      <c r="N42">
        <v>45</v>
      </c>
      <c r="O42">
        <v>70</v>
      </c>
      <c r="P42">
        <v>75</v>
      </c>
      <c r="Q42">
        <v>60</v>
      </c>
      <c r="R42">
        <v>235</v>
      </c>
      <c r="S42">
        <v>25</v>
      </c>
      <c r="T42">
        <v>105</v>
      </c>
      <c r="U42">
        <v>225</v>
      </c>
      <c r="V42">
        <v>80</v>
      </c>
      <c r="W42">
        <v>180</v>
      </c>
      <c r="X42">
        <v>75</v>
      </c>
      <c r="Y42">
        <v>160</v>
      </c>
      <c r="Z42">
        <v>25</v>
      </c>
      <c r="AA42">
        <v>225</v>
      </c>
      <c r="AB42">
        <v>91</v>
      </c>
      <c r="AC42">
        <v>45</v>
      </c>
      <c r="AD42">
        <v>95</v>
      </c>
      <c r="AE42">
        <v>285</v>
      </c>
      <c r="AF42">
        <v>168</v>
      </c>
      <c r="AG42">
        <v>355</v>
      </c>
      <c r="AH42">
        <v>177</v>
      </c>
      <c r="AI42">
        <v>244</v>
      </c>
      <c r="AJ42">
        <v>96</v>
      </c>
      <c r="AK42">
        <v>416</v>
      </c>
      <c r="AL42">
        <v>59</v>
      </c>
      <c r="AM42">
        <v>125</v>
      </c>
      <c r="AN42">
        <v>130</v>
      </c>
      <c r="AO42">
        <v>405</v>
      </c>
      <c r="AP42">
        <v>430</v>
      </c>
      <c r="AQ42">
        <v>100</v>
      </c>
      <c r="AR42">
        <v>255</v>
      </c>
      <c r="AS42">
        <v>165</v>
      </c>
      <c r="AT42">
        <v>320</v>
      </c>
      <c r="AU42">
        <v>95</v>
      </c>
      <c r="AV42">
        <v>155</v>
      </c>
      <c r="AW42">
        <v>10</v>
      </c>
      <c r="AX42">
        <v>45</v>
      </c>
      <c r="AY42">
        <v>150</v>
      </c>
      <c r="AZ42">
        <v>30</v>
      </c>
      <c r="BA42">
        <v>0</v>
      </c>
      <c r="BB42">
        <v>0</v>
      </c>
      <c r="BC42">
        <v>7</v>
      </c>
      <c r="BD42">
        <v>1</v>
      </c>
      <c r="BE42">
        <v>15</v>
      </c>
      <c r="BF42">
        <v>120</v>
      </c>
      <c r="BG42">
        <v>15</v>
      </c>
      <c r="BH42">
        <v>40</v>
      </c>
      <c r="BI42">
        <v>30</v>
      </c>
      <c r="BJ42">
        <v>30</v>
      </c>
      <c r="BK42">
        <v>35</v>
      </c>
      <c r="BL42">
        <v>130</v>
      </c>
      <c r="BM42">
        <v>40</v>
      </c>
      <c r="BN42">
        <v>65</v>
      </c>
      <c r="BO42">
        <v>72</v>
      </c>
      <c r="BP42">
        <v>105</v>
      </c>
      <c r="BQ42">
        <v>88</v>
      </c>
      <c r="BR42">
        <v>164</v>
      </c>
      <c r="BS42">
        <v>119</v>
      </c>
      <c r="BT42">
        <v>397</v>
      </c>
      <c r="BU42">
        <v>-3</v>
      </c>
      <c r="BV42">
        <v>200</v>
      </c>
      <c r="BW42">
        <v>338</v>
      </c>
      <c r="BX42">
        <v>225</v>
      </c>
      <c r="BY42">
        <v>145</v>
      </c>
      <c r="BZ42">
        <v>245</v>
      </c>
      <c r="CA42">
        <v>188</v>
      </c>
      <c r="CB42">
        <v>220</v>
      </c>
      <c r="CC42">
        <v>162</v>
      </c>
      <c r="CD42">
        <v>156</v>
      </c>
      <c r="CE42">
        <v>549</v>
      </c>
      <c r="CF42">
        <v>160</v>
      </c>
      <c r="CG42">
        <v>340</v>
      </c>
      <c r="CH42">
        <v>204</v>
      </c>
      <c r="CI42">
        <v>264</v>
      </c>
      <c r="CJ42">
        <v>517</v>
      </c>
      <c r="CK42">
        <v>587</v>
      </c>
      <c r="CL42">
        <v>314</v>
      </c>
      <c r="CM42">
        <v>158</v>
      </c>
      <c r="CN42">
        <v>275</v>
      </c>
      <c r="CO42">
        <v>246</v>
      </c>
      <c r="CP42">
        <v>494</v>
      </c>
      <c r="CQ42">
        <v>215</v>
      </c>
      <c r="CR42">
        <v>91</v>
      </c>
      <c r="CS42">
        <v>170</v>
      </c>
      <c r="CT42">
        <v>371</v>
      </c>
      <c r="CU42">
        <v>267</v>
      </c>
      <c r="CV42">
        <v>88</v>
      </c>
      <c r="CW42">
        <v>182</v>
      </c>
      <c r="CX42">
        <v>114</v>
      </c>
      <c r="CY42">
        <v>10</v>
      </c>
      <c r="CZ42">
        <v>110</v>
      </c>
      <c r="DA42">
        <v>3</v>
      </c>
      <c r="DB42">
        <v>145</v>
      </c>
      <c r="DC42">
        <v>12</v>
      </c>
      <c r="DD42">
        <v>125</v>
      </c>
      <c r="DE42">
        <v>141</v>
      </c>
      <c r="DF42">
        <v>2</v>
      </c>
      <c r="DG42">
        <v>0</v>
      </c>
      <c r="DH42">
        <v>125</v>
      </c>
      <c r="DI42">
        <v>20</v>
      </c>
      <c r="DJ42">
        <v>42</v>
      </c>
      <c r="DK42">
        <v>3</v>
      </c>
      <c r="DL42">
        <v>52</v>
      </c>
      <c r="DM42">
        <v>91</v>
      </c>
      <c r="DN42">
        <v>45</v>
      </c>
      <c r="DO42">
        <v>152</v>
      </c>
      <c r="DP42">
        <v>66</v>
      </c>
      <c r="DQ42">
        <v>147</v>
      </c>
      <c r="DR42">
        <v>142</v>
      </c>
      <c r="DS42">
        <v>89</v>
      </c>
      <c r="DT42">
        <v>381</v>
      </c>
      <c r="DU42">
        <v>209</v>
      </c>
      <c r="DV42">
        <v>151</v>
      </c>
      <c r="DW42">
        <v>69</v>
      </c>
      <c r="DX42">
        <v>139</v>
      </c>
      <c r="DY42">
        <v>297</v>
      </c>
      <c r="DZ42">
        <v>200</v>
      </c>
      <c r="EA42">
        <v>337</v>
      </c>
      <c r="EB42">
        <v>368</v>
      </c>
      <c r="EC42">
        <v>165</v>
      </c>
      <c r="ED42">
        <v>251</v>
      </c>
      <c r="EE42">
        <v>295</v>
      </c>
      <c r="EF42">
        <v>354</v>
      </c>
      <c r="EG42">
        <v>276</v>
      </c>
      <c r="EH42">
        <v>486</v>
      </c>
      <c r="EI42">
        <v>201</v>
      </c>
      <c r="EJ42">
        <v>517</v>
      </c>
      <c r="EK42">
        <v>659</v>
      </c>
      <c r="EL42">
        <v>202</v>
      </c>
      <c r="EM42">
        <v>277</v>
      </c>
      <c r="EN42">
        <v>89</v>
      </c>
      <c r="EO42">
        <v>333</v>
      </c>
      <c r="EP42">
        <v>289</v>
      </c>
      <c r="EQ42">
        <v>198</v>
      </c>
      <c r="ER42">
        <v>161</v>
      </c>
      <c r="ES42">
        <v>231</v>
      </c>
      <c r="ET42">
        <v>357</v>
      </c>
      <c r="EU42">
        <v>150</v>
      </c>
      <c r="EV42">
        <v>209</v>
      </c>
      <c r="EW42">
        <v>148</v>
      </c>
      <c r="EX42">
        <v>204</v>
      </c>
      <c r="EY42">
        <v>206</v>
      </c>
      <c r="EZ42">
        <v>218</v>
      </c>
      <c r="FA42">
        <v>194</v>
      </c>
      <c r="FB42">
        <v>47</v>
      </c>
      <c r="FC42">
        <v>130</v>
      </c>
      <c r="FD42">
        <v>30</v>
      </c>
      <c r="FE42">
        <v>91</v>
      </c>
      <c r="FF42">
        <v>38</v>
      </c>
      <c r="FG42">
        <v>68</v>
      </c>
      <c r="FH42">
        <v>16</v>
      </c>
      <c r="FI42">
        <v>164</v>
      </c>
      <c r="FJ42">
        <v>18</v>
      </c>
      <c r="FK42">
        <v>28</v>
      </c>
      <c r="FL42">
        <v>61</v>
      </c>
      <c r="FM42">
        <v>63</v>
      </c>
      <c r="FN42">
        <v>14</v>
      </c>
      <c r="FO42">
        <v>72</v>
      </c>
      <c r="FP42">
        <v>26</v>
      </c>
      <c r="FQ42">
        <v>72</v>
      </c>
      <c r="FR42">
        <v>239</v>
      </c>
      <c r="FS42">
        <v>249</v>
      </c>
      <c r="FT42">
        <v>62</v>
      </c>
      <c r="FU42">
        <v>164</v>
      </c>
      <c r="FV42">
        <v>311</v>
      </c>
      <c r="FW42">
        <v>177</v>
      </c>
      <c r="FX42">
        <v>184</v>
      </c>
      <c r="FY42">
        <v>322</v>
      </c>
      <c r="FZ42">
        <v>364</v>
      </c>
      <c r="GA42">
        <v>253</v>
      </c>
      <c r="GB42">
        <v>281</v>
      </c>
      <c r="GC42">
        <v>92</v>
      </c>
      <c r="GD42">
        <v>62</v>
      </c>
      <c r="GE42">
        <v>152</v>
      </c>
      <c r="GF42">
        <v>208</v>
      </c>
      <c r="GG42">
        <v>223</v>
      </c>
      <c r="GH42">
        <v>519</v>
      </c>
      <c r="GI42">
        <v>3</v>
      </c>
      <c r="GJ42">
        <v>4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2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</row>
    <row r="43" spans="1:208" x14ac:dyDescent="0.25">
      <c r="A43" s="10">
        <v>4000081</v>
      </c>
      <c r="B43" s="10">
        <v>4000062</v>
      </c>
      <c r="C43" s="10" t="s">
        <v>385</v>
      </c>
      <c r="D43">
        <v>35</v>
      </c>
      <c r="E43">
        <v>15</v>
      </c>
      <c r="F43">
        <v>10</v>
      </c>
      <c r="G43">
        <v>5</v>
      </c>
      <c r="H43">
        <v>35</v>
      </c>
      <c r="I43">
        <v>10</v>
      </c>
      <c r="J43">
        <v>5</v>
      </c>
      <c r="K43">
        <v>5</v>
      </c>
      <c r="L43">
        <v>10</v>
      </c>
      <c r="M43">
        <v>0</v>
      </c>
      <c r="N43">
        <v>5</v>
      </c>
      <c r="O43">
        <v>70</v>
      </c>
      <c r="P43">
        <v>15</v>
      </c>
      <c r="Q43">
        <v>65</v>
      </c>
      <c r="R43">
        <v>200</v>
      </c>
      <c r="S43">
        <v>35</v>
      </c>
      <c r="T43">
        <v>100</v>
      </c>
      <c r="U43">
        <v>155</v>
      </c>
      <c r="V43">
        <v>30</v>
      </c>
      <c r="W43">
        <v>0</v>
      </c>
      <c r="X43">
        <v>85</v>
      </c>
      <c r="Y43">
        <v>40</v>
      </c>
      <c r="Z43">
        <v>55</v>
      </c>
      <c r="AA43">
        <v>225</v>
      </c>
      <c r="AB43">
        <v>49</v>
      </c>
      <c r="AC43">
        <v>45</v>
      </c>
      <c r="AD43">
        <v>0</v>
      </c>
      <c r="AE43">
        <v>50</v>
      </c>
      <c r="AF43">
        <v>180</v>
      </c>
      <c r="AG43">
        <v>1</v>
      </c>
      <c r="AH43">
        <v>160</v>
      </c>
      <c r="AI43">
        <v>296</v>
      </c>
      <c r="AJ43">
        <v>154</v>
      </c>
      <c r="AK43">
        <v>30</v>
      </c>
      <c r="AL43">
        <v>145</v>
      </c>
      <c r="AM43">
        <v>140</v>
      </c>
      <c r="AN43">
        <v>60</v>
      </c>
      <c r="AO43">
        <v>30</v>
      </c>
      <c r="AP43">
        <v>47</v>
      </c>
      <c r="AQ43">
        <v>170</v>
      </c>
      <c r="AR43">
        <v>255</v>
      </c>
      <c r="AS43">
        <v>263</v>
      </c>
      <c r="AT43">
        <v>170</v>
      </c>
      <c r="AU43">
        <v>90</v>
      </c>
      <c r="AV43">
        <v>60</v>
      </c>
      <c r="AW43">
        <v>0</v>
      </c>
      <c r="AX43">
        <v>90</v>
      </c>
      <c r="AY43">
        <v>175</v>
      </c>
      <c r="AZ43">
        <v>20</v>
      </c>
      <c r="BA43">
        <v>0</v>
      </c>
      <c r="BB43">
        <v>0</v>
      </c>
      <c r="BC43">
        <v>-3</v>
      </c>
      <c r="BD43">
        <v>0</v>
      </c>
      <c r="BE43">
        <v>0</v>
      </c>
      <c r="BF43">
        <v>25</v>
      </c>
      <c r="BG43">
        <v>0</v>
      </c>
      <c r="BH43">
        <v>0</v>
      </c>
      <c r="BI43">
        <v>0</v>
      </c>
      <c r="BJ43">
        <v>20</v>
      </c>
      <c r="BK43">
        <v>0</v>
      </c>
      <c r="BL43">
        <v>35</v>
      </c>
      <c r="BM43">
        <v>0</v>
      </c>
      <c r="BN43">
        <v>40</v>
      </c>
      <c r="BO43">
        <v>50</v>
      </c>
      <c r="BP43">
        <v>40</v>
      </c>
      <c r="BQ43">
        <v>15</v>
      </c>
      <c r="BR43">
        <v>102</v>
      </c>
      <c r="BS43">
        <v>125</v>
      </c>
      <c r="BT43">
        <v>385</v>
      </c>
      <c r="BU43">
        <v>8</v>
      </c>
      <c r="BV43">
        <v>0</v>
      </c>
      <c r="BW43">
        <v>187</v>
      </c>
      <c r="BX43">
        <v>168</v>
      </c>
      <c r="BY43">
        <v>115</v>
      </c>
      <c r="BZ43">
        <v>3</v>
      </c>
      <c r="CA43">
        <v>167</v>
      </c>
      <c r="CB43">
        <v>180</v>
      </c>
      <c r="CC43">
        <v>22</v>
      </c>
      <c r="CD43">
        <v>250</v>
      </c>
      <c r="CE43">
        <v>76</v>
      </c>
      <c r="CF43">
        <v>157</v>
      </c>
      <c r="CG43">
        <v>259</v>
      </c>
      <c r="CH43">
        <v>60</v>
      </c>
      <c r="CI43">
        <v>304</v>
      </c>
      <c r="CJ43">
        <v>113</v>
      </c>
      <c r="CK43">
        <v>397</v>
      </c>
      <c r="CL43">
        <v>82</v>
      </c>
      <c r="CM43">
        <v>226</v>
      </c>
      <c r="CN43">
        <v>117</v>
      </c>
      <c r="CO43">
        <v>408</v>
      </c>
      <c r="CP43">
        <v>0</v>
      </c>
      <c r="CQ43">
        <v>255</v>
      </c>
      <c r="CR43">
        <v>141</v>
      </c>
      <c r="CS43">
        <v>72</v>
      </c>
      <c r="CT43">
        <v>293</v>
      </c>
      <c r="CU43">
        <v>0</v>
      </c>
      <c r="CV43">
        <v>-5</v>
      </c>
      <c r="CW43">
        <v>0</v>
      </c>
      <c r="CX43">
        <v>125</v>
      </c>
      <c r="CY43">
        <v>20</v>
      </c>
      <c r="CZ43">
        <v>176</v>
      </c>
      <c r="DA43">
        <v>0</v>
      </c>
      <c r="DB43">
        <v>10</v>
      </c>
      <c r="DC43">
        <v>156</v>
      </c>
      <c r="DD43">
        <v>0</v>
      </c>
      <c r="DE43">
        <v>84</v>
      </c>
      <c r="DF43">
        <v>5</v>
      </c>
      <c r="DG43">
        <v>0</v>
      </c>
      <c r="DH43">
        <v>0</v>
      </c>
      <c r="DI43">
        <v>0</v>
      </c>
      <c r="DJ43">
        <v>0</v>
      </c>
      <c r="DK43">
        <v>4</v>
      </c>
      <c r="DL43">
        <v>2</v>
      </c>
      <c r="DM43">
        <v>40</v>
      </c>
      <c r="DN43">
        <v>7</v>
      </c>
      <c r="DO43">
        <v>14</v>
      </c>
      <c r="DP43">
        <v>35</v>
      </c>
      <c r="DQ43">
        <v>116</v>
      </c>
      <c r="DR43">
        <v>108</v>
      </c>
      <c r="DS43">
        <v>45</v>
      </c>
      <c r="DT43">
        <v>103</v>
      </c>
      <c r="DU43">
        <v>227</v>
      </c>
      <c r="DV43">
        <v>112</v>
      </c>
      <c r="DW43">
        <v>25</v>
      </c>
      <c r="DX43">
        <v>121</v>
      </c>
      <c r="DY43">
        <v>109</v>
      </c>
      <c r="DZ43">
        <v>153</v>
      </c>
      <c r="EA43">
        <v>154</v>
      </c>
      <c r="EB43">
        <v>121</v>
      </c>
      <c r="EC43">
        <v>114</v>
      </c>
      <c r="ED43">
        <v>230</v>
      </c>
      <c r="EE43">
        <v>227</v>
      </c>
      <c r="EF43">
        <v>192</v>
      </c>
      <c r="EG43">
        <v>201</v>
      </c>
      <c r="EH43">
        <v>367</v>
      </c>
      <c r="EI43">
        <v>150</v>
      </c>
      <c r="EJ43">
        <v>173</v>
      </c>
      <c r="EK43">
        <v>386</v>
      </c>
      <c r="EL43">
        <v>106</v>
      </c>
      <c r="EM43">
        <v>197</v>
      </c>
      <c r="EN43">
        <v>72</v>
      </c>
      <c r="EO43">
        <v>237</v>
      </c>
      <c r="EP43">
        <v>200</v>
      </c>
      <c r="EQ43">
        <v>207</v>
      </c>
      <c r="ER43">
        <v>120</v>
      </c>
      <c r="ES43">
        <v>201</v>
      </c>
      <c r="ET43">
        <v>163</v>
      </c>
      <c r="EU43">
        <v>134</v>
      </c>
      <c r="EV43">
        <v>147</v>
      </c>
      <c r="EW43">
        <v>122</v>
      </c>
      <c r="EX43">
        <v>24</v>
      </c>
      <c r="EY43">
        <v>3</v>
      </c>
      <c r="EZ43">
        <v>11</v>
      </c>
      <c r="FA43">
        <v>228</v>
      </c>
      <c r="FB43">
        <v>85</v>
      </c>
      <c r="FC43">
        <v>187</v>
      </c>
      <c r="FD43">
        <v>30</v>
      </c>
      <c r="FE43">
        <v>32</v>
      </c>
      <c r="FF43">
        <v>20</v>
      </c>
      <c r="FG43">
        <v>68</v>
      </c>
      <c r="FH43">
        <v>28</v>
      </c>
      <c r="FI43">
        <v>11</v>
      </c>
      <c r="FJ43">
        <v>8</v>
      </c>
      <c r="FK43">
        <v>16</v>
      </c>
      <c r="FL43">
        <v>9</v>
      </c>
      <c r="FM43">
        <v>40</v>
      </c>
      <c r="FN43">
        <v>9</v>
      </c>
      <c r="FO43">
        <v>59</v>
      </c>
      <c r="FP43">
        <v>4</v>
      </c>
      <c r="FQ43">
        <v>228</v>
      </c>
      <c r="FR43">
        <v>173</v>
      </c>
      <c r="FS43">
        <v>245</v>
      </c>
      <c r="FT43">
        <v>46</v>
      </c>
      <c r="FU43">
        <v>133</v>
      </c>
      <c r="FV43">
        <v>120</v>
      </c>
      <c r="FW43">
        <v>142</v>
      </c>
      <c r="FX43">
        <v>133</v>
      </c>
      <c r="FY43">
        <v>261</v>
      </c>
      <c r="FZ43">
        <v>199</v>
      </c>
      <c r="GA43">
        <v>184</v>
      </c>
      <c r="GB43">
        <v>84</v>
      </c>
      <c r="GC43">
        <v>90</v>
      </c>
      <c r="GD43">
        <v>79</v>
      </c>
      <c r="GE43">
        <v>151</v>
      </c>
      <c r="GF43">
        <v>148</v>
      </c>
      <c r="GG43">
        <v>169</v>
      </c>
      <c r="GH43">
        <v>182</v>
      </c>
      <c r="GI43">
        <v>105</v>
      </c>
      <c r="GJ43">
        <v>119</v>
      </c>
      <c r="GK43">
        <v>-1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7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</row>
    <row r="44" spans="1:208" x14ac:dyDescent="0.25">
      <c r="A44" s="10">
        <v>4000082</v>
      </c>
      <c r="B44" s="10">
        <v>4000046</v>
      </c>
      <c r="C44" s="10" t="s">
        <v>613</v>
      </c>
      <c r="D44">
        <v>70</v>
      </c>
      <c r="E44">
        <v>95</v>
      </c>
      <c r="F44">
        <v>40</v>
      </c>
      <c r="G44">
        <v>65</v>
      </c>
      <c r="H44">
        <v>120</v>
      </c>
      <c r="I44">
        <v>110</v>
      </c>
      <c r="J44">
        <v>25</v>
      </c>
      <c r="K44">
        <v>40</v>
      </c>
      <c r="L44">
        <v>45</v>
      </c>
      <c r="M44">
        <v>30</v>
      </c>
      <c r="N44">
        <v>30</v>
      </c>
      <c r="O44">
        <v>115</v>
      </c>
      <c r="P44">
        <v>205</v>
      </c>
      <c r="Q44">
        <v>365</v>
      </c>
      <c r="R44">
        <v>275</v>
      </c>
      <c r="S44">
        <v>60</v>
      </c>
      <c r="T44">
        <v>285</v>
      </c>
      <c r="U44">
        <v>395</v>
      </c>
      <c r="V44">
        <v>415</v>
      </c>
      <c r="W44">
        <v>235</v>
      </c>
      <c r="X44">
        <v>76</v>
      </c>
      <c r="Y44">
        <v>290</v>
      </c>
      <c r="Z44">
        <v>200</v>
      </c>
      <c r="AA44">
        <v>270</v>
      </c>
      <c r="AB44">
        <v>178</v>
      </c>
      <c r="AC44">
        <v>250</v>
      </c>
      <c r="AD44">
        <v>105</v>
      </c>
      <c r="AE44">
        <v>335</v>
      </c>
      <c r="AF44">
        <v>415</v>
      </c>
      <c r="AG44">
        <v>300</v>
      </c>
      <c r="AH44">
        <v>312</v>
      </c>
      <c r="AI44">
        <v>829</v>
      </c>
      <c r="AJ44">
        <v>409</v>
      </c>
      <c r="AK44">
        <v>425</v>
      </c>
      <c r="AL44">
        <v>330</v>
      </c>
      <c r="AM44">
        <v>370</v>
      </c>
      <c r="AN44">
        <v>70</v>
      </c>
      <c r="AO44">
        <v>830</v>
      </c>
      <c r="AP44">
        <v>874</v>
      </c>
      <c r="AQ44">
        <v>165</v>
      </c>
      <c r="AR44">
        <v>330</v>
      </c>
      <c r="AS44">
        <v>500</v>
      </c>
      <c r="AT44">
        <v>380</v>
      </c>
      <c r="AU44">
        <v>145</v>
      </c>
      <c r="AV44">
        <v>50</v>
      </c>
      <c r="AW44">
        <v>210</v>
      </c>
      <c r="AX44">
        <v>200</v>
      </c>
      <c r="AY44">
        <v>65</v>
      </c>
      <c r="AZ44">
        <v>125</v>
      </c>
      <c r="BA44">
        <v>0</v>
      </c>
      <c r="BB44">
        <v>0</v>
      </c>
      <c r="BC44">
        <v>-6</v>
      </c>
      <c r="BD44">
        <v>0</v>
      </c>
      <c r="BE44">
        <v>20</v>
      </c>
      <c r="BF44">
        <v>105</v>
      </c>
      <c r="BG44">
        <v>20</v>
      </c>
      <c r="BH44">
        <v>40</v>
      </c>
      <c r="BI44">
        <v>30</v>
      </c>
      <c r="BJ44">
        <v>40</v>
      </c>
      <c r="BK44">
        <v>40</v>
      </c>
      <c r="BL44">
        <v>110</v>
      </c>
      <c r="BM44">
        <v>0</v>
      </c>
      <c r="BN44">
        <v>100</v>
      </c>
      <c r="BO44">
        <v>135</v>
      </c>
      <c r="BP44">
        <v>125</v>
      </c>
      <c r="BQ44">
        <v>144</v>
      </c>
      <c r="BR44">
        <v>225</v>
      </c>
      <c r="BS44">
        <v>318</v>
      </c>
      <c r="BT44">
        <v>792</v>
      </c>
      <c r="BU44">
        <v>180</v>
      </c>
      <c r="BV44">
        <v>175</v>
      </c>
      <c r="BW44">
        <v>783</v>
      </c>
      <c r="BX44">
        <v>285</v>
      </c>
      <c r="BY44">
        <v>83</v>
      </c>
      <c r="BZ44">
        <v>320</v>
      </c>
      <c r="CA44">
        <v>428</v>
      </c>
      <c r="CB44">
        <v>369</v>
      </c>
      <c r="CC44">
        <v>299</v>
      </c>
      <c r="CD44">
        <v>403</v>
      </c>
      <c r="CE44">
        <v>722</v>
      </c>
      <c r="CF44">
        <v>440</v>
      </c>
      <c r="CG44">
        <v>205</v>
      </c>
      <c r="CH44">
        <v>533</v>
      </c>
      <c r="CI44">
        <v>339</v>
      </c>
      <c r="CJ44">
        <v>681</v>
      </c>
      <c r="CK44">
        <v>650</v>
      </c>
      <c r="CL44">
        <v>625</v>
      </c>
      <c r="CM44">
        <v>323</v>
      </c>
      <c r="CN44">
        <v>413</v>
      </c>
      <c r="CO44">
        <v>792</v>
      </c>
      <c r="CP44">
        <v>480</v>
      </c>
      <c r="CQ44">
        <v>291</v>
      </c>
      <c r="CR44">
        <v>484</v>
      </c>
      <c r="CS44">
        <v>168</v>
      </c>
      <c r="CT44">
        <v>614</v>
      </c>
      <c r="CU44">
        <v>334</v>
      </c>
      <c r="CV44">
        <v>412</v>
      </c>
      <c r="CW44">
        <v>218</v>
      </c>
      <c r="CX44">
        <v>264</v>
      </c>
      <c r="CY44">
        <v>0</v>
      </c>
      <c r="CZ44">
        <v>50</v>
      </c>
      <c r="DA44">
        <v>129</v>
      </c>
      <c r="DB44">
        <v>20</v>
      </c>
      <c r="DC44">
        <v>2</v>
      </c>
      <c r="DD44">
        <v>125</v>
      </c>
      <c r="DE44">
        <v>319</v>
      </c>
      <c r="DF44">
        <v>2</v>
      </c>
      <c r="DG44">
        <v>5</v>
      </c>
      <c r="DH44">
        <v>0</v>
      </c>
      <c r="DI44">
        <v>20</v>
      </c>
      <c r="DJ44">
        <v>153</v>
      </c>
      <c r="DK44">
        <v>7</v>
      </c>
      <c r="DL44">
        <v>82</v>
      </c>
      <c r="DM44">
        <v>85</v>
      </c>
      <c r="DN44">
        <v>92</v>
      </c>
      <c r="DO44">
        <v>39</v>
      </c>
      <c r="DP44">
        <v>148</v>
      </c>
      <c r="DQ44">
        <v>0</v>
      </c>
      <c r="DR44">
        <v>287</v>
      </c>
      <c r="DS44">
        <v>156</v>
      </c>
      <c r="DT44">
        <v>502</v>
      </c>
      <c r="DU44">
        <v>377</v>
      </c>
      <c r="DV44">
        <v>256</v>
      </c>
      <c r="DW44">
        <v>69</v>
      </c>
      <c r="DX44">
        <v>368</v>
      </c>
      <c r="DY44">
        <v>394</v>
      </c>
      <c r="DZ44">
        <v>340</v>
      </c>
      <c r="EA44">
        <v>476</v>
      </c>
      <c r="EB44">
        <v>473</v>
      </c>
      <c r="EC44">
        <v>221</v>
      </c>
      <c r="ED44">
        <v>468</v>
      </c>
      <c r="EE44">
        <v>654</v>
      </c>
      <c r="EF44">
        <v>592</v>
      </c>
      <c r="EG44">
        <v>425</v>
      </c>
      <c r="EH44">
        <v>422</v>
      </c>
      <c r="EI44">
        <v>516</v>
      </c>
      <c r="EJ44">
        <v>408</v>
      </c>
      <c r="EK44">
        <v>798</v>
      </c>
      <c r="EL44">
        <v>254</v>
      </c>
      <c r="EM44">
        <v>540</v>
      </c>
      <c r="EN44">
        <v>272</v>
      </c>
      <c r="EO44">
        <v>526</v>
      </c>
      <c r="EP44">
        <v>319</v>
      </c>
      <c r="EQ44">
        <v>517</v>
      </c>
      <c r="ER44">
        <v>357</v>
      </c>
      <c r="ES44">
        <v>401</v>
      </c>
      <c r="ET44">
        <v>393</v>
      </c>
      <c r="EU44">
        <v>183</v>
      </c>
      <c r="EV44">
        <v>363</v>
      </c>
      <c r="EW44">
        <v>343</v>
      </c>
      <c r="EX44">
        <v>202</v>
      </c>
      <c r="EY44">
        <v>164</v>
      </c>
      <c r="EZ44">
        <v>-5</v>
      </c>
      <c r="FA44">
        <v>493</v>
      </c>
      <c r="FB44">
        <v>79</v>
      </c>
      <c r="FC44">
        <v>161</v>
      </c>
      <c r="FD44">
        <v>43</v>
      </c>
      <c r="FE44">
        <v>156</v>
      </c>
      <c r="FF44">
        <v>38</v>
      </c>
      <c r="FG44">
        <v>85</v>
      </c>
      <c r="FH44">
        <v>34</v>
      </c>
      <c r="FI44">
        <v>35</v>
      </c>
      <c r="FJ44">
        <v>30</v>
      </c>
      <c r="FK44">
        <v>21</v>
      </c>
      <c r="FL44">
        <v>167</v>
      </c>
      <c r="FM44">
        <v>59</v>
      </c>
      <c r="FN44">
        <v>21</v>
      </c>
      <c r="FO44">
        <v>82</v>
      </c>
      <c r="FP44">
        <v>20</v>
      </c>
      <c r="FQ44">
        <v>131</v>
      </c>
      <c r="FR44">
        <v>294</v>
      </c>
      <c r="FS44">
        <v>292</v>
      </c>
      <c r="FT44">
        <v>247</v>
      </c>
      <c r="FU44">
        <v>381</v>
      </c>
      <c r="FV44">
        <v>313</v>
      </c>
      <c r="FW44">
        <v>375</v>
      </c>
      <c r="FX44">
        <v>486</v>
      </c>
      <c r="FY44">
        <v>456</v>
      </c>
      <c r="FZ44">
        <v>427</v>
      </c>
      <c r="GA44">
        <v>502</v>
      </c>
      <c r="GB44">
        <v>378</v>
      </c>
      <c r="GC44">
        <v>169</v>
      </c>
      <c r="GD44">
        <v>174</v>
      </c>
      <c r="GE44">
        <v>257</v>
      </c>
      <c r="GF44">
        <v>585</v>
      </c>
      <c r="GG44">
        <v>406</v>
      </c>
      <c r="GH44">
        <v>436</v>
      </c>
      <c r="GI44">
        <v>386</v>
      </c>
      <c r="GJ44">
        <v>27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178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</row>
    <row r="45" spans="1:208" x14ac:dyDescent="0.25">
      <c r="A45" s="10">
        <v>4000083</v>
      </c>
      <c r="B45" s="10">
        <v>4000047</v>
      </c>
      <c r="C45" s="10" t="s">
        <v>386</v>
      </c>
      <c r="D45">
        <v>50</v>
      </c>
      <c r="E45">
        <v>60</v>
      </c>
      <c r="F45">
        <v>30</v>
      </c>
      <c r="G45">
        <v>40</v>
      </c>
      <c r="H45">
        <v>90</v>
      </c>
      <c r="I45">
        <v>98</v>
      </c>
      <c r="J45">
        <v>15</v>
      </c>
      <c r="K45">
        <v>5</v>
      </c>
      <c r="L45">
        <v>50</v>
      </c>
      <c r="M45">
        <v>5</v>
      </c>
      <c r="N45">
        <v>20</v>
      </c>
      <c r="O45">
        <v>65</v>
      </c>
      <c r="P45">
        <v>90</v>
      </c>
      <c r="Q45">
        <v>135</v>
      </c>
      <c r="R45">
        <v>90</v>
      </c>
      <c r="S45">
        <v>125</v>
      </c>
      <c r="T45">
        <v>145</v>
      </c>
      <c r="U45">
        <v>285</v>
      </c>
      <c r="V45">
        <v>275</v>
      </c>
      <c r="W45">
        <v>105</v>
      </c>
      <c r="X45">
        <v>239</v>
      </c>
      <c r="Y45">
        <v>145</v>
      </c>
      <c r="Z45">
        <v>60</v>
      </c>
      <c r="AA45">
        <v>245</v>
      </c>
      <c r="AB45">
        <v>194</v>
      </c>
      <c r="AC45">
        <v>123</v>
      </c>
      <c r="AD45">
        <v>125</v>
      </c>
      <c r="AE45">
        <v>191</v>
      </c>
      <c r="AF45">
        <v>312</v>
      </c>
      <c r="AG45">
        <v>199</v>
      </c>
      <c r="AH45">
        <v>177</v>
      </c>
      <c r="AI45">
        <v>332</v>
      </c>
      <c r="AJ45">
        <v>414</v>
      </c>
      <c r="AK45">
        <v>-17</v>
      </c>
      <c r="AL45">
        <v>0</v>
      </c>
      <c r="AM45">
        <v>250</v>
      </c>
      <c r="AN45">
        <v>140</v>
      </c>
      <c r="AO45">
        <v>661</v>
      </c>
      <c r="AP45">
        <v>304</v>
      </c>
      <c r="AQ45">
        <v>130</v>
      </c>
      <c r="AR45">
        <v>325</v>
      </c>
      <c r="AS45">
        <v>168</v>
      </c>
      <c r="AT45">
        <v>430</v>
      </c>
      <c r="AU45">
        <v>269</v>
      </c>
      <c r="AV45">
        <v>70</v>
      </c>
      <c r="AW45">
        <v>45</v>
      </c>
      <c r="AX45">
        <v>100</v>
      </c>
      <c r="AY45">
        <v>175</v>
      </c>
      <c r="AZ45">
        <v>30</v>
      </c>
      <c r="BA45">
        <v>0</v>
      </c>
      <c r="BB45">
        <v>0</v>
      </c>
      <c r="BC45">
        <v>4</v>
      </c>
      <c r="BD45">
        <v>0</v>
      </c>
      <c r="BE45">
        <v>10</v>
      </c>
      <c r="BF45">
        <v>60</v>
      </c>
      <c r="BG45">
        <v>15</v>
      </c>
      <c r="BH45">
        <v>20</v>
      </c>
      <c r="BI45">
        <v>20</v>
      </c>
      <c r="BJ45">
        <v>30</v>
      </c>
      <c r="BK45">
        <v>25</v>
      </c>
      <c r="BL45">
        <v>90</v>
      </c>
      <c r="BM45">
        <v>0</v>
      </c>
      <c r="BN45">
        <v>40</v>
      </c>
      <c r="BO45">
        <v>90</v>
      </c>
      <c r="BP45">
        <v>107</v>
      </c>
      <c r="BQ45">
        <v>47</v>
      </c>
      <c r="BR45">
        <v>203</v>
      </c>
      <c r="BS45">
        <v>144</v>
      </c>
      <c r="BT45">
        <v>481</v>
      </c>
      <c r="BU45">
        <v>99</v>
      </c>
      <c r="BV45">
        <v>130</v>
      </c>
      <c r="BW45">
        <v>683</v>
      </c>
      <c r="BX45">
        <v>318</v>
      </c>
      <c r="BY45">
        <v>101</v>
      </c>
      <c r="BZ45">
        <v>60</v>
      </c>
      <c r="CA45">
        <v>162</v>
      </c>
      <c r="CB45">
        <v>271</v>
      </c>
      <c r="CC45">
        <v>172</v>
      </c>
      <c r="CD45">
        <v>222</v>
      </c>
      <c r="CE45">
        <v>374</v>
      </c>
      <c r="CF45">
        <v>509</v>
      </c>
      <c r="CG45">
        <v>295</v>
      </c>
      <c r="CH45">
        <v>330</v>
      </c>
      <c r="CI45">
        <v>155</v>
      </c>
      <c r="CJ45">
        <v>660</v>
      </c>
      <c r="CK45">
        <v>668</v>
      </c>
      <c r="CL45">
        <v>221</v>
      </c>
      <c r="CM45">
        <v>412</v>
      </c>
      <c r="CN45">
        <v>32</v>
      </c>
      <c r="CO45">
        <v>250</v>
      </c>
      <c r="CP45">
        <v>251</v>
      </c>
      <c r="CQ45">
        <v>494</v>
      </c>
      <c r="CR45">
        <v>245</v>
      </c>
      <c r="CS45">
        <v>98</v>
      </c>
      <c r="CT45">
        <v>417</v>
      </c>
      <c r="CU45">
        <v>487</v>
      </c>
      <c r="CV45">
        <v>9</v>
      </c>
      <c r="CW45">
        <v>304</v>
      </c>
      <c r="CX45">
        <v>58</v>
      </c>
      <c r="CY45">
        <v>0</v>
      </c>
      <c r="CZ45">
        <v>182</v>
      </c>
      <c r="DA45">
        <v>3</v>
      </c>
      <c r="DB45">
        <v>135</v>
      </c>
      <c r="DC45">
        <v>0</v>
      </c>
      <c r="DD45">
        <v>0</v>
      </c>
      <c r="DE45">
        <v>295</v>
      </c>
      <c r="DF45">
        <v>2</v>
      </c>
      <c r="DG45">
        <v>0</v>
      </c>
      <c r="DH45">
        <v>0</v>
      </c>
      <c r="DI45">
        <v>10</v>
      </c>
      <c r="DJ45">
        <v>0</v>
      </c>
      <c r="DK45">
        <v>7</v>
      </c>
      <c r="DL45">
        <v>3</v>
      </c>
      <c r="DM45">
        <v>37</v>
      </c>
      <c r="DN45">
        <v>49</v>
      </c>
      <c r="DO45">
        <v>151</v>
      </c>
      <c r="DP45">
        <v>71</v>
      </c>
      <c r="DQ45">
        <v>177</v>
      </c>
      <c r="DR45">
        <v>169</v>
      </c>
      <c r="DS45">
        <v>116</v>
      </c>
      <c r="DT45">
        <v>211</v>
      </c>
      <c r="DU45">
        <v>440</v>
      </c>
      <c r="DV45">
        <v>151</v>
      </c>
      <c r="DW45">
        <v>39</v>
      </c>
      <c r="DX45">
        <v>243</v>
      </c>
      <c r="DY45">
        <v>373</v>
      </c>
      <c r="DZ45">
        <v>100</v>
      </c>
      <c r="EA45">
        <v>227</v>
      </c>
      <c r="EB45">
        <v>361</v>
      </c>
      <c r="EC45">
        <v>374</v>
      </c>
      <c r="ED45">
        <v>511</v>
      </c>
      <c r="EE45">
        <v>199</v>
      </c>
      <c r="EF45">
        <v>409</v>
      </c>
      <c r="EG45">
        <v>380</v>
      </c>
      <c r="EH45">
        <v>367</v>
      </c>
      <c r="EI45">
        <v>312</v>
      </c>
      <c r="EJ45">
        <v>294</v>
      </c>
      <c r="EK45">
        <v>792</v>
      </c>
      <c r="EL45">
        <v>259</v>
      </c>
      <c r="EM45">
        <v>192</v>
      </c>
      <c r="EN45">
        <v>199</v>
      </c>
      <c r="EO45">
        <v>450</v>
      </c>
      <c r="EP45">
        <v>320</v>
      </c>
      <c r="EQ45">
        <v>207</v>
      </c>
      <c r="ER45">
        <v>466</v>
      </c>
      <c r="ES45">
        <v>273</v>
      </c>
      <c r="ET45">
        <v>209</v>
      </c>
      <c r="EU45">
        <v>150</v>
      </c>
      <c r="EV45">
        <v>271</v>
      </c>
      <c r="EW45">
        <v>167</v>
      </c>
      <c r="EX45">
        <v>0</v>
      </c>
      <c r="EY45">
        <v>5</v>
      </c>
      <c r="EZ45">
        <v>338</v>
      </c>
      <c r="FA45">
        <v>300</v>
      </c>
      <c r="FB45">
        <v>106</v>
      </c>
      <c r="FC45">
        <v>177</v>
      </c>
      <c r="FD45">
        <v>24</v>
      </c>
      <c r="FE45">
        <v>176</v>
      </c>
      <c r="FF45">
        <v>33</v>
      </c>
      <c r="FG45">
        <v>18</v>
      </c>
      <c r="FH45">
        <v>36</v>
      </c>
      <c r="FI45">
        <v>54</v>
      </c>
      <c r="FJ45">
        <v>19</v>
      </c>
      <c r="FK45">
        <v>12</v>
      </c>
      <c r="FL45">
        <v>23</v>
      </c>
      <c r="FM45">
        <v>49</v>
      </c>
      <c r="FN45">
        <v>14</v>
      </c>
      <c r="FO45">
        <v>100</v>
      </c>
      <c r="FP45">
        <v>37</v>
      </c>
      <c r="FQ45">
        <v>144</v>
      </c>
      <c r="FR45">
        <v>293</v>
      </c>
      <c r="FS45">
        <v>275</v>
      </c>
      <c r="FT45">
        <v>220</v>
      </c>
      <c r="FU45">
        <v>156</v>
      </c>
      <c r="FV45">
        <v>402</v>
      </c>
      <c r="FW45">
        <v>225</v>
      </c>
      <c r="FX45">
        <v>248</v>
      </c>
      <c r="FY45">
        <v>590</v>
      </c>
      <c r="FZ45">
        <v>432</v>
      </c>
      <c r="GA45">
        <v>168</v>
      </c>
      <c r="GB45">
        <v>211</v>
      </c>
      <c r="GC45">
        <v>144</v>
      </c>
      <c r="GD45">
        <v>134</v>
      </c>
      <c r="GE45">
        <v>269</v>
      </c>
      <c r="GF45">
        <v>247</v>
      </c>
      <c r="GG45">
        <v>491</v>
      </c>
      <c r="GH45">
        <v>461</v>
      </c>
      <c r="GI45">
        <v>26</v>
      </c>
      <c r="GJ45">
        <v>23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4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</row>
    <row r="46" spans="1:208" x14ac:dyDescent="0.25">
      <c r="A46" s="10">
        <v>4000084</v>
      </c>
      <c r="B46" s="10">
        <v>4000048</v>
      </c>
      <c r="C46" s="10" t="s">
        <v>614</v>
      </c>
      <c r="D46">
        <v>50</v>
      </c>
      <c r="E46">
        <v>70</v>
      </c>
      <c r="F46">
        <v>20</v>
      </c>
      <c r="G46">
        <v>40</v>
      </c>
      <c r="H46">
        <v>100</v>
      </c>
      <c r="I46">
        <v>110</v>
      </c>
      <c r="J46">
        <v>20</v>
      </c>
      <c r="K46">
        <v>0</v>
      </c>
      <c r="L46">
        <v>45</v>
      </c>
      <c r="M46">
        <v>10</v>
      </c>
      <c r="N46">
        <v>0</v>
      </c>
      <c r="O46">
        <v>0</v>
      </c>
      <c r="P46">
        <v>0</v>
      </c>
      <c r="Q46">
        <v>0</v>
      </c>
      <c r="R46">
        <v>0</v>
      </c>
      <c r="S46">
        <v>445</v>
      </c>
      <c r="T46">
        <v>255</v>
      </c>
      <c r="U46">
        <v>450</v>
      </c>
      <c r="V46">
        <v>150</v>
      </c>
      <c r="W46">
        <v>320</v>
      </c>
      <c r="X46">
        <v>295</v>
      </c>
      <c r="Y46">
        <v>110</v>
      </c>
      <c r="Z46">
        <v>110</v>
      </c>
      <c r="AA46">
        <v>245</v>
      </c>
      <c r="AB46">
        <v>249</v>
      </c>
      <c r="AC46">
        <v>185</v>
      </c>
      <c r="AD46">
        <v>290</v>
      </c>
      <c r="AE46">
        <v>325</v>
      </c>
      <c r="AF46">
        <v>355</v>
      </c>
      <c r="AG46">
        <v>243</v>
      </c>
      <c r="AH46">
        <v>405</v>
      </c>
      <c r="AI46">
        <v>378</v>
      </c>
      <c r="AJ46">
        <v>635</v>
      </c>
      <c r="AK46">
        <v>390</v>
      </c>
      <c r="AL46">
        <v>375</v>
      </c>
      <c r="AM46">
        <v>445</v>
      </c>
      <c r="AN46">
        <v>90</v>
      </c>
      <c r="AO46">
        <v>1070</v>
      </c>
      <c r="AP46">
        <v>539</v>
      </c>
      <c r="AQ46">
        <v>165</v>
      </c>
      <c r="AR46">
        <v>255</v>
      </c>
      <c r="AS46">
        <v>440</v>
      </c>
      <c r="AT46">
        <v>420</v>
      </c>
      <c r="AU46">
        <v>185</v>
      </c>
      <c r="AV46">
        <v>215</v>
      </c>
      <c r="AW46">
        <v>6</v>
      </c>
      <c r="AX46">
        <v>95</v>
      </c>
      <c r="AY46">
        <v>175</v>
      </c>
      <c r="AZ46">
        <v>30</v>
      </c>
      <c r="BA46">
        <v>0</v>
      </c>
      <c r="BB46">
        <v>0</v>
      </c>
      <c r="BC46">
        <v>14</v>
      </c>
      <c r="BD46">
        <v>10</v>
      </c>
      <c r="BE46">
        <v>15</v>
      </c>
      <c r="BF46">
        <v>105</v>
      </c>
      <c r="BG46">
        <v>10</v>
      </c>
      <c r="BH46">
        <v>30</v>
      </c>
      <c r="BI46">
        <v>15</v>
      </c>
      <c r="BJ46">
        <v>50</v>
      </c>
      <c r="BK46">
        <v>25</v>
      </c>
      <c r="BL46">
        <v>125</v>
      </c>
      <c r="BM46">
        <v>0</v>
      </c>
      <c r="BN46">
        <v>85</v>
      </c>
      <c r="BO46">
        <v>90</v>
      </c>
      <c r="BP46">
        <v>162</v>
      </c>
      <c r="BQ46">
        <v>79</v>
      </c>
      <c r="BR46">
        <v>299</v>
      </c>
      <c r="BS46">
        <v>51</v>
      </c>
      <c r="BT46">
        <v>557</v>
      </c>
      <c r="BU46">
        <v>334</v>
      </c>
      <c r="BV46">
        <v>250</v>
      </c>
      <c r="BW46">
        <v>791</v>
      </c>
      <c r="BX46">
        <v>382</v>
      </c>
      <c r="BY46">
        <v>145</v>
      </c>
      <c r="BZ46">
        <v>140</v>
      </c>
      <c r="CA46">
        <v>414</v>
      </c>
      <c r="CB46">
        <v>436</v>
      </c>
      <c r="CC46">
        <v>324</v>
      </c>
      <c r="CD46">
        <v>316</v>
      </c>
      <c r="CE46">
        <v>493</v>
      </c>
      <c r="CF46">
        <v>603</v>
      </c>
      <c r="CG46">
        <v>296</v>
      </c>
      <c r="CH46">
        <v>344</v>
      </c>
      <c r="CI46">
        <v>558</v>
      </c>
      <c r="CJ46">
        <v>674</v>
      </c>
      <c r="CK46">
        <v>629</v>
      </c>
      <c r="CL46">
        <v>550</v>
      </c>
      <c r="CM46">
        <v>326</v>
      </c>
      <c r="CN46">
        <v>589</v>
      </c>
      <c r="CO46">
        <v>455</v>
      </c>
      <c r="CP46">
        <v>570</v>
      </c>
      <c r="CQ46">
        <v>336</v>
      </c>
      <c r="CR46">
        <v>356</v>
      </c>
      <c r="CS46">
        <v>322</v>
      </c>
      <c r="CT46">
        <v>430</v>
      </c>
      <c r="CU46">
        <v>483</v>
      </c>
      <c r="CV46">
        <v>72</v>
      </c>
      <c r="CW46">
        <v>287</v>
      </c>
      <c r="CX46">
        <v>193</v>
      </c>
      <c r="CY46">
        <v>0</v>
      </c>
      <c r="CZ46">
        <v>187</v>
      </c>
      <c r="DA46">
        <v>3</v>
      </c>
      <c r="DB46">
        <v>30</v>
      </c>
      <c r="DC46">
        <v>2</v>
      </c>
      <c r="DD46">
        <v>125</v>
      </c>
      <c r="DE46">
        <v>270</v>
      </c>
      <c r="DF46">
        <v>2</v>
      </c>
      <c r="DG46">
        <v>3</v>
      </c>
      <c r="DH46">
        <v>125</v>
      </c>
      <c r="DI46">
        <v>30</v>
      </c>
      <c r="DJ46">
        <v>0</v>
      </c>
      <c r="DK46">
        <v>14</v>
      </c>
      <c r="DL46">
        <v>53</v>
      </c>
      <c r="DM46">
        <v>92</v>
      </c>
      <c r="DN46">
        <v>28</v>
      </c>
      <c r="DO46">
        <v>30</v>
      </c>
      <c r="DP46">
        <v>211</v>
      </c>
      <c r="DQ46">
        <v>223</v>
      </c>
      <c r="DR46">
        <v>201</v>
      </c>
      <c r="DS46">
        <v>166</v>
      </c>
      <c r="DT46">
        <v>300</v>
      </c>
      <c r="DU46">
        <v>508</v>
      </c>
      <c r="DV46">
        <v>193</v>
      </c>
      <c r="DW46">
        <v>181</v>
      </c>
      <c r="DX46">
        <v>256</v>
      </c>
      <c r="DY46">
        <v>568</v>
      </c>
      <c r="DZ46">
        <v>363</v>
      </c>
      <c r="EA46">
        <v>553</v>
      </c>
      <c r="EB46">
        <v>253</v>
      </c>
      <c r="EC46">
        <v>487</v>
      </c>
      <c r="ED46">
        <v>388</v>
      </c>
      <c r="EE46">
        <v>377</v>
      </c>
      <c r="EF46">
        <v>649</v>
      </c>
      <c r="EG46">
        <v>444</v>
      </c>
      <c r="EH46">
        <v>617</v>
      </c>
      <c r="EI46">
        <v>425</v>
      </c>
      <c r="EJ46">
        <v>443</v>
      </c>
      <c r="EK46">
        <v>825</v>
      </c>
      <c r="EL46">
        <v>303</v>
      </c>
      <c r="EM46">
        <v>411</v>
      </c>
      <c r="EN46">
        <v>302</v>
      </c>
      <c r="EO46">
        <v>516</v>
      </c>
      <c r="EP46">
        <v>466</v>
      </c>
      <c r="EQ46">
        <v>438</v>
      </c>
      <c r="ER46">
        <v>315</v>
      </c>
      <c r="ES46">
        <v>450</v>
      </c>
      <c r="ET46">
        <v>400</v>
      </c>
      <c r="EU46">
        <v>193</v>
      </c>
      <c r="EV46">
        <v>238</v>
      </c>
      <c r="EW46">
        <v>488</v>
      </c>
      <c r="EX46">
        <v>90</v>
      </c>
      <c r="EY46">
        <v>321</v>
      </c>
      <c r="EZ46">
        <v>29</v>
      </c>
      <c r="FA46">
        <v>70</v>
      </c>
      <c r="FB46">
        <v>169</v>
      </c>
      <c r="FC46">
        <v>331</v>
      </c>
      <c r="FD46">
        <v>69</v>
      </c>
      <c r="FE46">
        <v>82</v>
      </c>
      <c r="FF46">
        <v>94</v>
      </c>
      <c r="FG46">
        <v>107</v>
      </c>
      <c r="FH46">
        <v>62</v>
      </c>
      <c r="FI46">
        <v>50</v>
      </c>
      <c r="FJ46">
        <v>26</v>
      </c>
      <c r="FK46">
        <v>15</v>
      </c>
      <c r="FL46">
        <v>30</v>
      </c>
      <c r="FM46">
        <v>83</v>
      </c>
      <c r="FN46">
        <v>12</v>
      </c>
      <c r="FO46">
        <v>116</v>
      </c>
      <c r="FP46">
        <v>56</v>
      </c>
      <c r="FQ46">
        <v>123</v>
      </c>
      <c r="FR46">
        <v>301</v>
      </c>
      <c r="FS46">
        <v>295</v>
      </c>
      <c r="FT46">
        <v>252</v>
      </c>
      <c r="FU46">
        <v>238</v>
      </c>
      <c r="FV46">
        <v>419</v>
      </c>
      <c r="FW46">
        <v>344</v>
      </c>
      <c r="FX46">
        <v>483</v>
      </c>
      <c r="FY46">
        <v>674</v>
      </c>
      <c r="FZ46">
        <v>440</v>
      </c>
      <c r="GA46">
        <v>508</v>
      </c>
      <c r="GB46">
        <v>274</v>
      </c>
      <c r="GC46">
        <v>374</v>
      </c>
      <c r="GD46">
        <v>158</v>
      </c>
      <c r="GE46">
        <v>320</v>
      </c>
      <c r="GF46">
        <v>370</v>
      </c>
      <c r="GG46">
        <v>599</v>
      </c>
      <c r="GH46">
        <v>455</v>
      </c>
      <c r="GI46">
        <v>100</v>
      </c>
      <c r="GJ46">
        <v>293</v>
      </c>
      <c r="GK46">
        <v>148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30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</row>
    <row r="47" spans="1:208" x14ac:dyDescent="0.25">
      <c r="A47" s="10">
        <v>4000085</v>
      </c>
      <c r="B47" s="10">
        <v>4000070</v>
      </c>
      <c r="C47" s="10" t="s">
        <v>615</v>
      </c>
      <c r="D47">
        <v>50</v>
      </c>
      <c r="E47">
        <v>80</v>
      </c>
      <c r="F47">
        <v>25</v>
      </c>
      <c r="G47">
        <v>30</v>
      </c>
      <c r="H47">
        <v>65</v>
      </c>
      <c r="I47">
        <v>65</v>
      </c>
      <c r="J47">
        <v>15</v>
      </c>
      <c r="K47">
        <v>10</v>
      </c>
      <c r="L47">
        <v>50</v>
      </c>
      <c r="M47">
        <v>15</v>
      </c>
      <c r="N47">
        <v>60</v>
      </c>
      <c r="O47">
        <v>80</v>
      </c>
      <c r="P47">
        <v>130</v>
      </c>
      <c r="Q47">
        <v>100</v>
      </c>
      <c r="R47">
        <v>349</v>
      </c>
      <c r="S47">
        <v>0</v>
      </c>
      <c r="T47">
        <v>110</v>
      </c>
      <c r="U47">
        <v>250</v>
      </c>
      <c r="V47">
        <v>155</v>
      </c>
      <c r="W47">
        <v>125</v>
      </c>
      <c r="X47">
        <v>45</v>
      </c>
      <c r="Y47">
        <v>225</v>
      </c>
      <c r="Z47">
        <v>55</v>
      </c>
      <c r="AA47">
        <v>110</v>
      </c>
      <c r="AB47">
        <v>133</v>
      </c>
      <c r="AC47">
        <v>175</v>
      </c>
      <c r="AD47">
        <v>90</v>
      </c>
      <c r="AE47">
        <v>115</v>
      </c>
      <c r="AF47">
        <v>271</v>
      </c>
      <c r="AG47">
        <v>185</v>
      </c>
      <c r="AH47">
        <v>243</v>
      </c>
      <c r="AI47">
        <v>370</v>
      </c>
      <c r="AJ47">
        <v>335</v>
      </c>
      <c r="AK47">
        <v>100</v>
      </c>
      <c r="AL47">
        <v>240</v>
      </c>
      <c r="AM47">
        <v>410</v>
      </c>
      <c r="AN47">
        <v>70</v>
      </c>
      <c r="AO47">
        <v>370</v>
      </c>
      <c r="AP47">
        <v>559</v>
      </c>
      <c r="AQ47">
        <v>75</v>
      </c>
      <c r="AR47">
        <v>305</v>
      </c>
      <c r="AS47">
        <v>125</v>
      </c>
      <c r="AT47">
        <v>330</v>
      </c>
      <c r="AU47">
        <v>225</v>
      </c>
      <c r="AV47">
        <v>90</v>
      </c>
      <c r="AW47">
        <v>5</v>
      </c>
      <c r="AX47">
        <v>175</v>
      </c>
      <c r="AY47">
        <v>25</v>
      </c>
      <c r="AZ47">
        <v>0</v>
      </c>
      <c r="BA47">
        <v>0</v>
      </c>
      <c r="BB47">
        <v>0</v>
      </c>
      <c r="BC47">
        <v>-2</v>
      </c>
      <c r="BD47">
        <v>10</v>
      </c>
      <c r="BE47">
        <v>10</v>
      </c>
      <c r="BF47">
        <v>65</v>
      </c>
      <c r="BG47">
        <v>20</v>
      </c>
      <c r="BH47">
        <v>30</v>
      </c>
      <c r="BI47">
        <v>25</v>
      </c>
      <c r="BJ47">
        <v>40</v>
      </c>
      <c r="BK47">
        <v>20</v>
      </c>
      <c r="BL47">
        <v>115</v>
      </c>
      <c r="BM47">
        <v>0</v>
      </c>
      <c r="BN47">
        <v>85</v>
      </c>
      <c r="BO47">
        <v>80</v>
      </c>
      <c r="BP47">
        <v>102</v>
      </c>
      <c r="BQ47">
        <v>65</v>
      </c>
      <c r="BR47">
        <v>201</v>
      </c>
      <c r="BS47">
        <v>244</v>
      </c>
      <c r="BT47">
        <v>426</v>
      </c>
      <c r="BU47">
        <v>106</v>
      </c>
      <c r="BV47">
        <v>85</v>
      </c>
      <c r="BW47">
        <v>678</v>
      </c>
      <c r="BX47">
        <v>282</v>
      </c>
      <c r="BY47">
        <v>91</v>
      </c>
      <c r="BZ47">
        <v>137</v>
      </c>
      <c r="CA47">
        <v>88</v>
      </c>
      <c r="CB47">
        <v>222</v>
      </c>
      <c r="CC47">
        <v>69</v>
      </c>
      <c r="CD47">
        <v>328</v>
      </c>
      <c r="CE47">
        <v>427</v>
      </c>
      <c r="CF47">
        <v>312</v>
      </c>
      <c r="CG47">
        <v>203</v>
      </c>
      <c r="CH47">
        <v>243</v>
      </c>
      <c r="CI47">
        <v>334</v>
      </c>
      <c r="CJ47">
        <v>296</v>
      </c>
      <c r="CK47">
        <v>678</v>
      </c>
      <c r="CL47">
        <v>499</v>
      </c>
      <c r="CM47">
        <v>73</v>
      </c>
      <c r="CN47">
        <v>220</v>
      </c>
      <c r="CO47">
        <v>412</v>
      </c>
      <c r="CP47">
        <v>132</v>
      </c>
      <c r="CQ47">
        <v>494</v>
      </c>
      <c r="CR47">
        <v>11</v>
      </c>
      <c r="CS47">
        <v>185</v>
      </c>
      <c r="CT47">
        <v>438</v>
      </c>
      <c r="CU47">
        <v>383</v>
      </c>
      <c r="CV47">
        <v>52</v>
      </c>
      <c r="CW47">
        <v>31</v>
      </c>
      <c r="CX47">
        <v>169</v>
      </c>
      <c r="CY47">
        <v>25</v>
      </c>
      <c r="CZ47">
        <v>100</v>
      </c>
      <c r="DA47">
        <v>7</v>
      </c>
      <c r="DB47">
        <v>165</v>
      </c>
      <c r="DC47">
        <v>22</v>
      </c>
      <c r="DD47">
        <v>0</v>
      </c>
      <c r="DE47">
        <v>321</v>
      </c>
      <c r="DF47">
        <v>4</v>
      </c>
      <c r="DG47">
        <v>3</v>
      </c>
      <c r="DH47">
        <v>0</v>
      </c>
      <c r="DI47">
        <v>30</v>
      </c>
      <c r="DJ47">
        <v>20</v>
      </c>
      <c r="DK47">
        <v>131</v>
      </c>
      <c r="DL47">
        <v>25</v>
      </c>
      <c r="DM47">
        <v>158</v>
      </c>
      <c r="DN47">
        <v>11</v>
      </c>
      <c r="DO47">
        <v>31</v>
      </c>
      <c r="DP47">
        <v>76</v>
      </c>
      <c r="DQ47">
        <v>210</v>
      </c>
      <c r="DR47">
        <v>124</v>
      </c>
      <c r="DS47">
        <v>131</v>
      </c>
      <c r="DT47">
        <v>260</v>
      </c>
      <c r="DU47">
        <v>217</v>
      </c>
      <c r="DV47">
        <v>161</v>
      </c>
      <c r="DW47">
        <v>60</v>
      </c>
      <c r="DX47">
        <v>269</v>
      </c>
      <c r="DY47">
        <v>243</v>
      </c>
      <c r="DZ47">
        <v>267</v>
      </c>
      <c r="EA47">
        <v>363</v>
      </c>
      <c r="EB47">
        <v>298</v>
      </c>
      <c r="EC47">
        <v>137</v>
      </c>
      <c r="ED47">
        <v>385</v>
      </c>
      <c r="EE47">
        <v>388</v>
      </c>
      <c r="EF47">
        <v>357</v>
      </c>
      <c r="EG47">
        <v>333</v>
      </c>
      <c r="EH47">
        <v>65</v>
      </c>
      <c r="EI47">
        <v>476</v>
      </c>
      <c r="EJ47">
        <v>344</v>
      </c>
      <c r="EK47">
        <v>400</v>
      </c>
      <c r="EL47">
        <v>339</v>
      </c>
      <c r="EM47">
        <v>322</v>
      </c>
      <c r="EN47">
        <v>183</v>
      </c>
      <c r="EO47">
        <v>329</v>
      </c>
      <c r="EP47">
        <v>324</v>
      </c>
      <c r="EQ47">
        <v>430</v>
      </c>
      <c r="ER47">
        <v>231</v>
      </c>
      <c r="ES47">
        <v>372</v>
      </c>
      <c r="ET47">
        <v>273</v>
      </c>
      <c r="EU47">
        <v>154</v>
      </c>
      <c r="EV47">
        <v>233</v>
      </c>
      <c r="EW47">
        <v>219</v>
      </c>
      <c r="EX47">
        <v>169</v>
      </c>
      <c r="EY47">
        <v>17</v>
      </c>
      <c r="EZ47">
        <v>-4</v>
      </c>
      <c r="FA47">
        <v>315</v>
      </c>
      <c r="FB47">
        <v>105</v>
      </c>
      <c r="FC47">
        <v>207</v>
      </c>
      <c r="FD47">
        <v>93</v>
      </c>
      <c r="FE47">
        <v>29</v>
      </c>
      <c r="FF47">
        <v>54</v>
      </c>
      <c r="FG47">
        <v>78</v>
      </c>
      <c r="FH47">
        <v>47</v>
      </c>
      <c r="FI47">
        <v>51</v>
      </c>
      <c r="FJ47">
        <v>25</v>
      </c>
      <c r="FK47">
        <v>19</v>
      </c>
      <c r="FL47">
        <v>7</v>
      </c>
      <c r="FM47">
        <v>112</v>
      </c>
      <c r="FN47">
        <v>17</v>
      </c>
      <c r="FO47">
        <v>119</v>
      </c>
      <c r="FP47">
        <v>17</v>
      </c>
      <c r="FQ47">
        <v>261</v>
      </c>
      <c r="FR47">
        <v>199</v>
      </c>
      <c r="FS47">
        <v>310</v>
      </c>
      <c r="FT47">
        <v>225</v>
      </c>
      <c r="FU47">
        <v>240</v>
      </c>
      <c r="FV47">
        <v>204</v>
      </c>
      <c r="FW47">
        <v>246</v>
      </c>
      <c r="FX47">
        <v>229</v>
      </c>
      <c r="FY47">
        <v>193</v>
      </c>
      <c r="FZ47">
        <v>332</v>
      </c>
      <c r="GA47">
        <v>413</v>
      </c>
      <c r="GB47">
        <v>125</v>
      </c>
      <c r="GC47">
        <v>133</v>
      </c>
      <c r="GD47">
        <v>63</v>
      </c>
      <c r="GE47">
        <v>230</v>
      </c>
      <c r="GF47">
        <v>235</v>
      </c>
      <c r="GG47">
        <v>214</v>
      </c>
      <c r="GH47">
        <v>64</v>
      </c>
      <c r="GI47">
        <v>0</v>
      </c>
      <c r="GJ47">
        <v>279</v>
      </c>
      <c r="GK47">
        <v>446</v>
      </c>
      <c r="GL47">
        <v>-15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41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</row>
    <row r="48" spans="1:208" x14ac:dyDescent="0.25">
      <c r="A48" s="10">
        <v>4000086</v>
      </c>
      <c r="B48" s="10">
        <v>4000055</v>
      </c>
      <c r="C48" s="10" t="s">
        <v>387</v>
      </c>
      <c r="D48">
        <v>50</v>
      </c>
      <c r="E48">
        <v>55</v>
      </c>
      <c r="F48">
        <v>15</v>
      </c>
      <c r="G48">
        <v>20</v>
      </c>
      <c r="H48">
        <v>110</v>
      </c>
      <c r="I48">
        <v>20</v>
      </c>
      <c r="J48">
        <v>20</v>
      </c>
      <c r="K48">
        <v>18</v>
      </c>
      <c r="L48">
        <v>50</v>
      </c>
      <c r="M48">
        <v>20</v>
      </c>
      <c r="N48">
        <v>10</v>
      </c>
      <c r="O48">
        <v>70</v>
      </c>
      <c r="P48">
        <v>95</v>
      </c>
      <c r="Q48">
        <v>80</v>
      </c>
      <c r="R48">
        <v>345</v>
      </c>
      <c r="S48">
        <v>30</v>
      </c>
      <c r="T48">
        <v>105</v>
      </c>
      <c r="U48">
        <v>261</v>
      </c>
      <c r="V48">
        <v>55</v>
      </c>
      <c r="W48">
        <v>80</v>
      </c>
      <c r="X48">
        <v>75</v>
      </c>
      <c r="Y48">
        <v>265</v>
      </c>
      <c r="Z48">
        <v>80</v>
      </c>
      <c r="AA48">
        <v>100</v>
      </c>
      <c r="AB48">
        <v>99</v>
      </c>
      <c r="AC48">
        <v>145</v>
      </c>
      <c r="AD48">
        <v>30</v>
      </c>
      <c r="AE48">
        <v>170</v>
      </c>
      <c r="AF48">
        <v>210</v>
      </c>
      <c r="AG48">
        <v>239</v>
      </c>
      <c r="AH48">
        <v>190</v>
      </c>
      <c r="AI48">
        <v>224</v>
      </c>
      <c r="AJ48">
        <v>343</v>
      </c>
      <c r="AK48">
        <v>50</v>
      </c>
      <c r="AL48">
        <v>315</v>
      </c>
      <c r="AM48">
        <v>179</v>
      </c>
      <c r="AN48">
        <v>50</v>
      </c>
      <c r="AO48">
        <v>435</v>
      </c>
      <c r="AP48">
        <v>354</v>
      </c>
      <c r="AQ48">
        <v>30</v>
      </c>
      <c r="AR48">
        <v>325</v>
      </c>
      <c r="AS48">
        <v>141</v>
      </c>
      <c r="AT48">
        <v>270</v>
      </c>
      <c r="AU48">
        <v>220</v>
      </c>
      <c r="AV48">
        <v>60</v>
      </c>
      <c r="AW48">
        <v>10</v>
      </c>
      <c r="AX48">
        <v>180</v>
      </c>
      <c r="AY48">
        <v>25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15</v>
      </c>
      <c r="BF48">
        <v>40</v>
      </c>
      <c r="BG48">
        <v>15</v>
      </c>
      <c r="BH48">
        <v>30</v>
      </c>
      <c r="BI48">
        <v>20</v>
      </c>
      <c r="BJ48">
        <v>30</v>
      </c>
      <c r="BK48">
        <v>15</v>
      </c>
      <c r="BL48">
        <v>115</v>
      </c>
      <c r="BM48">
        <v>0</v>
      </c>
      <c r="BN48">
        <v>75</v>
      </c>
      <c r="BO48">
        <v>71</v>
      </c>
      <c r="BP48">
        <v>107</v>
      </c>
      <c r="BQ48">
        <v>50</v>
      </c>
      <c r="BR48">
        <v>168</v>
      </c>
      <c r="BS48">
        <v>224</v>
      </c>
      <c r="BT48">
        <v>296</v>
      </c>
      <c r="BU48">
        <v>181</v>
      </c>
      <c r="BV48">
        <v>100</v>
      </c>
      <c r="BW48">
        <v>562</v>
      </c>
      <c r="BX48">
        <v>121</v>
      </c>
      <c r="BY48">
        <v>115</v>
      </c>
      <c r="BZ48">
        <v>118</v>
      </c>
      <c r="CA48">
        <v>56</v>
      </c>
      <c r="CB48">
        <v>164</v>
      </c>
      <c r="CC48">
        <v>186</v>
      </c>
      <c r="CD48">
        <v>93</v>
      </c>
      <c r="CE48">
        <v>350</v>
      </c>
      <c r="CF48">
        <v>237</v>
      </c>
      <c r="CG48">
        <v>276</v>
      </c>
      <c r="CH48">
        <v>224</v>
      </c>
      <c r="CI48">
        <v>291</v>
      </c>
      <c r="CJ48">
        <v>246</v>
      </c>
      <c r="CK48">
        <v>415</v>
      </c>
      <c r="CL48">
        <v>183</v>
      </c>
      <c r="CM48">
        <v>188</v>
      </c>
      <c r="CN48">
        <v>447</v>
      </c>
      <c r="CO48">
        <v>284</v>
      </c>
      <c r="CP48">
        <v>380</v>
      </c>
      <c r="CQ48">
        <v>221</v>
      </c>
      <c r="CR48">
        <v>8</v>
      </c>
      <c r="CS48">
        <v>169</v>
      </c>
      <c r="CT48">
        <v>112</v>
      </c>
      <c r="CU48">
        <v>319</v>
      </c>
      <c r="CV48">
        <v>52</v>
      </c>
      <c r="CW48">
        <v>234</v>
      </c>
      <c r="CX48">
        <v>93</v>
      </c>
      <c r="CY48">
        <v>0</v>
      </c>
      <c r="CZ48">
        <v>60</v>
      </c>
      <c r="DA48">
        <v>1</v>
      </c>
      <c r="DB48">
        <v>145</v>
      </c>
      <c r="DC48">
        <v>1</v>
      </c>
      <c r="DD48">
        <v>0</v>
      </c>
      <c r="DE48">
        <v>80</v>
      </c>
      <c r="DF48">
        <v>3</v>
      </c>
      <c r="DG48">
        <v>3</v>
      </c>
      <c r="DH48">
        <v>125</v>
      </c>
      <c r="DI48">
        <v>10</v>
      </c>
      <c r="DJ48">
        <v>10</v>
      </c>
      <c r="DK48">
        <v>3</v>
      </c>
      <c r="DL48">
        <v>4</v>
      </c>
      <c r="DM48">
        <v>60</v>
      </c>
      <c r="DN48">
        <v>34</v>
      </c>
      <c r="DO48">
        <v>26</v>
      </c>
      <c r="DP48">
        <v>65</v>
      </c>
      <c r="DQ48">
        <v>154</v>
      </c>
      <c r="DR48">
        <v>149</v>
      </c>
      <c r="DS48">
        <v>94</v>
      </c>
      <c r="DT48">
        <v>190</v>
      </c>
      <c r="DU48">
        <v>316</v>
      </c>
      <c r="DV48">
        <v>102</v>
      </c>
      <c r="DW48">
        <v>35</v>
      </c>
      <c r="DX48">
        <v>171</v>
      </c>
      <c r="DY48">
        <v>192</v>
      </c>
      <c r="DZ48">
        <v>113</v>
      </c>
      <c r="EA48">
        <v>244</v>
      </c>
      <c r="EB48">
        <v>215</v>
      </c>
      <c r="EC48">
        <v>225</v>
      </c>
      <c r="ED48">
        <v>183</v>
      </c>
      <c r="EE48">
        <v>332</v>
      </c>
      <c r="EF48">
        <v>191</v>
      </c>
      <c r="EG48">
        <v>292</v>
      </c>
      <c r="EH48">
        <v>320</v>
      </c>
      <c r="EI48">
        <v>236</v>
      </c>
      <c r="EJ48">
        <v>178</v>
      </c>
      <c r="EK48">
        <v>332</v>
      </c>
      <c r="EL48">
        <v>91</v>
      </c>
      <c r="EM48">
        <v>348</v>
      </c>
      <c r="EN48">
        <v>123</v>
      </c>
      <c r="EO48">
        <v>201</v>
      </c>
      <c r="EP48">
        <v>209</v>
      </c>
      <c r="EQ48">
        <v>180</v>
      </c>
      <c r="ER48">
        <v>149</v>
      </c>
      <c r="ES48">
        <v>189</v>
      </c>
      <c r="ET48">
        <v>173</v>
      </c>
      <c r="EU48">
        <v>204</v>
      </c>
      <c r="EV48">
        <v>175</v>
      </c>
      <c r="EW48">
        <v>149</v>
      </c>
      <c r="EX48">
        <v>155</v>
      </c>
      <c r="EY48">
        <v>174</v>
      </c>
      <c r="EZ48">
        <v>86</v>
      </c>
      <c r="FA48">
        <v>170</v>
      </c>
      <c r="FB48">
        <v>63</v>
      </c>
      <c r="FC48">
        <v>106</v>
      </c>
      <c r="FD48">
        <v>14</v>
      </c>
      <c r="FE48">
        <v>87</v>
      </c>
      <c r="FF48">
        <v>23</v>
      </c>
      <c r="FG48">
        <v>25</v>
      </c>
      <c r="FH48">
        <v>19</v>
      </c>
      <c r="FI48">
        <v>32</v>
      </c>
      <c r="FJ48">
        <v>15</v>
      </c>
      <c r="FK48">
        <v>16</v>
      </c>
      <c r="FL48">
        <v>27</v>
      </c>
      <c r="FM48">
        <v>75</v>
      </c>
      <c r="FN48">
        <v>6</v>
      </c>
      <c r="FO48">
        <v>45</v>
      </c>
      <c r="FP48">
        <v>12</v>
      </c>
      <c r="FQ48">
        <v>78</v>
      </c>
      <c r="FR48">
        <v>144</v>
      </c>
      <c r="FS48">
        <v>259</v>
      </c>
      <c r="FT48">
        <v>203</v>
      </c>
      <c r="FU48">
        <v>192</v>
      </c>
      <c r="FV48">
        <v>167</v>
      </c>
      <c r="FW48">
        <v>149</v>
      </c>
      <c r="FX48">
        <v>170</v>
      </c>
      <c r="FY48">
        <v>214</v>
      </c>
      <c r="FZ48">
        <v>67</v>
      </c>
      <c r="GA48">
        <v>416</v>
      </c>
      <c r="GB48">
        <v>100</v>
      </c>
      <c r="GC48">
        <v>73</v>
      </c>
      <c r="GD48">
        <v>88</v>
      </c>
      <c r="GE48">
        <v>185</v>
      </c>
      <c r="GF48">
        <v>162</v>
      </c>
      <c r="GG48">
        <v>90</v>
      </c>
      <c r="GH48">
        <v>218</v>
      </c>
      <c r="GI48">
        <v>33</v>
      </c>
      <c r="GJ48">
        <v>198</v>
      </c>
      <c r="GK48">
        <v>340</v>
      </c>
      <c r="GL48">
        <v>-5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44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</row>
    <row r="49" spans="1:208" x14ac:dyDescent="0.25">
      <c r="A49" s="10">
        <v>4000087</v>
      </c>
      <c r="B49" s="10">
        <v>4000071</v>
      </c>
      <c r="C49" s="10" t="s">
        <v>616</v>
      </c>
      <c r="D49">
        <v>30</v>
      </c>
      <c r="E49">
        <v>30</v>
      </c>
      <c r="F49">
        <v>15</v>
      </c>
      <c r="G49">
        <v>10</v>
      </c>
      <c r="H49">
        <v>55</v>
      </c>
      <c r="I49">
        <v>15</v>
      </c>
      <c r="J49">
        <v>10</v>
      </c>
      <c r="K49">
        <v>5</v>
      </c>
      <c r="L49">
        <v>5</v>
      </c>
      <c r="M49">
        <v>10</v>
      </c>
      <c r="N49">
        <v>10</v>
      </c>
      <c r="O49">
        <v>35</v>
      </c>
      <c r="P49">
        <v>45</v>
      </c>
      <c r="Q49">
        <v>45</v>
      </c>
      <c r="R49">
        <v>217</v>
      </c>
      <c r="S49">
        <v>0</v>
      </c>
      <c r="T49">
        <v>45</v>
      </c>
      <c r="U49">
        <v>135</v>
      </c>
      <c r="V49">
        <v>20</v>
      </c>
      <c r="W49">
        <v>20</v>
      </c>
      <c r="X49">
        <v>15</v>
      </c>
      <c r="Y49">
        <v>0</v>
      </c>
      <c r="Z49">
        <v>10</v>
      </c>
      <c r="AA49">
        <v>155</v>
      </c>
      <c r="AB49">
        <v>27</v>
      </c>
      <c r="AC49">
        <v>30</v>
      </c>
      <c r="AD49">
        <v>0</v>
      </c>
      <c r="AE49">
        <v>90</v>
      </c>
      <c r="AF49">
        <v>170</v>
      </c>
      <c r="AG49">
        <v>23</v>
      </c>
      <c r="AH49">
        <v>54</v>
      </c>
      <c r="AI49">
        <v>190</v>
      </c>
      <c r="AJ49">
        <v>103</v>
      </c>
      <c r="AK49">
        <v>15</v>
      </c>
      <c r="AL49">
        <v>35</v>
      </c>
      <c r="AM49">
        <v>235</v>
      </c>
      <c r="AN49">
        <v>40</v>
      </c>
      <c r="AO49">
        <v>95</v>
      </c>
      <c r="AP49">
        <v>200</v>
      </c>
      <c r="AQ49">
        <v>35</v>
      </c>
      <c r="AR49">
        <v>75</v>
      </c>
      <c r="AS49">
        <v>9</v>
      </c>
      <c r="AT49">
        <v>195</v>
      </c>
      <c r="AU49">
        <v>40</v>
      </c>
      <c r="AV49">
        <v>30</v>
      </c>
      <c r="AW49">
        <v>128</v>
      </c>
      <c r="AX49">
        <v>35</v>
      </c>
      <c r="AY49">
        <v>10</v>
      </c>
      <c r="AZ49">
        <v>0</v>
      </c>
      <c r="BA49">
        <v>0</v>
      </c>
      <c r="BB49">
        <v>0</v>
      </c>
      <c r="BC49">
        <v>-2</v>
      </c>
      <c r="BD49">
        <v>0</v>
      </c>
      <c r="BE49">
        <v>0</v>
      </c>
      <c r="BF49">
        <v>25</v>
      </c>
      <c r="BG49">
        <v>5</v>
      </c>
      <c r="BH49">
        <v>25</v>
      </c>
      <c r="BI49">
        <v>15</v>
      </c>
      <c r="BJ49">
        <v>10</v>
      </c>
      <c r="BK49">
        <v>15</v>
      </c>
      <c r="BL49">
        <v>65</v>
      </c>
      <c r="BM49">
        <v>0</v>
      </c>
      <c r="BN49">
        <v>25</v>
      </c>
      <c r="BO49">
        <v>36</v>
      </c>
      <c r="BP49">
        <v>25</v>
      </c>
      <c r="BQ49">
        <v>30</v>
      </c>
      <c r="BR49">
        <v>15</v>
      </c>
      <c r="BS49">
        <v>0</v>
      </c>
      <c r="BT49">
        <v>50</v>
      </c>
      <c r="BU49">
        <v>-30</v>
      </c>
      <c r="BV49">
        <v>0</v>
      </c>
      <c r="BW49">
        <v>409</v>
      </c>
      <c r="BX49">
        <v>96</v>
      </c>
      <c r="BY49">
        <v>80</v>
      </c>
      <c r="BZ49">
        <v>47</v>
      </c>
      <c r="CA49">
        <v>44</v>
      </c>
      <c r="CB49">
        <v>68</v>
      </c>
      <c r="CC49">
        <v>10</v>
      </c>
      <c r="CD49">
        <v>185</v>
      </c>
      <c r="CE49">
        <v>84</v>
      </c>
      <c r="CF49">
        <v>75</v>
      </c>
      <c r="CG49">
        <v>176</v>
      </c>
      <c r="CH49">
        <v>7</v>
      </c>
      <c r="CI49">
        <v>76</v>
      </c>
      <c r="CJ49">
        <v>158</v>
      </c>
      <c r="CK49">
        <v>163</v>
      </c>
      <c r="CL49">
        <v>40</v>
      </c>
      <c r="CM49">
        <v>0</v>
      </c>
      <c r="CN49">
        <v>0</v>
      </c>
      <c r="CO49">
        <v>0</v>
      </c>
      <c r="CP49">
        <v>0</v>
      </c>
      <c r="CQ49">
        <v>2</v>
      </c>
      <c r="CR49">
        <v>125</v>
      </c>
      <c r="CS49">
        <v>222</v>
      </c>
      <c r="CT49">
        <v>138</v>
      </c>
      <c r="CU49">
        <v>94</v>
      </c>
      <c r="CV49">
        <v>149</v>
      </c>
      <c r="CW49">
        <v>75</v>
      </c>
      <c r="CX49">
        <v>40</v>
      </c>
      <c r="CY49">
        <v>10</v>
      </c>
      <c r="CZ49">
        <v>18</v>
      </c>
      <c r="DA49">
        <v>0</v>
      </c>
      <c r="DB49">
        <v>0</v>
      </c>
      <c r="DC49">
        <v>1</v>
      </c>
      <c r="DD49">
        <v>125</v>
      </c>
      <c r="DE49">
        <v>2</v>
      </c>
      <c r="DF49">
        <v>0</v>
      </c>
      <c r="DG49">
        <v>0</v>
      </c>
      <c r="DH49">
        <v>0</v>
      </c>
      <c r="DI49">
        <v>12</v>
      </c>
      <c r="DJ49">
        <v>0</v>
      </c>
      <c r="DK49">
        <v>2</v>
      </c>
      <c r="DL49">
        <v>0</v>
      </c>
      <c r="DM49">
        <v>25</v>
      </c>
      <c r="DN49">
        <v>16</v>
      </c>
      <c r="DO49">
        <v>10</v>
      </c>
      <c r="DP49">
        <v>30</v>
      </c>
      <c r="DQ49">
        <v>57</v>
      </c>
      <c r="DR49">
        <v>68</v>
      </c>
      <c r="DS49">
        <v>34</v>
      </c>
      <c r="DT49">
        <v>108</v>
      </c>
      <c r="DU49">
        <v>68</v>
      </c>
      <c r="DV49">
        <v>65</v>
      </c>
      <c r="DW49">
        <v>20</v>
      </c>
      <c r="DX49">
        <v>63</v>
      </c>
      <c r="DY49">
        <v>99</v>
      </c>
      <c r="DZ49">
        <v>33</v>
      </c>
      <c r="EA49">
        <v>132</v>
      </c>
      <c r="EB49">
        <v>2</v>
      </c>
      <c r="EC49">
        <v>177</v>
      </c>
      <c r="ED49">
        <v>78</v>
      </c>
      <c r="EE49">
        <v>5</v>
      </c>
      <c r="EF49">
        <v>87</v>
      </c>
      <c r="EG49">
        <v>172</v>
      </c>
      <c r="EH49">
        <v>171</v>
      </c>
      <c r="EI49">
        <v>67</v>
      </c>
      <c r="EJ49">
        <v>86</v>
      </c>
      <c r="EK49">
        <v>150</v>
      </c>
      <c r="EL49">
        <v>86</v>
      </c>
      <c r="EM49">
        <v>84</v>
      </c>
      <c r="EN49">
        <v>67</v>
      </c>
      <c r="EO49">
        <v>85</v>
      </c>
      <c r="EP49">
        <v>69</v>
      </c>
      <c r="EQ49">
        <v>104</v>
      </c>
      <c r="ER49">
        <v>52</v>
      </c>
      <c r="ES49">
        <v>92</v>
      </c>
      <c r="ET49">
        <v>60</v>
      </c>
      <c r="EU49">
        <v>93</v>
      </c>
      <c r="EV49">
        <v>59</v>
      </c>
      <c r="EW49">
        <v>0</v>
      </c>
      <c r="EX49">
        <v>0</v>
      </c>
      <c r="EY49">
        <v>-3</v>
      </c>
      <c r="EZ49">
        <v>0</v>
      </c>
      <c r="FA49">
        <v>30</v>
      </c>
      <c r="FB49">
        <v>147</v>
      </c>
      <c r="FC49">
        <v>109</v>
      </c>
      <c r="FD49">
        <v>40</v>
      </c>
      <c r="FE49">
        <v>61</v>
      </c>
      <c r="FF49">
        <v>9</v>
      </c>
      <c r="FG49">
        <v>18</v>
      </c>
      <c r="FH49">
        <v>16</v>
      </c>
      <c r="FI49">
        <v>3</v>
      </c>
      <c r="FJ49">
        <v>10</v>
      </c>
      <c r="FK49">
        <v>6</v>
      </c>
      <c r="FL49">
        <v>22</v>
      </c>
      <c r="FM49">
        <v>12</v>
      </c>
      <c r="FN49">
        <v>5</v>
      </c>
      <c r="FO49">
        <v>30</v>
      </c>
      <c r="FP49">
        <v>7</v>
      </c>
      <c r="FQ49">
        <v>49</v>
      </c>
      <c r="FR49">
        <v>66</v>
      </c>
      <c r="FS49">
        <v>83</v>
      </c>
      <c r="FT49">
        <v>66</v>
      </c>
      <c r="FU49">
        <v>82</v>
      </c>
      <c r="FV49">
        <v>79</v>
      </c>
      <c r="FW49">
        <v>71</v>
      </c>
      <c r="FX49">
        <v>78</v>
      </c>
      <c r="FY49">
        <v>132</v>
      </c>
      <c r="FZ49">
        <v>124</v>
      </c>
      <c r="GA49">
        <v>86</v>
      </c>
      <c r="GB49">
        <v>76</v>
      </c>
      <c r="GC49">
        <v>54</v>
      </c>
      <c r="GD49">
        <v>46</v>
      </c>
      <c r="GE49">
        <v>47</v>
      </c>
      <c r="GF49">
        <v>8</v>
      </c>
      <c r="GG49">
        <v>2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</row>
    <row r="50" spans="1:208" x14ac:dyDescent="0.25">
      <c r="A50" s="10">
        <v>4000088</v>
      </c>
      <c r="B50" s="10">
        <v>4000057</v>
      </c>
      <c r="C50" s="10" t="s">
        <v>617</v>
      </c>
      <c r="D50">
        <v>80</v>
      </c>
      <c r="E50">
        <v>30</v>
      </c>
      <c r="F50">
        <v>25</v>
      </c>
      <c r="G50">
        <v>30</v>
      </c>
      <c r="H50">
        <v>50</v>
      </c>
      <c r="I50">
        <v>65</v>
      </c>
      <c r="J50">
        <v>25</v>
      </c>
      <c r="K50">
        <v>40</v>
      </c>
      <c r="L50">
        <v>45</v>
      </c>
      <c r="M50">
        <v>20</v>
      </c>
      <c r="N50">
        <v>40</v>
      </c>
      <c r="O50">
        <v>55</v>
      </c>
      <c r="P50">
        <v>95</v>
      </c>
      <c r="Q50">
        <v>75</v>
      </c>
      <c r="R50">
        <v>85</v>
      </c>
      <c r="S50">
        <v>250</v>
      </c>
      <c r="T50">
        <v>75</v>
      </c>
      <c r="U50">
        <v>119</v>
      </c>
      <c r="V50">
        <v>40</v>
      </c>
      <c r="W50">
        <v>70</v>
      </c>
      <c r="X50">
        <v>60</v>
      </c>
      <c r="Y50">
        <v>10</v>
      </c>
      <c r="Z50">
        <v>45</v>
      </c>
      <c r="AA50">
        <v>205</v>
      </c>
      <c r="AB50">
        <v>89</v>
      </c>
      <c r="AC50">
        <v>40</v>
      </c>
      <c r="AD50">
        <v>35</v>
      </c>
      <c r="AE50">
        <v>210</v>
      </c>
      <c r="AF50">
        <v>65</v>
      </c>
      <c r="AG50">
        <v>165</v>
      </c>
      <c r="AH50">
        <v>95</v>
      </c>
      <c r="AI50">
        <v>199</v>
      </c>
      <c r="AJ50">
        <v>154</v>
      </c>
      <c r="AK50">
        <v>40</v>
      </c>
      <c r="AL50">
        <v>180</v>
      </c>
      <c r="AM50">
        <v>125</v>
      </c>
      <c r="AN50">
        <v>30</v>
      </c>
      <c r="AO50">
        <v>355</v>
      </c>
      <c r="AP50">
        <v>139</v>
      </c>
      <c r="AQ50">
        <v>165</v>
      </c>
      <c r="AR50">
        <v>70</v>
      </c>
      <c r="AS50">
        <v>42</v>
      </c>
      <c r="AT50">
        <v>190</v>
      </c>
      <c r="AU50">
        <v>65</v>
      </c>
      <c r="AV50">
        <v>10</v>
      </c>
      <c r="AW50">
        <v>25</v>
      </c>
      <c r="AX50">
        <v>45</v>
      </c>
      <c r="AY50">
        <v>35</v>
      </c>
      <c r="AZ50">
        <v>0</v>
      </c>
      <c r="BA50">
        <v>0</v>
      </c>
      <c r="BB50">
        <v>10</v>
      </c>
      <c r="BC50">
        <v>37</v>
      </c>
      <c r="BD50">
        <v>5</v>
      </c>
      <c r="BE50">
        <v>10</v>
      </c>
      <c r="BF50">
        <v>40</v>
      </c>
      <c r="BG50">
        <v>10</v>
      </c>
      <c r="BH50">
        <v>30</v>
      </c>
      <c r="BI50">
        <v>30</v>
      </c>
      <c r="BJ50">
        <v>20</v>
      </c>
      <c r="BK50">
        <v>40</v>
      </c>
      <c r="BL50">
        <v>80</v>
      </c>
      <c r="BM50">
        <v>10</v>
      </c>
      <c r="BN50">
        <v>55</v>
      </c>
      <c r="BO50">
        <v>67</v>
      </c>
      <c r="BP50">
        <v>47</v>
      </c>
      <c r="BQ50">
        <v>48</v>
      </c>
      <c r="BR50">
        <v>133</v>
      </c>
      <c r="BS50">
        <v>75</v>
      </c>
      <c r="BT50">
        <v>211</v>
      </c>
      <c r="BU50">
        <v>189</v>
      </c>
      <c r="BV50">
        <v>35</v>
      </c>
      <c r="BW50">
        <v>510</v>
      </c>
      <c r="BX50">
        <v>71</v>
      </c>
      <c r="BY50">
        <v>45</v>
      </c>
      <c r="BZ50">
        <v>40</v>
      </c>
      <c r="CA50">
        <v>14</v>
      </c>
      <c r="CB50">
        <v>76</v>
      </c>
      <c r="CC50">
        <v>49</v>
      </c>
      <c r="CD50">
        <v>54</v>
      </c>
      <c r="CE50">
        <v>241</v>
      </c>
      <c r="CF50">
        <v>163</v>
      </c>
      <c r="CG50">
        <v>140</v>
      </c>
      <c r="CH50">
        <v>21</v>
      </c>
      <c r="CI50">
        <v>133</v>
      </c>
      <c r="CJ50">
        <v>234</v>
      </c>
      <c r="CK50">
        <v>309</v>
      </c>
      <c r="CL50">
        <v>99</v>
      </c>
      <c r="CM50">
        <v>70</v>
      </c>
      <c r="CN50">
        <v>174</v>
      </c>
      <c r="CO50">
        <v>151</v>
      </c>
      <c r="CP50">
        <v>288</v>
      </c>
      <c r="CQ50">
        <v>49</v>
      </c>
      <c r="CR50">
        <v>81</v>
      </c>
      <c r="CS50">
        <v>162</v>
      </c>
      <c r="CT50">
        <v>79</v>
      </c>
      <c r="CU50">
        <v>223</v>
      </c>
      <c r="CV50">
        <v>19</v>
      </c>
      <c r="CW50">
        <v>200</v>
      </c>
      <c r="CX50">
        <v>85</v>
      </c>
      <c r="CY50">
        <v>15</v>
      </c>
      <c r="CZ50">
        <v>62</v>
      </c>
      <c r="DA50">
        <v>2</v>
      </c>
      <c r="DB50">
        <v>10</v>
      </c>
      <c r="DC50">
        <v>136</v>
      </c>
      <c r="DD50">
        <v>0</v>
      </c>
      <c r="DE50">
        <v>91</v>
      </c>
      <c r="DF50">
        <v>3</v>
      </c>
      <c r="DG50">
        <v>0</v>
      </c>
      <c r="DH50">
        <v>125</v>
      </c>
      <c r="DI50">
        <v>15</v>
      </c>
      <c r="DJ50">
        <v>10</v>
      </c>
      <c r="DK50">
        <v>3</v>
      </c>
      <c r="DL50">
        <v>2</v>
      </c>
      <c r="DM50">
        <v>56</v>
      </c>
      <c r="DN50">
        <v>6</v>
      </c>
      <c r="DO50">
        <v>32</v>
      </c>
      <c r="DP50">
        <v>61</v>
      </c>
      <c r="DQ50">
        <v>84</v>
      </c>
      <c r="DR50">
        <v>74</v>
      </c>
      <c r="DS50">
        <v>102</v>
      </c>
      <c r="DT50">
        <v>123</v>
      </c>
      <c r="DU50">
        <v>164</v>
      </c>
      <c r="DV50">
        <v>208</v>
      </c>
      <c r="DW50">
        <v>56</v>
      </c>
      <c r="DX50">
        <v>144</v>
      </c>
      <c r="DY50">
        <v>143</v>
      </c>
      <c r="DZ50">
        <v>73</v>
      </c>
      <c r="EA50">
        <v>150</v>
      </c>
      <c r="EB50">
        <v>120</v>
      </c>
      <c r="EC50">
        <v>161</v>
      </c>
      <c r="ED50">
        <v>70</v>
      </c>
      <c r="EE50">
        <v>173</v>
      </c>
      <c r="EF50">
        <v>156</v>
      </c>
      <c r="EG50">
        <v>147</v>
      </c>
      <c r="EH50">
        <v>182</v>
      </c>
      <c r="EI50">
        <v>153</v>
      </c>
      <c r="EJ50">
        <v>115</v>
      </c>
      <c r="EK50">
        <v>234</v>
      </c>
      <c r="EL50">
        <v>90</v>
      </c>
      <c r="EM50">
        <v>127</v>
      </c>
      <c r="EN50">
        <v>88</v>
      </c>
      <c r="EO50">
        <v>138</v>
      </c>
      <c r="EP50">
        <v>160</v>
      </c>
      <c r="EQ50">
        <v>149</v>
      </c>
      <c r="ER50">
        <v>147</v>
      </c>
      <c r="ES50">
        <v>152</v>
      </c>
      <c r="ET50">
        <v>131</v>
      </c>
      <c r="EU50">
        <v>94</v>
      </c>
      <c r="EV50">
        <v>122</v>
      </c>
      <c r="EW50">
        <v>136</v>
      </c>
      <c r="EX50">
        <v>51</v>
      </c>
      <c r="EY50">
        <v>4</v>
      </c>
      <c r="EZ50">
        <v>0</v>
      </c>
      <c r="FA50">
        <v>169</v>
      </c>
      <c r="FB50">
        <v>108</v>
      </c>
      <c r="FC50">
        <v>169</v>
      </c>
      <c r="FD50">
        <v>57</v>
      </c>
      <c r="FE50">
        <v>88</v>
      </c>
      <c r="FF50">
        <v>24</v>
      </c>
      <c r="FG50">
        <v>43</v>
      </c>
      <c r="FH50">
        <v>34</v>
      </c>
      <c r="FI50">
        <v>15</v>
      </c>
      <c r="FJ50">
        <v>23</v>
      </c>
      <c r="FK50">
        <v>13</v>
      </c>
      <c r="FL50">
        <v>39</v>
      </c>
      <c r="FM50">
        <v>75</v>
      </c>
      <c r="FN50">
        <v>17</v>
      </c>
      <c r="FO50">
        <v>63</v>
      </c>
      <c r="FP50">
        <v>15</v>
      </c>
      <c r="FQ50">
        <v>80</v>
      </c>
      <c r="FR50">
        <v>152</v>
      </c>
      <c r="FS50">
        <v>156</v>
      </c>
      <c r="FT50">
        <v>55</v>
      </c>
      <c r="FU50">
        <v>114</v>
      </c>
      <c r="FV50">
        <v>126</v>
      </c>
      <c r="FW50">
        <v>140</v>
      </c>
      <c r="FX50">
        <v>147</v>
      </c>
      <c r="FY50">
        <v>274</v>
      </c>
      <c r="FZ50">
        <v>198</v>
      </c>
      <c r="GA50">
        <v>168</v>
      </c>
      <c r="GB50">
        <v>111</v>
      </c>
      <c r="GC50">
        <v>94</v>
      </c>
      <c r="GD50">
        <v>46</v>
      </c>
      <c r="GE50">
        <v>109</v>
      </c>
      <c r="GF50">
        <v>39</v>
      </c>
      <c r="GG50">
        <v>12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4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</row>
    <row r="51" spans="1:208" x14ac:dyDescent="0.25">
      <c r="A51" s="10">
        <v>4000089</v>
      </c>
      <c r="B51" s="10">
        <v>4000058</v>
      </c>
      <c r="C51" s="10" t="s">
        <v>618</v>
      </c>
      <c r="D51">
        <v>0</v>
      </c>
      <c r="E51">
        <v>30</v>
      </c>
      <c r="F51">
        <v>5</v>
      </c>
      <c r="G51">
        <v>0</v>
      </c>
      <c r="H51">
        <v>45</v>
      </c>
      <c r="I51">
        <v>15</v>
      </c>
      <c r="J51">
        <v>5</v>
      </c>
      <c r="K51">
        <v>15</v>
      </c>
      <c r="L51">
        <v>0</v>
      </c>
      <c r="M51">
        <v>5</v>
      </c>
      <c r="N51">
        <v>30</v>
      </c>
      <c r="O51">
        <v>35</v>
      </c>
      <c r="P51">
        <v>25</v>
      </c>
      <c r="Q51">
        <v>15</v>
      </c>
      <c r="R51">
        <v>45</v>
      </c>
      <c r="S51">
        <v>155</v>
      </c>
      <c r="T51">
        <v>60</v>
      </c>
      <c r="U51">
        <v>107</v>
      </c>
      <c r="V51">
        <v>0</v>
      </c>
      <c r="W51">
        <v>30</v>
      </c>
      <c r="X51">
        <v>25</v>
      </c>
      <c r="Y51">
        <v>35</v>
      </c>
      <c r="Z51">
        <v>10</v>
      </c>
      <c r="AA51">
        <v>50</v>
      </c>
      <c r="AB51">
        <v>63</v>
      </c>
      <c r="AC51">
        <v>20</v>
      </c>
      <c r="AD51">
        <v>0</v>
      </c>
      <c r="AE51">
        <v>45</v>
      </c>
      <c r="AF51">
        <v>130</v>
      </c>
      <c r="AG51">
        <v>28</v>
      </c>
      <c r="AH51">
        <v>69</v>
      </c>
      <c r="AI51">
        <v>73</v>
      </c>
      <c r="AJ51">
        <v>47</v>
      </c>
      <c r="AK51">
        <v>15</v>
      </c>
      <c r="AL51">
        <v>150</v>
      </c>
      <c r="AM51">
        <v>205</v>
      </c>
      <c r="AN51">
        <v>30</v>
      </c>
      <c r="AO51">
        <v>90</v>
      </c>
      <c r="AP51">
        <v>60</v>
      </c>
      <c r="AQ51">
        <v>10</v>
      </c>
      <c r="AR51">
        <v>10</v>
      </c>
      <c r="AS51">
        <v>5</v>
      </c>
      <c r="AT51">
        <v>145</v>
      </c>
      <c r="AU51">
        <v>35</v>
      </c>
      <c r="AV51">
        <v>10</v>
      </c>
      <c r="AW51">
        <v>125</v>
      </c>
      <c r="AX51">
        <v>45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25</v>
      </c>
      <c r="BG51">
        <v>0</v>
      </c>
      <c r="BH51">
        <v>0</v>
      </c>
      <c r="BI51">
        <v>0</v>
      </c>
      <c r="BJ51">
        <v>10</v>
      </c>
      <c r="BK51">
        <v>0</v>
      </c>
      <c r="BL51">
        <v>30</v>
      </c>
      <c r="BM51">
        <v>0</v>
      </c>
      <c r="BN51">
        <v>40</v>
      </c>
      <c r="BO51">
        <v>40</v>
      </c>
      <c r="BP51">
        <v>28</v>
      </c>
      <c r="BQ51">
        <v>17</v>
      </c>
      <c r="BR51">
        <v>64</v>
      </c>
      <c r="BS51">
        <v>70</v>
      </c>
      <c r="BT51">
        <v>140</v>
      </c>
      <c r="BU51">
        <v>38</v>
      </c>
      <c r="BV51">
        <v>20</v>
      </c>
      <c r="BW51">
        <v>162</v>
      </c>
      <c r="BX51">
        <v>125</v>
      </c>
      <c r="BY51">
        <v>19</v>
      </c>
      <c r="BZ51">
        <v>32</v>
      </c>
      <c r="CA51">
        <v>39</v>
      </c>
      <c r="CB51">
        <v>86</v>
      </c>
      <c r="CC51">
        <v>138</v>
      </c>
      <c r="CD51">
        <v>36</v>
      </c>
      <c r="CE51">
        <v>97</v>
      </c>
      <c r="CF51">
        <v>32</v>
      </c>
      <c r="CG51">
        <v>84</v>
      </c>
      <c r="CH51">
        <v>139</v>
      </c>
      <c r="CI51">
        <v>51</v>
      </c>
      <c r="CJ51">
        <v>35</v>
      </c>
      <c r="CK51">
        <v>122</v>
      </c>
      <c r="CL51">
        <v>39</v>
      </c>
      <c r="CM51">
        <v>184</v>
      </c>
      <c r="CN51">
        <v>28</v>
      </c>
      <c r="CO51">
        <v>47</v>
      </c>
      <c r="CP51">
        <v>103</v>
      </c>
      <c r="CQ51">
        <v>168</v>
      </c>
      <c r="CR51">
        <v>38</v>
      </c>
      <c r="CS51">
        <v>22</v>
      </c>
      <c r="CT51">
        <v>44</v>
      </c>
      <c r="CU51">
        <v>179</v>
      </c>
      <c r="CV51">
        <v>15</v>
      </c>
      <c r="CW51">
        <v>51</v>
      </c>
      <c r="CX51">
        <v>51</v>
      </c>
      <c r="CY51">
        <v>10</v>
      </c>
      <c r="CZ51">
        <v>34</v>
      </c>
      <c r="DA51">
        <v>0</v>
      </c>
      <c r="DB51">
        <v>10</v>
      </c>
      <c r="DC51">
        <v>0</v>
      </c>
      <c r="DD51">
        <v>0</v>
      </c>
      <c r="DE51">
        <v>47</v>
      </c>
      <c r="DF51">
        <v>1</v>
      </c>
      <c r="DG51">
        <v>0</v>
      </c>
      <c r="DH51">
        <v>0</v>
      </c>
      <c r="DI51">
        <v>10</v>
      </c>
      <c r="DJ51">
        <v>135</v>
      </c>
      <c r="DK51">
        <v>2</v>
      </c>
      <c r="DL51">
        <v>0</v>
      </c>
      <c r="DM51">
        <v>26</v>
      </c>
      <c r="DN51">
        <v>9</v>
      </c>
      <c r="DO51">
        <v>10</v>
      </c>
      <c r="DP51">
        <v>22</v>
      </c>
      <c r="DQ51">
        <v>58</v>
      </c>
      <c r="DR51">
        <v>51</v>
      </c>
      <c r="DS51">
        <v>29</v>
      </c>
      <c r="DT51">
        <v>74</v>
      </c>
      <c r="DU51">
        <v>50</v>
      </c>
      <c r="DV51">
        <v>61</v>
      </c>
      <c r="DW51">
        <v>17</v>
      </c>
      <c r="DX51">
        <v>87</v>
      </c>
      <c r="DY51">
        <v>66</v>
      </c>
      <c r="DZ51">
        <v>25</v>
      </c>
      <c r="EA51">
        <v>118</v>
      </c>
      <c r="EB51">
        <v>72</v>
      </c>
      <c r="EC51">
        <v>73</v>
      </c>
      <c r="ED51">
        <v>63</v>
      </c>
      <c r="EE51">
        <v>118</v>
      </c>
      <c r="EF51">
        <v>100</v>
      </c>
      <c r="EG51">
        <v>64</v>
      </c>
      <c r="EH51">
        <v>181</v>
      </c>
      <c r="EI51">
        <v>102</v>
      </c>
      <c r="EJ51">
        <v>50</v>
      </c>
      <c r="EK51">
        <v>170</v>
      </c>
      <c r="EL51">
        <v>43</v>
      </c>
      <c r="EM51">
        <v>82</v>
      </c>
      <c r="EN51">
        <v>41</v>
      </c>
      <c r="EO51">
        <v>66</v>
      </c>
      <c r="EP51">
        <v>82</v>
      </c>
      <c r="EQ51">
        <v>61</v>
      </c>
      <c r="ER51">
        <v>50</v>
      </c>
      <c r="ES51">
        <v>101</v>
      </c>
      <c r="ET51">
        <v>64</v>
      </c>
      <c r="EU51">
        <v>53</v>
      </c>
      <c r="EV51">
        <v>59</v>
      </c>
      <c r="EW51">
        <v>61</v>
      </c>
      <c r="EX51">
        <v>54</v>
      </c>
      <c r="EY51">
        <v>111</v>
      </c>
      <c r="EZ51">
        <v>41</v>
      </c>
      <c r="FA51">
        <v>65</v>
      </c>
      <c r="FB51">
        <v>33</v>
      </c>
      <c r="FC51">
        <v>35</v>
      </c>
      <c r="FD51">
        <v>12</v>
      </c>
      <c r="FE51">
        <v>35</v>
      </c>
      <c r="FF51">
        <v>6</v>
      </c>
      <c r="FG51">
        <v>26</v>
      </c>
      <c r="FH51">
        <v>11</v>
      </c>
      <c r="FI51">
        <v>5</v>
      </c>
      <c r="FJ51">
        <v>10</v>
      </c>
      <c r="FK51">
        <v>6</v>
      </c>
      <c r="FL51">
        <v>16</v>
      </c>
      <c r="FM51">
        <v>20</v>
      </c>
      <c r="FN51">
        <v>4</v>
      </c>
      <c r="FO51">
        <v>25</v>
      </c>
      <c r="FP51">
        <v>7</v>
      </c>
      <c r="FQ51">
        <v>44</v>
      </c>
      <c r="FR51">
        <v>95</v>
      </c>
      <c r="FS51">
        <v>90</v>
      </c>
      <c r="FT51">
        <v>8</v>
      </c>
      <c r="FU51">
        <v>0</v>
      </c>
      <c r="FV51">
        <v>91</v>
      </c>
      <c r="FW51">
        <v>96</v>
      </c>
      <c r="FX51">
        <v>78</v>
      </c>
      <c r="FY51">
        <v>185</v>
      </c>
      <c r="FZ51">
        <v>109</v>
      </c>
      <c r="GA51">
        <v>65</v>
      </c>
      <c r="GB51">
        <v>39</v>
      </c>
      <c r="GC51">
        <v>61</v>
      </c>
      <c r="GD51">
        <v>29</v>
      </c>
      <c r="GE51">
        <v>99</v>
      </c>
      <c r="GF51">
        <v>81</v>
      </c>
      <c r="GG51">
        <v>92</v>
      </c>
      <c r="GH51">
        <v>75</v>
      </c>
      <c r="GI51">
        <v>27</v>
      </c>
      <c r="GJ51">
        <v>35</v>
      </c>
      <c r="GK51">
        <v>11</v>
      </c>
      <c r="GL51">
        <v>52</v>
      </c>
      <c r="GM51">
        <v>30</v>
      </c>
      <c r="GN51">
        <v>31</v>
      </c>
      <c r="GO51">
        <v>0</v>
      </c>
      <c r="GP51">
        <v>0</v>
      </c>
      <c r="GQ51">
        <v>0</v>
      </c>
      <c r="GR51">
        <v>38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</row>
    <row r="52" spans="1:208" x14ac:dyDescent="0.25">
      <c r="A52" s="10">
        <v>4000090</v>
      </c>
      <c r="B52" s="22">
        <v>4000065</v>
      </c>
      <c r="C52" s="10" t="s">
        <v>586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25</v>
      </c>
      <c r="P52">
        <v>0</v>
      </c>
      <c r="Q52">
        <v>0</v>
      </c>
      <c r="R52">
        <v>0</v>
      </c>
      <c r="S52">
        <v>0</v>
      </c>
      <c r="T52">
        <v>0</v>
      </c>
      <c r="U52">
        <v>10</v>
      </c>
      <c r="V52">
        <v>0</v>
      </c>
      <c r="W52">
        <v>0</v>
      </c>
      <c r="X52">
        <v>3</v>
      </c>
      <c r="Y52">
        <v>25</v>
      </c>
      <c r="Z52">
        <v>0</v>
      </c>
      <c r="AA52">
        <v>20</v>
      </c>
      <c r="AB52">
        <v>1</v>
      </c>
      <c r="AC52">
        <v>0</v>
      </c>
      <c r="AD52">
        <v>0</v>
      </c>
      <c r="AE52">
        <v>13</v>
      </c>
      <c r="AF52">
        <v>3</v>
      </c>
      <c r="AG52">
        <v>1</v>
      </c>
      <c r="AH52">
        <v>150</v>
      </c>
      <c r="AI52">
        <v>-131</v>
      </c>
      <c r="AJ52">
        <v>18</v>
      </c>
      <c r="AK52">
        <v>0</v>
      </c>
      <c r="AL52">
        <v>0</v>
      </c>
      <c r="AM52">
        <v>25</v>
      </c>
      <c r="AN52">
        <v>5</v>
      </c>
      <c r="AO52">
        <v>10</v>
      </c>
      <c r="AP52">
        <v>-15</v>
      </c>
      <c r="AQ52">
        <v>10</v>
      </c>
      <c r="AR52">
        <v>0</v>
      </c>
      <c r="AS52">
        <v>4</v>
      </c>
      <c r="AT52">
        <v>25</v>
      </c>
      <c r="AU52">
        <v>0</v>
      </c>
      <c r="AV52">
        <v>10</v>
      </c>
      <c r="AW52">
        <v>2</v>
      </c>
      <c r="AX52">
        <v>25</v>
      </c>
      <c r="AY52">
        <v>0</v>
      </c>
      <c r="AZ52">
        <v>0</v>
      </c>
      <c r="BA52">
        <v>0</v>
      </c>
      <c r="BB52">
        <v>15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5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17</v>
      </c>
      <c r="BS52">
        <v>0</v>
      </c>
      <c r="BT52">
        <v>0</v>
      </c>
      <c r="BU52">
        <v>0</v>
      </c>
      <c r="BV52">
        <v>0</v>
      </c>
      <c r="BW52">
        <v>8</v>
      </c>
      <c r="BX52">
        <v>20</v>
      </c>
      <c r="BY52">
        <v>0</v>
      </c>
      <c r="BZ52">
        <v>5</v>
      </c>
      <c r="CA52">
        <v>2</v>
      </c>
      <c r="CB52">
        <v>2</v>
      </c>
      <c r="CC52">
        <v>0</v>
      </c>
      <c r="CD52">
        <v>5</v>
      </c>
      <c r="CE52">
        <v>35</v>
      </c>
      <c r="CF52">
        <v>5</v>
      </c>
      <c r="CG52">
        <v>1</v>
      </c>
      <c r="CH52">
        <v>5</v>
      </c>
      <c r="CI52">
        <v>6</v>
      </c>
      <c r="CJ52">
        <v>7</v>
      </c>
      <c r="CK52">
        <v>6</v>
      </c>
      <c r="CL52">
        <v>12</v>
      </c>
      <c r="CM52">
        <v>3</v>
      </c>
      <c r="CN52">
        <v>0</v>
      </c>
      <c r="CO52">
        <v>10</v>
      </c>
      <c r="CP52">
        <v>0</v>
      </c>
      <c r="CQ52">
        <v>0</v>
      </c>
      <c r="CR52">
        <v>2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10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</row>
    <row r="53" spans="1:208" x14ac:dyDescent="0.25">
      <c r="A53" s="10">
        <v>4000091</v>
      </c>
      <c r="B53" s="10">
        <v>4000066</v>
      </c>
      <c r="C53" s="10" t="s">
        <v>619</v>
      </c>
      <c r="D53">
        <v>50</v>
      </c>
      <c r="E53">
        <v>60</v>
      </c>
      <c r="F53">
        <v>15</v>
      </c>
      <c r="G53">
        <v>30</v>
      </c>
      <c r="H53">
        <v>34</v>
      </c>
      <c r="I53">
        <v>50</v>
      </c>
      <c r="J53">
        <v>15</v>
      </c>
      <c r="K53">
        <v>5</v>
      </c>
      <c r="L53">
        <v>25</v>
      </c>
      <c r="M53">
        <v>25</v>
      </c>
      <c r="N53">
        <v>40</v>
      </c>
      <c r="O53">
        <v>50</v>
      </c>
      <c r="P53">
        <v>75</v>
      </c>
      <c r="Q53">
        <v>25</v>
      </c>
      <c r="R53">
        <v>85</v>
      </c>
      <c r="S53">
        <v>20</v>
      </c>
      <c r="T53">
        <v>200</v>
      </c>
      <c r="U53">
        <v>109</v>
      </c>
      <c r="V53">
        <v>20</v>
      </c>
      <c r="W53">
        <v>20</v>
      </c>
      <c r="X53">
        <v>5</v>
      </c>
      <c r="Y53">
        <v>135</v>
      </c>
      <c r="Z53">
        <v>20</v>
      </c>
      <c r="AA53">
        <v>40</v>
      </c>
      <c r="AB53">
        <v>3</v>
      </c>
      <c r="AC53">
        <v>20</v>
      </c>
      <c r="AD53">
        <v>25</v>
      </c>
      <c r="AE53">
        <v>189</v>
      </c>
      <c r="AF53">
        <v>70</v>
      </c>
      <c r="AG53">
        <v>15</v>
      </c>
      <c r="AH53">
        <v>177</v>
      </c>
      <c r="AI53">
        <v>79</v>
      </c>
      <c r="AJ53">
        <v>250</v>
      </c>
      <c r="AK53">
        <v>20</v>
      </c>
      <c r="AL53">
        <v>55</v>
      </c>
      <c r="AM53">
        <v>220</v>
      </c>
      <c r="AN53">
        <v>20</v>
      </c>
      <c r="AO53">
        <v>80</v>
      </c>
      <c r="AP53">
        <v>210</v>
      </c>
      <c r="AQ53">
        <v>10</v>
      </c>
      <c r="AR53">
        <v>30</v>
      </c>
      <c r="AS53">
        <v>60</v>
      </c>
      <c r="AT53">
        <v>183</v>
      </c>
      <c r="AU53">
        <v>25</v>
      </c>
      <c r="AV53">
        <v>150</v>
      </c>
      <c r="AW53">
        <v>10</v>
      </c>
      <c r="AX53">
        <v>45</v>
      </c>
      <c r="AY53">
        <v>125</v>
      </c>
      <c r="AZ53">
        <v>30</v>
      </c>
      <c r="BA53">
        <v>0</v>
      </c>
      <c r="BB53">
        <v>0</v>
      </c>
      <c r="BC53">
        <v>2</v>
      </c>
      <c r="BD53">
        <v>15</v>
      </c>
      <c r="BE53">
        <v>0</v>
      </c>
      <c r="BF53">
        <v>35</v>
      </c>
      <c r="BG53">
        <v>0</v>
      </c>
      <c r="BH53">
        <v>20</v>
      </c>
      <c r="BI53">
        <v>10</v>
      </c>
      <c r="BJ53">
        <v>20</v>
      </c>
      <c r="BK53">
        <v>10</v>
      </c>
      <c r="BL53">
        <v>70</v>
      </c>
      <c r="BM53">
        <v>10</v>
      </c>
      <c r="BN53">
        <v>50</v>
      </c>
      <c r="BO53">
        <v>33</v>
      </c>
      <c r="BP53">
        <v>26</v>
      </c>
      <c r="BQ53">
        <v>0</v>
      </c>
      <c r="BR53">
        <v>97</v>
      </c>
      <c r="BS53">
        <v>27</v>
      </c>
      <c r="BT53">
        <v>173</v>
      </c>
      <c r="BU53">
        <v>81</v>
      </c>
      <c r="BV53">
        <v>65</v>
      </c>
      <c r="BW53">
        <v>342</v>
      </c>
      <c r="BX53">
        <v>73</v>
      </c>
      <c r="BY53">
        <v>35</v>
      </c>
      <c r="BZ53">
        <v>30</v>
      </c>
      <c r="CA53">
        <v>49</v>
      </c>
      <c r="CB53">
        <v>76</v>
      </c>
      <c r="CC53">
        <v>10</v>
      </c>
      <c r="CD53">
        <v>202</v>
      </c>
      <c r="CE53">
        <v>100</v>
      </c>
      <c r="CF53">
        <v>91</v>
      </c>
      <c r="CG53">
        <v>162</v>
      </c>
      <c r="CH53">
        <v>41</v>
      </c>
      <c r="CI53">
        <v>216</v>
      </c>
      <c r="CJ53">
        <v>100</v>
      </c>
      <c r="CK53">
        <v>256</v>
      </c>
      <c r="CL53">
        <v>66</v>
      </c>
      <c r="CM53">
        <v>163</v>
      </c>
      <c r="CN53">
        <v>48</v>
      </c>
      <c r="CO53">
        <v>270</v>
      </c>
      <c r="CP53">
        <v>68</v>
      </c>
      <c r="CQ53">
        <v>100</v>
      </c>
      <c r="CR53">
        <v>150</v>
      </c>
      <c r="CS53">
        <v>65</v>
      </c>
      <c r="CT53">
        <v>49</v>
      </c>
      <c r="CU53">
        <v>171</v>
      </c>
      <c r="CV53">
        <v>24</v>
      </c>
      <c r="CW53">
        <v>155</v>
      </c>
      <c r="CX53">
        <v>45</v>
      </c>
      <c r="CY53">
        <v>0</v>
      </c>
      <c r="CZ53">
        <v>10</v>
      </c>
      <c r="DA53">
        <v>1</v>
      </c>
      <c r="DB53">
        <v>160</v>
      </c>
      <c r="DC53">
        <v>22</v>
      </c>
      <c r="DD53">
        <v>0</v>
      </c>
      <c r="DE53">
        <v>95</v>
      </c>
      <c r="DF53">
        <v>1</v>
      </c>
      <c r="DG53">
        <v>125</v>
      </c>
      <c r="DH53">
        <v>0</v>
      </c>
      <c r="DI53">
        <v>10</v>
      </c>
      <c r="DJ53">
        <v>10</v>
      </c>
      <c r="DK53">
        <v>3</v>
      </c>
      <c r="DL53">
        <v>0</v>
      </c>
      <c r="DM53">
        <v>32</v>
      </c>
      <c r="DN53">
        <v>26</v>
      </c>
      <c r="DO53">
        <v>19</v>
      </c>
      <c r="DP53">
        <v>2</v>
      </c>
      <c r="DQ53">
        <v>73</v>
      </c>
      <c r="DR53">
        <v>102</v>
      </c>
      <c r="DS53">
        <v>57</v>
      </c>
      <c r="DT53">
        <v>102</v>
      </c>
      <c r="DU53">
        <v>88</v>
      </c>
      <c r="DV53">
        <v>56</v>
      </c>
      <c r="DW53">
        <v>25</v>
      </c>
      <c r="DX53">
        <v>86</v>
      </c>
      <c r="DY53">
        <v>97</v>
      </c>
      <c r="DZ53">
        <v>40</v>
      </c>
      <c r="EA53">
        <v>184</v>
      </c>
      <c r="EB53">
        <v>107</v>
      </c>
      <c r="EC53">
        <v>113</v>
      </c>
      <c r="ED53">
        <v>88</v>
      </c>
      <c r="EE53">
        <v>143</v>
      </c>
      <c r="EF53">
        <v>144</v>
      </c>
      <c r="EG53">
        <v>119</v>
      </c>
      <c r="EH53">
        <v>184</v>
      </c>
      <c r="EI53">
        <v>153</v>
      </c>
      <c r="EJ53">
        <v>110</v>
      </c>
      <c r="EK53">
        <v>202</v>
      </c>
      <c r="EL53">
        <v>79</v>
      </c>
      <c r="EM53">
        <v>127</v>
      </c>
      <c r="EN53">
        <v>87</v>
      </c>
      <c r="EO53">
        <v>142</v>
      </c>
      <c r="EP53">
        <v>100</v>
      </c>
      <c r="EQ53">
        <v>105</v>
      </c>
      <c r="ER53">
        <v>137</v>
      </c>
      <c r="ES53">
        <v>125</v>
      </c>
      <c r="ET53">
        <v>131</v>
      </c>
      <c r="EU53">
        <v>93</v>
      </c>
      <c r="EV53">
        <v>114</v>
      </c>
      <c r="EW53">
        <v>78</v>
      </c>
      <c r="EX53">
        <v>7</v>
      </c>
      <c r="EY53">
        <v>102</v>
      </c>
      <c r="EZ53">
        <v>0</v>
      </c>
      <c r="FA53">
        <v>60</v>
      </c>
      <c r="FB53">
        <v>116</v>
      </c>
      <c r="FC53">
        <v>103</v>
      </c>
      <c r="FD53">
        <v>25</v>
      </c>
      <c r="FE53">
        <v>91</v>
      </c>
      <c r="FF53">
        <v>25</v>
      </c>
      <c r="FG53">
        <v>19</v>
      </c>
      <c r="FH53">
        <v>15</v>
      </c>
      <c r="FI53">
        <v>10</v>
      </c>
      <c r="FJ53">
        <v>16</v>
      </c>
      <c r="FK53">
        <v>15</v>
      </c>
      <c r="FL53">
        <v>17</v>
      </c>
      <c r="FM53">
        <v>47</v>
      </c>
      <c r="FN53">
        <v>15</v>
      </c>
      <c r="FO53">
        <v>47</v>
      </c>
      <c r="FP53">
        <v>12</v>
      </c>
      <c r="FQ53">
        <v>44</v>
      </c>
      <c r="FR53">
        <v>109</v>
      </c>
      <c r="FS53">
        <v>124</v>
      </c>
      <c r="FT53">
        <v>51</v>
      </c>
      <c r="FU53">
        <v>94</v>
      </c>
      <c r="FV53">
        <v>88</v>
      </c>
      <c r="FW53">
        <v>104</v>
      </c>
      <c r="FX53">
        <v>33</v>
      </c>
      <c r="FY53">
        <v>180</v>
      </c>
      <c r="FZ53">
        <v>91</v>
      </c>
      <c r="GA53">
        <v>122</v>
      </c>
      <c r="GB53">
        <v>65</v>
      </c>
      <c r="GC53">
        <v>58</v>
      </c>
      <c r="GD53">
        <v>46</v>
      </c>
      <c r="GE53">
        <v>94</v>
      </c>
      <c r="GF53">
        <v>79</v>
      </c>
      <c r="GG53">
        <v>86</v>
      </c>
      <c r="GH53">
        <v>131</v>
      </c>
      <c r="GI53">
        <v>26</v>
      </c>
      <c r="GJ53">
        <v>11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3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</row>
    <row r="54" spans="1:208" x14ac:dyDescent="0.25">
      <c r="A54" s="10">
        <v>4000092</v>
      </c>
      <c r="B54" s="10">
        <v>4000067</v>
      </c>
      <c r="C54" s="10" t="s">
        <v>388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110</v>
      </c>
      <c r="AE54">
        <v>206</v>
      </c>
      <c r="AF54">
        <v>67</v>
      </c>
      <c r="AG54">
        <v>180</v>
      </c>
      <c r="AH54">
        <v>29</v>
      </c>
      <c r="AI54">
        <v>65</v>
      </c>
      <c r="AJ54">
        <v>195</v>
      </c>
      <c r="AK54">
        <v>20</v>
      </c>
      <c r="AL54">
        <v>20</v>
      </c>
      <c r="AM54">
        <v>280</v>
      </c>
      <c r="AN54">
        <v>110</v>
      </c>
      <c r="AO54">
        <v>345</v>
      </c>
      <c r="AP54">
        <v>270</v>
      </c>
      <c r="AQ54">
        <v>30</v>
      </c>
      <c r="AR54">
        <v>40</v>
      </c>
      <c r="AS54">
        <v>18</v>
      </c>
      <c r="AT54">
        <v>190</v>
      </c>
      <c r="AU54">
        <v>70</v>
      </c>
      <c r="AV54">
        <v>125</v>
      </c>
      <c r="AW54">
        <v>0</v>
      </c>
      <c r="AX54">
        <v>20</v>
      </c>
      <c r="AY54">
        <v>0</v>
      </c>
      <c r="AZ54">
        <v>0</v>
      </c>
      <c r="BA54">
        <v>0</v>
      </c>
      <c r="BB54">
        <v>10</v>
      </c>
      <c r="BC54">
        <v>20</v>
      </c>
      <c r="BD54">
        <v>5</v>
      </c>
      <c r="BE54">
        <v>15</v>
      </c>
      <c r="BF54">
        <v>10</v>
      </c>
      <c r="BG54">
        <v>10</v>
      </c>
      <c r="BH54">
        <v>30</v>
      </c>
      <c r="BI54">
        <v>30</v>
      </c>
      <c r="BJ54">
        <v>30</v>
      </c>
      <c r="BK54">
        <v>20</v>
      </c>
      <c r="BL54">
        <v>50</v>
      </c>
      <c r="BM54">
        <v>0</v>
      </c>
      <c r="BN54">
        <v>60</v>
      </c>
      <c r="BO54">
        <v>60</v>
      </c>
      <c r="BP54">
        <v>40</v>
      </c>
      <c r="BQ54">
        <v>32</v>
      </c>
      <c r="BR54">
        <v>99</v>
      </c>
      <c r="BS54">
        <v>50</v>
      </c>
      <c r="BT54">
        <v>210</v>
      </c>
      <c r="BU54">
        <v>50</v>
      </c>
      <c r="BV54">
        <v>30</v>
      </c>
      <c r="BW54">
        <v>312</v>
      </c>
      <c r="BX54">
        <v>67</v>
      </c>
      <c r="BY54">
        <v>24</v>
      </c>
      <c r="BZ54">
        <v>40</v>
      </c>
      <c r="CA54">
        <v>71</v>
      </c>
      <c r="CB54">
        <v>71</v>
      </c>
      <c r="CC54">
        <v>27</v>
      </c>
      <c r="CD54">
        <v>170</v>
      </c>
      <c r="CE54">
        <v>91</v>
      </c>
      <c r="CF54">
        <v>62</v>
      </c>
      <c r="CG54">
        <v>41</v>
      </c>
      <c r="CH54">
        <v>157</v>
      </c>
      <c r="CI54">
        <v>120</v>
      </c>
      <c r="CJ54">
        <v>41</v>
      </c>
      <c r="CK54">
        <v>232</v>
      </c>
      <c r="CL54">
        <v>55</v>
      </c>
      <c r="CM54">
        <v>56</v>
      </c>
      <c r="CN54">
        <v>154</v>
      </c>
      <c r="CO54">
        <v>247</v>
      </c>
      <c r="CP54">
        <v>183</v>
      </c>
      <c r="CQ54">
        <v>94</v>
      </c>
      <c r="CR54">
        <v>45</v>
      </c>
      <c r="CS54">
        <v>1</v>
      </c>
      <c r="CT54">
        <v>176</v>
      </c>
      <c r="CU54">
        <v>62</v>
      </c>
      <c r="CV54">
        <v>6</v>
      </c>
      <c r="CW54">
        <v>158</v>
      </c>
      <c r="CX54">
        <v>45</v>
      </c>
      <c r="CY54">
        <v>0</v>
      </c>
      <c r="CZ54">
        <v>62</v>
      </c>
      <c r="DA54">
        <v>2</v>
      </c>
      <c r="DB54">
        <v>20</v>
      </c>
      <c r="DC54">
        <v>127</v>
      </c>
      <c r="DD54">
        <v>0</v>
      </c>
      <c r="DE54">
        <v>138</v>
      </c>
      <c r="DF54">
        <v>0</v>
      </c>
      <c r="DG54">
        <v>0</v>
      </c>
      <c r="DH54">
        <v>0</v>
      </c>
      <c r="DI54">
        <v>10</v>
      </c>
      <c r="DJ54">
        <v>125</v>
      </c>
      <c r="DK54">
        <v>3</v>
      </c>
      <c r="DL54">
        <v>0</v>
      </c>
      <c r="DM54">
        <v>42</v>
      </c>
      <c r="DN54">
        <v>0</v>
      </c>
      <c r="DO54">
        <v>0</v>
      </c>
      <c r="DP54">
        <v>65</v>
      </c>
      <c r="DQ54">
        <v>63</v>
      </c>
      <c r="DR54">
        <v>103</v>
      </c>
      <c r="DS54">
        <v>73</v>
      </c>
      <c r="DT54">
        <v>90</v>
      </c>
      <c r="DU54">
        <v>128</v>
      </c>
      <c r="DV54">
        <v>79</v>
      </c>
      <c r="DW54">
        <v>30</v>
      </c>
      <c r="DX54">
        <v>84</v>
      </c>
      <c r="DY54">
        <v>104</v>
      </c>
      <c r="DZ54">
        <v>72</v>
      </c>
      <c r="EA54">
        <v>148</v>
      </c>
      <c r="EB54">
        <v>76</v>
      </c>
      <c r="EC54">
        <v>105</v>
      </c>
      <c r="ED54">
        <v>141</v>
      </c>
      <c r="EE54">
        <v>129</v>
      </c>
      <c r="EF54">
        <v>108</v>
      </c>
      <c r="EG54">
        <v>36</v>
      </c>
      <c r="EH54">
        <v>190</v>
      </c>
      <c r="EI54">
        <v>157</v>
      </c>
      <c r="EJ54">
        <v>115</v>
      </c>
      <c r="EK54">
        <v>227</v>
      </c>
      <c r="EL54">
        <v>104</v>
      </c>
      <c r="EM54">
        <v>115</v>
      </c>
      <c r="EN54">
        <v>96</v>
      </c>
      <c r="EO54">
        <v>165</v>
      </c>
      <c r="EP54">
        <v>145</v>
      </c>
      <c r="EQ54">
        <v>152</v>
      </c>
      <c r="ER54">
        <v>93</v>
      </c>
      <c r="ES54">
        <v>107</v>
      </c>
      <c r="ET54">
        <v>110</v>
      </c>
      <c r="EU54">
        <v>60</v>
      </c>
      <c r="EV54">
        <v>60</v>
      </c>
      <c r="EW54">
        <v>0</v>
      </c>
      <c r="EX54">
        <v>0</v>
      </c>
      <c r="EY54">
        <v>-4</v>
      </c>
      <c r="EZ54">
        <v>0</v>
      </c>
      <c r="FA54">
        <v>125</v>
      </c>
      <c r="FB54">
        <v>111</v>
      </c>
      <c r="FC54">
        <v>135</v>
      </c>
      <c r="FD54">
        <v>34</v>
      </c>
      <c r="FE54">
        <v>142</v>
      </c>
      <c r="FF54">
        <v>19</v>
      </c>
      <c r="FG54">
        <v>28</v>
      </c>
      <c r="FH54">
        <v>23</v>
      </c>
      <c r="FI54">
        <v>3</v>
      </c>
      <c r="FJ54">
        <v>13</v>
      </c>
      <c r="FK54">
        <v>12</v>
      </c>
      <c r="FL54">
        <v>20</v>
      </c>
      <c r="FM54">
        <v>39</v>
      </c>
      <c r="FN54">
        <v>11</v>
      </c>
      <c r="FO54">
        <v>34</v>
      </c>
      <c r="FP54">
        <v>11</v>
      </c>
      <c r="FQ54">
        <v>89</v>
      </c>
      <c r="FR54">
        <v>121</v>
      </c>
      <c r="FS54">
        <v>127</v>
      </c>
      <c r="FT54">
        <v>42</v>
      </c>
      <c r="FU54">
        <v>80</v>
      </c>
      <c r="FV54">
        <v>96</v>
      </c>
      <c r="FW54">
        <v>104</v>
      </c>
      <c r="FX54">
        <v>37</v>
      </c>
      <c r="FY54">
        <v>283</v>
      </c>
      <c r="FZ54">
        <v>199</v>
      </c>
      <c r="GA54">
        <v>8</v>
      </c>
      <c r="GB54">
        <v>98</v>
      </c>
      <c r="GC54">
        <v>89</v>
      </c>
      <c r="GD54">
        <v>43</v>
      </c>
      <c r="GE54">
        <v>126</v>
      </c>
      <c r="GF54">
        <v>129</v>
      </c>
      <c r="GG54">
        <v>6</v>
      </c>
      <c r="GH54">
        <v>0</v>
      </c>
      <c r="GI54">
        <v>0</v>
      </c>
      <c r="GJ54">
        <v>0</v>
      </c>
      <c r="GK54">
        <v>-1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4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</row>
    <row r="55" spans="1:208" x14ac:dyDescent="0.25">
      <c r="A55" s="10">
        <v>4000093</v>
      </c>
      <c r="B55" s="10">
        <v>4000049</v>
      </c>
      <c r="C55" s="10" t="s">
        <v>389</v>
      </c>
      <c r="D55">
        <v>25</v>
      </c>
      <c r="E55">
        <v>5</v>
      </c>
      <c r="F55">
        <v>5</v>
      </c>
      <c r="G55">
        <v>10</v>
      </c>
      <c r="H55">
        <v>40</v>
      </c>
      <c r="I55">
        <v>-1</v>
      </c>
      <c r="J55">
        <v>10</v>
      </c>
      <c r="K55">
        <v>5</v>
      </c>
      <c r="L55">
        <v>20</v>
      </c>
      <c r="M55">
        <v>10</v>
      </c>
      <c r="N55">
        <v>10</v>
      </c>
      <c r="O55">
        <v>35</v>
      </c>
      <c r="P55">
        <v>25</v>
      </c>
      <c r="Q55">
        <v>20</v>
      </c>
      <c r="R55">
        <v>160</v>
      </c>
      <c r="S55">
        <v>45</v>
      </c>
      <c r="T55">
        <v>45</v>
      </c>
      <c r="U55">
        <v>56</v>
      </c>
      <c r="V55">
        <v>0</v>
      </c>
      <c r="W55">
        <v>0</v>
      </c>
      <c r="X55">
        <v>45</v>
      </c>
      <c r="Y55">
        <v>10</v>
      </c>
      <c r="Z55">
        <v>10</v>
      </c>
      <c r="AA55">
        <v>155</v>
      </c>
      <c r="AB55">
        <v>18</v>
      </c>
      <c r="AC55">
        <v>15</v>
      </c>
      <c r="AD55">
        <v>25</v>
      </c>
      <c r="AE55">
        <v>32</v>
      </c>
      <c r="AF55">
        <v>139</v>
      </c>
      <c r="AG55">
        <v>55</v>
      </c>
      <c r="AH55">
        <v>29</v>
      </c>
      <c r="AI55">
        <v>49</v>
      </c>
      <c r="AJ55">
        <v>200</v>
      </c>
      <c r="AK55">
        <v>15</v>
      </c>
      <c r="AL55">
        <v>35</v>
      </c>
      <c r="AM55">
        <v>60</v>
      </c>
      <c r="AN55">
        <v>10</v>
      </c>
      <c r="AO55">
        <v>205</v>
      </c>
      <c r="AP55">
        <v>46</v>
      </c>
      <c r="AQ55">
        <v>0</v>
      </c>
      <c r="AR55">
        <v>156</v>
      </c>
      <c r="AS55">
        <v>150</v>
      </c>
      <c r="AT55">
        <v>75</v>
      </c>
      <c r="AU55">
        <v>20</v>
      </c>
      <c r="AV55">
        <v>20</v>
      </c>
      <c r="AW55">
        <v>13</v>
      </c>
      <c r="AX55">
        <v>40</v>
      </c>
      <c r="AY55">
        <v>0</v>
      </c>
      <c r="AZ55">
        <v>0</v>
      </c>
      <c r="BA55">
        <v>0</v>
      </c>
      <c r="BB55">
        <v>0</v>
      </c>
      <c r="BC55">
        <v>10</v>
      </c>
      <c r="BD55">
        <v>0</v>
      </c>
      <c r="BE55">
        <v>0</v>
      </c>
      <c r="BF55">
        <v>50</v>
      </c>
      <c r="BG55">
        <v>5</v>
      </c>
      <c r="BH55">
        <v>20</v>
      </c>
      <c r="BI55">
        <v>5</v>
      </c>
      <c r="BJ55">
        <v>0</v>
      </c>
      <c r="BK55">
        <v>10</v>
      </c>
      <c r="BL55">
        <v>30</v>
      </c>
      <c r="BM55">
        <v>0</v>
      </c>
      <c r="BN55">
        <v>25</v>
      </c>
      <c r="BO55">
        <v>20</v>
      </c>
      <c r="BP55">
        <v>24</v>
      </c>
      <c r="BQ55">
        <v>22</v>
      </c>
      <c r="BR55">
        <v>65</v>
      </c>
      <c r="BS55">
        <v>35</v>
      </c>
      <c r="BT55">
        <v>110</v>
      </c>
      <c r="BU55">
        <v>44</v>
      </c>
      <c r="BV55">
        <v>45</v>
      </c>
      <c r="BW55">
        <v>165</v>
      </c>
      <c r="BX55">
        <v>77</v>
      </c>
      <c r="BY55">
        <v>52</v>
      </c>
      <c r="BZ55">
        <v>7</v>
      </c>
      <c r="CA55">
        <v>146</v>
      </c>
      <c r="CB55">
        <v>19</v>
      </c>
      <c r="CC55">
        <v>31</v>
      </c>
      <c r="CD55">
        <v>59</v>
      </c>
      <c r="CE55">
        <v>227</v>
      </c>
      <c r="CF55">
        <v>51</v>
      </c>
      <c r="CG55">
        <v>27</v>
      </c>
      <c r="CH55">
        <v>133</v>
      </c>
      <c r="CI55">
        <v>38</v>
      </c>
      <c r="CJ55">
        <v>75</v>
      </c>
      <c r="CK55">
        <v>202</v>
      </c>
      <c r="CL55">
        <v>41</v>
      </c>
      <c r="CM55">
        <v>139</v>
      </c>
      <c r="CN55">
        <v>45</v>
      </c>
      <c r="CO55">
        <v>99</v>
      </c>
      <c r="CP55">
        <v>157</v>
      </c>
      <c r="CQ55">
        <v>19</v>
      </c>
      <c r="CR55">
        <v>58</v>
      </c>
      <c r="CS55">
        <v>10</v>
      </c>
      <c r="CT55">
        <v>155</v>
      </c>
      <c r="CU55">
        <v>71</v>
      </c>
      <c r="CV55">
        <v>47</v>
      </c>
      <c r="CW55">
        <v>127</v>
      </c>
      <c r="CX55">
        <v>31</v>
      </c>
      <c r="CY55">
        <v>15</v>
      </c>
      <c r="CZ55">
        <v>39</v>
      </c>
      <c r="DA55">
        <v>0</v>
      </c>
      <c r="DB55">
        <v>0</v>
      </c>
      <c r="DC55">
        <v>0</v>
      </c>
      <c r="DD55">
        <v>0</v>
      </c>
      <c r="DE55">
        <v>39</v>
      </c>
      <c r="DF55">
        <v>126</v>
      </c>
      <c r="DG55">
        <v>0</v>
      </c>
      <c r="DH55">
        <v>0</v>
      </c>
      <c r="DI55">
        <v>5</v>
      </c>
      <c r="DJ55">
        <v>10</v>
      </c>
      <c r="DK55">
        <v>7</v>
      </c>
      <c r="DL55">
        <v>10</v>
      </c>
      <c r="DM55">
        <v>19</v>
      </c>
      <c r="DN55">
        <v>14</v>
      </c>
      <c r="DO55">
        <v>14</v>
      </c>
      <c r="DP55">
        <v>20</v>
      </c>
      <c r="DQ55">
        <v>23</v>
      </c>
      <c r="DR55">
        <v>66</v>
      </c>
      <c r="DS55">
        <v>45</v>
      </c>
      <c r="DT55">
        <v>89</v>
      </c>
      <c r="DU55">
        <v>97</v>
      </c>
      <c r="DV55">
        <v>43</v>
      </c>
      <c r="DW55">
        <v>26</v>
      </c>
      <c r="DX55">
        <v>74</v>
      </c>
      <c r="DY55">
        <v>65</v>
      </c>
      <c r="DZ55">
        <v>57</v>
      </c>
      <c r="EA55">
        <v>84</v>
      </c>
      <c r="EB55">
        <v>95</v>
      </c>
      <c r="EC55">
        <v>92</v>
      </c>
      <c r="ED55">
        <v>73</v>
      </c>
      <c r="EE55">
        <v>123</v>
      </c>
      <c r="EF55">
        <v>79</v>
      </c>
      <c r="EG55">
        <v>38</v>
      </c>
      <c r="EH55">
        <v>158</v>
      </c>
      <c r="EI55">
        <v>169</v>
      </c>
      <c r="EJ55">
        <v>103</v>
      </c>
      <c r="EK55">
        <v>137</v>
      </c>
      <c r="EL55">
        <v>73</v>
      </c>
      <c r="EM55">
        <v>106</v>
      </c>
      <c r="EN55">
        <v>100</v>
      </c>
      <c r="EO55">
        <v>140</v>
      </c>
      <c r="EP55">
        <v>106</v>
      </c>
      <c r="EQ55">
        <v>114</v>
      </c>
      <c r="ER55">
        <v>76</v>
      </c>
      <c r="ES55">
        <v>79</v>
      </c>
      <c r="ET55">
        <v>120</v>
      </c>
      <c r="EU55">
        <v>59</v>
      </c>
      <c r="EV55">
        <v>69</v>
      </c>
      <c r="EW55">
        <v>115</v>
      </c>
      <c r="EX55">
        <v>26</v>
      </c>
      <c r="EY55">
        <v>-2</v>
      </c>
      <c r="EZ55">
        <v>1</v>
      </c>
      <c r="FA55">
        <v>148</v>
      </c>
      <c r="FB55">
        <v>38</v>
      </c>
      <c r="FC55">
        <v>62</v>
      </c>
      <c r="FD55">
        <v>26</v>
      </c>
      <c r="FE55">
        <v>50</v>
      </c>
      <c r="FF55">
        <v>13</v>
      </c>
      <c r="FG55">
        <v>21</v>
      </c>
      <c r="FH55">
        <v>22</v>
      </c>
      <c r="FI55">
        <v>3</v>
      </c>
      <c r="FJ55">
        <v>14</v>
      </c>
      <c r="FK55">
        <v>7</v>
      </c>
      <c r="FL55">
        <v>18</v>
      </c>
      <c r="FM55">
        <v>33</v>
      </c>
      <c r="FN55">
        <v>6</v>
      </c>
      <c r="FO55">
        <v>34</v>
      </c>
      <c r="FP55">
        <v>11</v>
      </c>
      <c r="FQ55">
        <v>28</v>
      </c>
      <c r="FR55">
        <v>79</v>
      </c>
      <c r="FS55">
        <v>73</v>
      </c>
      <c r="FT55">
        <v>63</v>
      </c>
      <c r="FU55">
        <v>70</v>
      </c>
      <c r="FV55">
        <v>70</v>
      </c>
      <c r="FW55">
        <v>96</v>
      </c>
      <c r="FX55">
        <v>82</v>
      </c>
      <c r="FY55">
        <v>131</v>
      </c>
      <c r="FZ55">
        <v>128</v>
      </c>
      <c r="GA55">
        <v>128</v>
      </c>
      <c r="GB55">
        <v>61</v>
      </c>
      <c r="GC55">
        <v>39</v>
      </c>
      <c r="GD55">
        <v>45</v>
      </c>
      <c r="GE55">
        <v>105</v>
      </c>
      <c r="GF55">
        <v>66</v>
      </c>
      <c r="GG55">
        <v>86</v>
      </c>
      <c r="GH55">
        <v>116</v>
      </c>
      <c r="GI55">
        <v>20</v>
      </c>
      <c r="GJ55">
        <v>71</v>
      </c>
      <c r="GK55">
        <v>80</v>
      </c>
      <c r="GL55">
        <v>-1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2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</row>
    <row r="56" spans="1:208" x14ac:dyDescent="0.25">
      <c r="A56" s="10">
        <v>4000094</v>
      </c>
      <c r="B56" s="10">
        <v>4000056</v>
      </c>
      <c r="C56" s="10" t="s">
        <v>620</v>
      </c>
      <c r="D56">
        <v>0</v>
      </c>
      <c r="E56">
        <v>0</v>
      </c>
      <c r="F56">
        <v>5</v>
      </c>
      <c r="G56">
        <v>5</v>
      </c>
      <c r="H56">
        <v>30</v>
      </c>
      <c r="I56">
        <v>35</v>
      </c>
      <c r="J56">
        <v>10</v>
      </c>
      <c r="K56">
        <v>0</v>
      </c>
      <c r="L56">
        <v>5</v>
      </c>
      <c r="M56">
        <v>10</v>
      </c>
      <c r="N56">
        <v>5</v>
      </c>
      <c r="O56">
        <v>35</v>
      </c>
      <c r="P56">
        <v>25</v>
      </c>
      <c r="Q56">
        <v>20</v>
      </c>
      <c r="R56">
        <v>170</v>
      </c>
      <c r="S56">
        <v>10</v>
      </c>
      <c r="T56">
        <v>45</v>
      </c>
      <c r="U56">
        <v>60</v>
      </c>
      <c r="V56">
        <v>10</v>
      </c>
      <c r="W56">
        <v>10</v>
      </c>
      <c r="X56">
        <v>25</v>
      </c>
      <c r="Y56">
        <v>15</v>
      </c>
      <c r="Z56">
        <v>25</v>
      </c>
      <c r="AA56">
        <v>8</v>
      </c>
      <c r="AB56">
        <v>0</v>
      </c>
      <c r="AC56">
        <v>0</v>
      </c>
      <c r="AD56">
        <v>25</v>
      </c>
      <c r="AE56">
        <v>179</v>
      </c>
      <c r="AF56">
        <v>13</v>
      </c>
      <c r="AG56">
        <v>10</v>
      </c>
      <c r="AH56">
        <v>28</v>
      </c>
      <c r="AI56">
        <v>165</v>
      </c>
      <c r="AJ56">
        <v>38</v>
      </c>
      <c r="AK56">
        <v>0</v>
      </c>
      <c r="AL56">
        <v>45</v>
      </c>
      <c r="AM56">
        <v>210</v>
      </c>
      <c r="AN56">
        <v>10</v>
      </c>
      <c r="AO56">
        <v>85</v>
      </c>
      <c r="AP56">
        <v>71</v>
      </c>
      <c r="AQ56">
        <v>0</v>
      </c>
      <c r="AR56">
        <v>160</v>
      </c>
      <c r="AS56">
        <v>0</v>
      </c>
      <c r="AT56">
        <v>82</v>
      </c>
      <c r="AU56">
        <v>20</v>
      </c>
      <c r="AV56">
        <v>145</v>
      </c>
      <c r="AW56">
        <v>5</v>
      </c>
      <c r="AX56">
        <v>45</v>
      </c>
      <c r="AY56">
        <v>0</v>
      </c>
      <c r="AZ56">
        <v>0</v>
      </c>
      <c r="BA56">
        <v>0</v>
      </c>
      <c r="BB56">
        <v>0</v>
      </c>
      <c r="BC56">
        <v>-3</v>
      </c>
      <c r="BD56">
        <v>0</v>
      </c>
      <c r="BE56">
        <v>0</v>
      </c>
      <c r="BF56">
        <v>40</v>
      </c>
      <c r="BG56">
        <v>0</v>
      </c>
      <c r="BH56">
        <v>10</v>
      </c>
      <c r="BI56">
        <v>5</v>
      </c>
      <c r="BJ56">
        <v>0</v>
      </c>
      <c r="BK56">
        <v>5</v>
      </c>
      <c r="BL56">
        <v>10</v>
      </c>
      <c r="BM56">
        <v>0</v>
      </c>
      <c r="BN56">
        <v>35</v>
      </c>
      <c r="BO56">
        <v>30</v>
      </c>
      <c r="BP56">
        <v>20</v>
      </c>
      <c r="BQ56">
        <v>15</v>
      </c>
      <c r="BR56">
        <v>60</v>
      </c>
      <c r="BS56">
        <v>0</v>
      </c>
      <c r="BT56">
        <v>3</v>
      </c>
      <c r="BU56">
        <v>0</v>
      </c>
      <c r="BV56">
        <v>15</v>
      </c>
      <c r="BW56">
        <v>242</v>
      </c>
      <c r="BX56">
        <v>0</v>
      </c>
      <c r="BY56">
        <v>66</v>
      </c>
      <c r="BZ56">
        <v>16</v>
      </c>
      <c r="CA56">
        <v>50</v>
      </c>
      <c r="CB56">
        <v>3</v>
      </c>
      <c r="CC56">
        <v>160</v>
      </c>
      <c r="CD56">
        <v>70</v>
      </c>
      <c r="CE56">
        <v>71</v>
      </c>
      <c r="CF56">
        <v>26</v>
      </c>
      <c r="CG56">
        <v>46</v>
      </c>
      <c r="CH56">
        <v>137</v>
      </c>
      <c r="CI56">
        <v>42</v>
      </c>
      <c r="CJ56">
        <v>41</v>
      </c>
      <c r="CK56">
        <v>200</v>
      </c>
      <c r="CL56">
        <v>53</v>
      </c>
      <c r="CM56">
        <v>29</v>
      </c>
      <c r="CN56">
        <v>48</v>
      </c>
      <c r="CO56">
        <v>102</v>
      </c>
      <c r="CP56">
        <v>162</v>
      </c>
      <c r="CQ56">
        <v>62</v>
      </c>
      <c r="CR56">
        <v>25</v>
      </c>
      <c r="CS56">
        <v>145</v>
      </c>
      <c r="CT56">
        <v>58</v>
      </c>
      <c r="CU56">
        <v>69</v>
      </c>
      <c r="CV56">
        <v>2</v>
      </c>
      <c r="CW56">
        <v>153</v>
      </c>
      <c r="CX56">
        <v>13</v>
      </c>
      <c r="CY56">
        <v>0</v>
      </c>
      <c r="CZ56">
        <v>0</v>
      </c>
      <c r="DA56">
        <v>1</v>
      </c>
      <c r="DB56">
        <v>10</v>
      </c>
      <c r="DC56">
        <v>21</v>
      </c>
      <c r="DD56">
        <v>0</v>
      </c>
      <c r="DE56">
        <v>114</v>
      </c>
      <c r="DF56">
        <v>0</v>
      </c>
      <c r="DG56">
        <v>0</v>
      </c>
      <c r="DH56">
        <v>0</v>
      </c>
      <c r="DI56">
        <v>0</v>
      </c>
      <c r="DJ56">
        <v>113</v>
      </c>
      <c r="DK56">
        <v>-18</v>
      </c>
      <c r="DL56">
        <v>0</v>
      </c>
      <c r="DM56">
        <v>14</v>
      </c>
      <c r="DN56">
        <v>-3</v>
      </c>
      <c r="DO56">
        <v>0</v>
      </c>
      <c r="DP56">
        <v>0</v>
      </c>
      <c r="DQ56">
        <v>79</v>
      </c>
      <c r="DR56">
        <v>43</v>
      </c>
      <c r="DS56">
        <v>29</v>
      </c>
      <c r="DT56">
        <v>72</v>
      </c>
      <c r="DU56">
        <v>69</v>
      </c>
      <c r="DV56">
        <v>54</v>
      </c>
      <c r="DW56">
        <v>22</v>
      </c>
      <c r="DX56">
        <v>54</v>
      </c>
      <c r="DY56">
        <v>59</v>
      </c>
      <c r="DZ56">
        <v>46</v>
      </c>
      <c r="EA56">
        <v>75</v>
      </c>
      <c r="EB56">
        <v>48</v>
      </c>
      <c r="EC56">
        <v>0</v>
      </c>
      <c r="ED56">
        <v>121</v>
      </c>
      <c r="EE56">
        <v>102</v>
      </c>
      <c r="EF56">
        <v>0</v>
      </c>
      <c r="EG56">
        <v>13</v>
      </c>
      <c r="EH56">
        <v>189</v>
      </c>
      <c r="EI56">
        <v>108</v>
      </c>
      <c r="EJ56">
        <v>67</v>
      </c>
      <c r="EK56">
        <v>157</v>
      </c>
      <c r="EL56">
        <v>67</v>
      </c>
      <c r="EM56">
        <v>84</v>
      </c>
      <c r="EN56">
        <v>63</v>
      </c>
      <c r="EO56">
        <v>102</v>
      </c>
      <c r="EP56">
        <v>82</v>
      </c>
      <c r="EQ56">
        <v>60</v>
      </c>
      <c r="ER56">
        <v>54</v>
      </c>
      <c r="ES56">
        <v>101</v>
      </c>
      <c r="ET56">
        <v>66</v>
      </c>
      <c r="EU56">
        <v>56</v>
      </c>
      <c r="EV56">
        <v>16</v>
      </c>
      <c r="EW56">
        <v>0</v>
      </c>
      <c r="EX56">
        <v>3</v>
      </c>
      <c r="EY56">
        <v>2</v>
      </c>
      <c r="EZ56">
        <v>0</v>
      </c>
      <c r="FA56">
        <v>12</v>
      </c>
      <c r="FB56">
        <v>110</v>
      </c>
      <c r="FC56">
        <v>95</v>
      </c>
      <c r="FD56">
        <v>26</v>
      </c>
      <c r="FE56">
        <v>21</v>
      </c>
      <c r="FF56">
        <v>10</v>
      </c>
      <c r="FG56">
        <v>17</v>
      </c>
      <c r="FH56">
        <v>22</v>
      </c>
      <c r="FI56">
        <v>17</v>
      </c>
      <c r="FJ56">
        <v>8</v>
      </c>
      <c r="FK56">
        <v>11</v>
      </c>
      <c r="FL56">
        <v>14</v>
      </c>
      <c r="FM56">
        <v>35</v>
      </c>
      <c r="FN56">
        <v>2</v>
      </c>
      <c r="FO56">
        <v>18</v>
      </c>
      <c r="FP56">
        <v>7</v>
      </c>
      <c r="FQ56">
        <v>33</v>
      </c>
      <c r="FR56">
        <v>31</v>
      </c>
      <c r="FS56">
        <v>52</v>
      </c>
      <c r="FT56">
        <v>57</v>
      </c>
      <c r="FU56">
        <v>93</v>
      </c>
      <c r="FV56">
        <v>62</v>
      </c>
      <c r="FW56">
        <v>51</v>
      </c>
      <c r="FX56">
        <v>78</v>
      </c>
      <c r="FY56">
        <v>66</v>
      </c>
      <c r="FZ56">
        <v>102</v>
      </c>
      <c r="GA56">
        <v>109</v>
      </c>
      <c r="GB56">
        <v>34</v>
      </c>
      <c r="GC56">
        <v>35</v>
      </c>
      <c r="GD56">
        <v>26</v>
      </c>
      <c r="GE56">
        <v>55</v>
      </c>
      <c r="GF56">
        <v>59</v>
      </c>
      <c r="GG56">
        <v>56</v>
      </c>
      <c r="GH56">
        <v>89</v>
      </c>
      <c r="GI56">
        <v>30</v>
      </c>
      <c r="GJ56">
        <v>51</v>
      </c>
      <c r="GK56">
        <v>133</v>
      </c>
      <c r="GL56">
        <v>59</v>
      </c>
      <c r="GM56">
        <v>47</v>
      </c>
      <c r="GN56">
        <v>49</v>
      </c>
      <c r="GO56">
        <v>14</v>
      </c>
      <c r="GP56">
        <v>31</v>
      </c>
      <c r="GQ56">
        <v>63</v>
      </c>
      <c r="GR56">
        <v>38</v>
      </c>
      <c r="GS56">
        <v>93</v>
      </c>
      <c r="GT56">
        <v>80</v>
      </c>
      <c r="GU56">
        <v>72</v>
      </c>
      <c r="GV56">
        <v>31</v>
      </c>
      <c r="GW56">
        <v>35</v>
      </c>
      <c r="GX56">
        <v>12</v>
      </c>
      <c r="GY56">
        <v>13</v>
      </c>
      <c r="GZ56">
        <v>30</v>
      </c>
    </row>
    <row r="57" spans="1:208" x14ac:dyDescent="0.25">
      <c r="A57" s="10">
        <v>4000095</v>
      </c>
      <c r="B57" s="10">
        <v>4000051</v>
      </c>
      <c r="C57" s="10" t="s">
        <v>621</v>
      </c>
      <c r="D57">
        <v>3</v>
      </c>
      <c r="E57">
        <v>50</v>
      </c>
      <c r="F57">
        <v>10</v>
      </c>
      <c r="G57">
        <v>20</v>
      </c>
      <c r="H57">
        <v>35</v>
      </c>
      <c r="I57">
        <v>30</v>
      </c>
      <c r="J57">
        <v>5</v>
      </c>
      <c r="K57">
        <v>10</v>
      </c>
      <c r="L57">
        <v>0</v>
      </c>
      <c r="M57">
        <v>15</v>
      </c>
      <c r="N57">
        <v>0</v>
      </c>
      <c r="O57">
        <v>35</v>
      </c>
      <c r="P57">
        <v>75</v>
      </c>
      <c r="Q57">
        <v>10</v>
      </c>
      <c r="R57">
        <v>150</v>
      </c>
      <c r="S57">
        <v>10</v>
      </c>
      <c r="T57">
        <v>65</v>
      </c>
      <c r="U57">
        <v>110</v>
      </c>
      <c r="V57">
        <v>15</v>
      </c>
      <c r="W57">
        <v>30</v>
      </c>
      <c r="X57">
        <v>30</v>
      </c>
      <c r="Y57">
        <v>30</v>
      </c>
      <c r="Z57">
        <v>10</v>
      </c>
      <c r="AA57">
        <v>50</v>
      </c>
      <c r="AB57">
        <v>22</v>
      </c>
      <c r="AC57">
        <v>160</v>
      </c>
      <c r="AD57">
        <v>20</v>
      </c>
      <c r="AE57">
        <v>33</v>
      </c>
      <c r="AF57">
        <v>40</v>
      </c>
      <c r="AG57">
        <v>38</v>
      </c>
      <c r="AH57">
        <v>152</v>
      </c>
      <c r="AI57">
        <v>68</v>
      </c>
      <c r="AJ57">
        <v>103</v>
      </c>
      <c r="AK57">
        <v>10</v>
      </c>
      <c r="AL57">
        <v>55</v>
      </c>
      <c r="AM57">
        <v>180</v>
      </c>
      <c r="AN57">
        <v>20</v>
      </c>
      <c r="AO57">
        <v>85</v>
      </c>
      <c r="AP57">
        <v>114</v>
      </c>
      <c r="AQ57">
        <v>10</v>
      </c>
      <c r="AR57">
        <v>35</v>
      </c>
      <c r="AS57">
        <v>50</v>
      </c>
      <c r="AT57">
        <v>60</v>
      </c>
      <c r="AU57">
        <v>60</v>
      </c>
      <c r="AV57">
        <v>10</v>
      </c>
      <c r="AW57">
        <v>0</v>
      </c>
      <c r="AX57">
        <v>180</v>
      </c>
      <c r="AY57">
        <v>125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25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35</v>
      </c>
      <c r="BO57">
        <v>40</v>
      </c>
      <c r="BP57">
        <v>30</v>
      </c>
      <c r="BQ57">
        <v>20</v>
      </c>
      <c r="BR57">
        <v>75</v>
      </c>
      <c r="BS57">
        <v>24</v>
      </c>
      <c r="BT57">
        <v>25</v>
      </c>
      <c r="BU57">
        <v>10</v>
      </c>
      <c r="BV57">
        <v>55</v>
      </c>
      <c r="BW57">
        <v>203</v>
      </c>
      <c r="BX57">
        <v>119</v>
      </c>
      <c r="BY57">
        <v>16</v>
      </c>
      <c r="BZ57">
        <v>40</v>
      </c>
      <c r="CA57">
        <v>37</v>
      </c>
      <c r="CB57">
        <v>42</v>
      </c>
      <c r="CC57">
        <v>173</v>
      </c>
      <c r="CD57">
        <v>49</v>
      </c>
      <c r="CE57">
        <v>84</v>
      </c>
      <c r="CF57">
        <v>74</v>
      </c>
      <c r="CG57">
        <v>10</v>
      </c>
      <c r="CH57">
        <v>137</v>
      </c>
      <c r="CI57">
        <v>68</v>
      </c>
      <c r="CJ57">
        <v>31</v>
      </c>
      <c r="CK57">
        <v>88</v>
      </c>
      <c r="CL57">
        <v>93</v>
      </c>
      <c r="CM57">
        <v>129</v>
      </c>
      <c r="CN57">
        <v>31</v>
      </c>
      <c r="CO57">
        <v>122</v>
      </c>
      <c r="CP57">
        <v>48</v>
      </c>
      <c r="CQ57">
        <v>42</v>
      </c>
      <c r="CR57">
        <v>173</v>
      </c>
      <c r="CS57">
        <v>12</v>
      </c>
      <c r="CT57">
        <v>79</v>
      </c>
      <c r="CU57">
        <v>86</v>
      </c>
      <c r="CV57">
        <v>-6</v>
      </c>
      <c r="CW57">
        <v>152</v>
      </c>
      <c r="CX57">
        <v>40</v>
      </c>
      <c r="CY57">
        <v>0</v>
      </c>
      <c r="CZ57">
        <v>31</v>
      </c>
      <c r="DA57">
        <v>0</v>
      </c>
      <c r="DB57">
        <v>10</v>
      </c>
      <c r="DC57">
        <v>0</v>
      </c>
      <c r="DD57">
        <v>0</v>
      </c>
      <c r="DE57">
        <v>46</v>
      </c>
      <c r="DF57">
        <v>0</v>
      </c>
      <c r="DG57">
        <v>0</v>
      </c>
      <c r="DH57">
        <v>0</v>
      </c>
      <c r="DI57">
        <v>10</v>
      </c>
      <c r="DJ57">
        <v>0</v>
      </c>
      <c r="DK57">
        <v>2</v>
      </c>
      <c r="DL57">
        <v>0</v>
      </c>
      <c r="DM57">
        <v>20</v>
      </c>
      <c r="DN57">
        <v>6</v>
      </c>
      <c r="DO57">
        <v>10</v>
      </c>
      <c r="DP57">
        <v>13</v>
      </c>
      <c r="DQ57">
        <v>60</v>
      </c>
      <c r="DR57">
        <v>55</v>
      </c>
      <c r="DS57">
        <v>36</v>
      </c>
      <c r="DT57">
        <v>57</v>
      </c>
      <c r="DU57">
        <v>62</v>
      </c>
      <c r="DV57">
        <v>47</v>
      </c>
      <c r="DW57">
        <v>18</v>
      </c>
      <c r="DX57">
        <v>44</v>
      </c>
      <c r="DY57">
        <v>89</v>
      </c>
      <c r="DZ57">
        <v>19</v>
      </c>
      <c r="EA57">
        <v>140</v>
      </c>
      <c r="EB57">
        <v>72</v>
      </c>
      <c r="EC57">
        <v>42</v>
      </c>
      <c r="ED57">
        <v>122</v>
      </c>
      <c r="EE57">
        <v>90</v>
      </c>
      <c r="EF57">
        <v>111</v>
      </c>
      <c r="EG57">
        <v>82</v>
      </c>
      <c r="EH57">
        <v>132</v>
      </c>
      <c r="EI57">
        <v>57</v>
      </c>
      <c r="EJ57">
        <v>48</v>
      </c>
      <c r="EK57">
        <v>108</v>
      </c>
      <c r="EL57">
        <v>58</v>
      </c>
      <c r="EM57">
        <v>68</v>
      </c>
      <c r="EN57">
        <v>39</v>
      </c>
      <c r="EO57">
        <v>65</v>
      </c>
      <c r="EP57">
        <v>76</v>
      </c>
      <c r="EQ57">
        <v>55</v>
      </c>
      <c r="ER57">
        <v>49</v>
      </c>
      <c r="ES57">
        <v>105</v>
      </c>
      <c r="ET57">
        <v>69</v>
      </c>
      <c r="EU57">
        <v>53</v>
      </c>
      <c r="EV57">
        <v>41</v>
      </c>
      <c r="EW57">
        <v>59</v>
      </c>
      <c r="EX57">
        <v>55</v>
      </c>
      <c r="EY57">
        <v>67</v>
      </c>
      <c r="EZ57">
        <v>34</v>
      </c>
      <c r="FA57">
        <v>69</v>
      </c>
      <c r="FB57">
        <v>28</v>
      </c>
      <c r="FC57">
        <v>24</v>
      </c>
      <c r="FD57">
        <v>8</v>
      </c>
      <c r="FE57">
        <v>42</v>
      </c>
      <c r="FF57">
        <v>8</v>
      </c>
      <c r="FG57">
        <v>5</v>
      </c>
      <c r="FH57">
        <v>11</v>
      </c>
      <c r="FI57">
        <v>4</v>
      </c>
      <c r="FJ57">
        <v>7</v>
      </c>
      <c r="FK57">
        <v>6</v>
      </c>
      <c r="FL57">
        <v>3</v>
      </c>
      <c r="FM57">
        <v>25</v>
      </c>
      <c r="FN57">
        <v>2</v>
      </c>
      <c r="FO57">
        <v>15</v>
      </c>
      <c r="FP57">
        <v>3</v>
      </c>
      <c r="FQ57">
        <v>25</v>
      </c>
      <c r="FR57">
        <v>61</v>
      </c>
      <c r="FS57">
        <v>63</v>
      </c>
      <c r="FT57">
        <v>34</v>
      </c>
      <c r="FU57">
        <v>74</v>
      </c>
      <c r="FV57">
        <v>52</v>
      </c>
      <c r="FW57">
        <v>72</v>
      </c>
      <c r="FX57">
        <v>89</v>
      </c>
      <c r="FY57">
        <v>130</v>
      </c>
      <c r="FZ57">
        <v>86</v>
      </c>
      <c r="GA57">
        <v>80</v>
      </c>
      <c r="GB57">
        <v>31</v>
      </c>
      <c r="GC57">
        <v>26</v>
      </c>
      <c r="GD57">
        <v>27</v>
      </c>
      <c r="GE57">
        <v>65</v>
      </c>
      <c r="GF57">
        <v>64</v>
      </c>
      <c r="GG57">
        <v>53</v>
      </c>
      <c r="GH57">
        <v>72</v>
      </c>
      <c r="GI57">
        <v>5</v>
      </c>
      <c r="GJ57">
        <v>36</v>
      </c>
      <c r="GK57">
        <v>147</v>
      </c>
      <c r="GL57">
        <v>62</v>
      </c>
      <c r="GM57">
        <v>55</v>
      </c>
      <c r="GN57">
        <v>8</v>
      </c>
      <c r="GO57">
        <v>0</v>
      </c>
      <c r="GP57">
        <v>0</v>
      </c>
      <c r="GQ57">
        <v>0</v>
      </c>
      <c r="GR57">
        <v>29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</row>
    <row r="58" spans="1:208" x14ac:dyDescent="0.25">
      <c r="A58" s="10">
        <v>4000096</v>
      </c>
      <c r="B58" s="10">
        <v>4000069</v>
      </c>
      <c r="C58" s="10" t="s">
        <v>390</v>
      </c>
      <c r="D58">
        <v>20</v>
      </c>
      <c r="E58">
        <v>20</v>
      </c>
      <c r="F58">
        <v>10</v>
      </c>
      <c r="G58">
        <v>10</v>
      </c>
      <c r="H58">
        <v>40</v>
      </c>
      <c r="I58">
        <v>40</v>
      </c>
      <c r="J58">
        <v>10</v>
      </c>
      <c r="K58">
        <v>0</v>
      </c>
      <c r="L58">
        <v>0</v>
      </c>
      <c r="M58">
        <v>5</v>
      </c>
      <c r="N58">
        <v>10</v>
      </c>
      <c r="O58">
        <v>40</v>
      </c>
      <c r="P58">
        <v>35</v>
      </c>
      <c r="Q58">
        <v>45</v>
      </c>
      <c r="R58">
        <v>165</v>
      </c>
      <c r="S58">
        <v>0</v>
      </c>
      <c r="T58">
        <v>35</v>
      </c>
      <c r="U58">
        <v>130</v>
      </c>
      <c r="V58">
        <v>15</v>
      </c>
      <c r="W58">
        <v>50</v>
      </c>
      <c r="X58">
        <v>25</v>
      </c>
      <c r="Y58">
        <v>0</v>
      </c>
      <c r="Z58">
        <v>0</v>
      </c>
      <c r="AA58">
        <v>40</v>
      </c>
      <c r="AB58">
        <v>22</v>
      </c>
      <c r="AC58">
        <v>145</v>
      </c>
      <c r="AD58">
        <v>35</v>
      </c>
      <c r="AE58">
        <v>64</v>
      </c>
      <c r="AF58">
        <v>25</v>
      </c>
      <c r="AG58">
        <v>3</v>
      </c>
      <c r="AH58">
        <v>153</v>
      </c>
      <c r="AI58">
        <v>69</v>
      </c>
      <c r="AJ58">
        <v>100</v>
      </c>
      <c r="AK58">
        <v>0</v>
      </c>
      <c r="AL58">
        <v>20</v>
      </c>
      <c r="AM58">
        <v>245</v>
      </c>
      <c r="AN58">
        <v>20</v>
      </c>
      <c r="AO58">
        <v>50</v>
      </c>
      <c r="AP58">
        <v>33</v>
      </c>
      <c r="AQ58">
        <v>20</v>
      </c>
      <c r="AR58">
        <v>0</v>
      </c>
      <c r="AS58">
        <v>35</v>
      </c>
      <c r="AT58">
        <v>110</v>
      </c>
      <c r="AU58">
        <v>10</v>
      </c>
      <c r="AV58">
        <v>30</v>
      </c>
      <c r="AW58">
        <v>125</v>
      </c>
      <c r="AX58">
        <v>60</v>
      </c>
      <c r="AY58">
        <v>125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15</v>
      </c>
      <c r="BI58">
        <v>20</v>
      </c>
      <c r="BJ58">
        <v>20</v>
      </c>
      <c r="BK58">
        <v>10</v>
      </c>
      <c r="BL58">
        <v>70</v>
      </c>
      <c r="BM58">
        <v>0</v>
      </c>
      <c r="BN58">
        <v>40</v>
      </c>
      <c r="BO58">
        <v>45</v>
      </c>
      <c r="BP58">
        <v>45</v>
      </c>
      <c r="BQ58">
        <v>15</v>
      </c>
      <c r="BR58">
        <v>85</v>
      </c>
      <c r="BS58">
        <v>49</v>
      </c>
      <c r="BT58">
        <v>148</v>
      </c>
      <c r="BU58">
        <v>18</v>
      </c>
      <c r="BV58">
        <v>25</v>
      </c>
      <c r="BW58">
        <v>205</v>
      </c>
      <c r="BX58">
        <v>110</v>
      </c>
      <c r="BY58">
        <v>15</v>
      </c>
      <c r="BZ58">
        <v>42</v>
      </c>
      <c r="CA58">
        <v>5</v>
      </c>
      <c r="CB58">
        <v>73</v>
      </c>
      <c r="CC58">
        <v>137</v>
      </c>
      <c r="CD58">
        <v>24</v>
      </c>
      <c r="CE58">
        <v>116</v>
      </c>
      <c r="CF58">
        <v>55</v>
      </c>
      <c r="CG58">
        <v>128</v>
      </c>
      <c r="CH58">
        <v>12</v>
      </c>
      <c r="CI58">
        <v>61</v>
      </c>
      <c r="CJ58">
        <v>37</v>
      </c>
      <c r="CK58">
        <v>207</v>
      </c>
      <c r="CL58">
        <v>79</v>
      </c>
      <c r="CM58">
        <v>34</v>
      </c>
      <c r="CN58">
        <v>2</v>
      </c>
      <c r="CO58">
        <v>109</v>
      </c>
      <c r="CP58">
        <v>196</v>
      </c>
      <c r="CQ58">
        <v>22</v>
      </c>
      <c r="CR58">
        <v>37</v>
      </c>
      <c r="CS58">
        <v>45</v>
      </c>
      <c r="CT58">
        <v>164</v>
      </c>
      <c r="CU58">
        <v>27</v>
      </c>
      <c r="CV58">
        <v>26</v>
      </c>
      <c r="CW58">
        <v>26</v>
      </c>
      <c r="CX58">
        <v>52</v>
      </c>
      <c r="CY58">
        <v>130</v>
      </c>
      <c r="CZ58">
        <v>60</v>
      </c>
      <c r="DA58">
        <v>0</v>
      </c>
      <c r="DB58">
        <v>0</v>
      </c>
      <c r="DC58">
        <v>1</v>
      </c>
      <c r="DD58">
        <v>0</v>
      </c>
      <c r="DE58">
        <v>5</v>
      </c>
      <c r="DF58">
        <v>1</v>
      </c>
      <c r="DG58">
        <v>0</v>
      </c>
      <c r="DH58">
        <v>0</v>
      </c>
      <c r="DI58">
        <v>0</v>
      </c>
      <c r="DJ58">
        <v>130</v>
      </c>
      <c r="DK58">
        <v>5</v>
      </c>
      <c r="DL58">
        <v>1</v>
      </c>
      <c r="DM58">
        <v>48</v>
      </c>
      <c r="DN58">
        <v>8</v>
      </c>
      <c r="DO58">
        <v>16</v>
      </c>
      <c r="DP58">
        <v>22</v>
      </c>
      <c r="DQ58">
        <v>79</v>
      </c>
      <c r="DR58">
        <v>57</v>
      </c>
      <c r="DS58">
        <v>44</v>
      </c>
      <c r="DT58">
        <v>77</v>
      </c>
      <c r="DU58">
        <v>59</v>
      </c>
      <c r="DV58">
        <v>81</v>
      </c>
      <c r="DW58">
        <v>17</v>
      </c>
      <c r="DX58">
        <v>58</v>
      </c>
      <c r="DY58">
        <v>68</v>
      </c>
      <c r="DZ58">
        <v>19</v>
      </c>
      <c r="EA58">
        <v>92</v>
      </c>
      <c r="EB58">
        <v>57</v>
      </c>
      <c r="EC58">
        <v>63</v>
      </c>
      <c r="ED58">
        <v>71</v>
      </c>
      <c r="EE58">
        <v>82</v>
      </c>
      <c r="EF58">
        <v>118</v>
      </c>
      <c r="EG58">
        <v>57</v>
      </c>
      <c r="EH58">
        <v>101</v>
      </c>
      <c r="EI58">
        <v>63</v>
      </c>
      <c r="EJ58">
        <v>56</v>
      </c>
      <c r="EK58">
        <v>87</v>
      </c>
      <c r="EL58">
        <v>30</v>
      </c>
      <c r="EM58">
        <v>65</v>
      </c>
      <c r="EN58">
        <v>44</v>
      </c>
      <c r="EO58">
        <v>59</v>
      </c>
      <c r="EP58">
        <v>69</v>
      </c>
      <c r="EQ58">
        <v>50</v>
      </c>
      <c r="ER58">
        <v>53</v>
      </c>
      <c r="ES58">
        <v>82</v>
      </c>
      <c r="ET58">
        <v>80</v>
      </c>
      <c r="EU58">
        <v>49</v>
      </c>
      <c r="EV58">
        <v>61</v>
      </c>
      <c r="EW58">
        <v>73</v>
      </c>
      <c r="EX58">
        <v>58</v>
      </c>
      <c r="EY58">
        <v>61</v>
      </c>
      <c r="EZ58">
        <v>56</v>
      </c>
      <c r="FA58">
        <v>74</v>
      </c>
      <c r="FB58">
        <v>26</v>
      </c>
      <c r="FC58">
        <v>30</v>
      </c>
      <c r="FD58">
        <v>9</v>
      </c>
      <c r="FE58">
        <v>41</v>
      </c>
      <c r="FF58">
        <v>8</v>
      </c>
      <c r="FG58">
        <v>8</v>
      </c>
      <c r="FH58">
        <v>10</v>
      </c>
      <c r="FI58">
        <v>6</v>
      </c>
      <c r="FJ58">
        <v>5</v>
      </c>
      <c r="FK58">
        <v>8</v>
      </c>
      <c r="FL58">
        <v>13</v>
      </c>
      <c r="FM58">
        <v>22</v>
      </c>
      <c r="FN58">
        <v>4</v>
      </c>
      <c r="FO58">
        <v>15</v>
      </c>
      <c r="FP58">
        <v>7</v>
      </c>
      <c r="FQ58">
        <v>24</v>
      </c>
      <c r="FR58">
        <v>72</v>
      </c>
      <c r="FS58">
        <v>78</v>
      </c>
      <c r="FT58">
        <v>80</v>
      </c>
      <c r="FU58">
        <v>69</v>
      </c>
      <c r="FV58">
        <v>50</v>
      </c>
      <c r="FW58">
        <v>75</v>
      </c>
      <c r="FX58">
        <v>86</v>
      </c>
      <c r="FY58">
        <v>117</v>
      </c>
      <c r="FZ58">
        <v>74</v>
      </c>
      <c r="GA58">
        <v>83</v>
      </c>
      <c r="GB58">
        <v>25</v>
      </c>
      <c r="GC58">
        <v>36</v>
      </c>
      <c r="GD58">
        <v>35</v>
      </c>
      <c r="GE58">
        <v>44</v>
      </c>
      <c r="GF58">
        <v>50</v>
      </c>
      <c r="GG58">
        <v>49</v>
      </c>
      <c r="GH58">
        <v>30</v>
      </c>
      <c r="GI58">
        <v>10</v>
      </c>
      <c r="GJ58">
        <v>57</v>
      </c>
      <c r="GK58">
        <v>103</v>
      </c>
      <c r="GL58">
        <v>58</v>
      </c>
      <c r="GM58">
        <v>22</v>
      </c>
      <c r="GN58">
        <v>49</v>
      </c>
      <c r="GO58">
        <v>7</v>
      </c>
      <c r="GP58">
        <v>0</v>
      </c>
      <c r="GQ58">
        <v>0</v>
      </c>
      <c r="GR58">
        <v>8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</row>
    <row r="59" spans="1:208" x14ac:dyDescent="0.25">
      <c r="A59" s="10">
        <v>4000194</v>
      </c>
      <c r="B59" s="24">
        <f>+A59</f>
        <v>4000194</v>
      </c>
      <c r="C59" s="25" t="s">
        <v>377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53</v>
      </c>
      <c r="GP59">
        <v>126</v>
      </c>
      <c r="GQ59">
        <v>87</v>
      </c>
      <c r="GR59">
        <v>44</v>
      </c>
      <c r="GS59">
        <v>134</v>
      </c>
      <c r="GT59">
        <v>79</v>
      </c>
      <c r="GU59">
        <v>67</v>
      </c>
      <c r="GV59">
        <v>7</v>
      </c>
      <c r="GW59">
        <v>42</v>
      </c>
      <c r="GX59">
        <v>-5</v>
      </c>
      <c r="GY59">
        <v>8</v>
      </c>
      <c r="GZ59">
        <v>5</v>
      </c>
    </row>
    <row r="60" spans="1:208" x14ac:dyDescent="0.25">
      <c r="A60" s="10">
        <v>4000195</v>
      </c>
      <c r="B60" s="24">
        <f>+A60</f>
        <v>4000195</v>
      </c>
      <c r="C60" s="25" t="s">
        <v>294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-3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</row>
    <row r="61" spans="1:208" x14ac:dyDescent="0.25">
      <c r="A61" s="10">
        <v>4000196</v>
      </c>
      <c r="B61" s="10">
        <v>4000064</v>
      </c>
      <c r="C61" s="10" t="s">
        <v>622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106</v>
      </c>
      <c r="EA61">
        <v>98</v>
      </c>
      <c r="EB61">
        <v>101</v>
      </c>
      <c r="EC61">
        <v>64</v>
      </c>
      <c r="ED61">
        <v>98</v>
      </c>
      <c r="EE61">
        <v>58</v>
      </c>
      <c r="EF61">
        <v>238</v>
      </c>
      <c r="EG61">
        <v>87</v>
      </c>
      <c r="EH61">
        <v>216</v>
      </c>
      <c r="EI61">
        <v>57</v>
      </c>
      <c r="EJ61">
        <v>58</v>
      </c>
      <c r="EK61">
        <v>72</v>
      </c>
      <c r="EL61">
        <v>0</v>
      </c>
      <c r="EM61">
        <v>25</v>
      </c>
      <c r="EN61">
        <v>72</v>
      </c>
      <c r="EO61">
        <v>144</v>
      </c>
      <c r="EP61">
        <v>140</v>
      </c>
      <c r="EQ61">
        <v>78</v>
      </c>
      <c r="ER61">
        <v>47</v>
      </c>
      <c r="ES61">
        <v>97</v>
      </c>
      <c r="ET61">
        <v>62</v>
      </c>
      <c r="EU61">
        <v>39</v>
      </c>
      <c r="EV61">
        <v>74</v>
      </c>
      <c r="EW61">
        <v>70</v>
      </c>
      <c r="EX61">
        <v>75</v>
      </c>
      <c r="EY61">
        <v>65</v>
      </c>
      <c r="EZ61">
        <v>44</v>
      </c>
      <c r="FA61">
        <v>45</v>
      </c>
      <c r="FB61">
        <v>27</v>
      </c>
      <c r="FC61">
        <v>23</v>
      </c>
      <c r="FD61">
        <v>10</v>
      </c>
      <c r="FE61">
        <v>34</v>
      </c>
      <c r="FF61">
        <v>5</v>
      </c>
      <c r="FG61">
        <v>5</v>
      </c>
      <c r="FH61">
        <v>9</v>
      </c>
      <c r="FI61">
        <v>17</v>
      </c>
      <c r="FJ61">
        <v>9</v>
      </c>
      <c r="FK61">
        <v>6</v>
      </c>
      <c r="FL61">
        <v>11</v>
      </c>
      <c r="FM61">
        <v>33</v>
      </c>
      <c r="FN61">
        <v>10</v>
      </c>
      <c r="FO61">
        <v>37</v>
      </c>
      <c r="FP61">
        <v>7</v>
      </c>
      <c r="FQ61">
        <v>75</v>
      </c>
      <c r="FR61">
        <v>86</v>
      </c>
      <c r="FS61">
        <v>40</v>
      </c>
      <c r="FT61">
        <v>53</v>
      </c>
      <c r="FU61">
        <v>64</v>
      </c>
      <c r="FV61">
        <v>67</v>
      </c>
      <c r="FW61">
        <v>83</v>
      </c>
      <c r="FX61">
        <v>143</v>
      </c>
      <c r="FY61">
        <v>151</v>
      </c>
      <c r="FZ61">
        <v>122</v>
      </c>
      <c r="GA61">
        <v>134</v>
      </c>
      <c r="GB61">
        <v>57</v>
      </c>
      <c r="GC61">
        <v>44</v>
      </c>
      <c r="GD61">
        <v>47</v>
      </c>
      <c r="GE61">
        <v>46</v>
      </c>
      <c r="GF61">
        <v>59</v>
      </c>
      <c r="GG61">
        <v>20</v>
      </c>
      <c r="GH61">
        <v>0</v>
      </c>
      <c r="GI61">
        <v>37</v>
      </c>
      <c r="GJ61">
        <v>88</v>
      </c>
      <c r="GK61">
        <v>2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</row>
    <row r="62" spans="1:208" x14ac:dyDescent="0.25">
      <c r="A62" s="10">
        <v>4000197</v>
      </c>
      <c r="B62" s="10">
        <v>4000054</v>
      </c>
      <c r="C62" s="10" t="s">
        <v>570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149</v>
      </c>
      <c r="EA62">
        <v>296</v>
      </c>
      <c r="EB62">
        <v>23</v>
      </c>
      <c r="EC62">
        <v>0</v>
      </c>
      <c r="ED62">
        <v>6</v>
      </c>
      <c r="EE62">
        <v>178</v>
      </c>
      <c r="EF62">
        <v>626</v>
      </c>
      <c r="EG62">
        <v>223</v>
      </c>
      <c r="EH62">
        <v>46</v>
      </c>
      <c r="EI62">
        <v>65</v>
      </c>
      <c r="EJ62">
        <v>0</v>
      </c>
      <c r="EK62">
        <v>294</v>
      </c>
      <c r="EL62">
        <v>419</v>
      </c>
      <c r="EM62">
        <v>250</v>
      </c>
      <c r="EN62">
        <v>34</v>
      </c>
      <c r="EO62">
        <v>-6</v>
      </c>
      <c r="EP62">
        <v>0</v>
      </c>
      <c r="EQ62">
        <v>474</v>
      </c>
      <c r="ER62">
        <v>144</v>
      </c>
      <c r="ES62">
        <v>150</v>
      </c>
      <c r="ET62">
        <v>-66</v>
      </c>
      <c r="EU62">
        <v>-7</v>
      </c>
      <c r="EV62">
        <v>-15</v>
      </c>
      <c r="EW62">
        <v>0</v>
      </c>
      <c r="EX62">
        <v>3</v>
      </c>
      <c r="EY62">
        <v>0</v>
      </c>
      <c r="EZ62">
        <v>0</v>
      </c>
      <c r="FA62">
        <v>125</v>
      </c>
      <c r="FB62">
        <v>365</v>
      </c>
      <c r="FC62">
        <v>342</v>
      </c>
      <c r="FD62">
        <v>0</v>
      </c>
      <c r="FE62">
        <v>135</v>
      </c>
      <c r="FF62">
        <v>52</v>
      </c>
      <c r="FG62">
        <v>31</v>
      </c>
      <c r="FH62">
        <v>59</v>
      </c>
      <c r="FI62">
        <v>51</v>
      </c>
      <c r="FJ62">
        <v>20</v>
      </c>
      <c r="FK62">
        <v>36</v>
      </c>
      <c r="FL62">
        <v>76</v>
      </c>
      <c r="FM62">
        <v>47</v>
      </c>
      <c r="FN62">
        <v>19</v>
      </c>
      <c r="FO62">
        <v>59</v>
      </c>
      <c r="FP62">
        <v>18</v>
      </c>
      <c r="FQ62">
        <v>296</v>
      </c>
      <c r="FR62">
        <v>238</v>
      </c>
      <c r="FS62">
        <v>267</v>
      </c>
      <c r="FT62">
        <v>65</v>
      </c>
      <c r="FU62">
        <v>170</v>
      </c>
      <c r="FV62">
        <v>177</v>
      </c>
      <c r="FW62">
        <v>137</v>
      </c>
      <c r="FX62">
        <v>33</v>
      </c>
      <c r="FY62">
        <v>0</v>
      </c>
      <c r="FZ62">
        <v>12</v>
      </c>
      <c r="GA62">
        <v>465</v>
      </c>
      <c r="GB62">
        <v>31</v>
      </c>
      <c r="GC62">
        <v>5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</row>
    <row r="63" spans="1:208" x14ac:dyDescent="0.25">
      <c r="A63" s="10">
        <v>4000198</v>
      </c>
      <c r="B63" s="24" t="s">
        <v>1060</v>
      </c>
      <c r="C63" s="25" t="s">
        <v>623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-5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-2</v>
      </c>
      <c r="EZ63">
        <v>-10</v>
      </c>
      <c r="FA63">
        <v>-3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</row>
    <row r="64" spans="1:208" x14ac:dyDescent="0.25">
      <c r="A64" s="10">
        <v>4000199</v>
      </c>
      <c r="B64" s="24" t="s">
        <v>1060</v>
      </c>
      <c r="C64" s="25" t="s">
        <v>568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205</v>
      </c>
      <c r="EA64">
        <v>118</v>
      </c>
      <c r="EB64">
        <v>91</v>
      </c>
      <c r="EC64">
        <v>-52</v>
      </c>
      <c r="ED64">
        <v>130</v>
      </c>
      <c r="EE64">
        <v>225</v>
      </c>
      <c r="EF64">
        <v>113</v>
      </c>
      <c r="EG64">
        <v>43</v>
      </c>
      <c r="EH64">
        <v>3</v>
      </c>
      <c r="EI64">
        <v>2</v>
      </c>
      <c r="EJ64">
        <v>-2</v>
      </c>
      <c r="EK64">
        <v>-17</v>
      </c>
      <c r="EL64">
        <v>2</v>
      </c>
      <c r="EM64">
        <v>-2</v>
      </c>
      <c r="EN64">
        <v>8</v>
      </c>
      <c r="EO64">
        <v>-2</v>
      </c>
      <c r="EP64">
        <v>3</v>
      </c>
      <c r="EQ64">
        <v>8</v>
      </c>
      <c r="ER64">
        <v>-2</v>
      </c>
      <c r="ES64">
        <v>0</v>
      </c>
      <c r="ET64">
        <v>0</v>
      </c>
      <c r="EU64">
        <v>-5</v>
      </c>
      <c r="EV64">
        <v>7</v>
      </c>
      <c r="EW64">
        <v>4</v>
      </c>
      <c r="EX64">
        <v>0</v>
      </c>
      <c r="EY64">
        <v>-4</v>
      </c>
      <c r="EZ64">
        <v>0</v>
      </c>
      <c r="FA64">
        <v>0</v>
      </c>
      <c r="FB64">
        <v>0</v>
      </c>
      <c r="FC64">
        <v>-4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</row>
    <row r="65" spans="1:208" x14ac:dyDescent="0.25">
      <c r="A65" s="10">
        <v>4000200</v>
      </c>
      <c r="B65" s="24" t="s">
        <v>1060</v>
      </c>
      <c r="C65" s="25" t="s">
        <v>625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-1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</row>
    <row r="66" spans="1:208" x14ac:dyDescent="0.25">
      <c r="A66" s="10">
        <v>4000201</v>
      </c>
      <c r="B66" s="10">
        <v>4000059</v>
      </c>
      <c r="C66" s="10" t="s">
        <v>592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63</v>
      </c>
      <c r="EA66">
        <v>139</v>
      </c>
      <c r="EB66">
        <v>48</v>
      </c>
      <c r="EC66">
        <v>0</v>
      </c>
      <c r="ED66">
        <v>-4</v>
      </c>
      <c r="EE66">
        <v>19</v>
      </c>
      <c r="EF66">
        <v>5</v>
      </c>
      <c r="EG66">
        <v>86</v>
      </c>
      <c r="EH66">
        <v>164</v>
      </c>
      <c r="EI66">
        <v>71</v>
      </c>
      <c r="EJ66">
        <v>179</v>
      </c>
      <c r="EK66">
        <v>6</v>
      </c>
      <c r="EL66">
        <v>54</v>
      </c>
      <c r="EM66">
        <v>198</v>
      </c>
      <c r="EN66">
        <v>40</v>
      </c>
      <c r="EO66">
        <v>114</v>
      </c>
      <c r="EP66">
        <v>74</v>
      </c>
      <c r="EQ66">
        <v>111</v>
      </c>
      <c r="ER66">
        <v>84</v>
      </c>
      <c r="ES66">
        <v>0</v>
      </c>
      <c r="ET66">
        <v>1</v>
      </c>
      <c r="EU66">
        <v>57</v>
      </c>
      <c r="EV66">
        <v>93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156</v>
      </c>
      <c r="FC66">
        <v>189</v>
      </c>
      <c r="FD66">
        <v>-1</v>
      </c>
      <c r="FE66">
        <v>34</v>
      </c>
      <c r="FF66">
        <v>24</v>
      </c>
      <c r="FG66">
        <v>25</v>
      </c>
      <c r="FH66">
        <v>27</v>
      </c>
      <c r="FI66">
        <v>12</v>
      </c>
      <c r="FJ66">
        <v>9</v>
      </c>
      <c r="FK66">
        <v>7</v>
      </c>
      <c r="FL66">
        <v>21</v>
      </c>
      <c r="FM66">
        <v>61</v>
      </c>
      <c r="FN66">
        <v>3</v>
      </c>
      <c r="FO66">
        <v>33</v>
      </c>
      <c r="FP66">
        <v>7</v>
      </c>
      <c r="FQ66">
        <v>58</v>
      </c>
      <c r="FR66">
        <v>106</v>
      </c>
      <c r="FS66">
        <v>93</v>
      </c>
      <c r="FT66">
        <v>43</v>
      </c>
      <c r="FU66">
        <v>108</v>
      </c>
      <c r="FV66">
        <v>86</v>
      </c>
      <c r="FW66">
        <v>98</v>
      </c>
      <c r="FX66">
        <v>105</v>
      </c>
      <c r="FY66">
        <v>177</v>
      </c>
      <c r="FZ66">
        <v>160</v>
      </c>
      <c r="GA66">
        <v>102</v>
      </c>
      <c r="GB66">
        <v>35</v>
      </c>
      <c r="GC66">
        <v>53</v>
      </c>
      <c r="GD66">
        <v>44</v>
      </c>
      <c r="GE66">
        <v>89</v>
      </c>
      <c r="GF66">
        <v>77</v>
      </c>
      <c r="GG66">
        <v>61</v>
      </c>
      <c r="GH66">
        <v>96</v>
      </c>
      <c r="GI66">
        <v>16</v>
      </c>
      <c r="GJ66">
        <v>17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2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</row>
    <row r="67" spans="1:208" x14ac:dyDescent="0.25">
      <c r="A67" s="25" t="s">
        <v>675</v>
      </c>
      <c r="B67" s="24" t="s">
        <v>1060</v>
      </c>
      <c r="C67" s="25" t="s">
        <v>600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</row>
    <row r="68" spans="1:208" x14ac:dyDescent="0.25">
      <c r="A68" s="25" t="s">
        <v>675</v>
      </c>
      <c r="B68" s="24" t="s">
        <v>1060</v>
      </c>
      <c r="C68" s="25" t="s">
        <v>150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</row>
    <row r="69" spans="1:208" x14ac:dyDescent="0.25">
      <c r="A69" s="25" t="s">
        <v>675</v>
      </c>
      <c r="B69" s="24" t="s">
        <v>1060</v>
      </c>
      <c r="C69" s="25" t="s">
        <v>568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498</v>
      </c>
      <c r="CP69">
        <v>0</v>
      </c>
      <c r="CQ69">
        <v>172</v>
      </c>
      <c r="CR69">
        <v>202</v>
      </c>
      <c r="CS69">
        <v>118</v>
      </c>
      <c r="CT69">
        <v>250</v>
      </c>
      <c r="CU69">
        <v>247</v>
      </c>
      <c r="CV69">
        <v>45</v>
      </c>
      <c r="CW69">
        <v>100</v>
      </c>
      <c r="CX69">
        <v>93</v>
      </c>
      <c r="CY69">
        <v>0</v>
      </c>
      <c r="CZ69">
        <v>101</v>
      </c>
      <c r="DA69">
        <v>4</v>
      </c>
      <c r="DB69">
        <v>0</v>
      </c>
      <c r="DC69">
        <v>0</v>
      </c>
      <c r="DD69">
        <v>0</v>
      </c>
      <c r="DE69">
        <v>8</v>
      </c>
      <c r="DF69">
        <v>126</v>
      </c>
      <c r="DG69">
        <v>0</v>
      </c>
      <c r="DH69">
        <v>0</v>
      </c>
      <c r="DI69">
        <v>10</v>
      </c>
      <c r="DJ69">
        <v>10</v>
      </c>
      <c r="DK69">
        <v>1</v>
      </c>
      <c r="DL69">
        <v>0</v>
      </c>
      <c r="DM69">
        <v>28</v>
      </c>
      <c r="DN69">
        <v>5</v>
      </c>
      <c r="DO69">
        <v>34</v>
      </c>
      <c r="DP69">
        <v>52</v>
      </c>
      <c r="DQ69">
        <v>31</v>
      </c>
      <c r="DR69">
        <v>56</v>
      </c>
      <c r="DS69">
        <v>43</v>
      </c>
      <c r="DT69">
        <v>94</v>
      </c>
      <c r="DU69">
        <v>80</v>
      </c>
      <c r="DV69">
        <v>53</v>
      </c>
      <c r="DW69">
        <v>44</v>
      </c>
      <c r="DX69">
        <v>79</v>
      </c>
      <c r="DY69">
        <v>87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</row>
    <row r="70" spans="1:208" x14ac:dyDescent="0.25">
      <c r="A70" s="25" t="s">
        <v>675</v>
      </c>
      <c r="B70" s="24" t="s">
        <v>1060</v>
      </c>
      <c r="C70" s="25" t="s">
        <v>592</v>
      </c>
      <c r="D70">
        <v>10</v>
      </c>
      <c r="E70">
        <v>50</v>
      </c>
      <c r="F70">
        <v>10</v>
      </c>
      <c r="G70">
        <v>10</v>
      </c>
      <c r="H70">
        <v>30</v>
      </c>
      <c r="I70">
        <v>34</v>
      </c>
      <c r="J70">
        <v>5</v>
      </c>
      <c r="K70">
        <v>15</v>
      </c>
      <c r="L70">
        <v>20</v>
      </c>
      <c r="M70">
        <v>5</v>
      </c>
      <c r="N70">
        <v>5</v>
      </c>
      <c r="O70">
        <v>60</v>
      </c>
      <c r="P70">
        <v>60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214</v>
      </c>
      <c r="CN70">
        <v>32</v>
      </c>
      <c r="CO70">
        <v>343</v>
      </c>
      <c r="CP70">
        <v>155</v>
      </c>
      <c r="CQ70">
        <v>122</v>
      </c>
      <c r="CR70">
        <v>211</v>
      </c>
      <c r="CS70">
        <v>29</v>
      </c>
      <c r="CT70">
        <v>96</v>
      </c>
      <c r="CU70">
        <v>203</v>
      </c>
      <c r="CV70">
        <v>2</v>
      </c>
      <c r="CW70">
        <v>63</v>
      </c>
      <c r="CX70">
        <v>81</v>
      </c>
      <c r="CY70">
        <v>15</v>
      </c>
      <c r="CZ70">
        <v>183</v>
      </c>
      <c r="DA70">
        <v>2</v>
      </c>
      <c r="DB70">
        <v>10</v>
      </c>
      <c r="DC70">
        <v>0</v>
      </c>
      <c r="DD70">
        <v>0</v>
      </c>
      <c r="DE70">
        <v>138</v>
      </c>
      <c r="DF70">
        <v>4</v>
      </c>
      <c r="DG70">
        <v>0</v>
      </c>
      <c r="DH70">
        <v>0</v>
      </c>
      <c r="DI70">
        <v>0</v>
      </c>
      <c r="DJ70">
        <v>0</v>
      </c>
      <c r="DK70">
        <v>4</v>
      </c>
      <c r="DL70">
        <v>2</v>
      </c>
      <c r="DM70">
        <v>39</v>
      </c>
      <c r="DN70">
        <v>19</v>
      </c>
      <c r="DO70">
        <v>23</v>
      </c>
      <c r="DP70">
        <v>53</v>
      </c>
      <c r="DQ70">
        <v>32</v>
      </c>
      <c r="DR70">
        <v>75</v>
      </c>
      <c r="DS70">
        <v>39</v>
      </c>
      <c r="DT70">
        <v>80</v>
      </c>
      <c r="DU70">
        <v>93</v>
      </c>
      <c r="DV70">
        <v>62</v>
      </c>
      <c r="DW70">
        <v>28</v>
      </c>
      <c r="DX70">
        <v>98</v>
      </c>
      <c r="DY70">
        <v>95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</row>
    <row r="71" spans="1:208" x14ac:dyDescent="0.25">
      <c r="A71" s="25" t="s">
        <v>675</v>
      </c>
      <c r="B71" s="24" t="s">
        <v>1060</v>
      </c>
      <c r="C71" s="25" t="s">
        <v>578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</row>
    <row r="72" spans="1:208" x14ac:dyDescent="0.25">
      <c r="A72" s="25" t="s">
        <v>675</v>
      </c>
      <c r="B72" s="24" t="s">
        <v>1060</v>
      </c>
      <c r="C72" s="25" t="s">
        <v>594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-125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</row>
    <row r="73" spans="1:208" x14ac:dyDescent="0.25">
      <c r="A73" s="25" t="s">
        <v>675</v>
      </c>
      <c r="B73" s="24" t="s">
        <v>1060</v>
      </c>
      <c r="C73" s="25" t="s">
        <v>560</v>
      </c>
      <c r="D73">
        <v>0</v>
      </c>
      <c r="E73">
        <v>30</v>
      </c>
      <c r="F73">
        <v>20</v>
      </c>
      <c r="G73">
        <v>0</v>
      </c>
      <c r="H73">
        <v>70</v>
      </c>
      <c r="I73">
        <v>60</v>
      </c>
      <c r="J73">
        <v>0</v>
      </c>
      <c r="K73">
        <v>5</v>
      </c>
      <c r="L73">
        <v>40</v>
      </c>
      <c r="M73">
        <v>5</v>
      </c>
      <c r="N73">
        <v>0</v>
      </c>
      <c r="O73">
        <v>60</v>
      </c>
      <c r="P73">
        <v>10</v>
      </c>
      <c r="Q73">
        <v>20</v>
      </c>
      <c r="R73">
        <v>155</v>
      </c>
      <c r="S73">
        <v>5</v>
      </c>
      <c r="T73">
        <v>35</v>
      </c>
      <c r="U73">
        <v>125</v>
      </c>
      <c r="V73">
        <v>45</v>
      </c>
      <c r="W73">
        <v>20</v>
      </c>
      <c r="X73">
        <v>55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-1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</v>
      </c>
      <c r="AQ73">
        <v>0</v>
      </c>
      <c r="AR73">
        <v>10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</row>
    <row r="74" spans="1:208" x14ac:dyDescent="0.25">
      <c r="A74" s="25" t="s">
        <v>675</v>
      </c>
      <c r="B74" s="24" t="s">
        <v>1060</v>
      </c>
      <c r="C74" s="25" t="s">
        <v>552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</row>
    <row r="75" spans="1:208" x14ac:dyDescent="0.25">
      <c r="A75" s="25" t="s">
        <v>675</v>
      </c>
      <c r="B75" s="24" t="s">
        <v>1060</v>
      </c>
      <c r="C75" s="25" t="s">
        <v>218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</row>
    <row r="76" spans="1:208" x14ac:dyDescent="0.25">
      <c r="A76" s="25" t="s">
        <v>675</v>
      </c>
      <c r="B76" s="24" t="s">
        <v>1060</v>
      </c>
      <c r="C76" s="25" t="s">
        <v>582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19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-2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4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</row>
    <row r="77" spans="1:208" x14ac:dyDescent="0.25">
      <c r="A77" s="25" t="s">
        <v>675</v>
      </c>
      <c r="B77" s="24" t="s">
        <v>1060</v>
      </c>
      <c r="C77" s="25" t="s">
        <v>564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181</v>
      </c>
      <c r="DT77">
        <v>270</v>
      </c>
      <c r="DU77">
        <v>54</v>
      </c>
      <c r="DV77">
        <v>120</v>
      </c>
      <c r="DW77">
        <v>42</v>
      </c>
      <c r="DX77">
        <v>151</v>
      </c>
      <c r="DY77">
        <v>143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</row>
    <row r="78" spans="1:208" x14ac:dyDescent="0.25">
      <c r="A78" s="25" t="s">
        <v>675</v>
      </c>
      <c r="B78" s="24" t="s">
        <v>1060</v>
      </c>
      <c r="C78" s="25" t="s">
        <v>532</v>
      </c>
      <c r="D78">
        <v>0</v>
      </c>
      <c r="E78">
        <v>20</v>
      </c>
      <c r="F78">
        <v>0</v>
      </c>
      <c r="G78">
        <v>0</v>
      </c>
      <c r="H78">
        <v>35</v>
      </c>
      <c r="I78">
        <v>25</v>
      </c>
      <c r="J78">
        <v>0</v>
      </c>
      <c r="K78">
        <v>-20</v>
      </c>
      <c r="L78">
        <v>0</v>
      </c>
      <c r="M78">
        <v>0</v>
      </c>
      <c r="N78">
        <v>0</v>
      </c>
      <c r="O78">
        <v>5</v>
      </c>
      <c r="P78">
        <v>10</v>
      </c>
      <c r="Q78">
        <v>0</v>
      </c>
      <c r="R78">
        <v>20</v>
      </c>
      <c r="S78">
        <v>5</v>
      </c>
      <c r="T78">
        <v>0</v>
      </c>
      <c r="U78">
        <v>45</v>
      </c>
      <c r="V78">
        <v>30</v>
      </c>
      <c r="W78">
        <v>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</row>
    <row r="79" spans="1:208" x14ac:dyDescent="0.25">
      <c r="A79" s="25" t="s">
        <v>675</v>
      </c>
      <c r="B79" s="24" t="s">
        <v>1060</v>
      </c>
      <c r="C79" s="25" t="s">
        <v>566</v>
      </c>
      <c r="D79">
        <v>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</v>
      </c>
      <c r="O79">
        <v>30</v>
      </c>
      <c r="P79">
        <v>5</v>
      </c>
      <c r="Q79">
        <v>20</v>
      </c>
      <c r="R79">
        <v>140</v>
      </c>
      <c r="S79">
        <v>0</v>
      </c>
      <c r="T79">
        <v>15</v>
      </c>
      <c r="U79">
        <v>70</v>
      </c>
      <c r="V79">
        <v>0</v>
      </c>
      <c r="W79">
        <v>20</v>
      </c>
      <c r="X79">
        <v>23</v>
      </c>
      <c r="Y79">
        <v>20</v>
      </c>
      <c r="Z79">
        <v>20</v>
      </c>
      <c r="AA79">
        <v>60</v>
      </c>
      <c r="AB79">
        <v>15</v>
      </c>
      <c r="AC79">
        <v>20</v>
      </c>
      <c r="AD79">
        <v>0</v>
      </c>
      <c r="AE79">
        <v>13</v>
      </c>
      <c r="AF79">
        <v>35</v>
      </c>
      <c r="AG79">
        <v>2</v>
      </c>
      <c r="AH79">
        <v>128</v>
      </c>
      <c r="AI79">
        <v>4</v>
      </c>
      <c r="AJ79">
        <v>167</v>
      </c>
      <c r="AK79">
        <v>0</v>
      </c>
      <c r="AL79">
        <v>10</v>
      </c>
      <c r="AM79">
        <v>45</v>
      </c>
      <c r="AN79">
        <v>40</v>
      </c>
      <c r="AO79">
        <v>45</v>
      </c>
      <c r="AP79">
        <v>49</v>
      </c>
      <c r="AQ79">
        <v>20</v>
      </c>
      <c r="AR79">
        <v>0</v>
      </c>
      <c r="AS79">
        <v>0</v>
      </c>
      <c r="AT79">
        <v>51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</row>
    <row r="80" spans="1:208" x14ac:dyDescent="0.25">
      <c r="A80" s="25" t="s">
        <v>675</v>
      </c>
      <c r="B80" s="24" t="s">
        <v>1060</v>
      </c>
      <c r="C80" s="25" t="s">
        <v>570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205</v>
      </c>
      <c r="DT80">
        <v>318</v>
      </c>
      <c r="DU80">
        <v>144</v>
      </c>
      <c r="DV80">
        <v>124</v>
      </c>
      <c r="DW80">
        <v>74</v>
      </c>
      <c r="DX80">
        <v>189</v>
      </c>
      <c r="DY80">
        <v>162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</row>
    <row r="81" spans="1:208" x14ac:dyDescent="0.25">
      <c r="A81" s="25" t="s">
        <v>675</v>
      </c>
      <c r="B81" s="24" t="s">
        <v>1060</v>
      </c>
      <c r="C81" s="25" t="s">
        <v>206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</row>
    <row r="84" spans="1:208" x14ac:dyDescent="0.25">
      <c r="D84">
        <f t="shared" ref="D84:BO84" si="4">SUM(D2:D83)</f>
        <v>928</v>
      </c>
      <c r="E84">
        <f t="shared" si="4"/>
        <v>1130</v>
      </c>
      <c r="F84">
        <f t="shared" si="4"/>
        <v>405</v>
      </c>
      <c r="G84">
        <f t="shared" si="4"/>
        <v>670</v>
      </c>
      <c r="H84">
        <f t="shared" si="4"/>
        <v>1720</v>
      </c>
      <c r="I84">
        <f t="shared" si="4"/>
        <v>1472</v>
      </c>
      <c r="J84">
        <f t="shared" si="4"/>
        <v>335</v>
      </c>
      <c r="K84">
        <f t="shared" si="4"/>
        <v>286</v>
      </c>
      <c r="L84">
        <f t="shared" si="4"/>
        <v>685</v>
      </c>
      <c r="M84">
        <f t="shared" si="4"/>
        <v>315</v>
      </c>
      <c r="N84">
        <f t="shared" si="4"/>
        <v>550</v>
      </c>
      <c r="O84">
        <f t="shared" si="4"/>
        <v>1615</v>
      </c>
      <c r="P84">
        <f t="shared" si="4"/>
        <v>1993</v>
      </c>
      <c r="Q84">
        <f t="shared" si="4"/>
        <v>1974</v>
      </c>
      <c r="R84">
        <f t="shared" si="4"/>
        <v>5245</v>
      </c>
      <c r="S84">
        <f t="shared" si="4"/>
        <v>1295</v>
      </c>
      <c r="T84">
        <f t="shared" si="4"/>
        <v>2810</v>
      </c>
      <c r="U84">
        <f t="shared" si="4"/>
        <v>5264</v>
      </c>
      <c r="V84">
        <f t="shared" si="4"/>
        <v>2670</v>
      </c>
      <c r="W84">
        <f t="shared" si="4"/>
        <v>3034</v>
      </c>
      <c r="X84">
        <f t="shared" si="4"/>
        <v>2579</v>
      </c>
      <c r="Y84">
        <f t="shared" si="4"/>
        <v>3265</v>
      </c>
      <c r="Z84">
        <f t="shared" si="4"/>
        <v>1672</v>
      </c>
      <c r="AA84">
        <f t="shared" si="4"/>
        <v>3889</v>
      </c>
      <c r="AB84">
        <f t="shared" si="4"/>
        <v>3005</v>
      </c>
      <c r="AC84">
        <f t="shared" si="4"/>
        <v>2408</v>
      </c>
      <c r="AD84">
        <f t="shared" si="4"/>
        <v>2175</v>
      </c>
      <c r="AE84">
        <f t="shared" si="4"/>
        <v>4454</v>
      </c>
      <c r="AF84">
        <f t="shared" si="4"/>
        <v>5544</v>
      </c>
      <c r="AG84">
        <f t="shared" si="4"/>
        <v>4381</v>
      </c>
      <c r="AH84">
        <f t="shared" si="4"/>
        <v>5490</v>
      </c>
      <c r="AI84">
        <f t="shared" si="4"/>
        <v>5729</v>
      </c>
      <c r="AJ84">
        <f t="shared" si="4"/>
        <v>7849</v>
      </c>
      <c r="AK84">
        <f t="shared" si="4"/>
        <v>4337</v>
      </c>
      <c r="AL84">
        <f t="shared" si="4"/>
        <v>3989</v>
      </c>
      <c r="AM84">
        <f t="shared" si="4"/>
        <v>6691</v>
      </c>
      <c r="AN84">
        <f t="shared" si="4"/>
        <v>1645</v>
      </c>
      <c r="AO84">
        <f t="shared" si="4"/>
        <v>10576</v>
      </c>
      <c r="AP84">
        <f t="shared" si="4"/>
        <v>8055</v>
      </c>
      <c r="AQ84">
        <f t="shared" si="4"/>
        <v>2380</v>
      </c>
      <c r="AR84">
        <f t="shared" si="4"/>
        <v>4491</v>
      </c>
      <c r="AS84">
        <f t="shared" si="4"/>
        <v>3999</v>
      </c>
      <c r="AT84">
        <f t="shared" si="4"/>
        <v>7469</v>
      </c>
      <c r="AU84">
        <f t="shared" si="4"/>
        <v>2738</v>
      </c>
      <c r="AV84">
        <f t="shared" si="4"/>
        <v>2025</v>
      </c>
      <c r="AW84">
        <f t="shared" si="4"/>
        <v>1316</v>
      </c>
      <c r="AX84">
        <f t="shared" si="4"/>
        <v>2300</v>
      </c>
      <c r="AY84">
        <f t="shared" si="4"/>
        <v>2260</v>
      </c>
      <c r="AZ84">
        <f t="shared" si="4"/>
        <v>450</v>
      </c>
      <c r="BA84">
        <f t="shared" si="4"/>
        <v>0</v>
      </c>
      <c r="BB84">
        <f t="shared" si="4"/>
        <v>-23</v>
      </c>
      <c r="BC84">
        <f t="shared" si="4"/>
        <v>139</v>
      </c>
      <c r="BD84">
        <f t="shared" si="4"/>
        <v>206</v>
      </c>
      <c r="BE84">
        <f t="shared" si="4"/>
        <v>160</v>
      </c>
      <c r="BF84">
        <f t="shared" si="4"/>
        <v>1430</v>
      </c>
      <c r="BG84">
        <f t="shared" si="4"/>
        <v>220</v>
      </c>
      <c r="BH84">
        <f t="shared" si="4"/>
        <v>550</v>
      </c>
      <c r="BI84">
        <f t="shared" si="4"/>
        <v>390</v>
      </c>
      <c r="BJ84">
        <f t="shared" si="4"/>
        <v>645</v>
      </c>
      <c r="BK84">
        <f t="shared" si="4"/>
        <v>455</v>
      </c>
      <c r="BL84">
        <f t="shared" si="4"/>
        <v>1860</v>
      </c>
      <c r="BM84">
        <f t="shared" si="4"/>
        <v>105</v>
      </c>
      <c r="BN84">
        <f t="shared" si="4"/>
        <v>1355</v>
      </c>
      <c r="BO84">
        <f t="shared" si="4"/>
        <v>1577</v>
      </c>
      <c r="BP84">
        <f t="shared" ref="BP84:EA84" si="5">SUM(BP2:BP83)</f>
        <v>1912</v>
      </c>
      <c r="BQ84">
        <f t="shared" si="5"/>
        <v>1302</v>
      </c>
      <c r="BR84">
        <f t="shared" si="5"/>
        <v>3573</v>
      </c>
      <c r="BS84">
        <f t="shared" si="5"/>
        <v>3150</v>
      </c>
      <c r="BT84">
        <f t="shared" si="5"/>
        <v>8886</v>
      </c>
      <c r="BU84">
        <f t="shared" si="5"/>
        <v>1693</v>
      </c>
      <c r="BV84">
        <f t="shared" si="5"/>
        <v>2197</v>
      </c>
      <c r="BW84">
        <f t="shared" si="5"/>
        <v>11772</v>
      </c>
      <c r="BX84">
        <f t="shared" si="5"/>
        <v>4732</v>
      </c>
      <c r="BY84">
        <f t="shared" si="5"/>
        <v>2329</v>
      </c>
      <c r="BZ84">
        <f t="shared" si="5"/>
        <v>2904</v>
      </c>
      <c r="CA84">
        <f t="shared" si="5"/>
        <v>3840</v>
      </c>
      <c r="CB84">
        <f t="shared" si="5"/>
        <v>4862</v>
      </c>
      <c r="CC84">
        <f t="shared" si="5"/>
        <v>3114</v>
      </c>
      <c r="CD84">
        <f t="shared" si="5"/>
        <v>5122</v>
      </c>
      <c r="CE84">
        <f t="shared" si="5"/>
        <v>7990</v>
      </c>
      <c r="CF84">
        <f t="shared" si="5"/>
        <v>6271</v>
      </c>
      <c r="CG84">
        <f t="shared" si="5"/>
        <v>5088</v>
      </c>
      <c r="CH84">
        <f t="shared" si="5"/>
        <v>4992</v>
      </c>
      <c r="CI84">
        <f t="shared" si="5"/>
        <v>4810</v>
      </c>
      <c r="CJ84">
        <f t="shared" si="5"/>
        <v>9195</v>
      </c>
      <c r="CK84">
        <f t="shared" si="5"/>
        <v>9886</v>
      </c>
      <c r="CL84">
        <f t="shared" si="5"/>
        <v>6163</v>
      </c>
      <c r="CM84">
        <f t="shared" si="5"/>
        <v>4631</v>
      </c>
      <c r="CN84">
        <f t="shared" si="5"/>
        <v>5372</v>
      </c>
      <c r="CO84">
        <f t="shared" si="5"/>
        <v>8319</v>
      </c>
      <c r="CP84">
        <f t="shared" si="5"/>
        <v>6733</v>
      </c>
      <c r="CQ84">
        <f t="shared" si="5"/>
        <v>5657</v>
      </c>
      <c r="CR84">
        <f t="shared" si="5"/>
        <v>4132</v>
      </c>
      <c r="CS84">
        <f t="shared" si="5"/>
        <v>3600</v>
      </c>
      <c r="CT84">
        <f t="shared" si="5"/>
        <v>6688</v>
      </c>
      <c r="CU84">
        <f t="shared" si="5"/>
        <v>7041</v>
      </c>
      <c r="CV84">
        <f t="shared" si="5"/>
        <v>1657</v>
      </c>
      <c r="CW84">
        <f t="shared" si="5"/>
        <v>3726</v>
      </c>
      <c r="CX84">
        <f t="shared" si="5"/>
        <v>3057</v>
      </c>
      <c r="CY84">
        <f t="shared" si="5"/>
        <v>605</v>
      </c>
      <c r="CZ84">
        <f t="shared" si="5"/>
        <v>3052</v>
      </c>
      <c r="DA84">
        <f t="shared" si="5"/>
        <v>193</v>
      </c>
      <c r="DB84">
        <f t="shared" si="5"/>
        <v>1365</v>
      </c>
      <c r="DC84">
        <f t="shared" si="5"/>
        <v>687</v>
      </c>
      <c r="DD84">
        <f t="shared" si="5"/>
        <v>1000</v>
      </c>
      <c r="DE84">
        <f t="shared" si="5"/>
        <v>3475</v>
      </c>
      <c r="DF84">
        <f t="shared" si="5"/>
        <v>440</v>
      </c>
      <c r="DG84">
        <f t="shared" si="5"/>
        <v>409</v>
      </c>
      <c r="DH84">
        <f t="shared" si="5"/>
        <v>500</v>
      </c>
      <c r="DI84">
        <f t="shared" si="5"/>
        <v>352</v>
      </c>
      <c r="DJ84">
        <f t="shared" si="5"/>
        <v>1260</v>
      </c>
      <c r="DK84">
        <f t="shared" si="5"/>
        <v>372</v>
      </c>
      <c r="DL84">
        <f t="shared" si="5"/>
        <v>791</v>
      </c>
      <c r="DM84">
        <f t="shared" si="5"/>
        <v>1447</v>
      </c>
      <c r="DN84">
        <f t="shared" si="5"/>
        <v>720</v>
      </c>
      <c r="DO84">
        <f t="shared" si="5"/>
        <v>968</v>
      </c>
      <c r="DP84">
        <f t="shared" si="5"/>
        <v>2190</v>
      </c>
      <c r="DQ84">
        <f t="shared" si="5"/>
        <v>2985</v>
      </c>
      <c r="DR84">
        <f t="shared" si="5"/>
        <v>3345</v>
      </c>
      <c r="DS84">
        <f t="shared" si="5"/>
        <v>2589</v>
      </c>
      <c r="DT84">
        <f t="shared" si="5"/>
        <v>5456</v>
      </c>
      <c r="DU84">
        <f t="shared" si="5"/>
        <v>5601</v>
      </c>
      <c r="DV84">
        <f t="shared" si="5"/>
        <v>4178</v>
      </c>
      <c r="DW84">
        <f t="shared" si="5"/>
        <v>2049</v>
      </c>
      <c r="DX84">
        <f t="shared" si="5"/>
        <v>4919</v>
      </c>
      <c r="DY84">
        <f t="shared" si="5"/>
        <v>6040</v>
      </c>
      <c r="DZ84">
        <f t="shared" si="5"/>
        <v>4435</v>
      </c>
      <c r="EA84">
        <f t="shared" si="5"/>
        <v>7714</v>
      </c>
      <c r="EB84">
        <f t="shared" ref="EB84:GM84" si="6">SUM(EB2:EB83)</f>
        <v>5016</v>
      </c>
      <c r="EC84">
        <f t="shared" si="6"/>
        <v>4889</v>
      </c>
      <c r="ED84">
        <f t="shared" si="6"/>
        <v>6209</v>
      </c>
      <c r="EE84">
        <f t="shared" si="6"/>
        <v>6691</v>
      </c>
      <c r="EF84">
        <f t="shared" si="6"/>
        <v>8131</v>
      </c>
      <c r="EG84">
        <f t="shared" si="6"/>
        <v>6478</v>
      </c>
      <c r="EH84">
        <f t="shared" si="6"/>
        <v>8413</v>
      </c>
      <c r="EI84">
        <f t="shared" si="6"/>
        <v>6314</v>
      </c>
      <c r="EJ84">
        <f t="shared" si="6"/>
        <v>6206</v>
      </c>
      <c r="EK84">
        <f t="shared" si="6"/>
        <v>11447</v>
      </c>
      <c r="EL84">
        <f t="shared" si="6"/>
        <v>4999</v>
      </c>
      <c r="EM84">
        <f t="shared" si="6"/>
        <v>6032</v>
      </c>
      <c r="EN84">
        <f t="shared" si="6"/>
        <v>3742</v>
      </c>
      <c r="EO84">
        <f t="shared" si="6"/>
        <v>6853</v>
      </c>
      <c r="EP84">
        <f t="shared" si="6"/>
        <v>6226</v>
      </c>
      <c r="EQ84">
        <f t="shared" si="6"/>
        <v>5775</v>
      </c>
      <c r="ER84">
        <f t="shared" si="6"/>
        <v>5022</v>
      </c>
      <c r="ES84">
        <f t="shared" si="6"/>
        <v>6205</v>
      </c>
      <c r="ET84">
        <f t="shared" si="6"/>
        <v>5232</v>
      </c>
      <c r="EU84">
        <f t="shared" si="6"/>
        <v>3471</v>
      </c>
      <c r="EV84">
        <f t="shared" si="6"/>
        <v>4128</v>
      </c>
      <c r="EW84">
        <f t="shared" si="6"/>
        <v>3885</v>
      </c>
      <c r="EX84">
        <f t="shared" si="6"/>
        <v>2447</v>
      </c>
      <c r="EY84">
        <f t="shared" si="6"/>
        <v>3031</v>
      </c>
      <c r="EZ84">
        <f t="shared" si="6"/>
        <v>1586</v>
      </c>
      <c r="FA84">
        <f t="shared" si="6"/>
        <v>4139</v>
      </c>
      <c r="FB84">
        <f t="shared" si="6"/>
        <v>2294</v>
      </c>
      <c r="FC84">
        <f t="shared" si="6"/>
        <v>4128</v>
      </c>
      <c r="FD84">
        <f t="shared" si="6"/>
        <v>1163</v>
      </c>
      <c r="FE84">
        <f t="shared" si="6"/>
        <v>2183</v>
      </c>
      <c r="FF84">
        <f t="shared" si="6"/>
        <v>838</v>
      </c>
      <c r="FG84">
        <f t="shared" si="6"/>
        <v>1277</v>
      </c>
      <c r="FH84">
        <f t="shared" si="6"/>
        <v>733</v>
      </c>
      <c r="FI84">
        <f t="shared" si="6"/>
        <v>831</v>
      </c>
      <c r="FJ84">
        <f t="shared" si="6"/>
        <v>412</v>
      </c>
      <c r="FK84">
        <f t="shared" si="6"/>
        <v>444</v>
      </c>
      <c r="FL84">
        <f t="shared" si="6"/>
        <v>900</v>
      </c>
      <c r="FM84">
        <f t="shared" si="6"/>
        <v>1490</v>
      </c>
      <c r="FN84">
        <f t="shared" si="6"/>
        <v>278</v>
      </c>
      <c r="FO84">
        <f t="shared" si="6"/>
        <v>1568</v>
      </c>
      <c r="FP84">
        <f t="shared" si="6"/>
        <v>543</v>
      </c>
      <c r="FQ84">
        <f t="shared" si="6"/>
        <v>2665</v>
      </c>
      <c r="FR84">
        <f t="shared" si="6"/>
        <v>4540</v>
      </c>
      <c r="FS84">
        <f t="shared" si="6"/>
        <v>4859</v>
      </c>
      <c r="FT84">
        <f t="shared" si="6"/>
        <v>3522</v>
      </c>
      <c r="FU84">
        <f t="shared" si="6"/>
        <v>4258</v>
      </c>
      <c r="FV84">
        <f t="shared" si="6"/>
        <v>4524</v>
      </c>
      <c r="FW84">
        <f t="shared" si="6"/>
        <v>4995</v>
      </c>
      <c r="FX84">
        <f t="shared" si="6"/>
        <v>5696</v>
      </c>
      <c r="FY84">
        <f t="shared" si="6"/>
        <v>7332</v>
      </c>
      <c r="FZ84">
        <f t="shared" si="6"/>
        <v>7398</v>
      </c>
      <c r="GA84">
        <f t="shared" si="6"/>
        <v>7297</v>
      </c>
      <c r="GB84">
        <f t="shared" si="6"/>
        <v>3701</v>
      </c>
      <c r="GC84">
        <f t="shared" si="6"/>
        <v>3191</v>
      </c>
      <c r="GD84">
        <f t="shared" si="6"/>
        <v>2500</v>
      </c>
      <c r="GE84">
        <f t="shared" si="6"/>
        <v>4320</v>
      </c>
      <c r="GF84">
        <f t="shared" si="6"/>
        <v>5321</v>
      </c>
      <c r="GG84">
        <f t="shared" si="6"/>
        <v>5705</v>
      </c>
      <c r="GH84">
        <f t="shared" si="6"/>
        <v>5738</v>
      </c>
      <c r="GI84">
        <f t="shared" si="6"/>
        <v>2055</v>
      </c>
      <c r="GJ84">
        <f t="shared" si="6"/>
        <v>4530</v>
      </c>
      <c r="GK84">
        <f t="shared" si="6"/>
        <v>8972</v>
      </c>
      <c r="GL84">
        <f t="shared" si="6"/>
        <v>5686</v>
      </c>
      <c r="GM84">
        <f t="shared" si="6"/>
        <v>3853</v>
      </c>
      <c r="GN84">
        <f t="shared" ref="GN84:GZ84" si="7">SUM(GN2:GN83)</f>
        <v>2655</v>
      </c>
      <c r="GO84">
        <f t="shared" si="7"/>
        <v>1707</v>
      </c>
      <c r="GP84">
        <f t="shared" si="7"/>
        <v>3524</v>
      </c>
      <c r="GQ84">
        <f t="shared" si="7"/>
        <v>5158</v>
      </c>
      <c r="GR84">
        <f t="shared" si="7"/>
        <v>3964</v>
      </c>
      <c r="GS84">
        <f t="shared" si="7"/>
        <v>5124</v>
      </c>
      <c r="GT84">
        <f t="shared" si="7"/>
        <v>4440</v>
      </c>
      <c r="GU84">
        <f t="shared" si="7"/>
        <v>4849</v>
      </c>
      <c r="GV84">
        <f t="shared" si="7"/>
        <v>1142</v>
      </c>
      <c r="GW84">
        <f t="shared" si="7"/>
        <v>1947</v>
      </c>
      <c r="GX84">
        <f t="shared" si="7"/>
        <v>1887</v>
      </c>
      <c r="GY84">
        <f t="shared" si="7"/>
        <v>1110</v>
      </c>
      <c r="GZ84">
        <f t="shared" si="7"/>
        <v>1887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Exogenous Variables</vt:lpstr>
      <vt:lpstr>venta bruto</vt:lpstr>
      <vt:lpstr>actualizacion</vt:lpstr>
      <vt:lpstr>tabla dinamica conversion via b</vt:lpstr>
      <vt:lpstr>conversion via bana</vt:lpstr>
      <vt:lpstr>'Exogenous Variables'!_FilterDatabase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Carolina Trogliero</cp:lastModifiedBy>
  <cp:revision>10</cp:revision>
  <dcterms:created xsi:type="dcterms:W3CDTF">2019-04-09T18:54:16Z</dcterms:created>
  <dcterms:modified xsi:type="dcterms:W3CDTF">2020-12-16T14:39:36Z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