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WINDOWS\Downloads\Projects\Visualization_mini_projects\"/>
    </mc:Choice>
  </mc:AlternateContent>
  <xr:revisionPtr revIDLastSave="0" documentId="13_ncr:1_{57C656D2-CA22-4BFE-AE0D-7C255C52525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2" i="1"/>
  <c r="F2" i="1" s="1"/>
  <c r="D3" i="1"/>
  <c r="F3" i="1" s="1"/>
  <c r="D4" i="1"/>
  <c r="F4" i="1" s="1"/>
  <c r="D5" i="1"/>
  <c r="F5" i="1" s="1"/>
  <c r="D6" i="1"/>
  <c r="D7" i="1"/>
  <c r="F7" i="1" s="1"/>
  <c r="D8" i="1"/>
  <c r="F8" i="1" s="1"/>
  <c r="D9" i="1"/>
  <c r="D10" i="1"/>
  <c r="D11" i="1"/>
  <c r="F11" i="1" s="1"/>
  <c r="D12" i="1"/>
  <c r="F12" i="1" s="1"/>
  <c r="D13" i="1"/>
  <c r="D14" i="1"/>
  <c r="F14" i="1" s="1"/>
  <c r="D15" i="1"/>
  <c r="F15" i="1" s="1"/>
  <c r="D16" i="1"/>
  <c r="F16" i="1" s="1"/>
  <c r="D17" i="1"/>
  <c r="F17" i="1" s="1"/>
  <c r="D18" i="1"/>
  <c r="D19" i="1"/>
  <c r="F19" i="1" s="1"/>
  <c r="D20" i="1"/>
  <c r="F20" i="1" s="1"/>
  <c r="D21" i="1"/>
  <c r="F21" i="1" s="1"/>
  <c r="D22" i="1"/>
  <c r="D23" i="1"/>
  <c r="F23" i="1" s="1"/>
  <c r="F9" i="1" l="1"/>
  <c r="F13" i="1"/>
  <c r="F22" i="1"/>
  <c r="F10" i="1"/>
  <c r="F18" i="1"/>
  <c r="F6" i="1"/>
</calcChain>
</file>

<file path=xl/sharedStrings.xml><?xml version="1.0" encoding="utf-8"?>
<sst xmlns="http://schemas.openxmlformats.org/spreadsheetml/2006/main" count="100" uniqueCount="58">
  <si>
    <t>Protein Source</t>
  </si>
  <si>
    <t>Cost per 20 Grams of Protein (US Dollars)</t>
  </si>
  <si>
    <t>Cost per package</t>
  </si>
  <si>
    <t>Total Protein per package (g)</t>
  </si>
  <si>
    <t xml:space="preserve">Vegetarian? </t>
  </si>
  <si>
    <t>Vegan?</t>
  </si>
  <si>
    <t>Notes</t>
  </si>
  <si>
    <t>Skim Milk</t>
  </si>
  <si>
    <t>$4.29/gal</t>
  </si>
  <si>
    <t>T</t>
  </si>
  <si>
    <t>F</t>
  </si>
  <si>
    <t>Chicken Legs (bone-in)</t>
  </si>
  <si>
    <t>$1.95/lb</t>
  </si>
  <si>
    <t xml:space="preserve">Price includes bones which are inedible. Chicken legs are generally more fatty as well. </t>
  </si>
  <si>
    <t>Peanuts</t>
  </si>
  <si>
    <t>$3.79/lb</t>
  </si>
  <si>
    <t>Whole Milk</t>
  </si>
  <si>
    <t>$5.19/gal</t>
  </si>
  <si>
    <t>Chicken Breast</t>
  </si>
  <si>
    <t>$5.89/lb</t>
  </si>
  <si>
    <t>Tuna</t>
  </si>
  <si>
    <t>$1.09/can</t>
  </si>
  <si>
    <t>Canned Black Beans</t>
  </si>
  <si>
    <t>$1.29/can</t>
  </si>
  <si>
    <t>Eggs (extra large)</t>
  </si>
  <si>
    <t>$4.69/dozen</t>
  </si>
  <si>
    <t>An extra large egg is estimated at 7 grams of protein per egg. A large egg has 6 grams of protein.</t>
  </si>
  <si>
    <t>Cheddar Cheese</t>
  </si>
  <si>
    <t>$3.19/8oz block</t>
  </si>
  <si>
    <t>Extra Firm Tofu</t>
  </si>
  <si>
    <t>$2.49/lb</t>
  </si>
  <si>
    <t>Whey Protein Powder</t>
  </si>
  <si>
    <t>$42.74/tub</t>
  </si>
  <si>
    <t>85/15 beef (15% fat)</t>
  </si>
  <si>
    <t>$5.79/lb</t>
  </si>
  <si>
    <t>80/20 beef (20% fat)</t>
  </si>
  <si>
    <t>$5.29/lb</t>
  </si>
  <si>
    <t>93/7 beef (7% fat)</t>
  </si>
  <si>
    <t>$6.79/lb</t>
  </si>
  <si>
    <t>Egg Whites in a carton</t>
  </si>
  <si>
    <t>$3.59/16oz carton</t>
  </si>
  <si>
    <t>Pork Tenderloin</t>
  </si>
  <si>
    <t>$8.59/22oz package</t>
  </si>
  <si>
    <t>Greek Yogurt</t>
  </si>
  <si>
    <t>$5.99/32oz container</t>
  </si>
  <si>
    <t>Tilapia</t>
  </si>
  <si>
    <t>$7.49/lb</t>
  </si>
  <si>
    <t>String Cheese</t>
  </si>
  <si>
    <t>$4.89/12 pack</t>
  </si>
  <si>
    <t>Ground Turkey</t>
  </si>
  <si>
    <t>$8.09/lb</t>
  </si>
  <si>
    <t>Salmon</t>
  </si>
  <si>
    <t>$10.69/lb</t>
  </si>
  <si>
    <t>Canned Chicken</t>
  </si>
  <si>
    <t>$3.19/4.5oz can</t>
  </si>
  <si>
    <t>Cost per package Calculated</t>
  </si>
  <si>
    <t>Cost per package Original</t>
  </si>
  <si>
    <t>Cost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</si>
</sst>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1" applyNumberFormat="1" applyFon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61D4-F14A-4CE3-9899-11E527543303}" name="Table1" displayName="Table1" ref="A1:J23" totalsRowShown="0" headerRowDxfId="6" dataDxfId="7">
  <autoFilter ref="A1:J23" xr:uid="{00000000-0009-0000-0000-000000000000}"/>
  <tableColumns count="10">
    <tableColumn id="1" xr3:uid="{3E27BB87-B6B6-4C0D-84BD-0317307946E6}" name="Protein Source" dataDxfId="10"/>
    <tableColumn id="2" xr3:uid="{6F729F3A-8458-477E-81F1-58DB81BCCA69}" name="Cost per 20 Grams of Protein (US Dollars)" dataDxfId="9"/>
    <tableColumn id="3" xr3:uid="{6C93E72A-3FB7-411C-8A5D-E781E42C307F}" name="Cost per package" dataDxfId="5"/>
    <tableColumn id="8" xr3:uid="{5C228DFD-0DA9-4017-BAD8-681C0E0D7F2F}" name="Cost per package Original" dataDxfId="4" dataCellStyle="Currency">
      <calculatedColumnFormula>_xlfn.NUMBERVALUE(REPLACE(SUBSTITUTE(Table1[[#This Row],[Cost per package]],"$",""),SEARCH("/",SUBSTITUTE(Table1[[#This Row],[Cost per package]],"$",""),1),20,""))</calculatedColumnFormula>
    </tableColumn>
    <tableColumn id="10" xr3:uid="{4A2A561B-69E1-46B0-B9CA-B973B77A632B}" name="Cost per package Calculated" dataDxfId="1" dataCellStyle="Currency">
      <calculatedColumnFormula>Table1[[#This Row],[Cost per 20 Grams of Protein (US Dollars)]]*(Table1[[#This Row],[Total Protein per package (g)]]/20)</calculatedColumnFormula>
    </tableColumn>
    <tableColumn id="11" xr3:uid="{53907A8C-22F8-43E3-BB51-EA88DD8213B0}" name="Cost difference" dataDxfId="0" dataCellStyle="Currency">
      <calculatedColumnFormula>Table1[[#This Row],[Cost per package Original]]-Table1[[#This Row],[Cost per package Calculated]]</calculatedColumnFormula>
    </tableColumn>
    <tableColumn id="4" xr3:uid="{48E4E872-DD87-4303-9112-6D32CC0AF9E3}" name="Total Protein per package (g)" dataDxfId="3"/>
    <tableColumn id="5" xr3:uid="{5D117187-71EC-45F5-8C14-E6DCA4D07C72}" name="Vegetarian? " dataDxfId="2"/>
    <tableColumn id="6" xr3:uid="{89891F33-49A0-4BBB-A15A-58DB3BC9895D}" name="Vegan?" dataDxfId="8"/>
    <tableColumn id="7" xr3:uid="{3C21B821-B778-43CB-8C8F-8FFC76737E2D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3"/>
  <sheetViews>
    <sheetView tabSelected="1" workbookViewId="0">
      <selection activeCell="D2" sqref="D2:E2"/>
    </sheetView>
  </sheetViews>
  <sheetFormatPr defaultColWidth="12.5703125" defaultRowHeight="15.75" customHeight="1" x14ac:dyDescent="0.2"/>
  <cols>
    <col min="1" max="1" width="18.28515625" customWidth="1"/>
    <col min="2" max="2" width="40.140625" customWidth="1"/>
    <col min="3" max="3" width="18.85546875" customWidth="1"/>
    <col min="4" max="6" width="18.85546875" style="4" customWidth="1"/>
    <col min="7" max="7" width="29.5703125" customWidth="1"/>
    <col min="8" max="8" width="14.855468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3" t="s">
        <v>56</v>
      </c>
      <c r="E1" s="3" t="s">
        <v>55</v>
      </c>
      <c r="F1" s="3" t="s">
        <v>57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2.75" x14ac:dyDescent="0.2">
      <c r="A2" s="1" t="s">
        <v>7</v>
      </c>
      <c r="B2" s="2">
        <v>0.65</v>
      </c>
      <c r="C2" s="1" t="s">
        <v>8</v>
      </c>
      <c r="D2" s="3">
        <f>_xlfn.NUMBERVALUE(REPLACE(SUBSTITUTE(Table1[[#This Row],[Cost per package]],"$",""),SEARCH("/",SUBSTITUTE(Table1[[#This Row],[Cost per package]],"$",""),1),20,""))</f>
        <v>4.29</v>
      </c>
      <c r="E2" s="3">
        <f>Table1[[#This Row],[Cost per 20 Grams of Protein (US Dollars)]]*(Table1[[#This Row],[Total Protein per package (g)]]/20)</f>
        <v>4.3225000000000007</v>
      </c>
      <c r="F2" s="3">
        <f>Table1[[#This Row],[Cost per package Original]]-Table1[[#This Row],[Cost per package Calculated]]</f>
        <v>-3.2500000000000639E-2</v>
      </c>
      <c r="G2" s="1">
        <v>133</v>
      </c>
      <c r="H2" s="1" t="s">
        <v>9</v>
      </c>
      <c r="I2" s="1" t="s">
        <v>10</v>
      </c>
    </row>
    <row r="3" spans="1:10" ht="12.75" x14ac:dyDescent="0.2">
      <c r="A3" s="1" t="s">
        <v>11</v>
      </c>
      <c r="B3" s="2">
        <v>0.65</v>
      </c>
      <c r="C3" s="1" t="s">
        <v>12</v>
      </c>
      <c r="D3" s="3">
        <f>_xlfn.NUMBERVALUE(REPLACE(SUBSTITUTE(Table1[[#This Row],[Cost per package]],"$",""),SEARCH("/",SUBSTITUTE(Table1[[#This Row],[Cost per package]],"$",""),1),20,""))</f>
        <v>1.95</v>
      </c>
      <c r="E3" s="3">
        <f>Table1[[#This Row],[Cost per 20 Grams of Protein (US Dollars)]]*(Table1[[#This Row],[Total Protein per package (g)]]/20)</f>
        <v>1.5925000000000002</v>
      </c>
      <c r="F3" s="3">
        <f>Table1[[#This Row],[Cost per package Original]]-Table1[[#This Row],[Cost per package Calculated]]</f>
        <v>0.35749999999999971</v>
      </c>
      <c r="G3" s="1">
        <v>49</v>
      </c>
      <c r="H3" s="1" t="s">
        <v>10</v>
      </c>
      <c r="I3" s="1" t="s">
        <v>10</v>
      </c>
      <c r="J3" s="1" t="s">
        <v>13</v>
      </c>
    </row>
    <row r="4" spans="1:10" ht="12.75" x14ac:dyDescent="0.2">
      <c r="A4" s="1" t="s">
        <v>14</v>
      </c>
      <c r="B4" s="2">
        <v>0.68</v>
      </c>
      <c r="C4" s="1" t="s">
        <v>15</v>
      </c>
      <c r="D4" s="3">
        <f>_xlfn.NUMBERVALUE(REPLACE(SUBSTITUTE(Table1[[#This Row],[Cost per package]],"$",""),SEARCH("/",SUBSTITUTE(Table1[[#This Row],[Cost per package]],"$",""),1),20,""))</f>
        <v>3.79</v>
      </c>
      <c r="E4" s="3">
        <f>Table1[[#This Row],[Cost per 20 Grams of Protein (US Dollars)]]*(Table1[[#This Row],[Total Protein per package (g)]]/20)</f>
        <v>3.8079999999999998</v>
      </c>
      <c r="F4" s="3">
        <f>Table1[[#This Row],[Cost per package Original]]-Table1[[#This Row],[Cost per package Calculated]]</f>
        <v>-1.7999999999999794E-2</v>
      </c>
      <c r="G4" s="1">
        <v>112</v>
      </c>
      <c r="H4" s="1" t="s">
        <v>9</v>
      </c>
      <c r="I4" s="1" t="s">
        <v>9</v>
      </c>
    </row>
    <row r="5" spans="1:10" ht="12.75" x14ac:dyDescent="0.2">
      <c r="A5" s="1" t="s">
        <v>16</v>
      </c>
      <c r="B5" s="2">
        <v>0.85</v>
      </c>
      <c r="C5" s="1" t="s">
        <v>17</v>
      </c>
      <c r="D5" s="3">
        <f>_xlfn.NUMBERVALUE(REPLACE(SUBSTITUTE(Table1[[#This Row],[Cost per package]],"$",""),SEARCH("/",SUBSTITUTE(Table1[[#This Row],[Cost per package]],"$",""),1),20,""))</f>
        <v>5.19</v>
      </c>
      <c r="E5" s="3">
        <f>Table1[[#This Row],[Cost per 20 Grams of Protein (US Dollars)]]*(Table1[[#This Row],[Total Protein per package (g)]]/20)</f>
        <v>5.2275</v>
      </c>
      <c r="F5" s="3">
        <f>Table1[[#This Row],[Cost per package Original]]-Table1[[#This Row],[Cost per package Calculated]]</f>
        <v>-3.7499999999999645E-2</v>
      </c>
      <c r="G5" s="1">
        <v>123</v>
      </c>
      <c r="H5" s="1" t="s">
        <v>9</v>
      </c>
      <c r="I5" s="1" t="s">
        <v>10</v>
      </c>
    </row>
    <row r="6" spans="1:10" ht="12.75" x14ac:dyDescent="0.2">
      <c r="A6" s="1" t="s">
        <v>18</v>
      </c>
      <c r="B6" s="2">
        <v>0.86</v>
      </c>
      <c r="C6" s="1" t="s">
        <v>19</v>
      </c>
      <c r="D6" s="3">
        <f>_xlfn.NUMBERVALUE(REPLACE(SUBSTITUTE(Table1[[#This Row],[Cost per package]],"$",""),SEARCH("/",SUBSTITUTE(Table1[[#This Row],[Cost per package]],"$",""),1),20,""))</f>
        <v>5.89</v>
      </c>
      <c r="E6" s="3">
        <f>Table1[[#This Row],[Cost per 20 Grams of Protein (US Dollars)]]*(Table1[[#This Row],[Total Protein per package (g)]]/20)</f>
        <v>5.9770000000000003</v>
      </c>
      <c r="F6" s="3">
        <f>Table1[[#This Row],[Cost per package Original]]-Table1[[#This Row],[Cost per package Calculated]]</f>
        <v>-8.7000000000000632E-2</v>
      </c>
      <c r="G6" s="1">
        <v>139</v>
      </c>
      <c r="H6" s="1" t="s">
        <v>10</v>
      </c>
      <c r="I6" s="1" t="s">
        <v>10</v>
      </c>
    </row>
    <row r="7" spans="1:10" ht="12.75" x14ac:dyDescent="0.2">
      <c r="A7" s="1" t="s">
        <v>20</v>
      </c>
      <c r="B7" s="2">
        <v>0.95</v>
      </c>
      <c r="C7" s="1" t="s">
        <v>21</v>
      </c>
      <c r="D7" s="3">
        <f>_xlfn.NUMBERVALUE(REPLACE(SUBSTITUTE(Table1[[#This Row],[Cost per package]],"$",""),SEARCH("/",SUBSTITUTE(Table1[[#This Row],[Cost per package]],"$",""),1),20,""))</f>
        <v>1.0900000000000001</v>
      </c>
      <c r="E7" s="3">
        <f>Table1[[#This Row],[Cost per 20 Grams of Protein (US Dollars)]]*(Table1[[#This Row],[Total Protein per package (g)]]/20)</f>
        <v>1.0924999999999998</v>
      </c>
      <c r="F7" s="3">
        <f>Table1[[#This Row],[Cost per package Original]]-Table1[[#This Row],[Cost per package Calculated]]</f>
        <v>-2.4999999999997247E-3</v>
      </c>
      <c r="G7" s="1">
        <v>23</v>
      </c>
      <c r="H7" s="1" t="s">
        <v>10</v>
      </c>
      <c r="I7" s="1" t="s">
        <v>10</v>
      </c>
    </row>
    <row r="8" spans="1:10" ht="12.75" x14ac:dyDescent="0.2">
      <c r="A8" s="1" t="s">
        <v>22</v>
      </c>
      <c r="B8" s="2">
        <v>1.03</v>
      </c>
      <c r="C8" s="1" t="s">
        <v>23</v>
      </c>
      <c r="D8" s="3">
        <f>_xlfn.NUMBERVALUE(REPLACE(SUBSTITUTE(Table1[[#This Row],[Cost per package]],"$",""),SEARCH("/",SUBSTITUTE(Table1[[#This Row],[Cost per package]],"$",""),1),20,""))</f>
        <v>1.29</v>
      </c>
      <c r="E8" s="3">
        <f>Table1[[#This Row],[Cost per 20 Grams of Protein (US Dollars)]]*(Table1[[#This Row],[Total Protein per package (g)]]/20)</f>
        <v>1.2875000000000001</v>
      </c>
      <c r="F8" s="3">
        <f>Table1[[#This Row],[Cost per package Original]]-Table1[[#This Row],[Cost per package Calculated]]</f>
        <v>2.4999999999999467E-3</v>
      </c>
      <c r="G8" s="1">
        <v>25</v>
      </c>
      <c r="H8" s="1" t="s">
        <v>9</v>
      </c>
      <c r="I8" s="1" t="s">
        <v>9</v>
      </c>
    </row>
    <row r="9" spans="1:10" ht="12.75" x14ac:dyDescent="0.2">
      <c r="A9" s="1" t="s">
        <v>24</v>
      </c>
      <c r="B9" s="2">
        <v>1.1200000000000001</v>
      </c>
      <c r="C9" s="1" t="s">
        <v>25</v>
      </c>
      <c r="D9" s="3">
        <f>_xlfn.NUMBERVALUE(REPLACE(SUBSTITUTE(Table1[[#This Row],[Cost per package]],"$",""),SEARCH("/",SUBSTITUTE(Table1[[#This Row],[Cost per package]],"$",""),1),20,""))</f>
        <v>4.6900000000000004</v>
      </c>
      <c r="E9" s="3">
        <f>Table1[[#This Row],[Cost per 20 Grams of Protein (US Dollars)]]*(Table1[[#This Row],[Total Protein per package (g)]]/20)</f>
        <v>0.39200000000000002</v>
      </c>
      <c r="F9" s="3">
        <f>Table1[[#This Row],[Cost per package Original]]-Table1[[#This Row],[Cost per package Calculated]]</f>
        <v>4.298</v>
      </c>
      <c r="G9" s="1">
        <v>7</v>
      </c>
      <c r="H9" s="1" t="s">
        <v>9</v>
      </c>
      <c r="I9" s="1" t="s">
        <v>10</v>
      </c>
      <c r="J9" s="1" t="s">
        <v>26</v>
      </c>
    </row>
    <row r="10" spans="1:10" ht="12.75" x14ac:dyDescent="0.2">
      <c r="A10" s="1" t="s">
        <v>27</v>
      </c>
      <c r="B10" s="2">
        <v>1.1399999999999999</v>
      </c>
      <c r="C10" s="1" t="s">
        <v>28</v>
      </c>
      <c r="D10" s="3">
        <f>_xlfn.NUMBERVALUE(REPLACE(SUBSTITUTE(Table1[[#This Row],[Cost per package]],"$",""),SEARCH("/",SUBSTITUTE(Table1[[#This Row],[Cost per package]],"$",""),1),20,""))</f>
        <v>3.19</v>
      </c>
      <c r="E10" s="3">
        <f>Table1[[#This Row],[Cost per 20 Grams of Protein (US Dollars)]]*(Table1[[#This Row],[Total Protein per package (g)]]/20)</f>
        <v>3.1919999999999997</v>
      </c>
      <c r="F10" s="3">
        <f>Table1[[#This Row],[Cost per package Original]]-Table1[[#This Row],[Cost per package Calculated]]</f>
        <v>-1.9999999999997797E-3</v>
      </c>
      <c r="G10" s="1">
        <v>56</v>
      </c>
      <c r="H10" s="1" t="s">
        <v>9</v>
      </c>
      <c r="I10" s="1" t="s">
        <v>10</v>
      </c>
    </row>
    <row r="11" spans="1:10" ht="12.75" x14ac:dyDescent="0.2">
      <c r="A11" s="1" t="s">
        <v>29</v>
      </c>
      <c r="B11" s="2">
        <v>1.1599999999999999</v>
      </c>
      <c r="C11" s="1" t="s">
        <v>30</v>
      </c>
      <c r="D11" s="3">
        <f>_xlfn.NUMBERVALUE(REPLACE(SUBSTITUTE(Table1[[#This Row],[Cost per package]],"$",""),SEARCH("/",SUBSTITUTE(Table1[[#This Row],[Cost per package]],"$",""),1),20,""))</f>
        <v>2.4900000000000002</v>
      </c>
      <c r="E11" s="3">
        <f>Table1[[#This Row],[Cost per 20 Grams of Protein (US Dollars)]]*(Table1[[#This Row],[Total Protein per package (g)]]/20)</f>
        <v>2.4939999999999998</v>
      </c>
      <c r="F11" s="3">
        <f>Table1[[#This Row],[Cost per package Original]]-Table1[[#This Row],[Cost per package Calculated]]</f>
        <v>-3.9999999999995595E-3</v>
      </c>
      <c r="G11" s="1">
        <v>43</v>
      </c>
      <c r="H11" s="1" t="s">
        <v>9</v>
      </c>
      <c r="I11" s="1" t="s">
        <v>9</v>
      </c>
    </row>
    <row r="12" spans="1:10" ht="12.75" x14ac:dyDescent="0.2">
      <c r="A12" s="1" t="s">
        <v>31</v>
      </c>
      <c r="B12" s="2">
        <v>1.23</v>
      </c>
      <c r="C12" s="1" t="s">
        <v>32</v>
      </c>
      <c r="D12" s="3">
        <f>_xlfn.NUMBERVALUE(REPLACE(SUBSTITUTE(Table1[[#This Row],[Cost per package]],"$",""),SEARCH("/",SUBSTITUTE(Table1[[#This Row],[Cost per package]],"$",""),1),20,""))</f>
        <v>42.74</v>
      </c>
      <c r="E12" s="3">
        <f>Table1[[#This Row],[Cost per 20 Grams of Protein (US Dollars)]]*(Table1[[#This Row],[Total Protein per package (g)]]/20)</f>
        <v>42.803999999999995</v>
      </c>
      <c r="F12" s="3">
        <f>Table1[[#This Row],[Cost per package Original]]-Table1[[#This Row],[Cost per package Calculated]]</f>
        <v>-6.3999999999992951E-2</v>
      </c>
      <c r="G12" s="1">
        <v>696</v>
      </c>
      <c r="H12" s="1" t="s">
        <v>9</v>
      </c>
      <c r="I12" s="1" t="s">
        <v>10</v>
      </c>
    </row>
    <row r="13" spans="1:10" ht="12.75" x14ac:dyDescent="0.2">
      <c r="A13" s="1" t="s">
        <v>33</v>
      </c>
      <c r="B13" s="2">
        <v>1.38</v>
      </c>
      <c r="C13" s="1" t="s">
        <v>34</v>
      </c>
      <c r="D13" s="3">
        <f>_xlfn.NUMBERVALUE(REPLACE(SUBSTITUTE(Table1[[#This Row],[Cost per package]],"$",""),SEARCH("/",SUBSTITUTE(Table1[[#This Row],[Cost per package]],"$",""),1),20,""))</f>
        <v>5.79</v>
      </c>
      <c r="E13" s="3">
        <f>Table1[[#This Row],[Cost per 20 Grams of Protein (US Dollars)]]*(Table1[[#This Row],[Total Protein per package (g)]]/20)</f>
        <v>5.7959999999999994</v>
      </c>
      <c r="F13" s="3">
        <f>Table1[[#This Row],[Cost per package Original]]-Table1[[#This Row],[Cost per package Calculated]]</f>
        <v>-5.9999999999993392E-3</v>
      </c>
      <c r="G13" s="1">
        <v>84</v>
      </c>
      <c r="H13" s="1" t="s">
        <v>10</v>
      </c>
      <c r="I13" s="1" t="s">
        <v>10</v>
      </c>
    </row>
    <row r="14" spans="1:10" ht="12.75" x14ac:dyDescent="0.2">
      <c r="A14" s="1" t="s">
        <v>35</v>
      </c>
      <c r="B14" s="2">
        <v>1.39</v>
      </c>
      <c r="C14" s="1" t="s">
        <v>36</v>
      </c>
      <c r="D14" s="3">
        <f>_xlfn.NUMBERVALUE(REPLACE(SUBSTITUTE(Table1[[#This Row],[Cost per package]],"$",""),SEARCH("/",SUBSTITUTE(Table1[[#This Row],[Cost per package]],"$",""),1),20,""))</f>
        <v>5.29</v>
      </c>
      <c r="E14" s="3">
        <f>Table1[[#This Row],[Cost per 20 Grams of Protein (US Dollars)]]*(Table1[[#This Row],[Total Protein per package (g)]]/20)</f>
        <v>5.2819999999999991</v>
      </c>
      <c r="F14" s="3">
        <f>Table1[[#This Row],[Cost per package Original]]-Table1[[#This Row],[Cost per package Calculated]]</f>
        <v>8.0000000000008953E-3</v>
      </c>
      <c r="G14" s="1">
        <v>76</v>
      </c>
      <c r="H14" s="1" t="s">
        <v>10</v>
      </c>
      <c r="I14" s="1" t="s">
        <v>10</v>
      </c>
    </row>
    <row r="15" spans="1:10" ht="12.75" x14ac:dyDescent="0.2">
      <c r="A15" s="1" t="s">
        <v>37</v>
      </c>
      <c r="B15" s="2">
        <v>1.41</v>
      </c>
      <c r="C15" s="1" t="s">
        <v>38</v>
      </c>
      <c r="D15" s="3">
        <f>_xlfn.NUMBERVALUE(REPLACE(SUBSTITUTE(Table1[[#This Row],[Cost per package]],"$",""),SEARCH("/",SUBSTITUTE(Table1[[#This Row],[Cost per package]],"$",""),1),20,""))</f>
        <v>6.79</v>
      </c>
      <c r="E15" s="3">
        <f>Table1[[#This Row],[Cost per 20 Grams of Protein (US Dollars)]]*(Table1[[#This Row],[Total Protein per package (g)]]/20)</f>
        <v>6.7679999999999998</v>
      </c>
      <c r="F15" s="3">
        <f>Table1[[#This Row],[Cost per package Original]]-Table1[[#This Row],[Cost per package Calculated]]</f>
        <v>2.2000000000000242E-2</v>
      </c>
      <c r="G15" s="1">
        <v>96</v>
      </c>
      <c r="H15" s="1" t="s">
        <v>10</v>
      </c>
      <c r="I15" s="1" t="s">
        <v>10</v>
      </c>
    </row>
    <row r="16" spans="1:10" ht="12.75" x14ac:dyDescent="0.2">
      <c r="A16" s="1" t="s">
        <v>39</v>
      </c>
      <c r="B16" s="2">
        <v>1.44</v>
      </c>
      <c r="C16" s="1" t="s">
        <v>40</v>
      </c>
      <c r="D16" s="3">
        <f>_xlfn.NUMBERVALUE(REPLACE(SUBSTITUTE(Table1[[#This Row],[Cost per package]],"$",""),SEARCH("/",SUBSTITUTE(Table1[[#This Row],[Cost per package]],"$",""),1),20,""))</f>
        <v>3.59</v>
      </c>
      <c r="E16" s="3">
        <f>Table1[[#This Row],[Cost per 20 Grams of Protein (US Dollars)]]*(Table1[[#This Row],[Total Protein per package (g)]]/20)</f>
        <v>3.5999999999999996</v>
      </c>
      <c r="F16" s="3">
        <f>Table1[[#This Row],[Cost per package Original]]-Table1[[#This Row],[Cost per package Calculated]]</f>
        <v>-9.9999999999997868E-3</v>
      </c>
      <c r="G16" s="1">
        <v>50</v>
      </c>
      <c r="H16" s="1" t="s">
        <v>9</v>
      </c>
      <c r="I16" s="1" t="s">
        <v>10</v>
      </c>
    </row>
    <row r="17" spans="1:9" ht="12.75" x14ac:dyDescent="0.2">
      <c r="A17" s="1" t="s">
        <v>41</v>
      </c>
      <c r="B17" s="2">
        <v>1.49</v>
      </c>
      <c r="C17" s="1" t="s">
        <v>42</v>
      </c>
      <c r="D17" s="3">
        <f>_xlfn.NUMBERVALUE(REPLACE(SUBSTITUTE(Table1[[#This Row],[Cost per package]],"$",""),SEARCH("/",SUBSTITUTE(Table1[[#This Row],[Cost per package]],"$",""),1),20,""))</f>
        <v>8.59</v>
      </c>
      <c r="E17" s="3">
        <f>Table1[[#This Row],[Cost per 20 Grams of Protein (US Dollars)]]*(Table1[[#This Row],[Total Protein per package (g)]]/20)</f>
        <v>8.5675000000000008</v>
      </c>
      <c r="F17" s="3">
        <f>Table1[[#This Row],[Cost per package Original]]-Table1[[#This Row],[Cost per package Calculated]]</f>
        <v>2.2499999999999076E-2</v>
      </c>
      <c r="G17" s="1">
        <v>115</v>
      </c>
      <c r="H17" s="1" t="s">
        <v>10</v>
      </c>
      <c r="I17" s="1" t="s">
        <v>10</v>
      </c>
    </row>
    <row r="18" spans="1:9" ht="12.75" x14ac:dyDescent="0.2">
      <c r="A18" s="1" t="s">
        <v>43</v>
      </c>
      <c r="B18" s="2">
        <v>1.5</v>
      </c>
      <c r="C18" s="1" t="s">
        <v>44</v>
      </c>
      <c r="D18" s="3">
        <f>_xlfn.NUMBERVALUE(REPLACE(SUBSTITUTE(Table1[[#This Row],[Cost per package]],"$",""),SEARCH("/",SUBSTITUTE(Table1[[#This Row],[Cost per package]],"$",""),1),20,""))</f>
        <v>5.99</v>
      </c>
      <c r="E18" s="3">
        <f>Table1[[#This Row],[Cost per 20 Grams of Protein (US Dollars)]]*(Table1[[#This Row],[Total Protein per package (g)]]/20)</f>
        <v>6</v>
      </c>
      <c r="F18" s="3">
        <f>Table1[[#This Row],[Cost per package Original]]-Table1[[#This Row],[Cost per package Calculated]]</f>
        <v>-9.9999999999997868E-3</v>
      </c>
      <c r="G18" s="1">
        <v>80</v>
      </c>
      <c r="H18" s="1" t="s">
        <v>9</v>
      </c>
      <c r="I18" s="1" t="s">
        <v>10</v>
      </c>
    </row>
    <row r="19" spans="1:9" ht="12.75" x14ac:dyDescent="0.2">
      <c r="A19" s="1" t="s">
        <v>45</v>
      </c>
      <c r="B19" s="2">
        <v>1.65</v>
      </c>
      <c r="C19" s="1" t="s">
        <v>46</v>
      </c>
      <c r="D19" s="3">
        <f>_xlfn.NUMBERVALUE(REPLACE(SUBSTITUTE(Table1[[#This Row],[Cost per package]],"$",""),SEARCH("/",SUBSTITUTE(Table1[[#This Row],[Cost per package]],"$",""),1),20,""))</f>
        <v>7.49</v>
      </c>
      <c r="E19" s="3">
        <f>Table1[[#This Row],[Cost per 20 Grams of Protein (US Dollars)]]*(Table1[[#This Row],[Total Protein per package (g)]]/20)</f>
        <v>7.5074999999999994</v>
      </c>
      <c r="F19" s="3">
        <f>Table1[[#This Row],[Cost per package Original]]-Table1[[#This Row],[Cost per package Calculated]]</f>
        <v>-1.7499999999999183E-2</v>
      </c>
      <c r="G19" s="1">
        <v>91</v>
      </c>
      <c r="H19" s="1" t="s">
        <v>10</v>
      </c>
      <c r="I19" s="1" t="s">
        <v>10</v>
      </c>
    </row>
    <row r="20" spans="1:9" ht="12.75" x14ac:dyDescent="0.2">
      <c r="A20" s="1" t="s">
        <v>47</v>
      </c>
      <c r="B20" s="2">
        <v>1.66</v>
      </c>
      <c r="C20" s="1" t="s">
        <v>48</v>
      </c>
      <c r="D20" s="3">
        <f>_xlfn.NUMBERVALUE(REPLACE(SUBSTITUTE(Table1[[#This Row],[Cost per package]],"$",""),SEARCH("/",SUBSTITUTE(Table1[[#This Row],[Cost per package]],"$",""),1),20,""))</f>
        <v>4.8899999999999997</v>
      </c>
      <c r="E20" s="3">
        <f>Table1[[#This Row],[Cost per 20 Grams of Protein (US Dollars)]]*(Table1[[#This Row],[Total Protein per package (g)]]/20)</f>
        <v>6.9719999999999995</v>
      </c>
      <c r="F20" s="3">
        <f>Table1[[#This Row],[Cost per package Original]]-Table1[[#This Row],[Cost per package Calculated]]</f>
        <v>-2.0819999999999999</v>
      </c>
      <c r="G20" s="1">
        <v>84</v>
      </c>
      <c r="H20" s="1" t="s">
        <v>9</v>
      </c>
      <c r="I20" s="1" t="s">
        <v>10</v>
      </c>
    </row>
    <row r="21" spans="1:9" ht="12.75" x14ac:dyDescent="0.2">
      <c r="A21" s="1" t="s">
        <v>49</v>
      </c>
      <c r="B21" s="2">
        <v>1.69</v>
      </c>
      <c r="C21" s="1" t="s">
        <v>50</v>
      </c>
      <c r="D21" s="3">
        <f>_xlfn.NUMBERVALUE(REPLACE(SUBSTITUTE(Table1[[#This Row],[Cost per package]],"$",""),SEARCH("/",SUBSTITUTE(Table1[[#This Row],[Cost per package]],"$",""),1),20,""))</f>
        <v>8.09</v>
      </c>
      <c r="E21" s="3">
        <f>Table1[[#This Row],[Cost per 20 Grams of Protein (US Dollars)]]*(Table1[[#This Row],[Total Protein per package (g)]]/20)</f>
        <v>8.1120000000000001</v>
      </c>
      <c r="F21" s="3">
        <f>Table1[[#This Row],[Cost per package Original]]-Table1[[#This Row],[Cost per package Calculated]]</f>
        <v>-2.2000000000000242E-2</v>
      </c>
      <c r="G21" s="1">
        <v>96</v>
      </c>
      <c r="H21" s="1" t="s">
        <v>10</v>
      </c>
      <c r="I21" s="1" t="s">
        <v>10</v>
      </c>
    </row>
    <row r="22" spans="1:9" ht="12.75" x14ac:dyDescent="0.2">
      <c r="A22" s="1" t="s">
        <v>51</v>
      </c>
      <c r="B22" s="2">
        <v>2.35</v>
      </c>
      <c r="C22" s="1" t="s">
        <v>52</v>
      </c>
      <c r="D22" s="3">
        <f>_xlfn.NUMBERVALUE(REPLACE(SUBSTITUTE(Table1[[#This Row],[Cost per package]],"$",""),SEARCH("/",SUBSTITUTE(Table1[[#This Row],[Cost per package]],"$",""),1),20,""))</f>
        <v>10.69</v>
      </c>
      <c r="E22" s="3">
        <f>Table1[[#This Row],[Cost per 20 Grams of Protein (US Dollars)]]*(Table1[[#This Row],[Total Protein per package (g)]]/20)</f>
        <v>10.692500000000001</v>
      </c>
      <c r="F22" s="3">
        <f>Table1[[#This Row],[Cost per package Original]]-Table1[[#This Row],[Cost per package Calculated]]</f>
        <v>-2.500000000001279E-3</v>
      </c>
      <c r="G22" s="1">
        <v>91</v>
      </c>
      <c r="H22" s="1" t="s">
        <v>10</v>
      </c>
      <c r="I22" s="1" t="s">
        <v>10</v>
      </c>
    </row>
    <row r="23" spans="1:9" ht="12.75" x14ac:dyDescent="0.2">
      <c r="A23" s="1" t="s">
        <v>53</v>
      </c>
      <c r="B23" s="2">
        <v>3.54</v>
      </c>
      <c r="C23" s="1" t="s">
        <v>54</v>
      </c>
      <c r="D23" s="3">
        <f>_xlfn.NUMBERVALUE(REPLACE(SUBSTITUTE(Table1[[#This Row],[Cost per package]],"$",""),SEARCH("/",SUBSTITUTE(Table1[[#This Row],[Cost per package]],"$",""),1),20,""))</f>
        <v>3.19</v>
      </c>
      <c r="E23" s="3">
        <f>Table1[[#This Row],[Cost per 20 Grams of Protein (US Dollars)]]*(Table1[[#This Row],[Total Protein per package (g)]]/20)</f>
        <v>3.1859999999999999</v>
      </c>
      <c r="F23" s="3">
        <f>Table1[[#This Row],[Cost per package Original]]-Table1[[#This Row],[Cost per package Calculated]]</f>
        <v>4.0000000000000036E-3</v>
      </c>
      <c r="G23" s="1">
        <v>18</v>
      </c>
      <c r="H23" s="1" t="s">
        <v>10</v>
      </c>
      <c r="I23" s="1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2023-02-22T23:34:20Z</dcterms:created>
  <dcterms:modified xsi:type="dcterms:W3CDTF">2023-02-23T01:02:54Z</dcterms:modified>
</cp:coreProperties>
</file>