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Studioprojects\eficiencia_tecnica\data\"/>
    </mc:Choice>
  </mc:AlternateContent>
  <xr:revisionPtr revIDLastSave="0" documentId="13_ncr:1_{91FD4F99-E082-44B5-A07B-CC584CAEE0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Hoja1!$A$1:$BY$75</definedName>
  </definedNames>
  <calcPr calcId="181029"/>
</workbook>
</file>

<file path=xl/calcChain.xml><?xml version="1.0" encoding="utf-8"?>
<calcChain xmlns="http://schemas.openxmlformats.org/spreadsheetml/2006/main">
  <c r="C59" i="2" l="1"/>
  <c r="C5" i="2"/>
  <c r="C4" i="2"/>
  <c r="C31" i="2"/>
  <c r="C27" i="2"/>
  <c r="C55" i="2"/>
  <c r="C44" i="2"/>
  <c r="C46" i="2"/>
  <c r="C47" i="2"/>
  <c r="C68" i="2"/>
  <c r="C24" i="2"/>
  <c r="C66" i="2"/>
  <c r="C67" i="2"/>
  <c r="C61" i="2"/>
  <c r="C71" i="2"/>
  <c r="C56" i="2"/>
  <c r="C57" i="2"/>
  <c r="C70" i="2"/>
  <c r="C63" i="2"/>
  <c r="C52" i="2"/>
  <c r="C53" i="2"/>
  <c r="C45" i="2"/>
  <c r="C16" i="2"/>
  <c r="C64" i="2"/>
  <c r="C54" i="2"/>
  <c r="C51" i="2"/>
  <c r="C48" i="2"/>
  <c r="C32" i="2"/>
  <c r="C33" i="2"/>
  <c r="C30" i="2"/>
  <c r="C62" i="2"/>
  <c r="C43" i="2"/>
  <c r="C60" i="2"/>
  <c r="C19" i="2"/>
  <c r="C17" i="2"/>
  <c r="C20" i="2"/>
  <c r="C18" i="2"/>
  <c r="C69" i="2"/>
  <c r="C23" i="2"/>
  <c r="C11" i="2"/>
  <c r="C26" i="2"/>
  <c r="C25" i="2"/>
  <c r="C29" i="2"/>
  <c r="C14" i="2"/>
  <c r="C13" i="2"/>
  <c r="C12" i="2"/>
  <c r="C21" i="2"/>
  <c r="C7" i="2"/>
  <c r="C6" i="2"/>
  <c r="C8" i="2"/>
  <c r="C10" i="2"/>
  <c r="C9" i="2"/>
  <c r="C35" i="2"/>
  <c r="C39" i="2"/>
  <c r="C42" i="2"/>
  <c r="C38" i="2"/>
  <c r="C40" i="2"/>
  <c r="C41" i="2"/>
  <c r="C36" i="2"/>
  <c r="C65" i="2"/>
  <c r="C50" i="2"/>
  <c r="C1" i="2"/>
  <c r="D75" i="1"/>
  <c r="C75" i="1" s="1"/>
  <c r="D74" i="1"/>
  <c r="B74" i="1" s="1"/>
  <c r="D73" i="1"/>
  <c r="B73" i="1" s="1"/>
  <c r="D72" i="1"/>
  <c r="C72" i="1" s="1"/>
  <c r="D71" i="1"/>
  <c r="B71" i="1" s="1"/>
  <c r="D70" i="1"/>
  <c r="B70" i="1" s="1"/>
  <c r="D69" i="1"/>
  <c r="B69" i="1" s="1"/>
  <c r="D68" i="1"/>
  <c r="B68" i="1" s="1"/>
  <c r="D67" i="1"/>
  <c r="B67" i="1" s="1"/>
  <c r="D66" i="1"/>
  <c r="B66" i="1" s="1"/>
  <c r="D65" i="1"/>
  <c r="B65" i="1" s="1"/>
  <c r="D64" i="1"/>
  <c r="B64" i="1" s="1"/>
  <c r="D63" i="1"/>
  <c r="B63" i="1" s="1"/>
  <c r="D62" i="1"/>
  <c r="B62" i="1" s="1"/>
  <c r="D61" i="1"/>
  <c r="B61" i="1" s="1"/>
  <c r="D60" i="1"/>
  <c r="C60" i="1" s="1"/>
  <c r="D59" i="1"/>
  <c r="B59" i="1" s="1"/>
  <c r="D58" i="1"/>
  <c r="C58" i="1" s="1"/>
  <c r="D57" i="1"/>
  <c r="B57" i="1" s="1"/>
  <c r="D56" i="1"/>
  <c r="B56" i="1" s="1"/>
  <c r="D55" i="1"/>
  <c r="B55" i="1" s="1"/>
  <c r="D54" i="1"/>
  <c r="B54" i="1" s="1"/>
  <c r="D53" i="1"/>
  <c r="B53" i="1" s="1"/>
  <c r="D52" i="1"/>
  <c r="B52" i="1" s="1"/>
  <c r="D51" i="1"/>
  <c r="B51" i="1" s="1"/>
  <c r="D50" i="1"/>
  <c r="B50" i="1" s="1"/>
  <c r="D49" i="1"/>
  <c r="B49" i="1" s="1"/>
  <c r="D48" i="1"/>
  <c r="B48" i="1" s="1"/>
  <c r="D47" i="1"/>
  <c r="B47" i="1" s="1"/>
  <c r="D46" i="1"/>
  <c r="C46" i="1" s="1"/>
  <c r="D45" i="1"/>
  <c r="B45" i="1" s="1"/>
  <c r="D44" i="1"/>
  <c r="B44" i="1" s="1"/>
  <c r="D43" i="1"/>
  <c r="B43" i="1" s="1"/>
  <c r="D42" i="1"/>
  <c r="B42" i="1" s="1"/>
  <c r="D41" i="1"/>
  <c r="B41" i="1" s="1"/>
  <c r="D40" i="1"/>
  <c r="B40" i="1" s="1"/>
  <c r="D39" i="1"/>
  <c r="B39" i="1" s="1"/>
  <c r="D38" i="1"/>
  <c r="B38" i="1" s="1"/>
  <c r="D37" i="1"/>
  <c r="B37" i="1" s="1"/>
  <c r="D36" i="1"/>
  <c r="B36" i="1" s="1"/>
  <c r="D35" i="1"/>
  <c r="B35" i="1" s="1"/>
  <c r="D34" i="1"/>
  <c r="C34" i="1" s="1"/>
  <c r="D33" i="1"/>
  <c r="B33" i="1" s="1"/>
  <c r="D32" i="1"/>
  <c r="B32" i="1" s="1"/>
  <c r="D31" i="1"/>
  <c r="B31" i="1" s="1"/>
  <c r="D30" i="1"/>
  <c r="B30" i="1" s="1"/>
  <c r="D29" i="1"/>
  <c r="B29" i="1" s="1"/>
  <c r="D28" i="1"/>
  <c r="B28" i="1" s="1"/>
  <c r="D27" i="1"/>
  <c r="B27" i="1" s="1"/>
  <c r="D26" i="1"/>
  <c r="B26" i="1" s="1"/>
  <c r="D25" i="1"/>
  <c r="B25" i="1" s="1"/>
  <c r="D24" i="1"/>
  <c r="B24" i="1" s="1"/>
  <c r="D23" i="1"/>
  <c r="B23" i="1" s="1"/>
  <c r="D22" i="1"/>
  <c r="C22" i="1" s="1"/>
  <c r="D21" i="1"/>
  <c r="B21" i="1" s="1"/>
  <c r="D20" i="1"/>
  <c r="B20" i="1" s="1"/>
  <c r="D19" i="1"/>
  <c r="B19" i="1" s="1"/>
  <c r="D18" i="1"/>
  <c r="B18" i="1" s="1"/>
  <c r="D17" i="1"/>
  <c r="B17" i="1" s="1"/>
  <c r="D16" i="1"/>
  <c r="B16" i="1" s="1"/>
  <c r="D15" i="1"/>
  <c r="B15" i="1" s="1"/>
  <c r="D14" i="1"/>
  <c r="B14" i="1" s="1"/>
  <c r="D13" i="1"/>
  <c r="B13" i="1" s="1"/>
  <c r="D12" i="1"/>
  <c r="B12" i="1" s="1"/>
  <c r="D11" i="1"/>
  <c r="B11" i="1" s="1"/>
  <c r="D10" i="1"/>
  <c r="B10" i="1" s="1"/>
  <c r="D9" i="1"/>
  <c r="B9" i="1" s="1"/>
  <c r="D8" i="1"/>
  <c r="C8" i="1" s="1"/>
  <c r="D7" i="1"/>
  <c r="B7" i="1" s="1"/>
  <c r="D6" i="1"/>
  <c r="B6" i="1" s="1"/>
  <c r="D5" i="1"/>
  <c r="B5" i="1" s="1"/>
  <c r="D4" i="1"/>
  <c r="B4" i="1" s="1"/>
  <c r="D3" i="1"/>
  <c r="B3" i="1" s="1"/>
  <c r="D2" i="1"/>
  <c r="B2" i="1" s="1"/>
  <c r="C14" i="1" l="1"/>
  <c r="C26" i="1"/>
  <c r="C5" i="1"/>
  <c r="C62" i="1"/>
  <c r="C2" i="1"/>
  <c r="C12" i="1"/>
  <c r="C45" i="1"/>
  <c r="C50" i="1"/>
  <c r="C52" i="1"/>
  <c r="C18" i="1"/>
  <c r="C40" i="1"/>
  <c r="C63" i="1"/>
  <c r="C11" i="1"/>
  <c r="C41" i="1"/>
  <c r="C55" i="1"/>
  <c r="C4" i="1"/>
  <c r="C16" i="1"/>
  <c r="C30" i="1"/>
  <c r="C35" i="1"/>
  <c r="C3" i="1"/>
  <c r="C15" i="1"/>
  <c r="C24" i="1"/>
  <c r="C38" i="1"/>
  <c r="B46" i="1"/>
  <c r="C9" i="1"/>
  <c r="C27" i="1"/>
  <c r="C43" i="1"/>
  <c r="C65" i="1"/>
  <c r="C74" i="1"/>
  <c r="B58" i="1"/>
  <c r="C21" i="1"/>
  <c r="C47" i="1"/>
  <c r="C66" i="1"/>
  <c r="C71" i="1"/>
  <c r="B22" i="1"/>
  <c r="C7" i="1"/>
  <c r="C10" i="1"/>
  <c r="C19" i="1"/>
  <c r="C29" i="1"/>
  <c r="C33" i="1"/>
  <c r="C36" i="1"/>
  <c r="C39" i="1"/>
  <c r="C48" i="1"/>
  <c r="C51" i="1"/>
  <c r="C54" i="1"/>
  <c r="C57" i="1"/>
  <c r="B60" i="1"/>
  <c r="B72" i="1"/>
  <c r="B34" i="1"/>
  <c r="C6" i="1"/>
  <c r="C17" i="1"/>
  <c r="C23" i="1"/>
  <c r="C28" i="1"/>
  <c r="C31" i="1"/>
  <c r="C42" i="1"/>
  <c r="C53" i="1"/>
  <c r="C59" i="1"/>
  <c r="C64" i="1"/>
  <c r="C67" i="1"/>
  <c r="C70" i="1"/>
  <c r="C69" i="1"/>
  <c r="B8" i="1"/>
  <c r="C13" i="1"/>
  <c r="C20" i="1"/>
  <c r="C25" i="1"/>
  <c r="C32" i="1"/>
  <c r="C37" i="1"/>
  <c r="C44" i="1"/>
  <c r="C49" i="1"/>
  <c r="C56" i="1"/>
  <c r="C61" i="1"/>
  <c r="C68" i="1"/>
  <c r="C73" i="1"/>
  <c r="C22" i="2"/>
  <c r="C34" i="2"/>
  <c r="C49" i="2"/>
  <c r="C3" i="2"/>
  <c r="C58" i="2"/>
  <c r="C15" i="2"/>
  <c r="C28" i="2"/>
  <c r="C2" i="2"/>
  <c r="C37" i="2"/>
  <c r="B75" i="1"/>
</calcChain>
</file>

<file path=xl/sharedStrings.xml><?xml version="1.0" encoding="utf-8"?>
<sst xmlns="http://schemas.openxmlformats.org/spreadsheetml/2006/main" count="660" uniqueCount="300">
  <si>
    <t>anio</t>
  </si>
  <si>
    <t>region</t>
  </si>
  <si>
    <t>provincia</t>
  </si>
  <si>
    <t>id_comuna</t>
  </si>
  <si>
    <t>IPEEC (N°) Población Comunal en Edad Escolar</t>
  </si>
  <si>
    <t>IEDU003 (S-N) ¿Posee Enseñanza Media Municipal?</t>
  </si>
  <si>
    <t>MDESMEDU (S-N) Realizó Traspaso de la Educación Municipal al Servicio Local de Educación (desmunicipalización)</t>
  </si>
  <si>
    <t>MPADEM (S-N) ¿Su Municipio Posee PADEM?</t>
  </si>
  <si>
    <t>IEDU001 (TEXT) Tipo de Administración del Sistema de Educacion Municipal</t>
  </si>
  <si>
    <t>IEDU009 (%) Cobertura en Educación Municipal</t>
  </si>
  <si>
    <t>DMGBA (N°) Matrícula General de Alumnos de Enseñanza Básica Municipal</t>
  </si>
  <si>
    <t>DMGMA (N°) Matrícula General de Alumnos de Enseñanza Media Municipal</t>
  </si>
  <si>
    <t>DMIB (N°) Matrícula Inicial de Alumnos de Enseñanza Básica Municipal</t>
  </si>
  <si>
    <t>DMIM (N°) Matrícula Inicial de Alumnos de Enseñanza Media Municipal</t>
  </si>
  <si>
    <t>DNAM (N°) Matrícula Inicial en Establecimientos Municipales</t>
  </si>
  <si>
    <t>DMIPP (N°) Matrícula Inicial en Establecimientos Particulares Pagados</t>
  </si>
  <si>
    <t xml:space="preserve">DMIPS (N°) Matrícula Inicial en Establecimientos Particulares Subvencionados </t>
  </si>
  <si>
    <t>IEDU008 (PERS) Matrícula Promedio Mensual Establecimientos de Educación Municipal</t>
  </si>
  <si>
    <t>IEDU005 (%) Porcentaje de Asistencia Escolar Comunal</t>
  </si>
  <si>
    <t>IEDU006 (%) Porcentaje de Retiro de Alumnos de Establecimientos Municipales en Enseñanza Básica</t>
  </si>
  <si>
    <t>IEDU007 (%) Porcentaje de Retiro de Alumnos de Establecimientos Municipales en Enseñanza Media</t>
  </si>
  <si>
    <t>UPRM (N°) Número de alumnos de 4º medio de colegios municipales que rindieron la PSU por primera vez</t>
  </si>
  <si>
    <t>UPRP (N°) Número de alumnos de 4º medio de colegios particulares que rindieron la PSU por primera vez</t>
  </si>
  <si>
    <t>UPRPS (N°) Número de alumnos de 4º medio de colegios particulares subvencionados que rindieron la PSU por primera vez</t>
  </si>
  <si>
    <t>UPPSM (N°) Número de PSU igual o superior a 450 puntos (que rinde la prueba por primera vez) en colegios municipales</t>
  </si>
  <si>
    <t>UPPSP (N°) Número de PSU igual o superior a 450 puntos (que rinde la prueba por primera vez) en colegios particulares pagados</t>
  </si>
  <si>
    <t>UPPSPS (N°) Número de PSU igual o superior a 450 puntos (que rinde la prueba por primera vez) en colegios particulares subvencionados</t>
  </si>
  <si>
    <t>IEDU011 (%) Porcentaje de Puntajes PSU Igual o Superior a 450 Puntos en Establecimientos Municipales de Educación</t>
  </si>
  <si>
    <t>IEDU013 (%) Porcentaje de Puntajes PSU Igual o Superior a 450 Puntos en Establecimientos Particulares Pagados de Educación</t>
  </si>
  <si>
    <t>IEDU012 (%) Porcentaje de Puntajes PSU Igual o Superior a 450 Puntos en Establecimientos  Particulares Subvencionados de Educación</t>
  </si>
  <si>
    <t>IEDU019 (%) Aporte del MINEDUC (Subvención) respecto al Ingreso Total Percibido Sector Educación</t>
  </si>
  <si>
    <t>IEDU020 (M$) Aporte Municipal al Sector Educación</t>
  </si>
  <si>
    <t>IEDU022 (%) Aporte Municipal al Sector Educación respecto al Ingreso Total Percibido Municipal</t>
  </si>
  <si>
    <t>IEDU021 (%) Aporte Municipal al Sector Educación respecto al Ingreso Total Percibido Sector Educación</t>
  </si>
  <si>
    <t>RFNDRE (M$) Fondo Nacional de Desarrollo Regional (FNDR) a Educación</t>
  </si>
  <si>
    <t>IEDU016 (M$) Ingresos Educación  (Ingreso Total Percibido)</t>
  </si>
  <si>
    <t>IEDU999 (M$) Ingresos Educación (Ingreso Total Percibido) sin Saldo Inicial de Caja</t>
  </si>
  <si>
    <t>IEDU017 (M$) Ingresos Totales de Educación Municipal descontadas las Transferencias del Municipio a Educación</t>
  </si>
  <si>
    <t>BPIIE (M$) Presupuesto Inicial Sector Educación</t>
  </si>
  <si>
    <t>BPVESALINI (M$) Presupuesto Vigente Saldo Inicial de Caja Sector Educación</t>
  </si>
  <si>
    <t>BPVIE (M$) Presupuesto Vigente Sector Educación</t>
  </si>
  <si>
    <t>IEDU018 (M$) Subvención de Escolaridad (del Mineduc)</t>
  </si>
  <si>
    <t>IEDU023 (%) Transferencias Municipales a Educación sobre Ingresos Propios Municipales</t>
  </si>
  <si>
    <t>IEDU026 (M$) Gasto en Personal del Sector Educación</t>
  </si>
  <si>
    <t>IEDU029 (M$) Gastos de Funcionamiento del Sector Educación</t>
  </si>
  <si>
    <t>IEDU025 (M$) Gastos Educación (Gasto Total Devengado)</t>
  </si>
  <si>
    <t>IEDU031 (M$) Inversión Real Sector Educación</t>
  </si>
  <si>
    <t>IEDU030 (%) Porcentaje de Gastos en Funcionamiento del Sector Educación</t>
  </si>
  <si>
    <t>IEDU028 (%) Porcentaje de Gastos en Personal del Area Educación respecto del Aporte de Subvención MINEDUC</t>
  </si>
  <si>
    <t>IEDU027 (%) Porcentaje de Gastos en Personal del Sector Educación</t>
  </si>
  <si>
    <t>IEDU032 (%) Porcentaje de Inversión sobre Gasto Total de Educación</t>
  </si>
  <si>
    <t>BPIGE (M$) Presupuesto Inicial Gastos Educación</t>
  </si>
  <si>
    <t>BPVGE (M$) Presupuesto Vigente Gastos Educación</t>
  </si>
  <si>
    <t>DTPND (PERS) Asistentes Adscritos a Establecimientos de Educación Municipal (Fuente: MINEDUC desde 2011)</t>
  </si>
  <si>
    <t>DNDA (N°) Docentes de Aula Contratados (Fuente: MINEDUC)</t>
  </si>
  <si>
    <t>IEDU042.1 (M$) Gasto en Personal a Contrata Sector Educación</t>
  </si>
  <si>
    <t>IEDU043.1 (M$) Gasto en Personal a Honorarios del Sector Educación (Subtítulo 21.03)</t>
  </si>
  <si>
    <t xml:space="preserve">IEDU043.2 (M$) Gasto en Personal a Honorarios Suma Alzada y Asimilados a Grado del Sector Educación (sólo 21.03.001 y 21.03.002) </t>
  </si>
  <si>
    <t>IEDU040.1 (M$) Gasto en Personal de Planta Sector Educación</t>
  </si>
  <si>
    <t>IEDU026.1 (M$) Gasto Total en Personal del Sector Educación (Subtítulo 21)</t>
  </si>
  <si>
    <t>IEDU035 (PERS) Número de Alumnos por Docente de Aula (Fuente: MINEDUC)</t>
  </si>
  <si>
    <t>IEDU042 (N°) Personal a Contrata Sector Educación</t>
  </si>
  <si>
    <t>DTPAEE (N°) Personal Adscrito a Establecimientos de Educación Municipal (Fuente: MINEDUC desde 2011)</t>
  </si>
  <si>
    <t>IEDU043 (N°) Personal a Honorarios Sector Educación</t>
  </si>
  <si>
    <t>MTPND (N°) Personal Asistente de la Educación Municipal (No Docente)</t>
  </si>
  <si>
    <t>IEDU041 (N°) Personal Código del Trabajo Sector Educación</t>
  </si>
  <si>
    <t>IEDU040 (N°) Personal de Planta Sector Educación</t>
  </si>
  <si>
    <t>MTPD (N°) Personal Docente</t>
  </si>
  <si>
    <t>MPECT (N°) Personal Honorarios en Prestaciones Serv. Programas Comunitarios Sector Educación (cta. pres. 21.04.004.000)</t>
  </si>
  <si>
    <t>IEDU039 (PERS) Personal Sector Educación (Planta y Contrata) (desde 2008)</t>
  </si>
  <si>
    <t>IEDU036 (%) Porcentaje Personal Docente respecto al Personal del Área Educación (Fuente: Encuesta Municipal)</t>
  </si>
  <si>
    <t>IEDU037 (PERS) Relación Personal Docente vs. Personal No Docente del Sector Educación (Fuente: Encuesta Municipal)</t>
  </si>
  <si>
    <t>MTEMCR (N°) Número de Establecimientos de Educación Municipal en Áreas Rurales</t>
  </si>
  <si>
    <t>MTEMCU (N°) Número de Establecimientos de Educación Municipal en Áreas Urbanas</t>
  </si>
  <si>
    <t>IEDU002 (N°) Número de Establecimientos  de Educación Municipal  (rurales y urbanos)</t>
  </si>
  <si>
    <t>TEMUCO</t>
  </si>
  <si>
    <t>Si</t>
  </si>
  <si>
    <t>No</t>
  </si>
  <si>
    <t>Depto. o Dirección</t>
  </si>
  <si>
    <t>CARAHUE</t>
  </si>
  <si>
    <t>Administra MINEDUC</t>
  </si>
  <si>
    <t>Sin Servicio</t>
  </si>
  <si>
    <t>CUNCO</t>
  </si>
  <si>
    <t>CURARREHUE</t>
  </si>
  <si>
    <t>FREIRE</t>
  </si>
  <si>
    <t>GALVARINO</t>
  </si>
  <si>
    <t>No Recepcionado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</si>
  <si>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</si>
  <si>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</si>
  <si>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</si>
  <si>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</si>
  <si>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</si>
  <si>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</si>
  <si>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</si>
  <si>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</si>
  <si>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</si>
  <si>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</si>
  <si>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</si>
  <si>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</si>
  <si>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</si>
  <si>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</si>
  <si>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</si>
  <si>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</si>
  <si>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</si>
  <si>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</si>
  <si>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</si>
  <si>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</si>
  <si>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</si>
  <si>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</si>
  <si>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</si>
  <si>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</si>
  <si>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</si>
  <si>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</si>
  <si>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</si>
  <si>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</si>
  <si>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</si>
  <si>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</si>
  <si>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</si>
  <si>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</si>
  <si>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</si>
  <si>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</si>
  <si>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</si>
  <si>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</si>
  <si>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 xml:space="preserve">Corporación 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</si>
  <si>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</si>
  <si>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</si>
  <si>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</si>
  <si>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</si>
  <si>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</si>
  <si>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</si>
  <si>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</si>
  <si>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</si>
  <si>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</si>
  <si>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</si>
  <si>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</si>
  <si>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</si>
  <si>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</si>
  <si>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</si>
  <si>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</si>
  <si>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</si>
  <si>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</si>
  <si>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</si>
  <si>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</si>
  <si>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</si>
  <si>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</si>
  <si>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</si>
  <si>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</si>
  <si>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</si>
  <si>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</si>
  <si>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</si>
  <si>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</si>
  <si>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</si>
  <si>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</si>
  <si>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</si>
  <si>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</si>
  <si>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</si>
  <si>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codigo</t>
  </si>
  <si>
    <t>municipio</t>
  </si>
  <si>
    <t>Población Comunal en Edad Escolar</t>
  </si>
  <si>
    <t>¿Posee Enseñanza Media Municipal?</t>
  </si>
  <si>
    <t>Realizó Traspaso de la Educación Municipal al Servicio Local de Educación (desmunicipalización)</t>
  </si>
  <si>
    <t>¿Su Municipio Posee PADEM?</t>
  </si>
  <si>
    <t>Tipo de Administración del Sistema de Educacion Municipal</t>
  </si>
  <si>
    <t>Cobertura en Educación Municipal</t>
  </si>
  <si>
    <t>Matrícula General de Alumnos de Enseñanza Básica Municipal</t>
  </si>
  <si>
    <t>Matrícula General de Alumnos de Enseñanza Media Municipal</t>
  </si>
  <si>
    <t>Matrícula Inicial de Alumnos de Enseñanza Básica Municipal</t>
  </si>
  <si>
    <t>Matrícula Inicial de Alumnos de Enseñanza Media Municipal</t>
  </si>
  <si>
    <t>Matrícula Inicial en Establecimientos Municipales</t>
  </si>
  <si>
    <t>Matrícula Inicial en Establecimientos Particulares Pagados</t>
  </si>
  <si>
    <t>Matrícula Inicial en Establecimientos Particulares Subvencionados</t>
  </si>
  <si>
    <t>Matrícula Promedio Mensual Establecimientos de Educación Municipal</t>
  </si>
  <si>
    <t>Porcentaje de Asistencia Escolar Comunal</t>
  </si>
  <si>
    <t>Porcentaje de Retiro de Alumnos de Establecimientos Municipales en Enseñanza Básica</t>
  </si>
  <si>
    <t>Porcentaje de Retiro de Alumnos de Establecimientos Municipales en Enseñanza Media</t>
  </si>
  <si>
    <t>Número de alumnos de 4º medio de colegios municipales que rindieron la PSU por primera vez</t>
  </si>
  <si>
    <t>Número de alumnos de 4º medio de colegios particulares que rindieron la PSU por primera vez</t>
  </si>
  <si>
    <t>Número de alumnos de 4º medio de colegios particulares subvencionados que rindieron la PSU por primera vez</t>
  </si>
  <si>
    <t>Número de PSU igual o superior a 450 puntos (que rinde la prueba por primera vez) en colegios municipales</t>
  </si>
  <si>
    <t>Número de PSU igual o superior a 450 puntos (que rinde la prueba por primera vez) en colegios particulares pagados</t>
  </si>
  <si>
    <t>Número de PSU igual o superior a 450 puntos (que rinde la prueba por primera vez) en colegios particulares subvencionados</t>
  </si>
  <si>
    <t>Porcentaje de Puntajes PSU Igual o Superior a 450 Puntos en Establecimientos Municipales de Educación</t>
  </si>
  <si>
    <t>Porcentaje de Puntajes PSU Igual o Superior a 450 Puntos en Establecimientos Particulares Pagados de Educación</t>
  </si>
  <si>
    <t>Porcentaje de Puntajes PSU Igual o Superior a 450 Puntos en Establecimientos Particulares Subvencionados de Educación</t>
  </si>
  <si>
    <t>Aporte del MINEDUC (Subvención) respecto al Ingreso Total Percibido Sector Educación</t>
  </si>
  <si>
    <t>Aporte Municipal al Sector Educación</t>
  </si>
  <si>
    <t>Aporte Municipal al Sector Educación respecto al Ingreso Total Percibido Municipal</t>
  </si>
  <si>
    <t>Aporte Municipal al Sector Educación respecto al Ingreso Total Percibido Sector Educación</t>
  </si>
  <si>
    <t>Fondo Nacional de Desarrollo Regional (FNDR) a Educación</t>
  </si>
  <si>
    <t>Ingresos Educación (Ingreso Total Percibido)</t>
  </si>
  <si>
    <t>Ingresos Educación (Ingreso Total Percibido) sin Saldo Inicial de Caja</t>
  </si>
  <si>
    <t>Ingresos Totales de Educación Municipal descontadas las Transferencias del Municipio a Educación</t>
  </si>
  <si>
    <t>Presupuesto Inicial Sector Educación</t>
  </si>
  <si>
    <t>Presupuesto Vigente Saldo Inicial de Caja Sector Educación</t>
  </si>
  <si>
    <t>Presupuesto Vigente Sector Educación</t>
  </si>
  <si>
    <t>Subvención de Escolaridad (del Mineduc)</t>
  </si>
  <si>
    <t>Transferencias Municipales a Educación sobre Ingresos Propios Municipales</t>
  </si>
  <si>
    <t>Gasto en Personal del Sector Educación</t>
  </si>
  <si>
    <t>Gastos de Funcionamiento del Sector Educación</t>
  </si>
  <si>
    <t>Gastos Educación (Gasto Total Devengado)</t>
  </si>
  <si>
    <t>Inversión Real Sector Educación</t>
  </si>
  <si>
    <t>Porcentaje de Gastos en Funcionamiento del Sector Educación</t>
  </si>
  <si>
    <t>Porcentaje de Gastos en Personal del Area Educación respecto del Aporte de Subvención MINEDUC</t>
  </si>
  <si>
    <t>Porcentaje de Gastos en Personal del Sector Educación</t>
  </si>
  <si>
    <t>Porcentaje de Inversión sobre Gasto Total de Educación</t>
  </si>
  <si>
    <t>Presupuesto Inicial Gastos Educación</t>
  </si>
  <si>
    <t>Presupuesto Vigente Gastos Educación</t>
  </si>
  <si>
    <t>Asistentes Adscritos a Establecimientos de Educación Municipal (Fuente: MINEDUC desde 2011)</t>
  </si>
  <si>
    <t>Docentes de Aula Contratados (Fuente: MINEDUC)</t>
  </si>
  <si>
    <t>Gasto en Personal a Contrata Sector Educación</t>
  </si>
  <si>
    <t>Gasto en Personal a Honorarios del Sector Educación (Subtítulo 21.03)</t>
  </si>
  <si>
    <t>Gasto en Personal a Honorarios Suma Alzada y Asimilados a Grado del Sector Educación (sólo 21.03.001 y 21.03.002)</t>
  </si>
  <si>
    <t>Gasto en Personal de Planta Sector Educación</t>
  </si>
  <si>
    <t>Gasto Total en Personal del Sector Educación (Subtítulo 21)</t>
  </si>
  <si>
    <t>Número de Alumnos por Docente de Aula (Fuente: MINEDUC)</t>
  </si>
  <si>
    <t>Personal a Contrata Sector Educación</t>
  </si>
  <si>
    <t>Personal Adscrito a Establecimientos de Educación Municipal (Fuente: MINEDUC desde 2011)</t>
  </si>
  <si>
    <t>Personal a Honorarios Sector Educación</t>
  </si>
  <si>
    <t>Personal Asistente de la Educación Municipal (No Docente)</t>
  </si>
  <si>
    <t>Personal Código del Trabajo Sector Educación</t>
  </si>
  <si>
    <t>Personal de Planta Sector Educación</t>
  </si>
  <si>
    <t>Personal Docente</t>
  </si>
  <si>
    <t>Personal Honorarios en Prestaciones Serv. Programas Comunitarios Sector Educación (cta. pres. 21.04.004.000)</t>
  </si>
  <si>
    <t>Personal Sector Educación (Planta y Contrata) (desde 2008)</t>
  </si>
  <si>
    <t>Porcentaje Personal Docente respecto al Personal del Área Educación (Fuente: Encuesta Municipal)</t>
  </si>
  <si>
    <t>Relación Personal Docente vs. Personal No Docente del Sector Educación (Fuente: Encuesta Municipal)</t>
  </si>
  <si>
    <t>Número de Establecimientos de Educación Municipal en Áreas Rurales</t>
  </si>
  <si>
    <t>Número de Establecimientos de Educación Municipal en Áreas Urbanas</t>
  </si>
  <si>
    <t>Número de Establecimientos de Educación Municipal (rurales y urbanos)</t>
  </si>
  <si>
    <t>IPEEC (N°)</t>
  </si>
  <si>
    <t>IEDU003 (S-N)</t>
  </si>
  <si>
    <t>MDESMEDU (S-N)</t>
  </si>
  <si>
    <t xml:space="preserve">MPADEM (S-N) </t>
  </si>
  <si>
    <t>IEDU001 (TEXT)</t>
  </si>
  <si>
    <t>IEDU009 (%)</t>
  </si>
  <si>
    <t xml:space="preserve">DMGBA (N°) </t>
  </si>
  <si>
    <t xml:space="preserve">DMGMA (N°) </t>
  </si>
  <si>
    <t xml:space="preserve">DMIB (N°) </t>
  </si>
  <si>
    <t xml:space="preserve">DMIM (N°) </t>
  </si>
  <si>
    <t xml:space="preserve">DNAM (N°) </t>
  </si>
  <si>
    <t xml:space="preserve">DMIPP (N°) </t>
  </si>
  <si>
    <t xml:space="preserve">DMIPS (N°) </t>
  </si>
  <si>
    <t>IEDU008 (PERS)</t>
  </si>
  <si>
    <t xml:space="preserve">IEDU005 (%) </t>
  </si>
  <si>
    <t xml:space="preserve">IEDU006 (%) </t>
  </si>
  <si>
    <t xml:space="preserve">IEDU007 (%) </t>
  </si>
  <si>
    <t xml:space="preserve">UPRM (N°) </t>
  </si>
  <si>
    <t xml:space="preserve">UPRP (N°) </t>
  </si>
  <si>
    <t>UPRPS (N°)</t>
  </si>
  <si>
    <t>UPPSM (N°)</t>
  </si>
  <si>
    <t>UPPSP (N°)</t>
  </si>
  <si>
    <t xml:space="preserve">UPPSPS (N°) </t>
  </si>
  <si>
    <t>IEDU011 (%)</t>
  </si>
  <si>
    <t>IEDU013 (%)</t>
  </si>
  <si>
    <t>IEDU012 (%)</t>
  </si>
  <si>
    <t>IEDU019 (%)</t>
  </si>
  <si>
    <t>IEDU020 (M$)</t>
  </si>
  <si>
    <t>IEDU022 (%)</t>
  </si>
  <si>
    <t>IEDU021 (%)</t>
  </si>
  <si>
    <t>RFNDRE (M$)</t>
  </si>
  <si>
    <t>IEDU016 (M$)</t>
  </si>
  <si>
    <t>IEDU999 (M$)</t>
  </si>
  <si>
    <t>IEDU017 (M$)</t>
  </si>
  <si>
    <t xml:space="preserve">BPIIE (M$) </t>
  </si>
  <si>
    <t>BPVESALINI (M$)</t>
  </si>
  <si>
    <t>BPVIE (M$)</t>
  </si>
  <si>
    <t>IEDU018 (M$)</t>
  </si>
  <si>
    <t xml:space="preserve">IEDU023 (%) </t>
  </si>
  <si>
    <t>IEDU026 (M$)</t>
  </si>
  <si>
    <t>IEDU029 (M$)</t>
  </si>
  <si>
    <t>IEDU025 (M$)</t>
  </si>
  <si>
    <t>IEDU031 (M$)</t>
  </si>
  <si>
    <t xml:space="preserve">IEDU030 (%) </t>
  </si>
  <si>
    <t xml:space="preserve">IEDU028 (%) </t>
  </si>
  <si>
    <t xml:space="preserve">IEDU027 (%) </t>
  </si>
  <si>
    <t xml:space="preserve">IEDU032 (%) </t>
  </si>
  <si>
    <t xml:space="preserve">BPIGE (M$) </t>
  </si>
  <si>
    <t xml:space="preserve">BPVGE (M$) </t>
  </si>
  <si>
    <t>DTPND (PERS)</t>
  </si>
  <si>
    <t xml:space="preserve">DNDA (N°) </t>
  </si>
  <si>
    <t>IEDU042.1 (M$)</t>
  </si>
  <si>
    <t>IEDU043.1 (M$)</t>
  </si>
  <si>
    <t>IEDU043.2 (M$)</t>
  </si>
  <si>
    <t>IEDU040.1 (M$)</t>
  </si>
  <si>
    <t>IEDU026.1 (M$)</t>
  </si>
  <si>
    <t>IEDU035 (PERS)</t>
  </si>
  <si>
    <t>IEDU042 (N°)</t>
  </si>
  <si>
    <t>DTPAEE (N°)</t>
  </si>
  <si>
    <t>IEDU043 (N°)</t>
  </si>
  <si>
    <t>MTPND (N°)</t>
  </si>
  <si>
    <t>IEDU041 (N°)</t>
  </si>
  <si>
    <t>IEDU040 (N°)</t>
  </si>
  <si>
    <t xml:space="preserve">MTPD (N°) </t>
  </si>
  <si>
    <t xml:space="preserve">MPECT (N°) </t>
  </si>
  <si>
    <t>IEDU039 (PERS)</t>
  </si>
  <si>
    <t xml:space="preserve">IEDU036 (%) </t>
  </si>
  <si>
    <t>IEDU037 (PERS)</t>
  </si>
  <si>
    <t xml:space="preserve">MTEMCR (N°) </t>
  </si>
  <si>
    <t xml:space="preserve">MTEMCU (N°) </t>
  </si>
  <si>
    <t>IEDU002 (N°)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</si>
</sst>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left"/>
    </xf>
    <xf numFmtId="0" fontId="6" fillId="2" borderId="0" xfId="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5"/>
  <sheetViews>
    <sheetView tabSelected="1" workbookViewId="0">
      <selection activeCell="F6" sqref="F6"/>
    </sheetView>
  </sheetViews>
  <sheetFormatPr baseColWidth="10" defaultColWidth="11.42578125" defaultRowHeight="12.75" x14ac:dyDescent="0.2"/>
  <cols>
    <col min="1" max="1" width="5" bestFit="1" customWidth="1"/>
    <col min="2" max="2" width="6" bestFit="1" customWidth="1"/>
    <col min="3" max="3" width="8.140625" bestFit="1" customWidth="1"/>
    <col min="4" max="4" width="10" bestFit="1" customWidth="1"/>
    <col min="5" max="5" width="6.42578125" bestFit="1" customWidth="1"/>
    <col min="6" max="6" width="23.28515625" bestFit="1" customWidth="1"/>
    <col min="7" max="7" width="12.5703125" bestFit="1" customWidth="1"/>
    <col min="8" max="8" width="19" bestFit="1" customWidth="1"/>
    <col min="9" max="9" width="16.85546875" bestFit="1" customWidth="1"/>
    <col min="10" max="10" width="15.5703125" bestFit="1" customWidth="1"/>
    <col min="11" max="11" width="19" bestFit="1" customWidth="1"/>
    <col min="12" max="12" width="11.7109375" bestFit="1" customWidth="1"/>
    <col min="13" max="13" width="12.140625" bestFit="1" customWidth="1"/>
    <col min="14" max="14" width="12.42578125" bestFit="1" customWidth="1"/>
    <col min="15" max="15" width="9.85546875" bestFit="1" customWidth="1"/>
    <col min="16" max="16" width="10.140625" bestFit="1" customWidth="1"/>
    <col min="17" max="17" width="10.7109375" bestFit="1" customWidth="1"/>
    <col min="18" max="19" width="11.140625" bestFit="1" customWidth="1"/>
    <col min="20" max="20" width="15.140625" bestFit="1" customWidth="1"/>
    <col min="21" max="23" width="12.28515625" bestFit="1" customWidth="1"/>
    <col min="24" max="24" width="10.7109375" bestFit="1" customWidth="1"/>
    <col min="25" max="25" width="10.42578125" bestFit="1" customWidth="1"/>
    <col min="26" max="26" width="11.140625" bestFit="1" customWidth="1"/>
    <col min="27" max="27" width="11.42578125" bestFit="1" customWidth="1"/>
    <col min="28" max="28" width="11.140625" bestFit="1" customWidth="1"/>
    <col min="29" max="29" width="13" bestFit="1" customWidth="1"/>
    <col min="30" max="33" width="11.7109375" bestFit="1" customWidth="1"/>
    <col min="34" max="34" width="12.5703125" bestFit="1" customWidth="1"/>
    <col min="35" max="36" width="11.7109375" bestFit="1" customWidth="1"/>
    <col min="37" max="37" width="12.85546875" bestFit="1" customWidth="1"/>
    <col min="38" max="40" width="12.5703125" bestFit="1" customWidth="1"/>
    <col min="41" max="41" width="10.5703125" bestFit="1" customWidth="1"/>
    <col min="42" max="42" width="16.28515625" bestFit="1" customWidth="1"/>
    <col min="43" max="43" width="10.85546875" bestFit="1" customWidth="1"/>
    <col min="44" max="44" width="12.5703125" bestFit="1" customWidth="1"/>
    <col min="45" max="45" width="12.28515625" bestFit="1" customWidth="1"/>
    <col min="46" max="49" width="12.5703125" bestFit="1" customWidth="1"/>
    <col min="50" max="53" width="12.28515625" bestFit="1" customWidth="1"/>
    <col min="54" max="54" width="13.85546875" bestFit="1" customWidth="1"/>
    <col min="55" max="55" width="12.42578125" bestFit="1" customWidth="1"/>
    <col min="56" max="56" width="14" bestFit="1" customWidth="1"/>
    <col min="57" max="57" width="10.42578125" bestFit="1" customWidth="1"/>
    <col min="58" max="62" width="14.140625" bestFit="1" customWidth="1"/>
    <col min="63" max="63" width="15.140625" bestFit="1" customWidth="1"/>
    <col min="64" max="64" width="12" bestFit="1" customWidth="1"/>
    <col min="65" max="65" width="12.140625" bestFit="1" customWidth="1"/>
    <col min="66" max="66" width="12" bestFit="1" customWidth="1"/>
    <col min="67" max="67" width="11.140625" bestFit="1" customWidth="1"/>
    <col min="68" max="69" width="12" bestFit="1" customWidth="1"/>
    <col min="70" max="70" width="10.42578125" bestFit="1" customWidth="1"/>
    <col min="71" max="71" width="11.7109375" bestFit="1" customWidth="1"/>
    <col min="72" max="72" width="15.140625" bestFit="1" customWidth="1"/>
    <col min="73" max="73" width="12.28515625" bestFit="1" customWidth="1"/>
    <col min="74" max="74" width="15.140625" bestFit="1" customWidth="1"/>
    <col min="75" max="76" width="13.28515625" bestFit="1" customWidth="1"/>
    <col min="77" max="77" width="12" bestFit="1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157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  <c r="AT1" t="s">
        <v>268</v>
      </c>
      <c r="AU1" t="s">
        <v>269</v>
      </c>
      <c r="AV1" t="s">
        <v>270</v>
      </c>
      <c r="AW1" t="s">
        <v>271</v>
      </c>
      <c r="AX1" t="s">
        <v>272</v>
      </c>
      <c r="AY1" t="s">
        <v>273</v>
      </c>
      <c r="AZ1" t="s">
        <v>274</v>
      </c>
      <c r="BA1" t="s">
        <v>275</v>
      </c>
      <c r="BB1" t="s">
        <v>276</v>
      </c>
      <c r="BC1" t="s">
        <v>277</v>
      </c>
      <c r="BD1" t="s">
        <v>278</v>
      </c>
      <c r="BE1" t="s">
        <v>279</v>
      </c>
      <c r="BF1" t="s">
        <v>280</v>
      </c>
      <c r="BG1" t="s">
        <v>281</v>
      </c>
      <c r="BH1" t="s">
        <v>282</v>
      </c>
      <c r="BI1" t="s">
        <v>283</v>
      </c>
      <c r="BJ1" t="s">
        <v>284</v>
      </c>
      <c r="BK1" t="s">
        <v>285</v>
      </c>
      <c r="BL1" t="s">
        <v>286</v>
      </c>
      <c r="BM1" t="s">
        <v>287</v>
      </c>
      <c r="BN1" t="s">
        <v>288</v>
      </c>
      <c r="BO1" t="s">
        <v>289</v>
      </c>
      <c r="BP1" t="s">
        <v>290</v>
      </c>
      <c r="BQ1" t="s">
        <v>291</v>
      </c>
      <c r="BR1" t="s">
        <v>292</v>
      </c>
      <c r="BS1" t="s">
        <v>293</v>
      </c>
      <c r="BT1" t="s">
        <v>294</v>
      </c>
      <c r="BU1" t="s">
        <v>295</v>
      </c>
      <c r="BV1" t="s">
        <v>296</v>
      </c>
      <c r="BW1" t="s">
        <v>297</v>
      </c>
      <c r="BX1" t="s">
        <v>298</v>
      </c>
      <c r="BY1" t="s">
        <v>299</v>
      </c>
    </row>
    <row r="2" spans="1:77" x14ac:dyDescent="0.2">
      <c r="A2">
        <v>2019</v>
      </c>
      <c r="B2" t="str">
        <f t="shared" ref="B2:B33" si="0">MID(D2,1,2)</f>
        <v>09</v>
      </c>
      <c r="C2" t="str">
        <f t="shared" ref="C2:C33" si="1">MID(D2,1,4)</f>
        <v>0910</v>
      </c>
      <c r="D2" t="str">
        <f t="shared" ref="D2:D33" si="2">IF(LEN(E2)=4,CONCATENATE("0",E2),CONCATENATE("",E2))</f>
        <v>09101</v>
      </c>
      <c r="E2">
        <v>9101</v>
      </c>
      <c r="F2" t="s">
        <v>75</v>
      </c>
      <c r="G2">
        <v>57345</v>
      </c>
      <c r="H2" t="s">
        <v>76</v>
      </c>
      <c r="I2" t="s">
        <v>77</v>
      </c>
      <c r="J2" t="s">
        <v>76</v>
      </c>
      <c r="K2" t="s">
        <v>78</v>
      </c>
      <c r="L2">
        <v>26.58</v>
      </c>
      <c r="M2">
        <v>33783</v>
      </c>
      <c r="N2">
        <v>19418</v>
      </c>
      <c r="O2">
        <v>8624</v>
      </c>
      <c r="P2">
        <v>4613</v>
      </c>
      <c r="Q2">
        <v>15241</v>
      </c>
      <c r="R2">
        <v>5377</v>
      </c>
      <c r="S2">
        <v>40867</v>
      </c>
      <c r="T2">
        <v>18357</v>
      </c>
      <c r="U2">
        <v>88.59</v>
      </c>
      <c r="V2">
        <v>0.22</v>
      </c>
      <c r="W2">
        <v>0.64</v>
      </c>
      <c r="X2">
        <v>879</v>
      </c>
      <c r="Y2">
        <v>316</v>
      </c>
      <c r="Z2">
        <v>2920</v>
      </c>
      <c r="AA2">
        <v>581</v>
      </c>
      <c r="AB2">
        <v>303</v>
      </c>
      <c r="AC2">
        <v>2093</v>
      </c>
      <c r="AD2">
        <v>66.099999999999994</v>
      </c>
      <c r="AE2">
        <v>95.89</v>
      </c>
      <c r="AF2">
        <v>71.680000000000007</v>
      </c>
      <c r="AG2">
        <v>41.66</v>
      </c>
      <c r="AH2">
        <v>120000</v>
      </c>
      <c r="AI2">
        <v>0.21</v>
      </c>
      <c r="AJ2">
        <v>0.28000000000000003</v>
      </c>
      <c r="AK2">
        <v>161862</v>
      </c>
      <c r="AL2">
        <v>42278952</v>
      </c>
      <c r="AM2">
        <v>42278952</v>
      </c>
      <c r="AN2">
        <v>42158952</v>
      </c>
      <c r="AO2">
        <v>38387705</v>
      </c>
      <c r="AP2">
        <v>5266943</v>
      </c>
      <c r="AQ2">
        <v>48210880</v>
      </c>
      <c r="AR2">
        <v>17611627</v>
      </c>
      <c r="AS2">
        <v>0.26</v>
      </c>
      <c r="AT2">
        <v>32748008</v>
      </c>
      <c r="AU2">
        <v>6850839</v>
      </c>
      <c r="AV2">
        <v>41703830</v>
      </c>
      <c r="AW2">
        <v>548977</v>
      </c>
      <c r="AX2">
        <v>16.8</v>
      </c>
      <c r="AY2">
        <v>185.95</v>
      </c>
      <c r="AZ2">
        <v>78.53</v>
      </c>
      <c r="BA2">
        <v>1.32</v>
      </c>
      <c r="BB2">
        <v>38387705</v>
      </c>
      <c r="BC2">
        <v>48210880</v>
      </c>
      <c r="BD2">
        <v>1076</v>
      </c>
      <c r="BE2">
        <v>1071</v>
      </c>
      <c r="BF2">
        <v>10960238</v>
      </c>
      <c r="BG2">
        <v>13094382</v>
      </c>
      <c r="BH2">
        <v>8436</v>
      </c>
      <c r="BI2">
        <v>8693388</v>
      </c>
      <c r="BJ2">
        <v>32748008</v>
      </c>
      <c r="BK2">
        <v>17.14</v>
      </c>
      <c r="BL2">
        <v>734</v>
      </c>
      <c r="BM2">
        <v>2379</v>
      </c>
      <c r="BN2">
        <v>7</v>
      </c>
      <c r="BO2">
        <v>1515</v>
      </c>
      <c r="BP2">
        <v>1515</v>
      </c>
      <c r="BQ2">
        <v>606</v>
      </c>
      <c r="BR2">
        <v>1340</v>
      </c>
      <c r="BS2">
        <v>0</v>
      </c>
      <c r="BT2">
        <v>1340</v>
      </c>
      <c r="BU2">
        <v>46.94</v>
      </c>
      <c r="BV2">
        <v>0.88</v>
      </c>
      <c r="BW2">
        <v>13</v>
      </c>
      <c r="BX2">
        <v>54</v>
      </c>
      <c r="BY2">
        <v>67</v>
      </c>
    </row>
    <row r="3" spans="1:77" x14ac:dyDescent="0.2">
      <c r="A3">
        <v>2019</v>
      </c>
      <c r="B3" t="str">
        <f t="shared" si="0"/>
        <v>09</v>
      </c>
      <c r="C3" t="str">
        <f t="shared" si="1"/>
        <v>0910</v>
      </c>
      <c r="D3" t="str">
        <f t="shared" si="2"/>
        <v>09102</v>
      </c>
      <c r="E3">
        <v>9102</v>
      </c>
      <c r="F3" t="s">
        <v>79</v>
      </c>
      <c r="G3">
        <v>4864</v>
      </c>
      <c r="H3" t="s">
        <v>80</v>
      </c>
      <c r="I3" t="s">
        <v>76</v>
      </c>
      <c r="J3" t="s">
        <v>81</v>
      </c>
      <c r="K3" t="s">
        <v>80</v>
      </c>
      <c r="L3">
        <v>66.84</v>
      </c>
      <c r="M3">
        <v>3152</v>
      </c>
      <c r="N3">
        <v>1537</v>
      </c>
      <c r="O3">
        <v>1689</v>
      </c>
      <c r="P3">
        <v>1174</v>
      </c>
      <c r="Q3">
        <v>3251</v>
      </c>
      <c r="R3">
        <v>0</v>
      </c>
      <c r="S3">
        <v>2133</v>
      </c>
      <c r="T3">
        <v>0</v>
      </c>
      <c r="U3">
        <v>0</v>
      </c>
      <c r="V3">
        <v>0.1</v>
      </c>
      <c r="W3">
        <v>1.17</v>
      </c>
      <c r="X3">
        <v>216</v>
      </c>
      <c r="Y3">
        <v>0</v>
      </c>
      <c r="Z3">
        <v>47</v>
      </c>
      <c r="AA3">
        <v>100</v>
      </c>
      <c r="AB3">
        <v>0</v>
      </c>
      <c r="AC3">
        <v>18</v>
      </c>
      <c r="AD3">
        <v>46.3</v>
      </c>
      <c r="AE3">
        <v>0</v>
      </c>
      <c r="AF3">
        <v>38.299999999999997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300</v>
      </c>
      <c r="BE3">
        <v>274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641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2">
      <c r="A4">
        <v>2019</v>
      </c>
      <c r="B4" t="str">
        <f t="shared" si="0"/>
        <v>09</v>
      </c>
      <c r="C4" t="str">
        <f t="shared" si="1"/>
        <v>0910</v>
      </c>
      <c r="D4" t="str">
        <f t="shared" si="2"/>
        <v>09103</v>
      </c>
      <c r="E4">
        <v>9103</v>
      </c>
      <c r="F4" t="s">
        <v>82</v>
      </c>
      <c r="G4">
        <v>3252</v>
      </c>
      <c r="H4" t="s">
        <v>76</v>
      </c>
      <c r="I4" t="s">
        <v>77</v>
      </c>
      <c r="J4" t="s">
        <v>76</v>
      </c>
      <c r="K4" t="s">
        <v>78</v>
      </c>
      <c r="L4">
        <v>47.97</v>
      </c>
      <c r="M4">
        <v>1909</v>
      </c>
      <c r="N4">
        <v>959</v>
      </c>
      <c r="O4">
        <v>932</v>
      </c>
      <c r="P4">
        <v>489</v>
      </c>
      <c r="Q4">
        <v>1560</v>
      </c>
      <c r="R4">
        <v>0</v>
      </c>
      <c r="S4">
        <v>1692</v>
      </c>
      <c r="T4">
        <v>1872</v>
      </c>
      <c r="U4">
        <v>91.61</v>
      </c>
      <c r="V4">
        <v>0.26</v>
      </c>
      <c r="W4">
        <v>0.42</v>
      </c>
      <c r="X4">
        <v>86</v>
      </c>
      <c r="Y4">
        <v>0</v>
      </c>
      <c r="Z4">
        <v>76</v>
      </c>
      <c r="AA4">
        <v>49</v>
      </c>
      <c r="AB4">
        <v>0</v>
      </c>
      <c r="AC4">
        <v>29</v>
      </c>
      <c r="AD4">
        <v>56.98</v>
      </c>
      <c r="AE4">
        <v>0</v>
      </c>
      <c r="AF4">
        <v>38.159999999999997</v>
      </c>
      <c r="AG4">
        <v>46.18</v>
      </c>
      <c r="AH4">
        <v>59053</v>
      </c>
      <c r="AI4">
        <v>1.06</v>
      </c>
      <c r="AJ4">
        <v>1.05</v>
      </c>
      <c r="AK4">
        <v>19000</v>
      </c>
      <c r="AL4">
        <v>5636147</v>
      </c>
      <c r="AM4">
        <v>5636147</v>
      </c>
      <c r="AN4">
        <v>5577094</v>
      </c>
      <c r="AO4">
        <v>5200000</v>
      </c>
      <c r="AP4">
        <v>667672</v>
      </c>
      <c r="AQ4">
        <v>6581872</v>
      </c>
      <c r="AR4">
        <v>2602911</v>
      </c>
      <c r="AS4">
        <v>1.47</v>
      </c>
      <c r="AT4">
        <v>4494491</v>
      </c>
      <c r="AU4">
        <v>899132</v>
      </c>
      <c r="AV4">
        <v>5558542</v>
      </c>
      <c r="AW4">
        <v>36028</v>
      </c>
      <c r="AX4">
        <v>16.41</v>
      </c>
      <c r="AY4">
        <v>172.67</v>
      </c>
      <c r="AZ4">
        <v>80.86</v>
      </c>
      <c r="BA4">
        <v>0.65</v>
      </c>
      <c r="BB4">
        <v>5200000</v>
      </c>
      <c r="BC4">
        <v>6581872</v>
      </c>
      <c r="BD4">
        <v>121</v>
      </c>
      <c r="BE4">
        <v>128</v>
      </c>
      <c r="BF4">
        <v>1306946</v>
      </c>
      <c r="BG4">
        <v>1544571</v>
      </c>
      <c r="BH4">
        <v>0</v>
      </c>
      <c r="BI4">
        <v>1642974</v>
      </c>
      <c r="BJ4">
        <v>4494491</v>
      </c>
      <c r="BK4">
        <v>14.63</v>
      </c>
      <c r="BL4">
        <v>77</v>
      </c>
      <c r="BM4">
        <v>282</v>
      </c>
      <c r="BN4">
        <v>0</v>
      </c>
      <c r="BO4">
        <v>188</v>
      </c>
      <c r="BP4">
        <v>188</v>
      </c>
      <c r="BQ4">
        <v>94</v>
      </c>
      <c r="BR4">
        <v>171</v>
      </c>
      <c r="BS4">
        <v>0</v>
      </c>
      <c r="BT4">
        <v>171</v>
      </c>
      <c r="BU4">
        <v>47.63</v>
      </c>
      <c r="BV4">
        <v>0.91</v>
      </c>
      <c r="BW4">
        <v>15</v>
      </c>
      <c r="BX4">
        <v>7</v>
      </c>
      <c r="BY4">
        <v>22</v>
      </c>
    </row>
    <row r="5" spans="1:77" x14ac:dyDescent="0.2">
      <c r="A5">
        <v>2019</v>
      </c>
      <c r="B5" t="str">
        <f t="shared" si="0"/>
        <v>09</v>
      </c>
      <c r="C5" t="str">
        <f t="shared" si="1"/>
        <v>0910</v>
      </c>
      <c r="D5" t="str">
        <f t="shared" si="2"/>
        <v>09104</v>
      </c>
      <c r="E5">
        <v>9104</v>
      </c>
      <c r="F5" t="s">
        <v>83</v>
      </c>
      <c r="G5">
        <v>1642</v>
      </c>
      <c r="H5" t="s">
        <v>76</v>
      </c>
      <c r="I5" t="s">
        <v>77</v>
      </c>
      <c r="J5" t="s">
        <v>76</v>
      </c>
      <c r="K5" t="s">
        <v>78</v>
      </c>
      <c r="L5">
        <v>40.19</v>
      </c>
      <c r="M5">
        <v>946</v>
      </c>
      <c r="N5">
        <v>154</v>
      </c>
      <c r="O5">
        <v>397</v>
      </c>
      <c r="P5">
        <v>154</v>
      </c>
      <c r="Q5">
        <v>660</v>
      </c>
      <c r="R5">
        <v>0</v>
      </c>
      <c r="S5">
        <v>654</v>
      </c>
      <c r="T5">
        <v>877</v>
      </c>
      <c r="U5">
        <v>82.78</v>
      </c>
      <c r="V5">
        <v>0.21</v>
      </c>
      <c r="W5">
        <v>1.3</v>
      </c>
      <c r="X5">
        <v>26</v>
      </c>
      <c r="Y5">
        <v>0</v>
      </c>
      <c r="Z5">
        <v>0</v>
      </c>
      <c r="AA5">
        <v>6</v>
      </c>
      <c r="AB5">
        <v>0</v>
      </c>
      <c r="AC5">
        <v>0</v>
      </c>
      <c r="AD5">
        <v>23.08</v>
      </c>
      <c r="AE5">
        <v>0</v>
      </c>
      <c r="AF5">
        <v>0</v>
      </c>
      <c r="AG5">
        <v>47.27</v>
      </c>
      <c r="AH5">
        <v>133400</v>
      </c>
      <c r="AI5">
        <v>4.95</v>
      </c>
      <c r="AJ5">
        <v>5.23</v>
      </c>
      <c r="AK5">
        <v>409250</v>
      </c>
      <c r="AL5">
        <v>2548974</v>
      </c>
      <c r="AM5">
        <v>2548974</v>
      </c>
      <c r="AN5">
        <v>2415574</v>
      </c>
      <c r="AO5">
        <v>2307815</v>
      </c>
      <c r="AP5">
        <v>322235</v>
      </c>
      <c r="AQ5">
        <v>2974600</v>
      </c>
      <c r="AR5">
        <v>1204899</v>
      </c>
      <c r="AS5">
        <v>6.47</v>
      </c>
      <c r="AT5">
        <v>2091640</v>
      </c>
      <c r="AU5">
        <v>301794</v>
      </c>
      <c r="AV5">
        <v>2441697</v>
      </c>
      <c r="AW5">
        <v>0</v>
      </c>
      <c r="AX5">
        <v>12.44</v>
      </c>
      <c r="AY5">
        <v>173.59</v>
      </c>
      <c r="AZ5">
        <v>85.66</v>
      </c>
      <c r="BA5">
        <v>0</v>
      </c>
      <c r="BB5">
        <v>2307815</v>
      </c>
      <c r="BC5">
        <v>2974600</v>
      </c>
      <c r="BD5">
        <v>62</v>
      </c>
      <c r="BE5">
        <v>73</v>
      </c>
      <c r="BF5">
        <v>604224</v>
      </c>
      <c r="BG5">
        <v>527631</v>
      </c>
      <c r="BH5">
        <v>0</v>
      </c>
      <c r="BI5">
        <v>959785</v>
      </c>
      <c r="BJ5">
        <v>2091640</v>
      </c>
      <c r="BK5">
        <v>12.01</v>
      </c>
      <c r="BL5">
        <v>44</v>
      </c>
      <c r="BM5">
        <v>144</v>
      </c>
      <c r="BN5">
        <v>0</v>
      </c>
      <c r="BO5">
        <v>78</v>
      </c>
      <c r="BP5">
        <v>121</v>
      </c>
      <c r="BQ5">
        <v>49</v>
      </c>
      <c r="BR5">
        <v>88</v>
      </c>
      <c r="BS5">
        <v>0</v>
      </c>
      <c r="BT5">
        <v>93</v>
      </c>
      <c r="BU5">
        <v>53.01</v>
      </c>
      <c r="BV5">
        <v>1.1299999999999999</v>
      </c>
      <c r="BW5">
        <v>10</v>
      </c>
      <c r="BX5">
        <v>2</v>
      </c>
      <c r="BY5">
        <v>12</v>
      </c>
    </row>
    <row r="6" spans="1:77" x14ac:dyDescent="0.2">
      <c r="A6">
        <v>2019</v>
      </c>
      <c r="B6" t="str">
        <f t="shared" si="0"/>
        <v>09</v>
      </c>
      <c r="C6" t="str">
        <f t="shared" si="1"/>
        <v>0910</v>
      </c>
      <c r="D6" t="str">
        <f t="shared" si="2"/>
        <v>09105</v>
      </c>
      <c r="E6">
        <v>9105</v>
      </c>
      <c r="F6" t="s">
        <v>84</v>
      </c>
      <c r="G6">
        <v>4884</v>
      </c>
      <c r="H6" t="s">
        <v>76</v>
      </c>
      <c r="I6" t="s">
        <v>77</v>
      </c>
      <c r="J6" t="s">
        <v>76</v>
      </c>
      <c r="K6" t="s">
        <v>78</v>
      </c>
      <c r="L6">
        <v>31</v>
      </c>
      <c r="M6">
        <v>2425</v>
      </c>
      <c r="N6">
        <v>746</v>
      </c>
      <c r="O6">
        <v>870</v>
      </c>
      <c r="P6">
        <v>461</v>
      </c>
      <c r="Q6">
        <v>1514</v>
      </c>
      <c r="R6">
        <v>0</v>
      </c>
      <c r="S6">
        <v>2092</v>
      </c>
      <c r="T6">
        <v>2040</v>
      </c>
      <c r="U6">
        <v>88.82</v>
      </c>
      <c r="V6">
        <v>0.12</v>
      </c>
      <c r="W6">
        <v>2.95</v>
      </c>
      <c r="X6">
        <v>66</v>
      </c>
      <c r="Y6">
        <v>0</v>
      </c>
      <c r="Z6">
        <v>37</v>
      </c>
      <c r="AA6">
        <v>33</v>
      </c>
      <c r="AB6">
        <v>0</v>
      </c>
      <c r="AC6">
        <v>17</v>
      </c>
      <c r="AD6">
        <v>50</v>
      </c>
      <c r="AE6">
        <v>0</v>
      </c>
      <c r="AF6">
        <v>45.95</v>
      </c>
      <c r="AG6">
        <v>33.25</v>
      </c>
      <c r="AH6">
        <v>150000</v>
      </c>
      <c r="AI6">
        <v>2.09</v>
      </c>
      <c r="AJ6">
        <v>2.4500000000000002</v>
      </c>
      <c r="AK6">
        <v>44306</v>
      </c>
      <c r="AL6">
        <v>6125149</v>
      </c>
      <c r="AM6">
        <v>6125149</v>
      </c>
      <c r="AN6">
        <v>5975149</v>
      </c>
      <c r="AO6">
        <v>5678382</v>
      </c>
      <c r="AP6">
        <v>1068394</v>
      </c>
      <c r="AQ6">
        <v>6893619</v>
      </c>
      <c r="AR6">
        <v>2036884</v>
      </c>
      <c r="AS6">
        <v>3</v>
      </c>
      <c r="AT6">
        <v>4840942</v>
      </c>
      <c r="AU6">
        <v>810630</v>
      </c>
      <c r="AV6">
        <v>5837507</v>
      </c>
      <c r="AW6">
        <v>0</v>
      </c>
      <c r="AX6">
        <v>14.15</v>
      </c>
      <c r="AY6">
        <v>237.66</v>
      </c>
      <c r="AZ6">
        <v>82.93</v>
      </c>
      <c r="BA6">
        <v>0</v>
      </c>
      <c r="BB6">
        <v>5678382</v>
      </c>
      <c r="BC6">
        <v>6893620</v>
      </c>
      <c r="BD6">
        <v>160</v>
      </c>
      <c r="BE6">
        <v>141</v>
      </c>
      <c r="BF6">
        <v>1669031</v>
      </c>
      <c r="BG6">
        <v>2054061</v>
      </c>
      <c r="BH6">
        <v>19323</v>
      </c>
      <c r="BI6">
        <v>1117850</v>
      </c>
      <c r="BJ6">
        <v>4840942</v>
      </c>
      <c r="BK6">
        <v>14.47</v>
      </c>
      <c r="BL6">
        <v>117</v>
      </c>
      <c r="BM6">
        <v>325</v>
      </c>
      <c r="BN6">
        <v>4</v>
      </c>
      <c r="BO6">
        <v>155</v>
      </c>
      <c r="BP6">
        <v>238</v>
      </c>
      <c r="BQ6">
        <v>48</v>
      </c>
      <c r="BR6">
        <v>165</v>
      </c>
      <c r="BS6">
        <v>0</v>
      </c>
      <c r="BT6">
        <v>165</v>
      </c>
      <c r="BU6">
        <v>51.56</v>
      </c>
      <c r="BV6">
        <v>1.06</v>
      </c>
      <c r="BW6">
        <v>10</v>
      </c>
      <c r="BX6">
        <v>8</v>
      </c>
      <c r="BY6">
        <v>18</v>
      </c>
    </row>
    <row r="7" spans="1:77" x14ac:dyDescent="0.2">
      <c r="A7">
        <v>2019</v>
      </c>
      <c r="B7" t="str">
        <f t="shared" si="0"/>
        <v>09</v>
      </c>
      <c r="C7" t="str">
        <f t="shared" si="1"/>
        <v>0910</v>
      </c>
      <c r="D7" t="str">
        <f t="shared" si="2"/>
        <v>09106</v>
      </c>
      <c r="E7">
        <v>9106</v>
      </c>
      <c r="F7" t="s">
        <v>85</v>
      </c>
      <c r="G7">
        <v>2583</v>
      </c>
      <c r="H7" t="s">
        <v>86</v>
      </c>
      <c r="I7" t="s">
        <v>77</v>
      </c>
      <c r="J7" t="s">
        <v>86</v>
      </c>
      <c r="K7" t="s">
        <v>78</v>
      </c>
      <c r="L7">
        <v>72.239999999999995</v>
      </c>
      <c r="M7">
        <v>1629</v>
      </c>
      <c r="N7">
        <v>512</v>
      </c>
      <c r="O7">
        <v>1271</v>
      </c>
      <c r="P7">
        <v>378</v>
      </c>
      <c r="Q7">
        <v>1866</v>
      </c>
      <c r="R7">
        <v>0</v>
      </c>
      <c r="S7">
        <v>575</v>
      </c>
      <c r="T7">
        <v>2415</v>
      </c>
      <c r="U7">
        <v>90.64</v>
      </c>
      <c r="V7">
        <v>0.12</v>
      </c>
      <c r="W7">
        <v>1.17</v>
      </c>
      <c r="X7">
        <v>53</v>
      </c>
      <c r="Y7">
        <v>0</v>
      </c>
      <c r="Z7">
        <v>15</v>
      </c>
      <c r="AA7">
        <v>22</v>
      </c>
      <c r="AB7">
        <v>0</v>
      </c>
      <c r="AC7">
        <v>4</v>
      </c>
      <c r="AD7">
        <v>41.51</v>
      </c>
      <c r="AE7">
        <v>0</v>
      </c>
      <c r="AF7">
        <v>26.67</v>
      </c>
      <c r="AG7">
        <v>50.09</v>
      </c>
      <c r="AH7">
        <v>10000</v>
      </c>
      <c r="AI7">
        <v>0.25</v>
      </c>
      <c r="AJ7">
        <v>0.14000000000000001</v>
      </c>
      <c r="AK7">
        <v>2634</v>
      </c>
      <c r="AL7">
        <v>7075347</v>
      </c>
      <c r="AM7">
        <v>7075347</v>
      </c>
      <c r="AN7">
        <v>7065347</v>
      </c>
      <c r="AO7">
        <v>6937023</v>
      </c>
      <c r="AP7">
        <v>963104</v>
      </c>
      <c r="AQ7">
        <v>8470034</v>
      </c>
      <c r="AR7">
        <v>3544179</v>
      </c>
      <c r="AS7">
        <v>0.34</v>
      </c>
      <c r="AT7">
        <v>5848634</v>
      </c>
      <c r="AU7">
        <v>957216</v>
      </c>
      <c r="AV7">
        <v>7186778</v>
      </c>
      <c r="AW7">
        <v>0</v>
      </c>
      <c r="AX7">
        <v>13.41</v>
      </c>
      <c r="AY7">
        <v>165.02</v>
      </c>
      <c r="AZ7">
        <v>81.38</v>
      </c>
      <c r="BA7">
        <v>0</v>
      </c>
      <c r="BB7">
        <v>6937023</v>
      </c>
      <c r="BC7">
        <v>8470034</v>
      </c>
      <c r="BD7">
        <v>186</v>
      </c>
      <c r="BE7">
        <v>178</v>
      </c>
      <c r="BF7">
        <v>1443820</v>
      </c>
      <c r="BG7">
        <v>2035040</v>
      </c>
      <c r="BH7">
        <v>0</v>
      </c>
      <c r="BI7">
        <v>2369774</v>
      </c>
      <c r="BJ7">
        <v>5848634</v>
      </c>
      <c r="BK7">
        <v>13.57</v>
      </c>
      <c r="BL7">
        <v>0</v>
      </c>
      <c r="BM7">
        <v>404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2">
      <c r="A8">
        <v>2019</v>
      </c>
      <c r="B8" t="str">
        <f t="shared" si="0"/>
        <v>09</v>
      </c>
      <c r="C8" t="str">
        <f t="shared" si="1"/>
        <v>0910</v>
      </c>
      <c r="D8" t="str">
        <f t="shared" si="2"/>
        <v>09107</v>
      </c>
      <c r="E8">
        <v>9107</v>
      </c>
      <c r="F8" t="s">
        <v>87</v>
      </c>
      <c r="G8">
        <v>2647</v>
      </c>
      <c r="H8" t="s">
        <v>76</v>
      </c>
      <c r="I8" t="s">
        <v>77</v>
      </c>
      <c r="J8" t="s">
        <v>76</v>
      </c>
      <c r="K8" t="s">
        <v>78</v>
      </c>
      <c r="L8">
        <v>57.23</v>
      </c>
      <c r="M8">
        <v>1421</v>
      </c>
      <c r="N8">
        <v>279</v>
      </c>
      <c r="O8">
        <v>1063</v>
      </c>
      <c r="P8">
        <v>279</v>
      </c>
      <c r="Q8">
        <v>1515</v>
      </c>
      <c r="R8">
        <v>0</v>
      </c>
      <c r="S8">
        <v>488</v>
      </c>
      <c r="T8">
        <v>1990</v>
      </c>
      <c r="U8">
        <v>88.14</v>
      </c>
      <c r="V8">
        <v>0.21</v>
      </c>
      <c r="W8">
        <v>2.87</v>
      </c>
      <c r="X8">
        <v>38</v>
      </c>
      <c r="Y8">
        <v>0</v>
      </c>
      <c r="Z8">
        <v>2</v>
      </c>
      <c r="AA8">
        <v>14</v>
      </c>
      <c r="AB8">
        <v>0</v>
      </c>
      <c r="AC8">
        <v>2</v>
      </c>
      <c r="AD8">
        <v>36.840000000000003</v>
      </c>
      <c r="AE8">
        <v>0</v>
      </c>
      <c r="AF8">
        <v>100</v>
      </c>
      <c r="AG8">
        <v>62.03</v>
      </c>
      <c r="AH8">
        <v>250000</v>
      </c>
      <c r="AI8">
        <v>5.25</v>
      </c>
      <c r="AJ8">
        <v>4.25</v>
      </c>
      <c r="AK8">
        <v>0</v>
      </c>
      <c r="AL8">
        <v>5880326</v>
      </c>
      <c r="AM8">
        <v>5880326</v>
      </c>
      <c r="AN8">
        <v>5630326</v>
      </c>
      <c r="AO8">
        <v>4540960</v>
      </c>
      <c r="AP8">
        <v>425469</v>
      </c>
      <c r="AQ8">
        <v>7053494</v>
      </c>
      <c r="AR8">
        <v>3647709</v>
      </c>
      <c r="AS8">
        <v>7.69</v>
      </c>
      <c r="AT8">
        <v>4842390</v>
      </c>
      <c r="AU8">
        <v>662675</v>
      </c>
      <c r="AV8">
        <v>5672837</v>
      </c>
      <c r="AW8">
        <v>0</v>
      </c>
      <c r="AX8">
        <v>11.84</v>
      </c>
      <c r="AY8">
        <v>132.75</v>
      </c>
      <c r="AZ8">
        <v>85.36</v>
      </c>
      <c r="BA8">
        <v>0</v>
      </c>
      <c r="BB8">
        <v>4540960</v>
      </c>
      <c r="BC8">
        <v>7053494</v>
      </c>
      <c r="BD8">
        <v>147</v>
      </c>
      <c r="BE8">
        <v>140</v>
      </c>
      <c r="BF8">
        <v>1552464</v>
      </c>
      <c r="BG8">
        <v>1621449</v>
      </c>
      <c r="BH8">
        <v>49569</v>
      </c>
      <c r="BI8">
        <v>1668477</v>
      </c>
      <c r="BJ8">
        <v>4842390</v>
      </c>
      <c r="BK8">
        <v>14.21</v>
      </c>
      <c r="BL8">
        <v>73</v>
      </c>
      <c r="BM8">
        <v>320</v>
      </c>
      <c r="BN8">
        <v>2</v>
      </c>
      <c r="BO8">
        <v>154</v>
      </c>
      <c r="BP8">
        <v>213</v>
      </c>
      <c r="BQ8">
        <v>118</v>
      </c>
      <c r="BR8">
        <v>191</v>
      </c>
      <c r="BS8">
        <v>0</v>
      </c>
      <c r="BT8">
        <v>191</v>
      </c>
      <c r="BU8">
        <v>55.36</v>
      </c>
      <c r="BV8">
        <v>1.24</v>
      </c>
      <c r="BW8">
        <v>8</v>
      </c>
      <c r="BX8">
        <v>6</v>
      </c>
      <c r="BY8">
        <v>14</v>
      </c>
    </row>
    <row r="9" spans="1:77" x14ac:dyDescent="0.2">
      <c r="A9">
        <v>2019</v>
      </c>
      <c r="B9" t="str">
        <f t="shared" si="0"/>
        <v>09</v>
      </c>
      <c r="C9" t="str">
        <f t="shared" si="1"/>
        <v>0910</v>
      </c>
      <c r="D9" t="str">
        <f t="shared" si="2"/>
        <v>09108</v>
      </c>
      <c r="E9">
        <v>9108</v>
      </c>
      <c r="F9" t="s">
        <v>88</v>
      </c>
      <c r="G9">
        <v>8251</v>
      </c>
      <c r="H9" t="s">
        <v>76</v>
      </c>
      <c r="I9" t="s">
        <v>77</v>
      </c>
      <c r="J9" t="s">
        <v>76</v>
      </c>
      <c r="K9" t="s">
        <v>78</v>
      </c>
      <c r="L9">
        <v>58.85</v>
      </c>
      <c r="M9">
        <v>4789</v>
      </c>
      <c r="N9">
        <v>1648</v>
      </c>
      <c r="O9">
        <v>2769</v>
      </c>
      <c r="P9">
        <v>1648</v>
      </c>
      <c r="Q9">
        <v>4856</v>
      </c>
      <c r="R9">
        <v>0</v>
      </c>
      <c r="S9">
        <v>2767</v>
      </c>
      <c r="T9">
        <v>5646</v>
      </c>
      <c r="U9">
        <v>87.87</v>
      </c>
      <c r="V9">
        <v>0.28999999999999998</v>
      </c>
      <c r="W9">
        <v>1.88</v>
      </c>
      <c r="X9">
        <v>253</v>
      </c>
      <c r="Y9">
        <v>0</v>
      </c>
      <c r="Z9">
        <v>5</v>
      </c>
      <c r="AA9">
        <v>126</v>
      </c>
      <c r="AB9">
        <v>0</v>
      </c>
      <c r="AC9">
        <v>1</v>
      </c>
      <c r="AD9">
        <v>49.8</v>
      </c>
      <c r="AE9">
        <v>0</v>
      </c>
      <c r="AF9">
        <v>20</v>
      </c>
      <c r="AG9">
        <v>36.15</v>
      </c>
      <c r="AH9">
        <v>100000</v>
      </c>
      <c r="AI9">
        <v>1.01</v>
      </c>
      <c r="AJ9">
        <v>0.71</v>
      </c>
      <c r="AK9">
        <v>536316</v>
      </c>
      <c r="AL9">
        <v>13997777</v>
      </c>
      <c r="AM9">
        <v>13997777</v>
      </c>
      <c r="AN9">
        <v>13897777</v>
      </c>
      <c r="AO9">
        <v>14033202</v>
      </c>
      <c r="AP9">
        <v>1474164</v>
      </c>
      <c r="AQ9">
        <v>15675355</v>
      </c>
      <c r="AR9">
        <v>5060449</v>
      </c>
      <c r="AS9">
        <v>1.38</v>
      </c>
      <c r="AT9">
        <v>10240212</v>
      </c>
      <c r="AU9">
        <v>2241269</v>
      </c>
      <c r="AV9">
        <v>13333643</v>
      </c>
      <c r="AW9">
        <v>0</v>
      </c>
      <c r="AX9">
        <v>17.21</v>
      </c>
      <c r="AY9">
        <v>202.36</v>
      </c>
      <c r="AZ9">
        <v>76.8</v>
      </c>
      <c r="BA9">
        <v>0</v>
      </c>
      <c r="BB9">
        <v>14033202</v>
      </c>
      <c r="BC9">
        <v>15675354</v>
      </c>
      <c r="BD9">
        <v>319</v>
      </c>
      <c r="BE9">
        <v>308</v>
      </c>
      <c r="BF9">
        <v>3291673</v>
      </c>
      <c r="BG9">
        <v>3756446</v>
      </c>
      <c r="BH9">
        <v>0</v>
      </c>
      <c r="BI9">
        <v>3192093</v>
      </c>
      <c r="BJ9">
        <v>10240212</v>
      </c>
      <c r="BK9">
        <v>18.329999999999998</v>
      </c>
      <c r="BL9">
        <v>179</v>
      </c>
      <c r="BM9">
        <v>705</v>
      </c>
      <c r="BN9">
        <v>11</v>
      </c>
      <c r="BO9">
        <v>329</v>
      </c>
      <c r="BP9">
        <v>460</v>
      </c>
      <c r="BQ9">
        <v>200</v>
      </c>
      <c r="BR9">
        <v>379</v>
      </c>
      <c r="BS9">
        <v>0</v>
      </c>
      <c r="BT9">
        <v>379</v>
      </c>
      <c r="BU9">
        <v>53.53</v>
      </c>
      <c r="BV9">
        <v>1.1499999999999999</v>
      </c>
      <c r="BW9">
        <v>16</v>
      </c>
      <c r="BX9">
        <v>11</v>
      </c>
      <c r="BY9">
        <v>27</v>
      </c>
    </row>
    <row r="10" spans="1:77" x14ac:dyDescent="0.2">
      <c r="A10">
        <v>2019</v>
      </c>
      <c r="B10" t="str">
        <f t="shared" si="0"/>
        <v>09</v>
      </c>
      <c r="C10" t="str">
        <f t="shared" si="1"/>
        <v>0910</v>
      </c>
      <c r="D10" t="str">
        <f t="shared" si="2"/>
        <v>09109</v>
      </c>
      <c r="E10">
        <v>9109</v>
      </c>
      <c r="F10" t="s">
        <v>89</v>
      </c>
      <c r="G10">
        <v>4849</v>
      </c>
      <c r="H10" t="s">
        <v>76</v>
      </c>
      <c r="I10" t="s">
        <v>77</v>
      </c>
      <c r="J10" t="s">
        <v>76</v>
      </c>
      <c r="K10" t="s">
        <v>78</v>
      </c>
      <c r="L10">
        <v>51.76</v>
      </c>
      <c r="M10">
        <v>2651</v>
      </c>
      <c r="N10">
        <v>1046</v>
      </c>
      <c r="O10">
        <v>1411</v>
      </c>
      <c r="P10">
        <v>786</v>
      </c>
      <c r="Q10">
        <v>2510</v>
      </c>
      <c r="R10">
        <v>0</v>
      </c>
      <c r="S10">
        <v>1881</v>
      </c>
      <c r="T10">
        <v>3036</v>
      </c>
      <c r="U10">
        <v>89.26</v>
      </c>
      <c r="V10">
        <v>0.38</v>
      </c>
      <c r="W10">
        <v>2.0099999999999998</v>
      </c>
      <c r="X10">
        <v>130</v>
      </c>
      <c r="Y10">
        <v>0</v>
      </c>
      <c r="Z10">
        <v>47</v>
      </c>
      <c r="AA10">
        <v>83</v>
      </c>
      <c r="AB10">
        <v>0</v>
      </c>
      <c r="AC10">
        <v>36</v>
      </c>
      <c r="AD10">
        <v>63.85</v>
      </c>
      <c r="AE10">
        <v>0</v>
      </c>
      <c r="AF10">
        <v>76.599999999999994</v>
      </c>
      <c r="AG10">
        <v>51.5</v>
      </c>
      <c r="AH10">
        <v>97351</v>
      </c>
      <c r="AI10">
        <v>1.76</v>
      </c>
      <c r="AJ10">
        <v>1.27</v>
      </c>
      <c r="AK10">
        <v>43285</v>
      </c>
      <c r="AL10">
        <v>7684640</v>
      </c>
      <c r="AM10">
        <v>7684640</v>
      </c>
      <c r="AN10">
        <v>7587289</v>
      </c>
      <c r="AO10">
        <v>5237356</v>
      </c>
      <c r="AP10">
        <v>1139546</v>
      </c>
      <c r="AQ10">
        <v>9767833</v>
      </c>
      <c r="AR10">
        <v>3957496</v>
      </c>
      <c r="AS10">
        <v>2.23</v>
      </c>
      <c r="AT10">
        <v>5993881</v>
      </c>
      <c r="AU10">
        <v>1270651</v>
      </c>
      <c r="AV10">
        <v>7745144</v>
      </c>
      <c r="AW10">
        <v>126419</v>
      </c>
      <c r="AX10">
        <v>16.78</v>
      </c>
      <c r="AY10">
        <v>151.46</v>
      </c>
      <c r="AZ10">
        <v>77.39</v>
      </c>
      <c r="BA10">
        <v>1.63</v>
      </c>
      <c r="BB10">
        <v>5237356</v>
      </c>
      <c r="BC10">
        <v>9767833</v>
      </c>
      <c r="BD10">
        <v>173</v>
      </c>
      <c r="BE10">
        <v>226</v>
      </c>
      <c r="BF10">
        <v>2550092</v>
      </c>
      <c r="BG10">
        <v>1534421</v>
      </c>
      <c r="BH10">
        <v>20448</v>
      </c>
      <c r="BI10">
        <v>1909368</v>
      </c>
      <c r="BJ10">
        <v>5993881</v>
      </c>
      <c r="BK10">
        <v>13.43</v>
      </c>
      <c r="BL10">
        <v>120</v>
      </c>
      <c r="BM10">
        <v>444</v>
      </c>
      <c r="BN10">
        <v>0</v>
      </c>
      <c r="BO10">
        <v>177</v>
      </c>
      <c r="BP10">
        <v>205</v>
      </c>
      <c r="BQ10">
        <v>151</v>
      </c>
      <c r="BR10">
        <v>271</v>
      </c>
      <c r="BS10">
        <v>0</v>
      </c>
      <c r="BT10">
        <v>271</v>
      </c>
      <c r="BU10">
        <v>60.49</v>
      </c>
      <c r="BV10">
        <v>1.53</v>
      </c>
      <c r="BW10">
        <v>8</v>
      </c>
      <c r="BX10">
        <v>7</v>
      </c>
      <c r="BY10">
        <v>15</v>
      </c>
    </row>
    <row r="11" spans="1:77" x14ac:dyDescent="0.2">
      <c r="A11">
        <v>2019</v>
      </c>
      <c r="B11" t="str">
        <f t="shared" si="0"/>
        <v>09</v>
      </c>
      <c r="C11" t="str">
        <f t="shared" si="1"/>
        <v>0911</v>
      </c>
      <c r="D11" t="str">
        <f t="shared" si="2"/>
        <v>09110</v>
      </c>
      <c r="E11">
        <v>9110</v>
      </c>
      <c r="F11" t="s">
        <v>90</v>
      </c>
      <c r="G11">
        <v>1151</v>
      </c>
      <c r="H11" t="s">
        <v>86</v>
      </c>
      <c r="I11" t="s">
        <v>77</v>
      </c>
      <c r="J11" t="s">
        <v>86</v>
      </c>
      <c r="K11" t="s">
        <v>78</v>
      </c>
      <c r="L11">
        <v>41.44</v>
      </c>
      <c r="M11">
        <v>704</v>
      </c>
      <c r="N11">
        <v>224</v>
      </c>
      <c r="O11">
        <v>276</v>
      </c>
      <c r="P11">
        <v>145</v>
      </c>
      <c r="Q11">
        <v>477</v>
      </c>
      <c r="R11">
        <v>0</v>
      </c>
      <c r="S11">
        <v>566</v>
      </c>
      <c r="T11">
        <v>583</v>
      </c>
      <c r="U11">
        <v>89.71</v>
      </c>
      <c r="V11">
        <v>0.28000000000000003</v>
      </c>
      <c r="W11">
        <v>0.45</v>
      </c>
      <c r="X11">
        <v>20</v>
      </c>
      <c r="Y11">
        <v>0</v>
      </c>
      <c r="Z11">
        <v>19</v>
      </c>
      <c r="AA11">
        <v>11</v>
      </c>
      <c r="AB11">
        <v>0</v>
      </c>
      <c r="AC11">
        <v>10</v>
      </c>
      <c r="AD11">
        <v>55</v>
      </c>
      <c r="AE11">
        <v>0</v>
      </c>
      <c r="AF11">
        <v>52.63</v>
      </c>
      <c r="AG11">
        <v>51.42</v>
      </c>
      <c r="AH11">
        <v>128000</v>
      </c>
      <c r="AI11">
        <v>4.1399999999999997</v>
      </c>
      <c r="AJ11">
        <v>7.09</v>
      </c>
      <c r="AK11">
        <v>0</v>
      </c>
      <c r="AL11">
        <v>1804883</v>
      </c>
      <c r="AM11">
        <v>1804883</v>
      </c>
      <c r="AN11">
        <v>1676883</v>
      </c>
      <c r="AO11">
        <v>1374253</v>
      </c>
      <c r="AP11">
        <v>402204</v>
      </c>
      <c r="AQ11">
        <v>2234683</v>
      </c>
      <c r="AR11">
        <v>927982</v>
      </c>
      <c r="AS11">
        <v>5.47</v>
      </c>
      <c r="AT11">
        <v>1374192</v>
      </c>
      <c r="AU11">
        <v>303497</v>
      </c>
      <c r="AV11">
        <v>1760257</v>
      </c>
      <c r="AW11">
        <v>6360</v>
      </c>
      <c r="AX11">
        <v>17.46</v>
      </c>
      <c r="AY11">
        <v>148.08000000000001</v>
      </c>
      <c r="AZ11">
        <v>78.069999999999993</v>
      </c>
      <c r="BA11">
        <v>0.36</v>
      </c>
      <c r="BB11">
        <v>1374253</v>
      </c>
      <c r="BC11">
        <v>2234685</v>
      </c>
      <c r="BD11">
        <v>43</v>
      </c>
      <c r="BE11">
        <v>29</v>
      </c>
      <c r="BF11">
        <v>251843</v>
      </c>
      <c r="BG11">
        <v>570980</v>
      </c>
      <c r="BH11">
        <v>0</v>
      </c>
      <c r="BI11">
        <v>551369</v>
      </c>
      <c r="BJ11">
        <v>1374192</v>
      </c>
      <c r="BK11">
        <v>20.100000000000001</v>
      </c>
      <c r="BL11">
        <v>0</v>
      </c>
      <c r="BM11">
        <v>83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 x14ac:dyDescent="0.2">
      <c r="A12">
        <v>2019</v>
      </c>
      <c r="B12" t="str">
        <f t="shared" si="0"/>
        <v>09</v>
      </c>
      <c r="C12" t="str">
        <f t="shared" si="1"/>
        <v>0911</v>
      </c>
      <c r="D12" t="str">
        <f t="shared" si="2"/>
        <v>09111</v>
      </c>
      <c r="E12">
        <v>9111</v>
      </c>
      <c r="F12" t="s">
        <v>91</v>
      </c>
      <c r="G12">
        <v>6861</v>
      </c>
      <c r="H12" t="s">
        <v>80</v>
      </c>
      <c r="I12" t="s">
        <v>76</v>
      </c>
      <c r="J12" t="s">
        <v>81</v>
      </c>
      <c r="K12" t="s">
        <v>80</v>
      </c>
      <c r="L12">
        <v>31.98</v>
      </c>
      <c r="M12">
        <v>4106</v>
      </c>
      <c r="N12">
        <v>2184</v>
      </c>
      <c r="O12">
        <v>1187</v>
      </c>
      <c r="P12">
        <v>731</v>
      </c>
      <c r="Q12">
        <v>2194</v>
      </c>
      <c r="R12">
        <v>0</v>
      </c>
      <c r="S12">
        <v>4548</v>
      </c>
      <c r="T12">
        <v>0</v>
      </c>
      <c r="U12">
        <v>0</v>
      </c>
      <c r="V12">
        <v>0.05</v>
      </c>
      <c r="W12">
        <v>0.18</v>
      </c>
      <c r="X12">
        <v>164</v>
      </c>
      <c r="Y12">
        <v>0</v>
      </c>
      <c r="Z12">
        <v>186</v>
      </c>
      <c r="AA12">
        <v>68</v>
      </c>
      <c r="AB12">
        <v>0</v>
      </c>
      <c r="AC12">
        <v>97</v>
      </c>
      <c r="AD12">
        <v>41.46</v>
      </c>
      <c r="AE12">
        <v>0</v>
      </c>
      <c r="AF12">
        <v>52.15</v>
      </c>
      <c r="AG12">
        <v>0</v>
      </c>
      <c r="AH12">
        <v>0</v>
      </c>
      <c r="AI12">
        <v>0</v>
      </c>
      <c r="AJ12">
        <v>0</v>
      </c>
      <c r="AK12">
        <v>89798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234</v>
      </c>
      <c r="BE12">
        <v>181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447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 x14ac:dyDescent="0.2">
      <c r="A13">
        <v>2019</v>
      </c>
      <c r="B13" t="str">
        <f t="shared" si="0"/>
        <v>09</v>
      </c>
      <c r="C13" t="str">
        <f t="shared" si="1"/>
        <v>0911</v>
      </c>
      <c r="D13" t="str">
        <f t="shared" si="2"/>
        <v>09112</v>
      </c>
      <c r="E13">
        <v>9112</v>
      </c>
      <c r="F13" t="s">
        <v>92</v>
      </c>
      <c r="G13">
        <v>17183</v>
      </c>
      <c r="H13" t="s">
        <v>77</v>
      </c>
      <c r="I13" t="s">
        <v>77</v>
      </c>
      <c r="J13" t="s">
        <v>76</v>
      </c>
      <c r="K13" t="s">
        <v>78</v>
      </c>
      <c r="L13">
        <v>9.0399999999999991</v>
      </c>
      <c r="M13">
        <v>8054</v>
      </c>
      <c r="N13">
        <v>1995</v>
      </c>
      <c r="O13">
        <v>1240</v>
      </c>
      <c r="P13">
        <v>0</v>
      </c>
      <c r="Q13">
        <v>1554</v>
      </c>
      <c r="R13">
        <v>0</v>
      </c>
      <c r="S13">
        <v>10420</v>
      </c>
      <c r="T13">
        <v>2047</v>
      </c>
      <c r="U13">
        <v>91.06</v>
      </c>
      <c r="V13">
        <v>0.06</v>
      </c>
      <c r="W13">
        <v>0</v>
      </c>
      <c r="X13">
        <v>0</v>
      </c>
      <c r="Y13">
        <v>0</v>
      </c>
      <c r="Z13">
        <v>281</v>
      </c>
      <c r="AA13">
        <v>0</v>
      </c>
      <c r="AB13">
        <v>0</v>
      </c>
      <c r="AC13">
        <v>130</v>
      </c>
      <c r="AD13">
        <v>0</v>
      </c>
      <c r="AE13">
        <v>0</v>
      </c>
      <c r="AF13">
        <v>46.26</v>
      </c>
      <c r="AG13">
        <v>34.44</v>
      </c>
      <c r="AH13">
        <v>383944</v>
      </c>
      <c r="AI13">
        <v>1.98</v>
      </c>
      <c r="AJ13">
        <v>4.67</v>
      </c>
      <c r="AK13">
        <v>0</v>
      </c>
      <c r="AL13">
        <v>8217980</v>
      </c>
      <c r="AM13">
        <v>8217980</v>
      </c>
      <c r="AN13">
        <v>7834036</v>
      </c>
      <c r="AO13">
        <v>7201209</v>
      </c>
      <c r="AP13">
        <v>524579</v>
      </c>
      <c r="AQ13">
        <v>9101882</v>
      </c>
      <c r="AR13">
        <v>2830378</v>
      </c>
      <c r="AS13">
        <v>3.33</v>
      </c>
      <c r="AT13">
        <v>6497364</v>
      </c>
      <c r="AU13">
        <v>1179624</v>
      </c>
      <c r="AV13">
        <v>7994232</v>
      </c>
      <c r="AW13">
        <v>45985</v>
      </c>
      <c r="AX13">
        <v>14.97</v>
      </c>
      <c r="AY13">
        <v>229.56</v>
      </c>
      <c r="AZ13">
        <v>81.28</v>
      </c>
      <c r="BA13">
        <v>0.57999999999999996</v>
      </c>
      <c r="BB13">
        <v>7201209</v>
      </c>
      <c r="BC13">
        <v>9101882</v>
      </c>
      <c r="BD13">
        <v>98</v>
      </c>
      <c r="BE13">
        <v>191</v>
      </c>
      <c r="BF13">
        <v>2133481</v>
      </c>
      <c r="BG13">
        <v>3043138</v>
      </c>
      <c r="BH13">
        <v>1822</v>
      </c>
      <c r="BI13">
        <v>1320745</v>
      </c>
      <c r="BJ13">
        <v>6497364</v>
      </c>
      <c r="BK13">
        <v>10.72</v>
      </c>
      <c r="BL13">
        <v>118</v>
      </c>
      <c r="BM13">
        <v>319</v>
      </c>
      <c r="BN13">
        <v>1</v>
      </c>
      <c r="BO13">
        <v>104</v>
      </c>
      <c r="BP13">
        <v>324</v>
      </c>
      <c r="BQ13">
        <v>105</v>
      </c>
      <c r="BR13">
        <v>223</v>
      </c>
      <c r="BS13">
        <v>0</v>
      </c>
      <c r="BT13">
        <v>223</v>
      </c>
      <c r="BU13">
        <v>68.2</v>
      </c>
      <c r="BV13">
        <v>2.14</v>
      </c>
      <c r="BW13">
        <v>10</v>
      </c>
      <c r="BX13">
        <v>3</v>
      </c>
      <c r="BY13">
        <v>13</v>
      </c>
    </row>
    <row r="14" spans="1:77" x14ac:dyDescent="0.2">
      <c r="A14">
        <v>2019</v>
      </c>
      <c r="B14" t="str">
        <f t="shared" si="0"/>
        <v>09</v>
      </c>
      <c r="C14" t="str">
        <f t="shared" si="1"/>
        <v>0911</v>
      </c>
      <c r="D14" t="str">
        <f t="shared" si="2"/>
        <v>09113</v>
      </c>
      <c r="E14">
        <v>9113</v>
      </c>
      <c r="F14" t="s">
        <v>93</v>
      </c>
      <c r="G14">
        <v>1443</v>
      </c>
      <c r="H14" t="s">
        <v>76</v>
      </c>
      <c r="I14" t="s">
        <v>77</v>
      </c>
      <c r="J14" t="s">
        <v>76</v>
      </c>
      <c r="K14" t="s">
        <v>78</v>
      </c>
      <c r="L14">
        <v>69.72</v>
      </c>
      <c r="M14">
        <v>820</v>
      </c>
      <c r="N14">
        <v>375</v>
      </c>
      <c r="O14">
        <v>564</v>
      </c>
      <c r="P14">
        <v>263</v>
      </c>
      <c r="Q14">
        <v>1006</v>
      </c>
      <c r="R14">
        <v>0</v>
      </c>
      <c r="S14">
        <v>386</v>
      </c>
      <c r="T14">
        <v>1305</v>
      </c>
      <c r="U14">
        <v>88.28</v>
      </c>
      <c r="V14">
        <v>0</v>
      </c>
      <c r="W14">
        <v>0.27</v>
      </c>
      <c r="X14">
        <v>53</v>
      </c>
      <c r="Y14">
        <v>0</v>
      </c>
      <c r="Z14">
        <v>7</v>
      </c>
      <c r="AA14">
        <v>22</v>
      </c>
      <c r="AB14">
        <v>0</v>
      </c>
      <c r="AC14">
        <v>3</v>
      </c>
      <c r="AD14">
        <v>41.51</v>
      </c>
      <c r="AE14">
        <v>0</v>
      </c>
      <c r="AF14">
        <v>42.86</v>
      </c>
      <c r="AG14">
        <v>60.48</v>
      </c>
      <c r="AH14">
        <v>100000</v>
      </c>
      <c r="AI14">
        <v>2.92</v>
      </c>
      <c r="AJ14">
        <v>2.84</v>
      </c>
      <c r="AK14">
        <v>0</v>
      </c>
      <c r="AL14">
        <v>3516929</v>
      </c>
      <c r="AM14">
        <v>3516929</v>
      </c>
      <c r="AN14">
        <v>3416929</v>
      </c>
      <c r="AO14">
        <v>3200000</v>
      </c>
      <c r="AP14">
        <v>534816</v>
      </c>
      <c r="AQ14">
        <v>4105533</v>
      </c>
      <c r="AR14">
        <v>2126900</v>
      </c>
      <c r="AS14">
        <v>3.78</v>
      </c>
      <c r="AT14">
        <v>2654072</v>
      </c>
      <c r="AU14">
        <v>831874</v>
      </c>
      <c r="AV14">
        <v>3529041</v>
      </c>
      <c r="AW14">
        <v>0</v>
      </c>
      <c r="AX14">
        <v>23.69</v>
      </c>
      <c r="AY14">
        <v>124.79</v>
      </c>
      <c r="AZ14">
        <v>75.209999999999994</v>
      </c>
      <c r="BA14">
        <v>0</v>
      </c>
      <c r="BB14">
        <v>3200000</v>
      </c>
      <c r="BC14">
        <v>4105533</v>
      </c>
      <c r="BD14">
        <v>76</v>
      </c>
      <c r="BE14">
        <v>90</v>
      </c>
      <c r="BF14">
        <v>844337</v>
      </c>
      <c r="BG14">
        <v>887683</v>
      </c>
      <c r="BH14">
        <v>29372</v>
      </c>
      <c r="BI14">
        <v>922052</v>
      </c>
      <c r="BJ14">
        <v>2654072</v>
      </c>
      <c r="BK14">
        <v>14.5</v>
      </c>
      <c r="BL14">
        <v>56</v>
      </c>
      <c r="BM14">
        <v>183</v>
      </c>
      <c r="BN14">
        <v>4</v>
      </c>
      <c r="BO14">
        <v>91</v>
      </c>
      <c r="BP14">
        <v>119</v>
      </c>
      <c r="BQ14">
        <v>60</v>
      </c>
      <c r="BR14">
        <v>116</v>
      </c>
      <c r="BS14">
        <v>0</v>
      </c>
      <c r="BT14">
        <v>116</v>
      </c>
      <c r="BU14">
        <v>56.04</v>
      </c>
      <c r="BV14">
        <v>1.27</v>
      </c>
      <c r="BW14">
        <v>2</v>
      </c>
      <c r="BX14">
        <v>2</v>
      </c>
      <c r="BY14">
        <v>4</v>
      </c>
    </row>
    <row r="15" spans="1:77" x14ac:dyDescent="0.2">
      <c r="A15">
        <v>2019</v>
      </c>
      <c r="B15" t="str">
        <f t="shared" si="0"/>
        <v>09</v>
      </c>
      <c r="C15" t="str">
        <f t="shared" si="1"/>
        <v>0911</v>
      </c>
      <c r="D15" t="str">
        <f t="shared" si="2"/>
        <v>09114</v>
      </c>
      <c r="E15">
        <v>9114</v>
      </c>
      <c r="F15" t="s">
        <v>94</v>
      </c>
      <c r="G15">
        <v>4931</v>
      </c>
      <c r="H15" t="s">
        <v>76</v>
      </c>
      <c r="I15" t="s">
        <v>77</v>
      </c>
      <c r="J15" t="s">
        <v>76</v>
      </c>
      <c r="K15" t="s">
        <v>78</v>
      </c>
      <c r="L15">
        <v>34.07</v>
      </c>
      <c r="M15">
        <v>3188</v>
      </c>
      <c r="N15">
        <v>2405</v>
      </c>
      <c r="O15">
        <v>946</v>
      </c>
      <c r="P15">
        <v>516</v>
      </c>
      <c r="Q15">
        <v>1680</v>
      </c>
      <c r="R15">
        <v>0</v>
      </c>
      <c r="S15">
        <v>4643</v>
      </c>
      <c r="T15">
        <v>2164</v>
      </c>
      <c r="U15">
        <v>89.46</v>
      </c>
      <c r="V15">
        <v>0.5</v>
      </c>
      <c r="W15">
        <v>0.87</v>
      </c>
      <c r="X15">
        <v>76</v>
      </c>
      <c r="Y15">
        <v>0</v>
      </c>
      <c r="Z15">
        <v>339</v>
      </c>
      <c r="AA15">
        <v>39</v>
      </c>
      <c r="AB15">
        <v>0</v>
      </c>
      <c r="AC15">
        <v>185</v>
      </c>
      <c r="AD15">
        <v>51.32</v>
      </c>
      <c r="AE15">
        <v>0</v>
      </c>
      <c r="AF15">
        <v>54.57</v>
      </c>
      <c r="AG15">
        <v>60.03</v>
      </c>
      <c r="AH15">
        <v>280500</v>
      </c>
      <c r="AI15">
        <v>4.3499999999999996</v>
      </c>
      <c r="AJ15">
        <v>4.38</v>
      </c>
      <c r="AK15">
        <v>933063</v>
      </c>
      <c r="AL15">
        <v>6408860</v>
      </c>
      <c r="AM15">
        <v>6408860</v>
      </c>
      <c r="AN15">
        <v>6128360</v>
      </c>
      <c r="AO15">
        <v>4771884</v>
      </c>
      <c r="AP15">
        <v>370395</v>
      </c>
      <c r="AQ15">
        <v>6654311</v>
      </c>
      <c r="AR15">
        <v>3847181</v>
      </c>
      <c r="AS15">
        <v>6.05</v>
      </c>
      <c r="AT15">
        <v>5390237</v>
      </c>
      <c r="AU15">
        <v>940512</v>
      </c>
      <c r="AV15">
        <v>6512358</v>
      </c>
      <c r="AW15">
        <v>0</v>
      </c>
      <c r="AX15">
        <v>14.62</v>
      </c>
      <c r="AY15">
        <v>140.11000000000001</v>
      </c>
      <c r="AZ15">
        <v>82.77</v>
      </c>
      <c r="BA15">
        <v>0</v>
      </c>
      <c r="BB15">
        <v>4771883</v>
      </c>
      <c r="BC15">
        <v>6654311</v>
      </c>
      <c r="BD15">
        <v>131</v>
      </c>
      <c r="BE15">
        <v>162</v>
      </c>
      <c r="BF15">
        <v>1890165</v>
      </c>
      <c r="BG15">
        <v>1812176</v>
      </c>
      <c r="BH15">
        <v>59703</v>
      </c>
      <c r="BI15">
        <v>1687896</v>
      </c>
      <c r="BJ15">
        <v>5390237</v>
      </c>
      <c r="BK15">
        <v>13.36</v>
      </c>
      <c r="BL15">
        <v>136</v>
      </c>
      <c r="BM15">
        <v>324</v>
      </c>
      <c r="BN15">
        <v>5</v>
      </c>
      <c r="BO15">
        <v>0</v>
      </c>
      <c r="BP15">
        <v>218</v>
      </c>
      <c r="BQ15">
        <v>75</v>
      </c>
      <c r="BR15">
        <v>0</v>
      </c>
      <c r="BS15">
        <v>0</v>
      </c>
      <c r="BT15">
        <v>211</v>
      </c>
      <c r="BU15">
        <v>0</v>
      </c>
      <c r="BV15">
        <v>0</v>
      </c>
      <c r="BW15">
        <v>9</v>
      </c>
      <c r="BX15">
        <v>9</v>
      </c>
      <c r="BY15">
        <v>18</v>
      </c>
    </row>
    <row r="16" spans="1:77" x14ac:dyDescent="0.2">
      <c r="A16">
        <v>2019</v>
      </c>
      <c r="B16" t="str">
        <f t="shared" si="0"/>
        <v>09</v>
      </c>
      <c r="C16" t="str">
        <f t="shared" si="1"/>
        <v>0911</v>
      </c>
      <c r="D16" t="str">
        <f t="shared" si="2"/>
        <v>09115</v>
      </c>
      <c r="E16">
        <v>9115</v>
      </c>
      <c r="F16" t="s">
        <v>95</v>
      </c>
      <c r="G16">
        <v>5744</v>
      </c>
      <c r="H16" t="s">
        <v>76</v>
      </c>
      <c r="I16" t="s">
        <v>77</v>
      </c>
      <c r="J16" t="s">
        <v>76</v>
      </c>
      <c r="K16" t="s">
        <v>78</v>
      </c>
      <c r="L16">
        <v>43</v>
      </c>
      <c r="M16">
        <v>3463</v>
      </c>
      <c r="N16">
        <v>1484</v>
      </c>
      <c r="O16">
        <v>1585</v>
      </c>
      <c r="P16">
        <v>570</v>
      </c>
      <c r="Q16">
        <v>2470</v>
      </c>
      <c r="R16">
        <v>0</v>
      </c>
      <c r="S16">
        <v>3241</v>
      </c>
      <c r="T16">
        <v>2990</v>
      </c>
      <c r="U16">
        <v>88.93</v>
      </c>
      <c r="V16">
        <v>0.66</v>
      </c>
      <c r="W16">
        <v>0.61</v>
      </c>
      <c r="X16">
        <v>82</v>
      </c>
      <c r="Y16">
        <v>0</v>
      </c>
      <c r="Z16">
        <v>159</v>
      </c>
      <c r="AA16">
        <v>50</v>
      </c>
      <c r="AB16">
        <v>0</v>
      </c>
      <c r="AC16">
        <v>87</v>
      </c>
      <c r="AD16">
        <v>60.98</v>
      </c>
      <c r="AE16">
        <v>0</v>
      </c>
      <c r="AF16">
        <v>54.72</v>
      </c>
      <c r="AG16">
        <v>66.84</v>
      </c>
      <c r="AH16">
        <v>801943</v>
      </c>
      <c r="AI16">
        <v>7</v>
      </c>
      <c r="AJ16">
        <v>9.99</v>
      </c>
      <c r="AK16">
        <v>94204</v>
      </c>
      <c r="AL16">
        <v>8028638</v>
      </c>
      <c r="AM16">
        <v>8028638</v>
      </c>
      <c r="AN16">
        <v>7226695</v>
      </c>
      <c r="AO16">
        <v>7009884</v>
      </c>
      <c r="AP16">
        <v>404363</v>
      </c>
      <c r="AQ16">
        <v>8584877</v>
      </c>
      <c r="AR16">
        <v>5366262</v>
      </c>
      <c r="AS16">
        <v>9.44</v>
      </c>
      <c r="AT16">
        <v>7137054</v>
      </c>
      <c r="AU16">
        <v>915182</v>
      </c>
      <c r="AV16">
        <v>8308901</v>
      </c>
      <c r="AW16">
        <v>0</v>
      </c>
      <c r="AX16">
        <v>11.12</v>
      </c>
      <c r="AY16">
        <v>133</v>
      </c>
      <c r="AZ16">
        <v>85.9</v>
      </c>
      <c r="BA16">
        <v>0</v>
      </c>
      <c r="BB16">
        <v>7009884</v>
      </c>
      <c r="BC16">
        <v>8584877</v>
      </c>
      <c r="BD16">
        <v>176</v>
      </c>
      <c r="BE16">
        <v>188</v>
      </c>
      <c r="BF16">
        <v>1956735</v>
      </c>
      <c r="BG16">
        <v>2980129</v>
      </c>
      <c r="BH16">
        <v>40275</v>
      </c>
      <c r="BI16">
        <v>2200190</v>
      </c>
      <c r="BJ16">
        <v>7137054</v>
      </c>
      <c r="BK16">
        <v>15.9</v>
      </c>
      <c r="BL16">
        <v>130</v>
      </c>
      <c r="BM16">
        <v>396</v>
      </c>
      <c r="BN16">
        <v>34</v>
      </c>
      <c r="BO16">
        <v>329</v>
      </c>
      <c r="BP16">
        <v>329</v>
      </c>
      <c r="BQ16">
        <v>99</v>
      </c>
      <c r="BR16">
        <v>229</v>
      </c>
      <c r="BS16">
        <v>20</v>
      </c>
      <c r="BT16">
        <v>229</v>
      </c>
      <c r="BU16">
        <v>41.04</v>
      </c>
      <c r="BV16">
        <v>0.7</v>
      </c>
      <c r="BW16">
        <v>7</v>
      </c>
      <c r="BX16">
        <v>4</v>
      </c>
      <c r="BY16">
        <v>11</v>
      </c>
    </row>
    <row r="17" spans="1:77" x14ac:dyDescent="0.2">
      <c r="A17">
        <v>2019</v>
      </c>
      <c r="B17" t="str">
        <f t="shared" si="0"/>
        <v>09</v>
      </c>
      <c r="C17" t="str">
        <f t="shared" si="1"/>
        <v>0911</v>
      </c>
      <c r="D17" t="str">
        <f t="shared" si="2"/>
        <v>09116</v>
      </c>
      <c r="E17">
        <v>9116</v>
      </c>
      <c r="F17" t="s">
        <v>96</v>
      </c>
      <c r="G17">
        <v>2470</v>
      </c>
      <c r="H17" t="s">
        <v>80</v>
      </c>
      <c r="I17" t="s">
        <v>76</v>
      </c>
      <c r="J17" t="s">
        <v>81</v>
      </c>
      <c r="K17" t="s">
        <v>80</v>
      </c>
      <c r="L17">
        <v>37.81</v>
      </c>
      <c r="M17">
        <v>1522</v>
      </c>
      <c r="N17">
        <v>263</v>
      </c>
      <c r="O17">
        <v>620</v>
      </c>
      <c r="P17">
        <v>193</v>
      </c>
      <c r="Q17">
        <v>934</v>
      </c>
      <c r="R17">
        <v>0</v>
      </c>
      <c r="S17">
        <v>1098</v>
      </c>
      <c r="T17">
        <v>0</v>
      </c>
      <c r="U17">
        <v>0</v>
      </c>
      <c r="V17">
        <v>7.0000000000000007E-2</v>
      </c>
      <c r="W17">
        <v>6.46</v>
      </c>
      <c r="X17">
        <v>26</v>
      </c>
      <c r="Y17">
        <v>0</v>
      </c>
      <c r="Z17">
        <v>0</v>
      </c>
      <c r="AA17">
        <v>11</v>
      </c>
      <c r="AB17">
        <v>0</v>
      </c>
      <c r="AC17">
        <v>0</v>
      </c>
      <c r="AD17">
        <v>42.31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88</v>
      </c>
      <c r="BE17">
        <v>99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216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 x14ac:dyDescent="0.2">
      <c r="A18">
        <v>2019</v>
      </c>
      <c r="B18" t="str">
        <f t="shared" si="0"/>
        <v>09</v>
      </c>
      <c r="C18" t="str">
        <f t="shared" si="1"/>
        <v>0911</v>
      </c>
      <c r="D18" t="str">
        <f t="shared" si="2"/>
        <v>09117</v>
      </c>
      <c r="E18">
        <v>9117</v>
      </c>
      <c r="F18" t="s">
        <v>97</v>
      </c>
      <c r="G18">
        <v>2786</v>
      </c>
      <c r="H18" t="s">
        <v>80</v>
      </c>
      <c r="I18" t="s">
        <v>76</v>
      </c>
      <c r="J18" t="s">
        <v>81</v>
      </c>
      <c r="K18" t="s">
        <v>80</v>
      </c>
      <c r="L18">
        <v>36.68</v>
      </c>
      <c r="M18">
        <v>1554</v>
      </c>
      <c r="N18">
        <v>317</v>
      </c>
      <c r="O18">
        <v>635</v>
      </c>
      <c r="P18">
        <v>234</v>
      </c>
      <c r="Q18">
        <v>1022</v>
      </c>
      <c r="R18">
        <v>0</v>
      </c>
      <c r="S18">
        <v>1162</v>
      </c>
      <c r="T18">
        <v>0</v>
      </c>
      <c r="U18">
        <v>0</v>
      </c>
      <c r="V18">
        <v>0.13</v>
      </c>
      <c r="W18">
        <v>2.84</v>
      </c>
      <c r="X18">
        <v>12</v>
      </c>
      <c r="Y18">
        <v>0</v>
      </c>
      <c r="Z18">
        <v>8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37.5</v>
      </c>
      <c r="AG18">
        <v>0</v>
      </c>
      <c r="AH18">
        <v>0</v>
      </c>
      <c r="AI18">
        <v>0</v>
      </c>
      <c r="AJ18">
        <v>0</v>
      </c>
      <c r="AK18">
        <v>9477</v>
      </c>
      <c r="AL18">
        <v>12455</v>
      </c>
      <c r="AM18">
        <v>12455</v>
      </c>
      <c r="AN18">
        <v>12455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68913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104</v>
      </c>
      <c r="BE18">
        <v>85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217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 x14ac:dyDescent="0.2">
      <c r="A19">
        <v>2019</v>
      </c>
      <c r="B19" t="str">
        <f t="shared" si="0"/>
        <v>09</v>
      </c>
      <c r="C19" t="str">
        <f t="shared" si="1"/>
        <v>0911</v>
      </c>
      <c r="D19" t="str">
        <f t="shared" si="2"/>
        <v>09118</v>
      </c>
      <c r="E19">
        <v>9118</v>
      </c>
      <c r="F19" t="s">
        <v>98</v>
      </c>
      <c r="G19">
        <v>1973</v>
      </c>
      <c r="H19" t="s">
        <v>80</v>
      </c>
      <c r="I19" t="s">
        <v>76</v>
      </c>
      <c r="J19" t="s">
        <v>81</v>
      </c>
      <c r="K19" t="s">
        <v>80</v>
      </c>
      <c r="L19">
        <v>58.19</v>
      </c>
      <c r="M19">
        <v>1305</v>
      </c>
      <c r="N19">
        <v>340</v>
      </c>
      <c r="O19">
        <v>690</v>
      </c>
      <c r="P19">
        <v>340</v>
      </c>
      <c r="Q19">
        <v>1148</v>
      </c>
      <c r="R19">
        <v>0</v>
      </c>
      <c r="S19">
        <v>756</v>
      </c>
      <c r="T19">
        <v>0</v>
      </c>
      <c r="U19">
        <v>0</v>
      </c>
      <c r="V19">
        <v>0</v>
      </c>
      <c r="W19">
        <v>1.47</v>
      </c>
      <c r="X19">
        <v>41</v>
      </c>
      <c r="Y19">
        <v>0</v>
      </c>
      <c r="Z19">
        <v>0</v>
      </c>
      <c r="AA19">
        <v>26</v>
      </c>
      <c r="AB19">
        <v>0</v>
      </c>
      <c r="AC19">
        <v>0</v>
      </c>
      <c r="AD19">
        <v>63.41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132</v>
      </c>
      <c r="BE19">
        <v>119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275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 x14ac:dyDescent="0.2">
      <c r="A20">
        <v>2019</v>
      </c>
      <c r="B20" t="str">
        <f t="shared" si="0"/>
        <v>09</v>
      </c>
      <c r="C20" t="str">
        <f t="shared" si="1"/>
        <v>0911</v>
      </c>
      <c r="D20" t="str">
        <f t="shared" si="2"/>
        <v>09119</v>
      </c>
      <c r="E20">
        <v>9119</v>
      </c>
      <c r="F20" t="s">
        <v>99</v>
      </c>
      <c r="G20">
        <v>6336</v>
      </c>
      <c r="H20" t="s">
        <v>76</v>
      </c>
      <c r="I20" t="s">
        <v>77</v>
      </c>
      <c r="J20" t="s">
        <v>76</v>
      </c>
      <c r="K20" t="s">
        <v>78</v>
      </c>
      <c r="L20">
        <v>33.950000000000003</v>
      </c>
      <c r="M20">
        <v>3615</v>
      </c>
      <c r="N20">
        <v>1201</v>
      </c>
      <c r="O20">
        <v>1359</v>
      </c>
      <c r="P20">
        <v>550</v>
      </c>
      <c r="Q20">
        <v>2151</v>
      </c>
      <c r="R20">
        <v>0</v>
      </c>
      <c r="S20">
        <v>3501</v>
      </c>
      <c r="T20">
        <v>2624</v>
      </c>
      <c r="U20">
        <v>91.88</v>
      </c>
      <c r="V20">
        <v>0.19</v>
      </c>
      <c r="W20">
        <v>1.67</v>
      </c>
      <c r="X20">
        <v>68</v>
      </c>
      <c r="Y20">
        <v>0</v>
      </c>
      <c r="Z20">
        <v>101</v>
      </c>
      <c r="AA20">
        <v>46</v>
      </c>
      <c r="AB20">
        <v>0</v>
      </c>
      <c r="AC20">
        <v>56</v>
      </c>
      <c r="AD20">
        <v>67.650000000000006</v>
      </c>
      <c r="AE20">
        <v>0</v>
      </c>
      <c r="AF20">
        <v>55.45</v>
      </c>
      <c r="AG20">
        <v>45.64</v>
      </c>
      <c r="AH20">
        <v>112633</v>
      </c>
      <c r="AI20">
        <v>1.6</v>
      </c>
      <c r="AJ20">
        <v>1.47</v>
      </c>
      <c r="AK20">
        <v>2287651</v>
      </c>
      <c r="AL20">
        <v>7666841</v>
      </c>
      <c r="AM20">
        <v>7666841</v>
      </c>
      <c r="AN20">
        <v>7554208</v>
      </c>
      <c r="AO20">
        <v>6717508</v>
      </c>
      <c r="AP20">
        <v>1303096</v>
      </c>
      <c r="AQ20">
        <v>8899856</v>
      </c>
      <c r="AR20">
        <v>3499449</v>
      </c>
      <c r="AS20">
        <v>2.02</v>
      </c>
      <c r="AT20">
        <v>6084800</v>
      </c>
      <c r="AU20">
        <v>1115888</v>
      </c>
      <c r="AV20">
        <v>7534542</v>
      </c>
      <c r="AW20">
        <v>0</v>
      </c>
      <c r="AX20">
        <v>15.08</v>
      </c>
      <c r="AY20">
        <v>173.88</v>
      </c>
      <c r="AZ20">
        <v>80.760000000000005</v>
      </c>
      <c r="BA20">
        <v>0</v>
      </c>
      <c r="BB20">
        <v>6717509</v>
      </c>
      <c r="BC20">
        <v>8899853</v>
      </c>
      <c r="BD20">
        <v>178</v>
      </c>
      <c r="BE20">
        <v>171</v>
      </c>
      <c r="BF20">
        <v>1947205</v>
      </c>
      <c r="BG20">
        <v>2335408</v>
      </c>
      <c r="BH20">
        <v>0</v>
      </c>
      <c r="BI20">
        <v>1802187</v>
      </c>
      <c r="BJ20">
        <v>6084800</v>
      </c>
      <c r="BK20">
        <v>15.35</v>
      </c>
      <c r="BL20">
        <v>165</v>
      </c>
      <c r="BM20">
        <v>381</v>
      </c>
      <c r="BN20">
        <v>1</v>
      </c>
      <c r="BO20">
        <v>66</v>
      </c>
      <c r="BP20">
        <v>257</v>
      </c>
      <c r="BQ20">
        <v>126</v>
      </c>
      <c r="BR20">
        <v>214</v>
      </c>
      <c r="BS20">
        <v>0</v>
      </c>
      <c r="BT20">
        <v>291</v>
      </c>
      <c r="BU20">
        <v>76.430000000000007</v>
      </c>
      <c r="BV20">
        <v>3.24</v>
      </c>
      <c r="BW20">
        <v>5</v>
      </c>
      <c r="BX20">
        <v>6</v>
      </c>
      <c r="BY20">
        <v>11</v>
      </c>
    </row>
    <row r="21" spans="1:77" x14ac:dyDescent="0.2">
      <c r="A21">
        <v>2019</v>
      </c>
      <c r="B21" t="str">
        <f t="shared" si="0"/>
        <v>09</v>
      </c>
      <c r="C21" t="str">
        <f t="shared" si="1"/>
        <v>0912</v>
      </c>
      <c r="D21" t="str">
        <f t="shared" si="2"/>
        <v>09120</v>
      </c>
      <c r="E21">
        <v>9120</v>
      </c>
      <c r="F21" t="s">
        <v>100</v>
      </c>
      <c r="G21">
        <v>11672</v>
      </c>
      <c r="H21" t="s">
        <v>76</v>
      </c>
      <c r="I21" t="s">
        <v>77</v>
      </c>
      <c r="J21" t="s">
        <v>76</v>
      </c>
      <c r="K21" t="s">
        <v>78</v>
      </c>
      <c r="L21">
        <v>30.96</v>
      </c>
      <c r="M21">
        <v>7757</v>
      </c>
      <c r="N21">
        <v>4278</v>
      </c>
      <c r="O21">
        <v>1932</v>
      </c>
      <c r="P21">
        <v>1221</v>
      </c>
      <c r="Q21">
        <v>3614</v>
      </c>
      <c r="R21">
        <v>543</v>
      </c>
      <c r="S21">
        <v>9736</v>
      </c>
      <c r="T21">
        <v>4332</v>
      </c>
      <c r="U21">
        <v>88.04</v>
      </c>
      <c r="V21">
        <v>0.12</v>
      </c>
      <c r="W21">
        <v>0.75</v>
      </c>
      <c r="X21">
        <v>192</v>
      </c>
      <c r="Y21">
        <v>25</v>
      </c>
      <c r="Z21">
        <v>564</v>
      </c>
      <c r="AA21">
        <v>127</v>
      </c>
      <c r="AB21">
        <v>24</v>
      </c>
      <c r="AC21">
        <v>375</v>
      </c>
      <c r="AD21">
        <v>66.150000000000006</v>
      </c>
      <c r="AE21">
        <v>96</v>
      </c>
      <c r="AF21">
        <v>66.489999999999995</v>
      </c>
      <c r="AG21">
        <v>55.52</v>
      </c>
      <c r="AH21">
        <v>109441</v>
      </c>
      <c r="AI21">
        <v>0.83</v>
      </c>
      <c r="AJ21">
        <v>1.01</v>
      </c>
      <c r="AK21">
        <v>0</v>
      </c>
      <c r="AL21">
        <v>10787122</v>
      </c>
      <c r="AM21">
        <v>10787122</v>
      </c>
      <c r="AN21">
        <v>10677681</v>
      </c>
      <c r="AO21">
        <v>6036891</v>
      </c>
      <c r="AP21">
        <v>1282624</v>
      </c>
      <c r="AQ21">
        <v>12055465</v>
      </c>
      <c r="AR21">
        <v>5988576</v>
      </c>
      <c r="AS21">
        <v>1.19</v>
      </c>
      <c r="AT21">
        <v>8263695</v>
      </c>
      <c r="AU21">
        <v>1044220</v>
      </c>
      <c r="AV21">
        <v>9692068</v>
      </c>
      <c r="AW21">
        <v>0</v>
      </c>
      <c r="AX21">
        <v>10.99</v>
      </c>
      <c r="AY21">
        <v>137.99</v>
      </c>
      <c r="AZ21">
        <v>85.26</v>
      </c>
      <c r="BA21">
        <v>0</v>
      </c>
      <c r="BB21">
        <v>6036891</v>
      </c>
      <c r="BC21">
        <v>12055465</v>
      </c>
      <c r="BD21">
        <v>215</v>
      </c>
      <c r="BE21">
        <v>284</v>
      </c>
      <c r="BF21">
        <v>3142588</v>
      </c>
      <c r="BG21">
        <v>1900331</v>
      </c>
      <c r="BH21">
        <v>1500</v>
      </c>
      <c r="BI21">
        <v>3220776</v>
      </c>
      <c r="BJ21">
        <v>8263695</v>
      </c>
      <c r="BK21">
        <v>15.25</v>
      </c>
      <c r="BL21">
        <v>157</v>
      </c>
      <c r="BM21">
        <v>559</v>
      </c>
      <c r="BN21">
        <v>0</v>
      </c>
      <c r="BO21">
        <v>272</v>
      </c>
      <c r="BP21">
        <v>272</v>
      </c>
      <c r="BQ21">
        <v>208</v>
      </c>
      <c r="BR21">
        <v>365</v>
      </c>
      <c r="BS21">
        <v>0</v>
      </c>
      <c r="BT21">
        <v>365</v>
      </c>
      <c r="BU21">
        <v>57.3</v>
      </c>
      <c r="BV21">
        <v>1.34</v>
      </c>
      <c r="BW21">
        <v>10</v>
      </c>
      <c r="BX21">
        <v>23</v>
      </c>
      <c r="BY21">
        <v>33</v>
      </c>
    </row>
    <row r="22" spans="1:77" x14ac:dyDescent="0.2">
      <c r="A22">
        <v>2019</v>
      </c>
      <c r="B22" t="str">
        <f t="shared" si="0"/>
        <v>09</v>
      </c>
      <c r="C22" t="str">
        <f t="shared" si="1"/>
        <v>0912</v>
      </c>
      <c r="D22" t="str">
        <f t="shared" si="2"/>
        <v>09121</v>
      </c>
      <c r="E22">
        <v>9121</v>
      </c>
      <c r="F22" t="s">
        <v>101</v>
      </c>
      <c r="G22">
        <v>2608</v>
      </c>
      <c r="H22" t="s">
        <v>76</v>
      </c>
      <c r="I22" t="s">
        <v>77</v>
      </c>
      <c r="J22" t="s">
        <v>76</v>
      </c>
      <c r="K22" t="s">
        <v>78</v>
      </c>
      <c r="L22">
        <v>23.39</v>
      </c>
      <c r="M22">
        <v>1577</v>
      </c>
      <c r="N22">
        <v>783</v>
      </c>
      <c r="O22">
        <v>424</v>
      </c>
      <c r="P22">
        <v>118</v>
      </c>
      <c r="Q22">
        <v>610</v>
      </c>
      <c r="R22">
        <v>0</v>
      </c>
      <c r="S22">
        <v>2118</v>
      </c>
      <c r="T22">
        <v>764</v>
      </c>
      <c r="U22">
        <v>93.32</v>
      </c>
      <c r="V22">
        <v>0.06</v>
      </c>
      <c r="W22">
        <v>0.13</v>
      </c>
      <c r="X22">
        <v>9</v>
      </c>
      <c r="Y22">
        <v>0</v>
      </c>
      <c r="Z22">
        <v>109</v>
      </c>
      <c r="AA22">
        <v>1</v>
      </c>
      <c r="AB22">
        <v>0</v>
      </c>
      <c r="AC22">
        <v>42</v>
      </c>
      <c r="AD22">
        <v>11.11</v>
      </c>
      <c r="AE22">
        <v>0</v>
      </c>
      <c r="AF22">
        <v>38.53</v>
      </c>
      <c r="AG22">
        <v>42.74</v>
      </c>
      <c r="AH22">
        <v>0</v>
      </c>
      <c r="AI22">
        <v>0</v>
      </c>
      <c r="AJ22">
        <v>0</v>
      </c>
      <c r="AK22">
        <v>0</v>
      </c>
      <c r="AL22">
        <v>2708405</v>
      </c>
      <c r="AM22">
        <v>2708405</v>
      </c>
      <c r="AN22">
        <v>2708405</v>
      </c>
      <c r="AO22">
        <v>2286500</v>
      </c>
      <c r="AP22">
        <v>252051</v>
      </c>
      <c r="AQ22">
        <v>3543284</v>
      </c>
      <c r="AR22">
        <v>1157442</v>
      </c>
      <c r="AS22">
        <v>0</v>
      </c>
      <c r="AT22">
        <v>2022751</v>
      </c>
      <c r="AU22">
        <v>473939</v>
      </c>
      <c r="AV22">
        <v>2577575</v>
      </c>
      <c r="AW22">
        <v>0</v>
      </c>
      <c r="AX22">
        <v>18.64</v>
      </c>
      <c r="AY22">
        <v>174.76</v>
      </c>
      <c r="AZ22">
        <v>78.47</v>
      </c>
      <c r="BA22">
        <v>0</v>
      </c>
      <c r="BB22">
        <v>2286500</v>
      </c>
      <c r="BC22">
        <v>3543285</v>
      </c>
      <c r="BD22">
        <v>64</v>
      </c>
      <c r="BE22">
        <v>42</v>
      </c>
      <c r="BF22">
        <v>400310</v>
      </c>
      <c r="BG22">
        <v>973747</v>
      </c>
      <c r="BH22">
        <v>0</v>
      </c>
      <c r="BI22">
        <v>648694</v>
      </c>
      <c r="BJ22">
        <v>2022751</v>
      </c>
      <c r="BK22">
        <v>18.190000000000001</v>
      </c>
      <c r="BL22">
        <v>24</v>
      </c>
      <c r="BM22">
        <v>124</v>
      </c>
      <c r="BN22">
        <v>0</v>
      </c>
      <c r="BO22">
        <v>119</v>
      </c>
      <c r="BP22">
        <v>128</v>
      </c>
      <c r="BQ22">
        <v>37</v>
      </c>
      <c r="BR22">
        <v>70</v>
      </c>
      <c r="BS22">
        <v>0</v>
      </c>
      <c r="BT22">
        <v>61</v>
      </c>
      <c r="BU22">
        <v>37.04</v>
      </c>
      <c r="BV22">
        <v>0.59</v>
      </c>
      <c r="BW22">
        <v>11</v>
      </c>
      <c r="BX22">
        <v>1</v>
      </c>
      <c r="BY22">
        <v>12</v>
      </c>
    </row>
    <row r="23" spans="1:77" x14ac:dyDescent="0.2">
      <c r="A23">
        <v>2019</v>
      </c>
      <c r="B23" t="str">
        <f t="shared" si="0"/>
        <v>09</v>
      </c>
      <c r="C23" t="str">
        <f t="shared" si="1"/>
        <v>0920</v>
      </c>
      <c r="D23" t="str">
        <f t="shared" si="2"/>
        <v>09201</v>
      </c>
      <c r="E23">
        <v>9201</v>
      </c>
      <c r="F23" t="s">
        <v>102</v>
      </c>
      <c r="G23">
        <v>10685</v>
      </c>
      <c r="H23" t="s">
        <v>76</v>
      </c>
      <c r="I23" t="s">
        <v>77</v>
      </c>
      <c r="J23" t="s">
        <v>76</v>
      </c>
      <c r="K23" t="s">
        <v>78</v>
      </c>
      <c r="L23">
        <v>58.51</v>
      </c>
      <c r="M23">
        <v>6622</v>
      </c>
      <c r="N23">
        <v>3749</v>
      </c>
      <c r="O23">
        <v>3496</v>
      </c>
      <c r="P23">
        <v>2044</v>
      </c>
      <c r="Q23">
        <v>6252</v>
      </c>
      <c r="R23">
        <v>402</v>
      </c>
      <c r="S23">
        <v>4875</v>
      </c>
      <c r="T23">
        <v>7767</v>
      </c>
      <c r="U23">
        <v>89.19</v>
      </c>
      <c r="V23">
        <v>0.18</v>
      </c>
      <c r="W23">
        <v>0.99</v>
      </c>
      <c r="X23">
        <v>528</v>
      </c>
      <c r="Y23">
        <v>20</v>
      </c>
      <c r="Z23">
        <v>197</v>
      </c>
      <c r="AA23">
        <v>247</v>
      </c>
      <c r="AB23">
        <v>20</v>
      </c>
      <c r="AC23">
        <v>143</v>
      </c>
      <c r="AD23">
        <v>46.78</v>
      </c>
      <c r="AE23">
        <v>100</v>
      </c>
      <c r="AF23">
        <v>72.59</v>
      </c>
      <c r="AG23">
        <v>41.23</v>
      </c>
      <c r="AH23">
        <v>290591</v>
      </c>
      <c r="AI23">
        <v>2.23</v>
      </c>
      <c r="AJ23">
        <v>1.44</v>
      </c>
      <c r="AK23">
        <v>1022</v>
      </c>
      <c r="AL23">
        <v>20231842</v>
      </c>
      <c r="AM23">
        <v>20231842</v>
      </c>
      <c r="AN23">
        <v>19941251</v>
      </c>
      <c r="AO23">
        <v>16732766</v>
      </c>
      <c r="AP23">
        <v>8629047</v>
      </c>
      <c r="AQ23">
        <v>29229532</v>
      </c>
      <c r="AR23">
        <v>8340760</v>
      </c>
      <c r="AS23">
        <v>3.12</v>
      </c>
      <c r="AT23">
        <v>13957078</v>
      </c>
      <c r="AU23">
        <v>6207651</v>
      </c>
      <c r="AV23">
        <v>22253764</v>
      </c>
      <c r="AW23">
        <v>0</v>
      </c>
      <c r="AX23">
        <v>28.35</v>
      </c>
      <c r="AY23">
        <v>167.34</v>
      </c>
      <c r="AZ23">
        <v>62.72</v>
      </c>
      <c r="BA23">
        <v>0</v>
      </c>
      <c r="BB23">
        <v>16732766</v>
      </c>
      <c r="BC23">
        <v>29229532</v>
      </c>
      <c r="BD23">
        <v>485</v>
      </c>
      <c r="BE23">
        <v>437</v>
      </c>
      <c r="BF23">
        <v>3577766</v>
      </c>
      <c r="BG23">
        <v>5032943</v>
      </c>
      <c r="BH23">
        <v>0</v>
      </c>
      <c r="BI23">
        <v>5346369</v>
      </c>
      <c r="BJ23">
        <v>13957078</v>
      </c>
      <c r="BK23">
        <v>17.77</v>
      </c>
      <c r="BL23">
        <v>156</v>
      </c>
      <c r="BM23">
        <v>1003</v>
      </c>
      <c r="BN23">
        <v>2</v>
      </c>
      <c r="BO23">
        <v>484</v>
      </c>
      <c r="BP23">
        <v>673</v>
      </c>
      <c r="BQ23">
        <v>355</v>
      </c>
      <c r="BR23">
        <v>511</v>
      </c>
      <c r="BS23">
        <v>0</v>
      </c>
      <c r="BT23">
        <v>511</v>
      </c>
      <c r="BU23">
        <v>51.36</v>
      </c>
      <c r="BV23">
        <v>1.06</v>
      </c>
      <c r="BW23">
        <v>7</v>
      </c>
      <c r="BX23">
        <v>26</v>
      </c>
      <c r="BY23">
        <v>33</v>
      </c>
    </row>
    <row r="24" spans="1:77" x14ac:dyDescent="0.2">
      <c r="A24">
        <v>2019</v>
      </c>
      <c r="B24" t="str">
        <f t="shared" si="0"/>
        <v>09</v>
      </c>
      <c r="C24" t="str">
        <f t="shared" si="1"/>
        <v>0920</v>
      </c>
      <c r="D24" t="str">
        <f t="shared" si="2"/>
        <v>09202</v>
      </c>
      <c r="E24">
        <v>9202</v>
      </c>
      <c r="F24" t="s">
        <v>103</v>
      </c>
      <c r="G24">
        <v>5425</v>
      </c>
      <c r="H24" t="s">
        <v>76</v>
      </c>
      <c r="I24" t="s">
        <v>77</v>
      </c>
      <c r="J24" t="s">
        <v>76</v>
      </c>
      <c r="K24" t="s">
        <v>78</v>
      </c>
      <c r="L24">
        <v>61.88</v>
      </c>
      <c r="M24">
        <v>3414</v>
      </c>
      <c r="N24">
        <v>1296</v>
      </c>
      <c r="O24">
        <v>2113</v>
      </c>
      <c r="P24">
        <v>837</v>
      </c>
      <c r="Q24">
        <v>3357</v>
      </c>
      <c r="R24">
        <v>0</v>
      </c>
      <c r="S24">
        <v>2105</v>
      </c>
      <c r="T24">
        <v>4139</v>
      </c>
      <c r="U24">
        <v>90.41</v>
      </c>
      <c r="V24">
        <v>0.15</v>
      </c>
      <c r="W24">
        <v>1.39</v>
      </c>
      <c r="X24">
        <v>93</v>
      </c>
      <c r="Y24">
        <v>0</v>
      </c>
      <c r="Z24">
        <v>84</v>
      </c>
      <c r="AA24">
        <v>32</v>
      </c>
      <c r="AB24">
        <v>0</v>
      </c>
      <c r="AC24">
        <v>56</v>
      </c>
      <c r="AD24">
        <v>34.409999999999997</v>
      </c>
      <c r="AE24">
        <v>0</v>
      </c>
      <c r="AF24">
        <v>66.67</v>
      </c>
      <c r="AG24">
        <v>50.42</v>
      </c>
      <c r="AH24">
        <v>98344</v>
      </c>
      <c r="AI24">
        <v>1.52</v>
      </c>
      <c r="AJ24">
        <v>0.91</v>
      </c>
      <c r="AK24">
        <v>226576</v>
      </c>
      <c r="AL24">
        <v>10792631</v>
      </c>
      <c r="AM24">
        <v>10792631</v>
      </c>
      <c r="AN24">
        <v>10694287</v>
      </c>
      <c r="AO24">
        <v>10749067</v>
      </c>
      <c r="AP24">
        <v>1204782</v>
      </c>
      <c r="AQ24">
        <v>12480154</v>
      </c>
      <c r="AR24">
        <v>5441379</v>
      </c>
      <c r="AS24">
        <v>1.9</v>
      </c>
      <c r="AT24">
        <v>8522088</v>
      </c>
      <c r="AU24">
        <v>1598658</v>
      </c>
      <c r="AV24">
        <v>10553860</v>
      </c>
      <c r="AW24">
        <v>0</v>
      </c>
      <c r="AX24">
        <v>15.48</v>
      </c>
      <c r="AY24">
        <v>156.62</v>
      </c>
      <c r="AZ24">
        <v>80.75</v>
      </c>
      <c r="BA24">
        <v>0</v>
      </c>
      <c r="BB24">
        <v>10749067</v>
      </c>
      <c r="BC24">
        <v>12480154</v>
      </c>
      <c r="BD24">
        <v>295</v>
      </c>
      <c r="BE24">
        <v>260</v>
      </c>
      <c r="BF24">
        <v>1959318</v>
      </c>
      <c r="BG24">
        <v>3329414</v>
      </c>
      <c r="BH24">
        <v>6400</v>
      </c>
      <c r="BI24">
        <v>3233356</v>
      </c>
      <c r="BJ24">
        <v>8522088</v>
      </c>
      <c r="BK24">
        <v>15.92</v>
      </c>
      <c r="BL24">
        <v>161</v>
      </c>
      <c r="BM24">
        <v>607</v>
      </c>
      <c r="BN24">
        <v>1</v>
      </c>
      <c r="BO24">
        <v>274</v>
      </c>
      <c r="BP24">
        <v>381</v>
      </c>
      <c r="BQ24">
        <v>130</v>
      </c>
      <c r="BR24">
        <v>286</v>
      </c>
      <c r="BS24">
        <v>0</v>
      </c>
      <c r="BT24">
        <v>291</v>
      </c>
      <c r="BU24">
        <v>51.07</v>
      </c>
      <c r="BV24">
        <v>1.04</v>
      </c>
      <c r="BW24">
        <v>7</v>
      </c>
      <c r="BX24">
        <v>8</v>
      </c>
      <c r="BY24">
        <v>15</v>
      </c>
    </row>
    <row r="25" spans="1:77" x14ac:dyDescent="0.2">
      <c r="A25">
        <v>2019</v>
      </c>
      <c r="B25" t="str">
        <f t="shared" si="0"/>
        <v>09</v>
      </c>
      <c r="C25" t="str">
        <f t="shared" si="1"/>
        <v>0920</v>
      </c>
      <c r="D25" t="str">
        <f t="shared" si="2"/>
        <v>09203</v>
      </c>
      <c r="E25">
        <v>9203</v>
      </c>
      <c r="F25" t="s">
        <v>104</v>
      </c>
      <c r="G25">
        <v>3319</v>
      </c>
      <c r="H25" t="s">
        <v>76</v>
      </c>
      <c r="I25" t="s">
        <v>77</v>
      </c>
      <c r="J25" t="s">
        <v>76</v>
      </c>
      <c r="K25" t="s">
        <v>78</v>
      </c>
      <c r="L25">
        <v>65.739999999999995</v>
      </c>
      <c r="M25">
        <v>1940</v>
      </c>
      <c r="N25">
        <v>894</v>
      </c>
      <c r="O25">
        <v>1326</v>
      </c>
      <c r="P25">
        <v>584</v>
      </c>
      <c r="Q25">
        <v>2182</v>
      </c>
      <c r="R25">
        <v>0</v>
      </c>
      <c r="S25">
        <v>809</v>
      </c>
      <c r="T25">
        <v>2609</v>
      </c>
      <c r="U25">
        <v>85.93</v>
      </c>
      <c r="V25">
        <v>0.26</v>
      </c>
      <c r="W25">
        <v>1.45</v>
      </c>
      <c r="X25">
        <v>134</v>
      </c>
      <c r="Y25">
        <v>0</v>
      </c>
      <c r="Z25">
        <v>0</v>
      </c>
      <c r="AA25">
        <v>77</v>
      </c>
      <c r="AB25">
        <v>0</v>
      </c>
      <c r="AC25">
        <v>0</v>
      </c>
      <c r="AD25">
        <v>57.46</v>
      </c>
      <c r="AE25">
        <v>0</v>
      </c>
      <c r="AF25">
        <v>0</v>
      </c>
      <c r="AG25">
        <v>51.65</v>
      </c>
      <c r="AH25">
        <v>80000</v>
      </c>
      <c r="AI25">
        <v>1.45</v>
      </c>
      <c r="AJ25">
        <v>1.06</v>
      </c>
      <c r="AK25">
        <v>0</v>
      </c>
      <c r="AL25">
        <v>7582526</v>
      </c>
      <c r="AM25">
        <v>7582526</v>
      </c>
      <c r="AN25">
        <v>7502526</v>
      </c>
      <c r="AO25">
        <v>7129704</v>
      </c>
      <c r="AP25">
        <v>797708</v>
      </c>
      <c r="AQ25">
        <v>8457001</v>
      </c>
      <c r="AR25">
        <v>3916560</v>
      </c>
      <c r="AS25">
        <v>1.91</v>
      </c>
      <c r="AT25">
        <v>6204878</v>
      </c>
      <c r="AU25">
        <v>1118000</v>
      </c>
      <c r="AV25">
        <v>7746955</v>
      </c>
      <c r="AW25">
        <v>231144</v>
      </c>
      <c r="AX25">
        <v>14.64</v>
      </c>
      <c r="AY25">
        <v>158.43</v>
      </c>
      <c r="AZ25">
        <v>80.09</v>
      </c>
      <c r="BA25">
        <v>2.98</v>
      </c>
      <c r="BB25">
        <v>7129704</v>
      </c>
      <c r="BC25">
        <v>8457001</v>
      </c>
      <c r="BD25">
        <v>156</v>
      </c>
      <c r="BE25">
        <v>180</v>
      </c>
      <c r="BF25">
        <v>1952401</v>
      </c>
      <c r="BG25">
        <v>1929593</v>
      </c>
      <c r="BH25">
        <v>0</v>
      </c>
      <c r="BI25">
        <v>2322884</v>
      </c>
      <c r="BJ25">
        <v>6204878</v>
      </c>
      <c r="BK25">
        <v>14.49</v>
      </c>
      <c r="BL25">
        <v>98</v>
      </c>
      <c r="BM25">
        <v>379</v>
      </c>
      <c r="BN25">
        <v>0</v>
      </c>
      <c r="BO25">
        <v>188</v>
      </c>
      <c r="BP25">
        <v>203</v>
      </c>
      <c r="BQ25">
        <v>142</v>
      </c>
      <c r="BR25">
        <v>248</v>
      </c>
      <c r="BS25">
        <v>0</v>
      </c>
      <c r="BT25">
        <v>240</v>
      </c>
      <c r="BU25">
        <v>56.88</v>
      </c>
      <c r="BV25">
        <v>1.32</v>
      </c>
      <c r="BW25">
        <v>10</v>
      </c>
      <c r="BX25">
        <v>8</v>
      </c>
      <c r="BY25">
        <v>18</v>
      </c>
    </row>
    <row r="26" spans="1:77" x14ac:dyDescent="0.2">
      <c r="A26">
        <v>2019</v>
      </c>
      <c r="B26" t="str">
        <f t="shared" si="0"/>
        <v>09</v>
      </c>
      <c r="C26" t="str">
        <f t="shared" si="1"/>
        <v>0920</v>
      </c>
      <c r="D26" t="str">
        <f t="shared" si="2"/>
        <v>09204</v>
      </c>
      <c r="E26">
        <v>9204</v>
      </c>
      <c r="F26" t="s">
        <v>105</v>
      </c>
      <c r="G26">
        <v>1765</v>
      </c>
      <c r="H26" t="s">
        <v>76</v>
      </c>
      <c r="I26" t="s">
        <v>77</v>
      </c>
      <c r="J26" t="s">
        <v>76</v>
      </c>
      <c r="K26" t="s">
        <v>78</v>
      </c>
      <c r="L26">
        <v>51.5</v>
      </c>
      <c r="M26">
        <v>1057</v>
      </c>
      <c r="N26">
        <v>83</v>
      </c>
      <c r="O26">
        <v>679</v>
      </c>
      <c r="P26">
        <v>83</v>
      </c>
      <c r="Q26">
        <v>909</v>
      </c>
      <c r="R26">
        <v>0</v>
      </c>
      <c r="S26">
        <v>451</v>
      </c>
      <c r="T26">
        <v>1167</v>
      </c>
      <c r="U26">
        <v>91.43</v>
      </c>
      <c r="V26">
        <v>0.47</v>
      </c>
      <c r="W26">
        <v>8.43</v>
      </c>
      <c r="X26">
        <v>5</v>
      </c>
      <c r="Y26">
        <v>0</v>
      </c>
      <c r="Z26">
        <v>2</v>
      </c>
      <c r="AA26">
        <v>1</v>
      </c>
      <c r="AB26">
        <v>0</v>
      </c>
      <c r="AC26">
        <v>0</v>
      </c>
      <c r="AD26">
        <v>20</v>
      </c>
      <c r="AE26">
        <v>0</v>
      </c>
      <c r="AF26">
        <v>0</v>
      </c>
      <c r="AG26">
        <v>42.66</v>
      </c>
      <c r="AH26">
        <v>10000</v>
      </c>
      <c r="AI26">
        <v>0.26</v>
      </c>
      <c r="AJ26">
        <v>0.25</v>
      </c>
      <c r="AK26">
        <v>774301</v>
      </c>
      <c r="AL26">
        <v>3991363</v>
      </c>
      <c r="AM26">
        <v>3991363</v>
      </c>
      <c r="AN26">
        <v>3981363</v>
      </c>
      <c r="AO26">
        <v>3850489</v>
      </c>
      <c r="AP26">
        <v>540891</v>
      </c>
      <c r="AQ26">
        <v>4785155</v>
      </c>
      <c r="AR26">
        <v>1702743</v>
      </c>
      <c r="AS26">
        <v>0.41</v>
      </c>
      <c r="AT26">
        <v>3226229</v>
      </c>
      <c r="AU26">
        <v>681512</v>
      </c>
      <c r="AV26">
        <v>4289993</v>
      </c>
      <c r="AW26">
        <v>0</v>
      </c>
      <c r="AX26">
        <v>16.66</v>
      </c>
      <c r="AY26">
        <v>189.47</v>
      </c>
      <c r="AZ26">
        <v>75.2</v>
      </c>
      <c r="BA26">
        <v>0</v>
      </c>
      <c r="BB26">
        <v>3850489</v>
      </c>
      <c r="BC26">
        <v>4785155</v>
      </c>
      <c r="BD26">
        <v>69</v>
      </c>
      <c r="BE26">
        <v>89</v>
      </c>
      <c r="BF26">
        <v>1126226</v>
      </c>
      <c r="BG26">
        <v>1220317</v>
      </c>
      <c r="BH26">
        <v>0</v>
      </c>
      <c r="BI26">
        <v>879686</v>
      </c>
      <c r="BJ26">
        <v>3226229</v>
      </c>
      <c r="BK26">
        <v>13.11</v>
      </c>
      <c r="BL26">
        <v>72</v>
      </c>
      <c r="BM26">
        <v>179</v>
      </c>
      <c r="BN26">
        <v>0</v>
      </c>
      <c r="BO26">
        <v>74</v>
      </c>
      <c r="BP26">
        <v>146</v>
      </c>
      <c r="BQ26">
        <v>43</v>
      </c>
      <c r="BR26">
        <v>115</v>
      </c>
      <c r="BS26">
        <v>0</v>
      </c>
      <c r="BT26">
        <v>115</v>
      </c>
      <c r="BU26">
        <v>60.85</v>
      </c>
      <c r="BV26">
        <v>1.55</v>
      </c>
      <c r="BW26">
        <v>8</v>
      </c>
      <c r="BX26">
        <v>2</v>
      </c>
      <c r="BY26">
        <v>10</v>
      </c>
    </row>
    <row r="27" spans="1:77" x14ac:dyDescent="0.2">
      <c r="A27">
        <v>2019</v>
      </c>
      <c r="B27" t="str">
        <f t="shared" si="0"/>
        <v>09</v>
      </c>
      <c r="C27" t="str">
        <f t="shared" si="1"/>
        <v>0920</v>
      </c>
      <c r="D27" t="str">
        <f t="shared" si="2"/>
        <v>09205</v>
      </c>
      <c r="E27">
        <v>9205</v>
      </c>
      <c r="F27" t="s">
        <v>106</v>
      </c>
      <c r="G27">
        <v>2238</v>
      </c>
      <c r="H27" t="s">
        <v>76</v>
      </c>
      <c r="I27" t="s">
        <v>77</v>
      </c>
      <c r="J27" t="s">
        <v>76</v>
      </c>
      <c r="K27" t="s">
        <v>78</v>
      </c>
      <c r="L27">
        <v>75.69</v>
      </c>
      <c r="M27">
        <v>1284</v>
      </c>
      <c r="N27">
        <v>508</v>
      </c>
      <c r="O27">
        <v>994</v>
      </c>
      <c r="P27">
        <v>508</v>
      </c>
      <c r="Q27">
        <v>1694</v>
      </c>
      <c r="R27">
        <v>0</v>
      </c>
      <c r="S27">
        <v>320</v>
      </c>
      <c r="T27">
        <v>2032</v>
      </c>
      <c r="U27">
        <v>84.99</v>
      </c>
      <c r="V27">
        <v>0.55000000000000004</v>
      </c>
      <c r="W27">
        <v>3.74</v>
      </c>
      <c r="X27">
        <v>69</v>
      </c>
      <c r="Y27">
        <v>0</v>
      </c>
      <c r="Z27">
        <v>0</v>
      </c>
      <c r="AA27">
        <v>27</v>
      </c>
      <c r="AB27">
        <v>0</v>
      </c>
      <c r="AC27">
        <v>0</v>
      </c>
      <c r="AD27">
        <v>39.130000000000003</v>
      </c>
      <c r="AE27">
        <v>0</v>
      </c>
      <c r="AF27">
        <v>0</v>
      </c>
      <c r="AG27">
        <v>56.1</v>
      </c>
      <c r="AH27">
        <v>5000</v>
      </c>
      <c r="AI27">
        <v>0.11</v>
      </c>
      <c r="AJ27">
        <v>0.08</v>
      </c>
      <c r="AK27">
        <v>0</v>
      </c>
      <c r="AL27">
        <v>6612711</v>
      </c>
      <c r="AM27">
        <v>6612711</v>
      </c>
      <c r="AN27">
        <v>6607711</v>
      </c>
      <c r="AO27">
        <v>5902023</v>
      </c>
      <c r="AP27">
        <v>567584</v>
      </c>
      <c r="AQ27">
        <v>7231198</v>
      </c>
      <c r="AR27">
        <v>3709764</v>
      </c>
      <c r="AS27">
        <v>0.16</v>
      </c>
      <c r="AT27">
        <v>5613363</v>
      </c>
      <c r="AU27">
        <v>876048</v>
      </c>
      <c r="AV27">
        <v>6571708</v>
      </c>
      <c r="AW27">
        <v>0</v>
      </c>
      <c r="AX27">
        <v>13.43</v>
      </c>
      <c r="AY27">
        <v>151.31</v>
      </c>
      <c r="AZ27">
        <v>85.42</v>
      </c>
      <c r="BA27">
        <v>0</v>
      </c>
      <c r="BB27">
        <v>5902023</v>
      </c>
      <c r="BC27">
        <v>7231199</v>
      </c>
      <c r="BD27">
        <v>162</v>
      </c>
      <c r="BE27">
        <v>139</v>
      </c>
      <c r="BF27">
        <v>1718395</v>
      </c>
      <c r="BG27">
        <v>1830316</v>
      </c>
      <c r="BH27">
        <v>32638</v>
      </c>
      <c r="BI27">
        <v>2064652</v>
      </c>
      <c r="BJ27">
        <v>5613363</v>
      </c>
      <c r="BK27">
        <v>14.62</v>
      </c>
      <c r="BL27">
        <v>98</v>
      </c>
      <c r="BM27">
        <v>326</v>
      </c>
      <c r="BN27">
        <v>57</v>
      </c>
      <c r="BO27">
        <v>242</v>
      </c>
      <c r="BP27">
        <v>242</v>
      </c>
      <c r="BQ27">
        <v>81</v>
      </c>
      <c r="BR27">
        <v>179</v>
      </c>
      <c r="BS27">
        <v>0</v>
      </c>
      <c r="BT27">
        <v>179</v>
      </c>
      <c r="BU27">
        <v>42.52</v>
      </c>
      <c r="BV27">
        <v>0.74</v>
      </c>
      <c r="BW27">
        <v>14</v>
      </c>
      <c r="BX27">
        <v>3</v>
      </c>
      <c r="BY27">
        <v>17</v>
      </c>
    </row>
    <row r="28" spans="1:77" x14ac:dyDescent="0.2">
      <c r="A28">
        <v>2019</v>
      </c>
      <c r="B28" t="str">
        <f t="shared" si="0"/>
        <v>09</v>
      </c>
      <c r="C28" t="str">
        <f t="shared" si="1"/>
        <v>0920</v>
      </c>
      <c r="D28" t="str">
        <f t="shared" si="2"/>
        <v>09206</v>
      </c>
      <c r="E28">
        <v>9206</v>
      </c>
      <c r="F28" t="s">
        <v>107</v>
      </c>
      <c r="G28">
        <v>1408</v>
      </c>
      <c r="H28" t="s">
        <v>76</v>
      </c>
      <c r="I28" t="s">
        <v>77</v>
      </c>
      <c r="J28" t="s">
        <v>76</v>
      </c>
      <c r="K28" t="s">
        <v>78</v>
      </c>
      <c r="L28">
        <v>73.790000000000006</v>
      </c>
      <c r="M28">
        <v>749</v>
      </c>
      <c r="N28">
        <v>342</v>
      </c>
      <c r="O28">
        <v>616</v>
      </c>
      <c r="P28">
        <v>342</v>
      </c>
      <c r="Q28">
        <v>1039</v>
      </c>
      <c r="R28">
        <v>0</v>
      </c>
      <c r="S28">
        <v>234</v>
      </c>
      <c r="T28">
        <v>1245</v>
      </c>
      <c r="U28">
        <v>93.57</v>
      </c>
      <c r="V28">
        <v>0.27</v>
      </c>
      <c r="W28">
        <v>2.0499999999999998</v>
      </c>
      <c r="X28">
        <v>41</v>
      </c>
      <c r="Y28">
        <v>0</v>
      </c>
      <c r="Z28">
        <v>0</v>
      </c>
      <c r="AA28">
        <v>8</v>
      </c>
      <c r="AB28">
        <v>0</v>
      </c>
      <c r="AC28">
        <v>0</v>
      </c>
      <c r="AD28">
        <v>19.510000000000002</v>
      </c>
      <c r="AE28">
        <v>0</v>
      </c>
      <c r="AF28">
        <v>0</v>
      </c>
      <c r="AG28">
        <v>50.8</v>
      </c>
      <c r="AH28">
        <v>26500</v>
      </c>
      <c r="AI28">
        <v>0.75</v>
      </c>
      <c r="AJ28">
        <v>0.71</v>
      </c>
      <c r="AK28">
        <v>0</v>
      </c>
      <c r="AL28">
        <v>3740501</v>
      </c>
      <c r="AM28">
        <v>3740501</v>
      </c>
      <c r="AN28">
        <v>3714001</v>
      </c>
      <c r="AO28">
        <v>3176500</v>
      </c>
      <c r="AP28">
        <v>819659</v>
      </c>
      <c r="AQ28">
        <v>4592726</v>
      </c>
      <c r="AR28">
        <v>1900030</v>
      </c>
      <c r="AS28">
        <v>1.0900000000000001</v>
      </c>
      <c r="AT28">
        <v>2815666</v>
      </c>
      <c r="AU28">
        <v>645702</v>
      </c>
      <c r="AV28">
        <v>3596655</v>
      </c>
      <c r="AW28">
        <v>0</v>
      </c>
      <c r="AX28">
        <v>18.23</v>
      </c>
      <c r="AY28">
        <v>148.19</v>
      </c>
      <c r="AZ28">
        <v>78.290000000000006</v>
      </c>
      <c r="BA28">
        <v>0</v>
      </c>
      <c r="BB28">
        <v>3176500</v>
      </c>
      <c r="BC28">
        <v>4592726</v>
      </c>
      <c r="BD28">
        <v>102</v>
      </c>
      <c r="BE28">
        <v>77</v>
      </c>
      <c r="BF28">
        <v>632373</v>
      </c>
      <c r="BG28">
        <v>937794</v>
      </c>
      <c r="BH28">
        <v>0</v>
      </c>
      <c r="BI28">
        <v>1245499</v>
      </c>
      <c r="BJ28">
        <v>2815666</v>
      </c>
      <c r="BK28">
        <v>16.170000000000002</v>
      </c>
      <c r="BL28">
        <v>44</v>
      </c>
      <c r="BM28">
        <v>204</v>
      </c>
      <c r="BN28">
        <v>0</v>
      </c>
      <c r="BO28">
        <v>126</v>
      </c>
      <c r="BP28">
        <v>110</v>
      </c>
      <c r="BQ28">
        <v>65</v>
      </c>
      <c r="BR28">
        <v>131</v>
      </c>
      <c r="BS28">
        <v>0</v>
      </c>
      <c r="BT28">
        <v>109</v>
      </c>
      <c r="BU28">
        <v>50.97</v>
      </c>
      <c r="BV28">
        <v>1.04</v>
      </c>
      <c r="BW28">
        <v>12</v>
      </c>
      <c r="BX28">
        <v>6</v>
      </c>
      <c r="BY28">
        <v>18</v>
      </c>
    </row>
    <row r="29" spans="1:77" x14ac:dyDescent="0.2">
      <c r="A29">
        <v>2019</v>
      </c>
      <c r="B29" t="str">
        <f t="shared" si="0"/>
        <v>09</v>
      </c>
      <c r="C29" t="str">
        <f t="shared" si="1"/>
        <v>0920</v>
      </c>
      <c r="D29" t="str">
        <f t="shared" si="2"/>
        <v>09207</v>
      </c>
      <c r="E29">
        <v>9207</v>
      </c>
      <c r="F29" t="s">
        <v>108</v>
      </c>
      <c r="G29">
        <v>1961</v>
      </c>
      <c r="H29" t="s">
        <v>76</v>
      </c>
      <c r="I29" t="s">
        <v>77</v>
      </c>
      <c r="J29" t="s">
        <v>76</v>
      </c>
      <c r="K29" t="s">
        <v>78</v>
      </c>
      <c r="L29">
        <v>62.11</v>
      </c>
      <c r="M29">
        <v>1097</v>
      </c>
      <c r="N29">
        <v>210</v>
      </c>
      <c r="O29">
        <v>861</v>
      </c>
      <c r="P29">
        <v>210</v>
      </c>
      <c r="Q29">
        <v>1218</v>
      </c>
      <c r="R29">
        <v>0</v>
      </c>
      <c r="S29">
        <v>236</v>
      </c>
      <c r="T29">
        <v>1525</v>
      </c>
      <c r="U29">
        <v>91.8</v>
      </c>
      <c r="V29">
        <v>0.18</v>
      </c>
      <c r="W29">
        <v>2.86</v>
      </c>
      <c r="X29">
        <v>30</v>
      </c>
      <c r="Y29">
        <v>0</v>
      </c>
      <c r="Z29">
        <v>0</v>
      </c>
      <c r="AA29">
        <v>7</v>
      </c>
      <c r="AB29">
        <v>0</v>
      </c>
      <c r="AC29">
        <v>0</v>
      </c>
      <c r="AD29">
        <v>23.33</v>
      </c>
      <c r="AE29">
        <v>0</v>
      </c>
      <c r="AF29">
        <v>0</v>
      </c>
      <c r="AG29">
        <v>64.760000000000005</v>
      </c>
      <c r="AH29">
        <v>133284</v>
      </c>
      <c r="AI29">
        <v>3.25</v>
      </c>
      <c r="AJ29">
        <v>3.18</v>
      </c>
      <c r="AK29">
        <v>30950</v>
      </c>
      <c r="AL29">
        <v>4190191</v>
      </c>
      <c r="AM29">
        <v>4190191</v>
      </c>
      <c r="AN29">
        <v>4056907</v>
      </c>
      <c r="AO29">
        <v>4956198</v>
      </c>
      <c r="AP29">
        <v>521414</v>
      </c>
      <c r="AQ29">
        <v>5256572</v>
      </c>
      <c r="AR29">
        <v>2713376</v>
      </c>
      <c r="AS29">
        <v>5.05</v>
      </c>
      <c r="AT29">
        <v>3350402</v>
      </c>
      <c r="AU29">
        <v>732211</v>
      </c>
      <c r="AV29">
        <v>4308631</v>
      </c>
      <c r="AW29">
        <v>0</v>
      </c>
      <c r="AX29">
        <v>17.52</v>
      </c>
      <c r="AY29">
        <v>123.48</v>
      </c>
      <c r="AZ29">
        <v>77.760000000000005</v>
      </c>
      <c r="BA29">
        <v>0</v>
      </c>
      <c r="BB29">
        <v>4956199</v>
      </c>
      <c r="BC29">
        <v>5256573</v>
      </c>
      <c r="BD29">
        <v>136</v>
      </c>
      <c r="BE29">
        <v>86</v>
      </c>
      <c r="BF29">
        <v>853043</v>
      </c>
      <c r="BG29">
        <v>1232827</v>
      </c>
      <c r="BH29">
        <v>6818</v>
      </c>
      <c r="BI29">
        <v>1264532</v>
      </c>
      <c r="BJ29">
        <v>3350402</v>
      </c>
      <c r="BK29">
        <v>17.73</v>
      </c>
      <c r="BL29">
        <v>83</v>
      </c>
      <c r="BM29">
        <v>248</v>
      </c>
      <c r="BN29">
        <v>0</v>
      </c>
      <c r="BO29">
        <v>150</v>
      </c>
      <c r="BP29">
        <v>190</v>
      </c>
      <c r="BQ29">
        <v>196</v>
      </c>
      <c r="BR29">
        <v>114</v>
      </c>
      <c r="BS29">
        <v>0</v>
      </c>
      <c r="BT29">
        <v>279</v>
      </c>
      <c r="BU29">
        <v>43.18</v>
      </c>
      <c r="BV29">
        <v>0.76</v>
      </c>
      <c r="BW29">
        <v>12</v>
      </c>
      <c r="BX29">
        <v>4</v>
      </c>
      <c r="BY29">
        <v>16</v>
      </c>
    </row>
    <row r="30" spans="1:77" x14ac:dyDescent="0.2">
      <c r="A30">
        <v>2019</v>
      </c>
      <c r="B30" t="str">
        <f t="shared" si="0"/>
        <v>09</v>
      </c>
      <c r="C30" t="str">
        <f t="shared" si="1"/>
        <v>0920</v>
      </c>
      <c r="D30" t="str">
        <f t="shared" si="2"/>
        <v>09208</v>
      </c>
      <c r="E30">
        <v>9208</v>
      </c>
      <c r="F30" t="s">
        <v>109</v>
      </c>
      <c r="G30">
        <v>2279</v>
      </c>
      <c r="H30" t="s">
        <v>76</v>
      </c>
      <c r="I30" t="s">
        <v>77</v>
      </c>
      <c r="J30" t="s">
        <v>76</v>
      </c>
      <c r="K30" t="s">
        <v>78</v>
      </c>
      <c r="L30">
        <v>81.66</v>
      </c>
      <c r="M30">
        <v>1402</v>
      </c>
      <c r="N30">
        <v>523</v>
      </c>
      <c r="O30">
        <v>1092</v>
      </c>
      <c r="P30">
        <v>523</v>
      </c>
      <c r="Q30">
        <v>1861</v>
      </c>
      <c r="R30">
        <v>0</v>
      </c>
      <c r="S30">
        <v>352</v>
      </c>
      <c r="T30">
        <v>2303</v>
      </c>
      <c r="U30">
        <v>85.89</v>
      </c>
      <c r="V30">
        <v>0.21</v>
      </c>
      <c r="W30">
        <v>2.87</v>
      </c>
      <c r="X30">
        <v>103</v>
      </c>
      <c r="Y30">
        <v>0</v>
      </c>
      <c r="Z30">
        <v>0</v>
      </c>
      <c r="AA30">
        <v>48</v>
      </c>
      <c r="AB30">
        <v>0</v>
      </c>
      <c r="AC30">
        <v>0</v>
      </c>
      <c r="AD30">
        <v>46.6</v>
      </c>
      <c r="AE30">
        <v>0</v>
      </c>
      <c r="AF30">
        <v>0</v>
      </c>
      <c r="AG30">
        <v>47.06</v>
      </c>
      <c r="AH30">
        <v>102000</v>
      </c>
      <c r="AI30">
        <v>2.79</v>
      </c>
      <c r="AJ30">
        <v>1.75</v>
      </c>
      <c r="AK30">
        <v>866</v>
      </c>
      <c r="AL30">
        <v>5821559</v>
      </c>
      <c r="AM30">
        <v>5821559</v>
      </c>
      <c r="AN30">
        <v>5719559</v>
      </c>
      <c r="AO30">
        <v>4635800</v>
      </c>
      <c r="AP30">
        <v>285912</v>
      </c>
      <c r="AQ30">
        <v>6107527</v>
      </c>
      <c r="AR30">
        <v>2739806</v>
      </c>
      <c r="AS30">
        <v>3.42</v>
      </c>
      <c r="AT30">
        <v>5036090</v>
      </c>
      <c r="AU30">
        <v>828928</v>
      </c>
      <c r="AV30">
        <v>6029918</v>
      </c>
      <c r="AW30">
        <v>0</v>
      </c>
      <c r="AX30">
        <v>13.86</v>
      </c>
      <c r="AY30">
        <v>183.81</v>
      </c>
      <c r="AZ30">
        <v>83.52</v>
      </c>
      <c r="BA30">
        <v>0</v>
      </c>
      <c r="BB30">
        <v>4635800</v>
      </c>
      <c r="BC30">
        <v>6107528</v>
      </c>
      <c r="BD30">
        <v>154</v>
      </c>
      <c r="BE30">
        <v>141</v>
      </c>
      <c r="BF30">
        <v>1329510</v>
      </c>
      <c r="BG30">
        <v>1566958</v>
      </c>
      <c r="BH30">
        <v>0</v>
      </c>
      <c r="BI30">
        <v>2139622</v>
      </c>
      <c r="BJ30">
        <v>5036090</v>
      </c>
      <c r="BK30">
        <v>16.329999999999998</v>
      </c>
      <c r="BL30">
        <v>57</v>
      </c>
      <c r="BM30">
        <v>334</v>
      </c>
      <c r="BN30">
        <v>0</v>
      </c>
      <c r="BO30">
        <v>160</v>
      </c>
      <c r="BP30">
        <v>227</v>
      </c>
      <c r="BQ30">
        <v>126</v>
      </c>
      <c r="BR30">
        <v>183</v>
      </c>
      <c r="BS30">
        <v>0</v>
      </c>
      <c r="BT30">
        <v>183</v>
      </c>
      <c r="BU30">
        <v>53.35</v>
      </c>
      <c r="BV30">
        <v>1.1399999999999999</v>
      </c>
      <c r="BW30">
        <v>10</v>
      </c>
      <c r="BX30">
        <v>5</v>
      </c>
      <c r="BY30">
        <v>15</v>
      </c>
    </row>
    <row r="31" spans="1:77" x14ac:dyDescent="0.2">
      <c r="A31">
        <v>2019</v>
      </c>
      <c r="B31" t="str">
        <f t="shared" si="0"/>
        <v>09</v>
      </c>
      <c r="C31" t="str">
        <f t="shared" si="1"/>
        <v>0920</v>
      </c>
      <c r="D31" t="str">
        <f t="shared" si="2"/>
        <v>09209</v>
      </c>
      <c r="E31">
        <v>9209</v>
      </c>
      <c r="F31" t="s">
        <v>110</v>
      </c>
      <c r="G31">
        <v>2070</v>
      </c>
      <c r="H31" t="s">
        <v>76</v>
      </c>
      <c r="I31" t="s">
        <v>77</v>
      </c>
      <c r="J31" t="s">
        <v>76</v>
      </c>
      <c r="K31" t="s">
        <v>78</v>
      </c>
      <c r="L31">
        <v>50</v>
      </c>
      <c r="M31">
        <v>1138</v>
      </c>
      <c r="N31">
        <v>331</v>
      </c>
      <c r="O31">
        <v>622</v>
      </c>
      <c r="P31">
        <v>331</v>
      </c>
      <c r="Q31">
        <v>1035</v>
      </c>
      <c r="R31">
        <v>0</v>
      </c>
      <c r="S31">
        <v>755</v>
      </c>
      <c r="T31">
        <v>1410</v>
      </c>
      <c r="U31">
        <v>87.52</v>
      </c>
      <c r="V31">
        <v>0.26</v>
      </c>
      <c r="W31">
        <v>6.04</v>
      </c>
      <c r="X31">
        <v>54</v>
      </c>
      <c r="Y31">
        <v>0</v>
      </c>
      <c r="Z31">
        <v>0</v>
      </c>
      <c r="AA31">
        <v>9</v>
      </c>
      <c r="AB31">
        <v>0</v>
      </c>
      <c r="AC31">
        <v>0</v>
      </c>
      <c r="AD31">
        <v>16.670000000000002</v>
      </c>
      <c r="AE31">
        <v>0</v>
      </c>
      <c r="AF31">
        <v>0</v>
      </c>
      <c r="AG31">
        <v>59.86</v>
      </c>
      <c r="AH31">
        <v>109371</v>
      </c>
      <c r="AI31">
        <v>2.88</v>
      </c>
      <c r="AJ31">
        <v>2.76</v>
      </c>
      <c r="AK31">
        <v>188000</v>
      </c>
      <c r="AL31">
        <v>3965871</v>
      </c>
      <c r="AM31">
        <v>3965871</v>
      </c>
      <c r="AN31">
        <v>3856500</v>
      </c>
      <c r="AO31">
        <v>3549500</v>
      </c>
      <c r="AP31">
        <v>167217</v>
      </c>
      <c r="AQ31">
        <v>4097558</v>
      </c>
      <c r="AR31">
        <v>2373912</v>
      </c>
      <c r="AS31">
        <v>3.75</v>
      </c>
      <c r="AT31">
        <v>3072628</v>
      </c>
      <c r="AU31">
        <v>644291</v>
      </c>
      <c r="AV31">
        <v>4015309</v>
      </c>
      <c r="AW31">
        <v>0</v>
      </c>
      <c r="AX31">
        <v>16.899999999999999</v>
      </c>
      <c r="AY31">
        <v>129.43</v>
      </c>
      <c r="AZ31">
        <v>76.52</v>
      </c>
      <c r="BA31">
        <v>0</v>
      </c>
      <c r="BB31">
        <v>3549500</v>
      </c>
      <c r="BC31">
        <v>4097557</v>
      </c>
      <c r="BD31">
        <v>107</v>
      </c>
      <c r="BE31">
        <v>103</v>
      </c>
      <c r="BF31">
        <v>1049997</v>
      </c>
      <c r="BG31">
        <v>1029602</v>
      </c>
      <c r="BH31">
        <v>0</v>
      </c>
      <c r="BI31">
        <v>993029</v>
      </c>
      <c r="BJ31">
        <v>3072628</v>
      </c>
      <c r="BK31">
        <v>13.69</v>
      </c>
      <c r="BL31">
        <v>60</v>
      </c>
      <c r="BM31">
        <v>222</v>
      </c>
      <c r="BN31">
        <v>0</v>
      </c>
      <c r="BO31">
        <v>0</v>
      </c>
      <c r="BP31">
        <v>130</v>
      </c>
      <c r="BQ31">
        <v>55</v>
      </c>
      <c r="BR31">
        <v>0</v>
      </c>
      <c r="BS31">
        <v>0</v>
      </c>
      <c r="BT31">
        <v>115</v>
      </c>
      <c r="BU31">
        <v>0</v>
      </c>
      <c r="BV31">
        <v>0</v>
      </c>
      <c r="BW31">
        <v>3</v>
      </c>
      <c r="BX31">
        <v>3</v>
      </c>
      <c r="BY31">
        <v>6</v>
      </c>
    </row>
    <row r="32" spans="1:77" x14ac:dyDescent="0.2">
      <c r="A32">
        <v>2019</v>
      </c>
      <c r="B32" t="str">
        <f t="shared" si="0"/>
        <v>09</v>
      </c>
      <c r="C32" t="str">
        <f t="shared" si="1"/>
        <v>0921</v>
      </c>
      <c r="D32" t="str">
        <f t="shared" si="2"/>
        <v>09210</v>
      </c>
      <c r="E32">
        <v>9210</v>
      </c>
      <c r="F32" t="s">
        <v>111</v>
      </c>
      <c r="G32">
        <v>3707</v>
      </c>
      <c r="H32" t="s">
        <v>76</v>
      </c>
      <c r="I32" t="s">
        <v>77</v>
      </c>
      <c r="J32" t="s">
        <v>76</v>
      </c>
      <c r="K32" t="s">
        <v>78</v>
      </c>
      <c r="L32">
        <v>55.44</v>
      </c>
      <c r="M32">
        <v>2158</v>
      </c>
      <c r="N32">
        <v>1168</v>
      </c>
      <c r="O32">
        <v>1156</v>
      </c>
      <c r="P32">
        <v>646</v>
      </c>
      <c r="Q32">
        <v>2055</v>
      </c>
      <c r="R32">
        <v>53</v>
      </c>
      <c r="S32">
        <v>1683</v>
      </c>
      <c r="T32">
        <v>2568</v>
      </c>
      <c r="U32">
        <v>90.58</v>
      </c>
      <c r="V32">
        <v>0.28000000000000003</v>
      </c>
      <c r="W32">
        <v>1.03</v>
      </c>
      <c r="X32">
        <v>99</v>
      </c>
      <c r="Y32">
        <v>0</v>
      </c>
      <c r="Z32">
        <v>83</v>
      </c>
      <c r="AA32">
        <v>40</v>
      </c>
      <c r="AB32">
        <v>0</v>
      </c>
      <c r="AC32">
        <v>61</v>
      </c>
      <c r="AD32">
        <v>40.4</v>
      </c>
      <c r="AE32">
        <v>0</v>
      </c>
      <c r="AF32">
        <v>73.489999999999995</v>
      </c>
      <c r="AG32">
        <v>44.06</v>
      </c>
      <c r="AH32">
        <v>214627</v>
      </c>
      <c r="AI32">
        <v>4.42</v>
      </c>
      <c r="AJ32">
        <v>2.96</v>
      </c>
      <c r="AK32">
        <v>0</v>
      </c>
      <c r="AL32">
        <v>7249998</v>
      </c>
      <c r="AM32">
        <v>7249998</v>
      </c>
      <c r="AN32">
        <v>7035371</v>
      </c>
      <c r="AO32">
        <v>6862755</v>
      </c>
      <c r="AP32">
        <v>862516</v>
      </c>
      <c r="AQ32">
        <v>8044485</v>
      </c>
      <c r="AR32">
        <v>3194501</v>
      </c>
      <c r="AS32">
        <v>5.72</v>
      </c>
      <c r="AT32">
        <v>5398376</v>
      </c>
      <c r="AU32">
        <v>1174038</v>
      </c>
      <c r="AV32">
        <v>6904853</v>
      </c>
      <c r="AW32">
        <v>0</v>
      </c>
      <c r="AX32">
        <v>17.48</v>
      </c>
      <c r="AY32">
        <v>168.99</v>
      </c>
      <c r="AZ32">
        <v>78.180000000000007</v>
      </c>
      <c r="BA32">
        <v>0</v>
      </c>
      <c r="BB32">
        <v>6862755</v>
      </c>
      <c r="BC32">
        <v>8044485</v>
      </c>
      <c r="BD32">
        <v>212</v>
      </c>
      <c r="BE32">
        <v>163</v>
      </c>
      <c r="BF32">
        <v>1021318</v>
      </c>
      <c r="BG32">
        <v>2103607</v>
      </c>
      <c r="BH32">
        <v>74062</v>
      </c>
      <c r="BI32">
        <v>2273451</v>
      </c>
      <c r="BJ32">
        <v>5398376</v>
      </c>
      <c r="BK32">
        <v>15.75</v>
      </c>
      <c r="BL32">
        <v>78</v>
      </c>
      <c r="BM32">
        <v>403</v>
      </c>
      <c r="BN32">
        <v>2</v>
      </c>
      <c r="BO32">
        <v>216</v>
      </c>
      <c r="BP32">
        <v>314</v>
      </c>
      <c r="BQ32">
        <v>138</v>
      </c>
      <c r="BR32">
        <v>198</v>
      </c>
      <c r="BS32">
        <v>3</v>
      </c>
      <c r="BT32">
        <v>216</v>
      </c>
      <c r="BU32">
        <v>47.83</v>
      </c>
      <c r="BV32">
        <v>0.92</v>
      </c>
      <c r="BW32">
        <v>5</v>
      </c>
      <c r="BX32">
        <v>13</v>
      </c>
      <c r="BY32">
        <v>18</v>
      </c>
    </row>
    <row r="33" spans="1:77" x14ac:dyDescent="0.2">
      <c r="A33">
        <v>2019</v>
      </c>
      <c r="B33" t="str">
        <f t="shared" si="0"/>
        <v>09</v>
      </c>
      <c r="C33" t="str">
        <f t="shared" si="1"/>
        <v>0921</v>
      </c>
      <c r="D33" t="str">
        <f t="shared" si="2"/>
        <v>09211</v>
      </c>
      <c r="E33">
        <v>9211</v>
      </c>
      <c r="F33" t="s">
        <v>112</v>
      </c>
      <c r="G33">
        <v>6449</v>
      </c>
      <c r="H33" t="s">
        <v>76</v>
      </c>
      <c r="I33" t="s">
        <v>77</v>
      </c>
      <c r="J33" t="s">
        <v>76</v>
      </c>
      <c r="K33" t="s">
        <v>78</v>
      </c>
      <c r="L33">
        <v>53.99</v>
      </c>
      <c r="M33">
        <v>3904</v>
      </c>
      <c r="N33">
        <v>2272</v>
      </c>
      <c r="O33">
        <v>1760</v>
      </c>
      <c r="P33">
        <v>1352</v>
      </c>
      <c r="Q33">
        <v>3482</v>
      </c>
      <c r="R33">
        <v>0</v>
      </c>
      <c r="S33">
        <v>3703</v>
      </c>
      <c r="T33">
        <v>4509</v>
      </c>
      <c r="U33">
        <v>92.08</v>
      </c>
      <c r="V33">
        <v>0.03</v>
      </c>
      <c r="W33">
        <v>1.19</v>
      </c>
      <c r="X33">
        <v>241</v>
      </c>
      <c r="Y33">
        <v>0</v>
      </c>
      <c r="Z33">
        <v>190</v>
      </c>
      <c r="AA33">
        <v>92</v>
      </c>
      <c r="AB33">
        <v>0</v>
      </c>
      <c r="AC33">
        <v>137</v>
      </c>
      <c r="AD33">
        <v>38.17</v>
      </c>
      <c r="AE33">
        <v>0</v>
      </c>
      <c r="AF33">
        <v>72.11</v>
      </c>
      <c r="AG33">
        <v>55.87</v>
      </c>
      <c r="AH33">
        <v>26000</v>
      </c>
      <c r="AI33">
        <v>0.33</v>
      </c>
      <c r="AJ33">
        <v>0.23</v>
      </c>
      <c r="AK33">
        <v>0</v>
      </c>
      <c r="AL33">
        <v>11227900</v>
      </c>
      <c r="AM33">
        <v>11227900</v>
      </c>
      <c r="AN33">
        <v>11201900</v>
      </c>
      <c r="AO33">
        <v>10346159</v>
      </c>
      <c r="AP33">
        <v>1099513</v>
      </c>
      <c r="AQ33">
        <v>13028775</v>
      </c>
      <c r="AR33">
        <v>6272885</v>
      </c>
      <c r="AS33">
        <v>0.4</v>
      </c>
      <c r="AT33">
        <v>9167217</v>
      </c>
      <c r="AU33">
        <v>2006127</v>
      </c>
      <c r="AV33">
        <v>11696289</v>
      </c>
      <c r="AW33">
        <v>0</v>
      </c>
      <c r="AX33">
        <v>17.46</v>
      </c>
      <c r="AY33">
        <v>146.13999999999999</v>
      </c>
      <c r="AZ33">
        <v>78.38</v>
      </c>
      <c r="BA33">
        <v>0</v>
      </c>
      <c r="BB33">
        <v>10346159</v>
      </c>
      <c r="BC33">
        <v>13028777</v>
      </c>
      <c r="BD33">
        <v>306</v>
      </c>
      <c r="BE33">
        <v>312</v>
      </c>
      <c r="BF33">
        <v>3498834</v>
      </c>
      <c r="BG33">
        <v>2787498</v>
      </c>
      <c r="BH33">
        <v>68417</v>
      </c>
      <c r="BI33">
        <v>2880885</v>
      </c>
      <c r="BJ33">
        <v>9167217</v>
      </c>
      <c r="BK33">
        <v>14.45</v>
      </c>
      <c r="BL33">
        <v>259</v>
      </c>
      <c r="BM33">
        <v>675</v>
      </c>
      <c r="BN33">
        <v>25</v>
      </c>
      <c r="BO33">
        <v>407</v>
      </c>
      <c r="BP33">
        <v>453</v>
      </c>
      <c r="BQ33">
        <v>205</v>
      </c>
      <c r="BR33">
        <v>358</v>
      </c>
      <c r="BS33">
        <v>0</v>
      </c>
      <c r="BT33">
        <v>464</v>
      </c>
      <c r="BU33">
        <v>46.8</v>
      </c>
      <c r="BV33">
        <v>0.88</v>
      </c>
      <c r="BW33">
        <v>13</v>
      </c>
      <c r="BX33">
        <v>8</v>
      </c>
      <c r="BY33">
        <v>21</v>
      </c>
    </row>
    <row r="34" spans="1:77" x14ac:dyDescent="0.2">
      <c r="A34">
        <v>2019</v>
      </c>
      <c r="B34" t="str">
        <f t="shared" ref="B34:B65" si="3">MID(D34,1,2)</f>
        <v>10</v>
      </c>
      <c r="C34" t="str">
        <f t="shared" ref="C34:C65" si="4">MID(D34,1,4)</f>
        <v>1010</v>
      </c>
      <c r="D34" t="str">
        <f t="shared" ref="D34:D65" si="5">IF(LEN(E34)=4,CONCATENATE("0",E34),CONCATENATE("",E34))</f>
        <v>10101</v>
      </c>
      <c r="E34">
        <v>10101</v>
      </c>
      <c r="F34" t="s">
        <v>113</v>
      </c>
      <c r="G34">
        <v>54304</v>
      </c>
      <c r="H34" t="s">
        <v>76</v>
      </c>
      <c r="I34" t="s">
        <v>77</v>
      </c>
      <c r="J34" t="s">
        <v>76</v>
      </c>
      <c r="K34" t="s">
        <v>78</v>
      </c>
      <c r="L34">
        <v>39.08</v>
      </c>
      <c r="M34">
        <v>32152</v>
      </c>
      <c r="N34">
        <v>14036</v>
      </c>
      <c r="O34">
        <v>13625</v>
      </c>
      <c r="P34">
        <v>5392</v>
      </c>
      <c r="Q34">
        <v>21222</v>
      </c>
      <c r="R34">
        <v>3948</v>
      </c>
      <c r="S34">
        <v>29776</v>
      </c>
      <c r="T34">
        <v>24832</v>
      </c>
      <c r="U34">
        <v>84.75</v>
      </c>
      <c r="V34">
        <v>0.43</v>
      </c>
      <c r="W34">
        <v>1.5</v>
      </c>
      <c r="X34">
        <v>708</v>
      </c>
      <c r="Y34">
        <v>177</v>
      </c>
      <c r="Z34">
        <v>1617</v>
      </c>
      <c r="AA34">
        <v>393</v>
      </c>
      <c r="AB34">
        <v>170</v>
      </c>
      <c r="AC34">
        <v>1119</v>
      </c>
      <c r="AD34">
        <v>55.51</v>
      </c>
      <c r="AE34">
        <v>96.05</v>
      </c>
      <c r="AF34">
        <v>69.2</v>
      </c>
      <c r="AG34">
        <v>52.53</v>
      </c>
      <c r="AH34">
        <v>1821080</v>
      </c>
      <c r="AI34">
        <v>3.42</v>
      </c>
      <c r="AJ34">
        <v>3.19</v>
      </c>
      <c r="AK34">
        <v>21973</v>
      </c>
      <c r="AL34">
        <v>57007972</v>
      </c>
      <c r="AM34">
        <v>57007972</v>
      </c>
      <c r="AN34">
        <v>55186892</v>
      </c>
      <c r="AO34">
        <v>54371770</v>
      </c>
      <c r="AP34">
        <v>9609066</v>
      </c>
      <c r="AQ34">
        <v>71555683</v>
      </c>
      <c r="AR34">
        <v>29946600</v>
      </c>
      <c r="AS34">
        <v>3.95</v>
      </c>
      <c r="AT34">
        <v>47241063</v>
      </c>
      <c r="AU34">
        <v>6403216</v>
      </c>
      <c r="AV34">
        <v>58661593</v>
      </c>
      <c r="AW34">
        <v>1050525</v>
      </c>
      <c r="AX34">
        <v>11.16</v>
      </c>
      <c r="AY34">
        <v>157.75</v>
      </c>
      <c r="AZ34">
        <v>80.53</v>
      </c>
      <c r="BA34">
        <v>1.79</v>
      </c>
      <c r="BB34">
        <v>54371770</v>
      </c>
      <c r="BC34">
        <v>71555683</v>
      </c>
      <c r="BD34">
        <v>1483</v>
      </c>
      <c r="BE34">
        <v>1439</v>
      </c>
      <c r="BF34">
        <v>16908900</v>
      </c>
      <c r="BG34">
        <v>19602214</v>
      </c>
      <c r="BH34">
        <v>325544</v>
      </c>
      <c r="BI34">
        <v>10729949</v>
      </c>
      <c r="BJ34">
        <v>47241063</v>
      </c>
      <c r="BK34">
        <v>17.260000000000002</v>
      </c>
      <c r="BL34">
        <v>2799</v>
      </c>
      <c r="BM34">
        <v>3197</v>
      </c>
      <c r="BN34">
        <v>0</v>
      </c>
      <c r="BO34">
        <v>2043</v>
      </c>
      <c r="BP34">
        <v>2611</v>
      </c>
      <c r="BQ34">
        <v>758</v>
      </c>
      <c r="BR34">
        <v>3557</v>
      </c>
      <c r="BS34">
        <v>0</v>
      </c>
      <c r="BT34">
        <v>3557</v>
      </c>
      <c r="BU34">
        <v>63.52</v>
      </c>
      <c r="BV34">
        <v>1.74</v>
      </c>
      <c r="BW34">
        <v>30</v>
      </c>
      <c r="BX34">
        <v>44</v>
      </c>
      <c r="BY34">
        <v>74</v>
      </c>
    </row>
    <row r="35" spans="1:77" x14ac:dyDescent="0.2">
      <c r="A35">
        <v>2019</v>
      </c>
      <c r="B35" t="str">
        <f t="shared" si="3"/>
        <v>10</v>
      </c>
      <c r="C35" t="str">
        <f t="shared" si="4"/>
        <v>1010</v>
      </c>
      <c r="D35" t="str">
        <f t="shared" si="5"/>
        <v>10102</v>
      </c>
      <c r="E35">
        <v>10102</v>
      </c>
      <c r="F35" t="s">
        <v>114</v>
      </c>
      <c r="G35">
        <v>7161</v>
      </c>
      <c r="H35" t="s">
        <v>76</v>
      </c>
      <c r="I35" t="s">
        <v>77</v>
      </c>
      <c r="J35" t="s">
        <v>76</v>
      </c>
      <c r="K35" t="s">
        <v>78</v>
      </c>
      <c r="L35">
        <v>58.37</v>
      </c>
      <c r="M35">
        <v>4282</v>
      </c>
      <c r="N35">
        <v>1663</v>
      </c>
      <c r="O35">
        <v>2534</v>
      </c>
      <c r="P35">
        <v>1258</v>
      </c>
      <c r="Q35">
        <v>4180</v>
      </c>
      <c r="R35">
        <v>0</v>
      </c>
      <c r="S35">
        <v>2620</v>
      </c>
      <c r="T35">
        <v>5101</v>
      </c>
      <c r="U35">
        <v>84.22</v>
      </c>
      <c r="V35">
        <v>0.37</v>
      </c>
      <c r="W35">
        <v>1.86</v>
      </c>
      <c r="X35">
        <v>164</v>
      </c>
      <c r="Y35">
        <v>0</v>
      </c>
      <c r="Z35">
        <v>89</v>
      </c>
      <c r="AA35">
        <v>77</v>
      </c>
      <c r="AB35">
        <v>0</v>
      </c>
      <c r="AC35">
        <v>69</v>
      </c>
      <c r="AD35">
        <v>46.95</v>
      </c>
      <c r="AE35">
        <v>0</v>
      </c>
      <c r="AF35">
        <v>77.53</v>
      </c>
      <c r="AG35">
        <v>69.010000000000005</v>
      </c>
      <c r="AH35">
        <v>207000</v>
      </c>
      <c r="AI35">
        <v>2.94</v>
      </c>
      <c r="AJ35">
        <v>1.42</v>
      </c>
      <c r="AK35">
        <v>22231</v>
      </c>
      <c r="AL35">
        <v>14545752</v>
      </c>
      <c r="AM35">
        <v>14545752</v>
      </c>
      <c r="AN35">
        <v>14338752</v>
      </c>
      <c r="AO35">
        <v>13366973</v>
      </c>
      <c r="AP35">
        <v>1910695</v>
      </c>
      <c r="AQ35">
        <v>16835201</v>
      </c>
      <c r="AR35">
        <v>10038451</v>
      </c>
      <c r="AS35">
        <v>3.34</v>
      </c>
      <c r="AT35">
        <v>11527379</v>
      </c>
      <c r="AU35">
        <v>2144056</v>
      </c>
      <c r="AV35">
        <v>13915387</v>
      </c>
      <c r="AW35">
        <v>20152</v>
      </c>
      <c r="AX35">
        <v>15.58</v>
      </c>
      <c r="AY35">
        <v>114.83</v>
      </c>
      <c r="AZ35">
        <v>82.84</v>
      </c>
      <c r="BA35">
        <v>0.14000000000000001</v>
      </c>
      <c r="BB35">
        <v>13366973</v>
      </c>
      <c r="BC35">
        <v>16835201</v>
      </c>
      <c r="BD35">
        <v>340</v>
      </c>
      <c r="BE35">
        <v>368</v>
      </c>
      <c r="BF35">
        <v>3390551</v>
      </c>
      <c r="BG35">
        <v>3235596</v>
      </c>
      <c r="BH35">
        <v>3581</v>
      </c>
      <c r="BI35">
        <v>4901232</v>
      </c>
      <c r="BJ35">
        <v>11527379</v>
      </c>
      <c r="BK35">
        <v>13.86</v>
      </c>
      <c r="BL35">
        <v>191</v>
      </c>
      <c r="BM35">
        <v>787</v>
      </c>
      <c r="BN35">
        <v>2</v>
      </c>
      <c r="BO35">
        <v>337</v>
      </c>
      <c r="BP35">
        <v>55</v>
      </c>
      <c r="BQ35">
        <v>248</v>
      </c>
      <c r="BR35">
        <v>439</v>
      </c>
      <c r="BS35">
        <v>4</v>
      </c>
      <c r="BT35">
        <v>439</v>
      </c>
      <c r="BU35">
        <v>56.57</v>
      </c>
      <c r="BV35">
        <v>1.3</v>
      </c>
      <c r="BW35">
        <v>38</v>
      </c>
      <c r="BX35">
        <v>7</v>
      </c>
      <c r="BY35">
        <v>45</v>
      </c>
    </row>
    <row r="36" spans="1:77" x14ac:dyDescent="0.2">
      <c r="A36">
        <v>2019</v>
      </c>
      <c r="B36" t="str">
        <f t="shared" si="3"/>
        <v>10</v>
      </c>
      <c r="C36" t="str">
        <f t="shared" si="4"/>
        <v>1010</v>
      </c>
      <c r="D36" t="str">
        <f t="shared" si="5"/>
        <v>10103</v>
      </c>
      <c r="E36">
        <v>10103</v>
      </c>
      <c r="F36" t="s">
        <v>115</v>
      </c>
      <c r="G36">
        <v>603</v>
      </c>
      <c r="H36" t="s">
        <v>76</v>
      </c>
      <c r="I36" t="s">
        <v>77</v>
      </c>
      <c r="J36" t="s">
        <v>76</v>
      </c>
      <c r="K36" t="s">
        <v>78</v>
      </c>
      <c r="L36">
        <v>101.66</v>
      </c>
      <c r="M36">
        <v>414</v>
      </c>
      <c r="N36">
        <v>146</v>
      </c>
      <c r="O36">
        <v>414</v>
      </c>
      <c r="P36">
        <v>146</v>
      </c>
      <c r="Q36">
        <v>613</v>
      </c>
      <c r="R36">
        <v>0</v>
      </c>
      <c r="S36">
        <v>0</v>
      </c>
      <c r="T36">
        <v>713</v>
      </c>
      <c r="U36">
        <v>83.31</v>
      </c>
      <c r="V36">
        <v>0.48</v>
      </c>
      <c r="W36">
        <v>4.1100000000000003</v>
      </c>
      <c r="X36">
        <v>15</v>
      </c>
      <c r="Y36">
        <v>0</v>
      </c>
      <c r="Z36">
        <v>0</v>
      </c>
      <c r="AA36">
        <v>2</v>
      </c>
      <c r="AB36">
        <v>0</v>
      </c>
      <c r="AC36">
        <v>0</v>
      </c>
      <c r="AD36">
        <v>13.33</v>
      </c>
      <c r="AE36">
        <v>0</v>
      </c>
      <c r="AF36">
        <v>0</v>
      </c>
      <c r="AG36">
        <v>51.73</v>
      </c>
      <c r="AH36">
        <v>41819</v>
      </c>
      <c r="AI36">
        <v>1.99</v>
      </c>
      <c r="AJ36">
        <v>1.71</v>
      </c>
      <c r="AK36">
        <v>93540</v>
      </c>
      <c r="AL36">
        <v>2444929</v>
      </c>
      <c r="AM36">
        <v>2444929</v>
      </c>
      <c r="AN36">
        <v>2403110</v>
      </c>
      <c r="AO36">
        <v>2544748</v>
      </c>
      <c r="AP36">
        <v>230658</v>
      </c>
      <c r="AQ36">
        <v>2753916</v>
      </c>
      <c r="AR36">
        <v>1264697</v>
      </c>
      <c r="AS36">
        <v>2.3199999999999998</v>
      </c>
      <c r="AT36">
        <v>2070353</v>
      </c>
      <c r="AU36">
        <v>371963</v>
      </c>
      <c r="AV36">
        <v>2567216</v>
      </c>
      <c r="AW36">
        <v>0</v>
      </c>
      <c r="AX36">
        <v>14.87</v>
      </c>
      <c r="AY36">
        <v>163.69999999999999</v>
      </c>
      <c r="AZ36">
        <v>80.650000000000006</v>
      </c>
      <c r="BA36">
        <v>0</v>
      </c>
      <c r="BB36">
        <v>2544748</v>
      </c>
      <c r="BC36">
        <v>2753916</v>
      </c>
      <c r="BD36">
        <v>57</v>
      </c>
      <c r="BE36">
        <v>52</v>
      </c>
      <c r="BF36">
        <v>767469</v>
      </c>
      <c r="BG36">
        <v>609088</v>
      </c>
      <c r="BH36">
        <v>7370</v>
      </c>
      <c r="BI36">
        <v>693796</v>
      </c>
      <c r="BJ36">
        <v>2070353</v>
      </c>
      <c r="BK36">
        <v>13.71</v>
      </c>
      <c r="BL36">
        <v>28</v>
      </c>
      <c r="BM36">
        <v>134</v>
      </c>
      <c r="BN36">
        <v>0</v>
      </c>
      <c r="BO36">
        <v>58</v>
      </c>
      <c r="BP36">
        <v>70</v>
      </c>
      <c r="BQ36">
        <v>51</v>
      </c>
      <c r="BR36">
        <v>79</v>
      </c>
      <c r="BS36">
        <v>0</v>
      </c>
      <c r="BT36">
        <v>79</v>
      </c>
      <c r="BU36">
        <v>57.66</v>
      </c>
      <c r="BV36">
        <v>1.36</v>
      </c>
      <c r="BW36">
        <v>13</v>
      </c>
      <c r="BX36">
        <v>1</v>
      </c>
      <c r="BY36">
        <v>14</v>
      </c>
    </row>
    <row r="37" spans="1:77" x14ac:dyDescent="0.2">
      <c r="A37">
        <v>2019</v>
      </c>
      <c r="B37" t="str">
        <f t="shared" si="3"/>
        <v>10</v>
      </c>
      <c r="C37" t="str">
        <f t="shared" si="4"/>
        <v>1010</v>
      </c>
      <c r="D37" t="str">
        <f t="shared" si="5"/>
        <v>10104</v>
      </c>
      <c r="E37">
        <v>10104</v>
      </c>
      <c r="F37" t="s">
        <v>116</v>
      </c>
      <c r="G37">
        <v>2271</v>
      </c>
      <c r="H37" t="s">
        <v>76</v>
      </c>
      <c r="I37" t="s">
        <v>77</v>
      </c>
      <c r="J37" t="s">
        <v>76</v>
      </c>
      <c r="K37" t="s">
        <v>78</v>
      </c>
      <c r="L37">
        <v>54.21</v>
      </c>
      <c r="M37">
        <v>1279</v>
      </c>
      <c r="N37">
        <v>620</v>
      </c>
      <c r="O37">
        <v>723</v>
      </c>
      <c r="P37">
        <v>397</v>
      </c>
      <c r="Q37">
        <v>1231</v>
      </c>
      <c r="R37">
        <v>0</v>
      </c>
      <c r="S37">
        <v>986</v>
      </c>
      <c r="T37">
        <v>1467</v>
      </c>
      <c r="U37">
        <v>84.39</v>
      </c>
      <c r="V37">
        <v>0.16</v>
      </c>
      <c r="W37">
        <v>3.39</v>
      </c>
      <c r="X37">
        <v>50</v>
      </c>
      <c r="Y37">
        <v>0</v>
      </c>
      <c r="Z37">
        <v>64</v>
      </c>
      <c r="AA37">
        <v>20</v>
      </c>
      <c r="AB37">
        <v>0</v>
      </c>
      <c r="AC37">
        <v>30</v>
      </c>
      <c r="AD37">
        <v>40</v>
      </c>
      <c r="AE37">
        <v>0</v>
      </c>
      <c r="AF37">
        <v>46.88</v>
      </c>
      <c r="AG37">
        <v>61.82</v>
      </c>
      <c r="AH37">
        <v>275000</v>
      </c>
      <c r="AI37">
        <v>8.39</v>
      </c>
      <c r="AJ37">
        <v>6.66</v>
      </c>
      <c r="AK37">
        <v>0</v>
      </c>
      <c r="AL37">
        <v>4129328</v>
      </c>
      <c r="AM37">
        <v>4129328</v>
      </c>
      <c r="AN37">
        <v>3854328</v>
      </c>
      <c r="AO37">
        <v>3950000</v>
      </c>
      <c r="AP37">
        <v>531123</v>
      </c>
      <c r="AQ37">
        <v>4660451</v>
      </c>
      <c r="AR37">
        <v>2552598</v>
      </c>
      <c r="AS37">
        <v>10.7</v>
      </c>
      <c r="AT37">
        <v>3369311</v>
      </c>
      <c r="AU37">
        <v>477430</v>
      </c>
      <c r="AV37">
        <v>3960939</v>
      </c>
      <c r="AW37">
        <v>0</v>
      </c>
      <c r="AX37">
        <v>12.2</v>
      </c>
      <c r="AY37">
        <v>132</v>
      </c>
      <c r="AZ37">
        <v>85.06</v>
      </c>
      <c r="BA37">
        <v>0</v>
      </c>
      <c r="BB37">
        <v>3950000</v>
      </c>
      <c r="BC37">
        <v>4660451</v>
      </c>
      <c r="BD37">
        <v>129</v>
      </c>
      <c r="BE37">
        <v>88</v>
      </c>
      <c r="BF37">
        <v>702556</v>
      </c>
      <c r="BG37">
        <v>1170239</v>
      </c>
      <c r="BH37">
        <v>0</v>
      </c>
      <c r="BI37">
        <v>1496516</v>
      </c>
      <c r="BJ37">
        <v>3369311</v>
      </c>
      <c r="BK37">
        <v>16.670000000000002</v>
      </c>
      <c r="BL37">
        <v>44</v>
      </c>
      <c r="BM37">
        <v>241</v>
      </c>
      <c r="BN37">
        <v>0</v>
      </c>
      <c r="BO37">
        <v>152</v>
      </c>
      <c r="BP37">
        <v>151</v>
      </c>
      <c r="BQ37">
        <v>71</v>
      </c>
      <c r="BR37">
        <v>115</v>
      </c>
      <c r="BS37">
        <v>4</v>
      </c>
      <c r="BT37">
        <v>115</v>
      </c>
      <c r="BU37">
        <v>43.07</v>
      </c>
      <c r="BV37">
        <v>0.76</v>
      </c>
      <c r="BW37">
        <v>12</v>
      </c>
      <c r="BX37">
        <v>2</v>
      </c>
      <c r="BY37">
        <v>14</v>
      </c>
    </row>
    <row r="38" spans="1:77" x14ac:dyDescent="0.2">
      <c r="A38">
        <v>2019</v>
      </c>
      <c r="B38" t="str">
        <f t="shared" si="3"/>
        <v>10</v>
      </c>
      <c r="C38" t="str">
        <f t="shared" si="4"/>
        <v>1010</v>
      </c>
      <c r="D38" t="str">
        <f t="shared" si="5"/>
        <v>10105</v>
      </c>
      <c r="E38">
        <v>10105</v>
      </c>
      <c r="F38" t="s">
        <v>117</v>
      </c>
      <c r="G38">
        <v>3865</v>
      </c>
      <c r="H38" t="s">
        <v>76</v>
      </c>
      <c r="I38" t="s">
        <v>77</v>
      </c>
      <c r="J38" t="s">
        <v>76</v>
      </c>
      <c r="K38" t="s">
        <v>78</v>
      </c>
      <c r="L38">
        <v>66.650000000000006</v>
      </c>
      <c r="M38">
        <v>2395</v>
      </c>
      <c r="N38">
        <v>1147</v>
      </c>
      <c r="O38">
        <v>1395</v>
      </c>
      <c r="P38">
        <v>934</v>
      </c>
      <c r="Q38">
        <v>2576</v>
      </c>
      <c r="R38">
        <v>454</v>
      </c>
      <c r="S38">
        <v>1145</v>
      </c>
      <c r="T38">
        <v>3109</v>
      </c>
      <c r="U38">
        <v>79.319999999999993</v>
      </c>
      <c r="V38">
        <v>0.33</v>
      </c>
      <c r="W38">
        <v>2.44</v>
      </c>
      <c r="X38">
        <v>107</v>
      </c>
      <c r="Y38">
        <v>15</v>
      </c>
      <c r="Z38">
        <v>35</v>
      </c>
      <c r="AA38">
        <v>53</v>
      </c>
      <c r="AB38">
        <v>14</v>
      </c>
      <c r="AC38">
        <v>31</v>
      </c>
      <c r="AD38">
        <v>49.53</v>
      </c>
      <c r="AE38">
        <v>93.33</v>
      </c>
      <c r="AF38">
        <v>88.57</v>
      </c>
      <c r="AG38">
        <v>52.11</v>
      </c>
      <c r="AH38">
        <v>83660</v>
      </c>
      <c r="AI38">
        <v>1.69</v>
      </c>
      <c r="AJ38">
        <v>1.21</v>
      </c>
      <c r="AK38">
        <v>406584</v>
      </c>
      <c r="AL38">
        <v>6916152</v>
      </c>
      <c r="AM38">
        <v>6916152</v>
      </c>
      <c r="AN38">
        <v>6832492</v>
      </c>
      <c r="AO38">
        <v>6915461</v>
      </c>
      <c r="AP38">
        <v>1554274</v>
      </c>
      <c r="AQ38">
        <v>8468735</v>
      </c>
      <c r="AR38">
        <v>3604220</v>
      </c>
      <c r="AS38">
        <v>2.33</v>
      </c>
      <c r="AT38">
        <v>5390682</v>
      </c>
      <c r="AU38">
        <v>1525118</v>
      </c>
      <c r="AV38">
        <v>7360737</v>
      </c>
      <c r="AW38">
        <v>0</v>
      </c>
      <c r="AX38">
        <v>21.52</v>
      </c>
      <c r="AY38">
        <v>149.57</v>
      </c>
      <c r="AZ38">
        <v>73.239999999999995</v>
      </c>
      <c r="BA38">
        <v>0</v>
      </c>
      <c r="BB38">
        <v>6915461</v>
      </c>
      <c r="BC38">
        <v>8468736</v>
      </c>
      <c r="BD38">
        <v>178</v>
      </c>
      <c r="BE38">
        <v>179</v>
      </c>
      <c r="BF38">
        <v>1648968</v>
      </c>
      <c r="BG38">
        <v>1617470</v>
      </c>
      <c r="BH38">
        <v>0</v>
      </c>
      <c r="BI38">
        <v>2124244</v>
      </c>
      <c r="BJ38">
        <v>5390682</v>
      </c>
      <c r="BK38">
        <v>17.37</v>
      </c>
      <c r="BL38">
        <v>84</v>
      </c>
      <c r="BM38">
        <v>396</v>
      </c>
      <c r="BN38">
        <v>3</v>
      </c>
      <c r="BO38">
        <v>172</v>
      </c>
      <c r="BP38">
        <v>253</v>
      </c>
      <c r="BQ38">
        <v>394</v>
      </c>
      <c r="BR38">
        <v>225</v>
      </c>
      <c r="BS38">
        <v>0</v>
      </c>
      <c r="BT38">
        <v>478</v>
      </c>
      <c r="BU38">
        <v>56.68</v>
      </c>
      <c r="BV38">
        <v>1.31</v>
      </c>
      <c r="BW38">
        <v>5</v>
      </c>
      <c r="BX38">
        <v>11</v>
      </c>
      <c r="BY38">
        <v>16</v>
      </c>
    </row>
    <row r="39" spans="1:77" x14ac:dyDescent="0.2">
      <c r="A39">
        <v>2019</v>
      </c>
      <c r="B39" t="str">
        <f t="shared" si="3"/>
        <v>10</v>
      </c>
      <c r="C39" t="str">
        <f t="shared" si="4"/>
        <v>1010</v>
      </c>
      <c r="D39" t="str">
        <f t="shared" si="5"/>
        <v>10106</v>
      </c>
      <c r="E39">
        <v>10106</v>
      </c>
      <c r="F39" t="s">
        <v>118</v>
      </c>
      <c r="G39">
        <v>3250</v>
      </c>
      <c r="H39" t="s">
        <v>76</v>
      </c>
      <c r="I39" t="s">
        <v>77</v>
      </c>
      <c r="J39" t="s">
        <v>76</v>
      </c>
      <c r="K39" t="s">
        <v>78</v>
      </c>
      <c r="L39">
        <v>57.82</v>
      </c>
      <c r="M39">
        <v>2256</v>
      </c>
      <c r="N39">
        <v>1060</v>
      </c>
      <c r="O39">
        <v>1179</v>
      </c>
      <c r="P39">
        <v>508</v>
      </c>
      <c r="Q39">
        <v>1879</v>
      </c>
      <c r="R39">
        <v>0</v>
      </c>
      <c r="S39">
        <v>1894</v>
      </c>
      <c r="T39">
        <v>2216</v>
      </c>
      <c r="U39">
        <v>87.91</v>
      </c>
      <c r="V39">
        <v>1.02</v>
      </c>
      <c r="W39">
        <v>2.64</v>
      </c>
      <c r="X39">
        <v>84</v>
      </c>
      <c r="Y39">
        <v>0</v>
      </c>
      <c r="Z39">
        <v>102</v>
      </c>
      <c r="AA39">
        <v>28</v>
      </c>
      <c r="AB39">
        <v>0</v>
      </c>
      <c r="AC39">
        <v>67</v>
      </c>
      <c r="AD39">
        <v>33.33</v>
      </c>
      <c r="AE39">
        <v>0</v>
      </c>
      <c r="AF39">
        <v>65.69</v>
      </c>
      <c r="AG39">
        <v>50.72</v>
      </c>
      <c r="AH39">
        <v>0</v>
      </c>
      <c r="AI39">
        <v>0</v>
      </c>
      <c r="AJ39">
        <v>0</v>
      </c>
      <c r="AK39">
        <v>0</v>
      </c>
      <c r="AL39">
        <v>6178660</v>
      </c>
      <c r="AM39">
        <v>6178660</v>
      </c>
      <c r="AN39">
        <v>6178660</v>
      </c>
      <c r="AO39">
        <v>5788925</v>
      </c>
      <c r="AP39">
        <v>650618</v>
      </c>
      <c r="AQ39">
        <v>7877253</v>
      </c>
      <c r="AR39">
        <v>3133633</v>
      </c>
      <c r="AS39">
        <v>0</v>
      </c>
      <c r="AT39">
        <v>5019775</v>
      </c>
      <c r="AU39">
        <v>1078314</v>
      </c>
      <c r="AV39">
        <v>6337370</v>
      </c>
      <c r="AW39">
        <v>0</v>
      </c>
      <c r="AX39">
        <v>17.420000000000002</v>
      </c>
      <c r="AY39">
        <v>160.19</v>
      </c>
      <c r="AZ39">
        <v>79.209999999999994</v>
      </c>
      <c r="BA39">
        <v>0</v>
      </c>
      <c r="BB39">
        <v>5788925</v>
      </c>
      <c r="BC39">
        <v>7877253</v>
      </c>
      <c r="BD39">
        <v>124</v>
      </c>
      <c r="BE39">
        <v>126</v>
      </c>
      <c r="BF39">
        <v>895871</v>
      </c>
      <c r="BG39">
        <v>1885585</v>
      </c>
      <c r="BH39">
        <v>12136</v>
      </c>
      <c r="BI39">
        <v>2238319</v>
      </c>
      <c r="BJ39">
        <v>5019775</v>
      </c>
      <c r="BK39">
        <v>17.59</v>
      </c>
      <c r="BL39">
        <v>43</v>
      </c>
      <c r="BM39">
        <v>279</v>
      </c>
      <c r="BN39">
        <v>0</v>
      </c>
      <c r="BO39">
        <v>139</v>
      </c>
      <c r="BP39">
        <v>220</v>
      </c>
      <c r="BQ39">
        <v>130</v>
      </c>
      <c r="BR39">
        <v>177</v>
      </c>
      <c r="BS39">
        <v>0</v>
      </c>
      <c r="BT39">
        <v>173</v>
      </c>
      <c r="BU39">
        <v>56.01</v>
      </c>
      <c r="BV39">
        <v>1.27</v>
      </c>
      <c r="BW39">
        <v>18</v>
      </c>
      <c r="BX39">
        <v>4</v>
      </c>
      <c r="BY39">
        <v>22</v>
      </c>
    </row>
    <row r="40" spans="1:77" x14ac:dyDescent="0.2">
      <c r="A40">
        <v>2019</v>
      </c>
      <c r="B40" t="str">
        <f t="shared" si="3"/>
        <v>10</v>
      </c>
      <c r="C40" t="str">
        <f t="shared" si="4"/>
        <v>1010</v>
      </c>
      <c r="D40" t="str">
        <f t="shared" si="5"/>
        <v>10107</v>
      </c>
      <c r="E40">
        <v>10107</v>
      </c>
      <c r="F40" t="s">
        <v>119</v>
      </c>
      <c r="G40">
        <v>3588</v>
      </c>
      <c r="H40" t="s">
        <v>86</v>
      </c>
      <c r="I40" t="s">
        <v>77</v>
      </c>
      <c r="J40" t="s">
        <v>86</v>
      </c>
      <c r="K40" t="s">
        <v>78</v>
      </c>
      <c r="L40">
        <v>49.16</v>
      </c>
      <c r="M40">
        <v>1772</v>
      </c>
      <c r="N40">
        <v>486</v>
      </c>
      <c r="O40">
        <v>1234</v>
      </c>
      <c r="P40">
        <v>370</v>
      </c>
      <c r="Q40">
        <v>1764</v>
      </c>
      <c r="R40">
        <v>0</v>
      </c>
      <c r="S40">
        <v>998</v>
      </c>
      <c r="T40">
        <v>2178</v>
      </c>
      <c r="U40">
        <v>82.6</v>
      </c>
      <c r="V40">
        <v>0.79</v>
      </c>
      <c r="W40">
        <v>1.03</v>
      </c>
      <c r="X40">
        <v>62</v>
      </c>
      <c r="Y40">
        <v>0</v>
      </c>
      <c r="Z40">
        <v>34</v>
      </c>
      <c r="AA40">
        <v>22</v>
      </c>
      <c r="AB40">
        <v>0</v>
      </c>
      <c r="AC40">
        <v>23</v>
      </c>
      <c r="AD40">
        <v>35.479999999999997</v>
      </c>
      <c r="AE40">
        <v>0</v>
      </c>
      <c r="AF40">
        <v>67.650000000000006</v>
      </c>
      <c r="AG40">
        <v>50.74</v>
      </c>
      <c r="AH40">
        <v>271042</v>
      </c>
      <c r="AI40">
        <v>6.82</v>
      </c>
      <c r="AJ40">
        <v>5.27</v>
      </c>
      <c r="AK40">
        <v>0</v>
      </c>
      <c r="AL40">
        <v>5142046</v>
      </c>
      <c r="AM40">
        <v>5142046</v>
      </c>
      <c r="AN40">
        <v>4871004</v>
      </c>
      <c r="AO40">
        <v>5179481</v>
      </c>
      <c r="AP40">
        <v>0</v>
      </c>
      <c r="AQ40">
        <v>5499191</v>
      </c>
      <c r="AR40">
        <v>2609192</v>
      </c>
      <c r="AS40">
        <v>8.2200000000000006</v>
      </c>
      <c r="AT40">
        <v>4441431</v>
      </c>
      <c r="AU40">
        <v>747192</v>
      </c>
      <c r="AV40">
        <v>5491165</v>
      </c>
      <c r="AW40">
        <v>894</v>
      </c>
      <c r="AX40">
        <v>13.74</v>
      </c>
      <c r="AY40">
        <v>170.22</v>
      </c>
      <c r="AZ40">
        <v>80.88</v>
      </c>
      <c r="BA40">
        <v>0.02</v>
      </c>
      <c r="BB40">
        <v>5179481</v>
      </c>
      <c r="BC40">
        <v>5499191</v>
      </c>
      <c r="BD40">
        <v>153</v>
      </c>
      <c r="BE40">
        <v>138</v>
      </c>
      <c r="BF40">
        <v>1196566</v>
      </c>
      <c r="BG40">
        <v>1515315</v>
      </c>
      <c r="BH40">
        <v>0</v>
      </c>
      <c r="BI40">
        <v>1729550</v>
      </c>
      <c r="BJ40">
        <v>4441431</v>
      </c>
      <c r="BK40">
        <v>15.78</v>
      </c>
      <c r="BL40">
        <v>0</v>
      </c>
      <c r="BM40">
        <v>311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 x14ac:dyDescent="0.2">
      <c r="A41">
        <v>2019</v>
      </c>
      <c r="B41" t="str">
        <f t="shared" si="3"/>
        <v>10</v>
      </c>
      <c r="C41" t="str">
        <f t="shared" si="4"/>
        <v>1010</v>
      </c>
      <c r="D41" t="str">
        <f t="shared" si="5"/>
        <v>10108</v>
      </c>
      <c r="E41">
        <v>10108</v>
      </c>
      <c r="F41" t="s">
        <v>120</v>
      </c>
      <c r="G41">
        <v>2529</v>
      </c>
      <c r="H41" t="s">
        <v>76</v>
      </c>
      <c r="I41" t="s">
        <v>77</v>
      </c>
      <c r="J41" t="s">
        <v>76</v>
      </c>
      <c r="K41" t="s">
        <v>78</v>
      </c>
      <c r="L41">
        <v>69.36</v>
      </c>
      <c r="M41">
        <v>1351</v>
      </c>
      <c r="N41">
        <v>435</v>
      </c>
      <c r="O41">
        <v>1148</v>
      </c>
      <c r="P41">
        <v>435</v>
      </c>
      <c r="Q41">
        <v>1754</v>
      </c>
      <c r="R41">
        <v>0</v>
      </c>
      <c r="S41">
        <v>334</v>
      </c>
      <c r="T41">
        <v>2069</v>
      </c>
      <c r="U41">
        <v>87</v>
      </c>
      <c r="V41">
        <v>0.52</v>
      </c>
      <c r="W41">
        <v>4.83</v>
      </c>
      <c r="X41">
        <v>50</v>
      </c>
      <c r="Y41">
        <v>0</v>
      </c>
      <c r="Z41">
        <v>4</v>
      </c>
      <c r="AA41">
        <v>25</v>
      </c>
      <c r="AB41">
        <v>0</v>
      </c>
      <c r="AC41">
        <v>2</v>
      </c>
      <c r="AD41">
        <v>50</v>
      </c>
      <c r="AE41">
        <v>0</v>
      </c>
      <c r="AF41">
        <v>50</v>
      </c>
      <c r="AG41">
        <v>48.64</v>
      </c>
      <c r="AH41">
        <v>67004</v>
      </c>
      <c r="AI41">
        <v>1.59</v>
      </c>
      <c r="AJ41">
        <v>1.19</v>
      </c>
      <c r="AK41">
        <v>0</v>
      </c>
      <c r="AL41">
        <v>5637080</v>
      </c>
      <c r="AM41">
        <v>5637080</v>
      </c>
      <c r="AN41">
        <v>5570076</v>
      </c>
      <c r="AO41">
        <v>5221476</v>
      </c>
      <c r="AP41">
        <v>463124</v>
      </c>
      <c r="AQ41">
        <v>6030659</v>
      </c>
      <c r="AR41">
        <v>2742010</v>
      </c>
      <c r="AS41">
        <v>1.84</v>
      </c>
      <c r="AT41">
        <v>4670454</v>
      </c>
      <c r="AU41">
        <v>646261</v>
      </c>
      <c r="AV41">
        <v>5522598</v>
      </c>
      <c r="AW41">
        <v>0</v>
      </c>
      <c r="AX41">
        <v>11.88</v>
      </c>
      <c r="AY41">
        <v>170.33</v>
      </c>
      <c r="AZ41">
        <v>84.57</v>
      </c>
      <c r="BA41">
        <v>0</v>
      </c>
      <c r="BB41">
        <v>5221476</v>
      </c>
      <c r="BC41">
        <v>6030661</v>
      </c>
      <c r="BD41">
        <v>166</v>
      </c>
      <c r="BE41">
        <v>137</v>
      </c>
      <c r="BF41">
        <v>1469955</v>
      </c>
      <c r="BG41">
        <v>1428076</v>
      </c>
      <c r="BH41">
        <v>10484</v>
      </c>
      <c r="BI41">
        <v>1772423</v>
      </c>
      <c r="BJ41">
        <v>4670454</v>
      </c>
      <c r="BK41">
        <v>15.1</v>
      </c>
      <c r="BL41">
        <v>81</v>
      </c>
      <c r="BM41">
        <v>330</v>
      </c>
      <c r="BN41">
        <v>0</v>
      </c>
      <c r="BO41">
        <v>177</v>
      </c>
      <c r="BP41">
        <v>196</v>
      </c>
      <c r="BQ41">
        <v>86</v>
      </c>
      <c r="BR41">
        <v>166</v>
      </c>
      <c r="BS41">
        <v>0</v>
      </c>
      <c r="BT41">
        <v>167</v>
      </c>
      <c r="BU41">
        <v>48.4</v>
      </c>
      <c r="BV41">
        <v>0.94</v>
      </c>
      <c r="BW41">
        <v>17</v>
      </c>
      <c r="BX41">
        <v>6</v>
      </c>
      <c r="BY41">
        <v>23</v>
      </c>
    </row>
    <row r="42" spans="1:77" x14ac:dyDescent="0.2">
      <c r="A42">
        <v>2019</v>
      </c>
      <c r="B42" t="str">
        <f t="shared" si="3"/>
        <v>10</v>
      </c>
      <c r="C42" t="str">
        <f t="shared" si="4"/>
        <v>1010</v>
      </c>
      <c r="D42" t="str">
        <f t="shared" si="5"/>
        <v>10109</v>
      </c>
      <c r="E42">
        <v>10109</v>
      </c>
      <c r="F42" t="s">
        <v>121</v>
      </c>
      <c r="G42">
        <v>9148</v>
      </c>
      <c r="H42" t="s">
        <v>76</v>
      </c>
      <c r="I42" t="s">
        <v>77</v>
      </c>
      <c r="J42" t="s">
        <v>76</v>
      </c>
      <c r="K42" t="s">
        <v>78</v>
      </c>
      <c r="L42">
        <v>36.99</v>
      </c>
      <c r="M42">
        <v>5505</v>
      </c>
      <c r="N42">
        <v>2825</v>
      </c>
      <c r="O42">
        <v>2272</v>
      </c>
      <c r="P42">
        <v>703</v>
      </c>
      <c r="Q42">
        <v>3384</v>
      </c>
      <c r="R42">
        <v>2616</v>
      </c>
      <c r="S42">
        <v>4015</v>
      </c>
      <c r="T42">
        <v>4113</v>
      </c>
      <c r="U42">
        <v>80.09</v>
      </c>
      <c r="V42">
        <v>0.47</v>
      </c>
      <c r="W42">
        <v>0.71</v>
      </c>
      <c r="X42">
        <v>121</v>
      </c>
      <c r="Y42">
        <v>152</v>
      </c>
      <c r="Z42">
        <v>254</v>
      </c>
      <c r="AA42">
        <v>52</v>
      </c>
      <c r="AB42">
        <v>152</v>
      </c>
      <c r="AC42">
        <v>205</v>
      </c>
      <c r="AD42">
        <v>42.98</v>
      </c>
      <c r="AE42">
        <v>100</v>
      </c>
      <c r="AF42">
        <v>80.709999999999994</v>
      </c>
      <c r="AG42">
        <v>63.18</v>
      </c>
      <c r="AH42">
        <v>152080</v>
      </c>
      <c r="AI42">
        <v>1.1499999999999999</v>
      </c>
      <c r="AJ42">
        <v>1.59</v>
      </c>
      <c r="AK42">
        <v>83088</v>
      </c>
      <c r="AL42">
        <v>9571457</v>
      </c>
      <c r="AM42">
        <v>9571457</v>
      </c>
      <c r="AN42">
        <v>9419377</v>
      </c>
      <c r="AO42">
        <v>9442595</v>
      </c>
      <c r="AP42">
        <v>1494050</v>
      </c>
      <c r="AQ42">
        <v>11209101</v>
      </c>
      <c r="AR42">
        <v>6047584</v>
      </c>
      <c r="AS42">
        <v>1.62</v>
      </c>
      <c r="AT42">
        <v>7656148</v>
      </c>
      <c r="AU42">
        <v>1741554</v>
      </c>
      <c r="AV42">
        <v>10090271</v>
      </c>
      <c r="AW42">
        <v>0</v>
      </c>
      <c r="AX42">
        <v>17.72</v>
      </c>
      <c r="AY42">
        <v>126.6</v>
      </c>
      <c r="AZ42">
        <v>75.88</v>
      </c>
      <c r="BA42">
        <v>0</v>
      </c>
      <c r="BB42">
        <v>9442595</v>
      </c>
      <c r="BC42">
        <v>11209101</v>
      </c>
      <c r="BD42">
        <v>208</v>
      </c>
      <c r="BE42">
        <v>234</v>
      </c>
      <c r="BF42">
        <v>2830846</v>
      </c>
      <c r="BG42">
        <v>2700671</v>
      </c>
      <c r="BH42">
        <v>0</v>
      </c>
      <c r="BI42">
        <v>2124631</v>
      </c>
      <c r="BJ42">
        <v>7656148</v>
      </c>
      <c r="BK42">
        <v>17.579999999999998</v>
      </c>
      <c r="BL42">
        <v>127</v>
      </c>
      <c r="BM42">
        <v>492</v>
      </c>
      <c r="BN42">
        <v>0</v>
      </c>
      <c r="BO42">
        <v>246</v>
      </c>
      <c r="BP42">
        <v>292</v>
      </c>
      <c r="BQ42">
        <v>160</v>
      </c>
      <c r="BR42">
        <v>297</v>
      </c>
      <c r="BS42">
        <v>9</v>
      </c>
      <c r="BT42">
        <v>287</v>
      </c>
      <c r="BU42">
        <v>54.7</v>
      </c>
      <c r="BV42">
        <v>1.21</v>
      </c>
      <c r="BW42">
        <v>15</v>
      </c>
      <c r="BX42">
        <v>7</v>
      </c>
      <c r="BY42">
        <v>22</v>
      </c>
    </row>
    <row r="43" spans="1:77" x14ac:dyDescent="0.2">
      <c r="A43">
        <v>2019</v>
      </c>
      <c r="B43" t="str">
        <f t="shared" si="3"/>
        <v>10</v>
      </c>
      <c r="C43" t="str">
        <f t="shared" si="4"/>
        <v>1020</v>
      </c>
      <c r="D43" t="str">
        <f t="shared" si="5"/>
        <v>10201</v>
      </c>
      <c r="E43">
        <v>10201</v>
      </c>
      <c r="F43" t="s">
        <v>122</v>
      </c>
      <c r="G43">
        <v>9206</v>
      </c>
      <c r="H43" t="s">
        <v>76</v>
      </c>
      <c r="I43" t="s">
        <v>77</v>
      </c>
      <c r="J43" t="s">
        <v>76</v>
      </c>
      <c r="K43" t="s">
        <v>123</v>
      </c>
      <c r="L43">
        <v>73.7</v>
      </c>
      <c r="M43">
        <v>5899</v>
      </c>
      <c r="N43">
        <v>3429</v>
      </c>
      <c r="O43">
        <v>3580</v>
      </c>
      <c r="P43">
        <v>2599</v>
      </c>
      <c r="Q43">
        <v>6785</v>
      </c>
      <c r="R43">
        <v>41</v>
      </c>
      <c r="S43">
        <v>4088</v>
      </c>
      <c r="T43">
        <v>8125</v>
      </c>
      <c r="U43">
        <v>85.39</v>
      </c>
      <c r="V43">
        <v>0.32</v>
      </c>
      <c r="W43">
        <v>1.17</v>
      </c>
      <c r="X43">
        <v>429</v>
      </c>
      <c r="Y43">
        <v>0</v>
      </c>
      <c r="Z43">
        <v>163</v>
      </c>
      <c r="AA43">
        <v>278</v>
      </c>
      <c r="AB43">
        <v>0</v>
      </c>
      <c r="AC43">
        <v>108</v>
      </c>
      <c r="AD43">
        <v>64.8</v>
      </c>
      <c r="AE43">
        <v>0</v>
      </c>
      <c r="AF43">
        <v>66.260000000000005</v>
      </c>
      <c r="AG43">
        <v>66.66</v>
      </c>
      <c r="AH43">
        <v>656893</v>
      </c>
      <c r="AI43">
        <v>2.91</v>
      </c>
      <c r="AJ43">
        <v>2.99</v>
      </c>
      <c r="AK43">
        <v>246581</v>
      </c>
      <c r="AL43">
        <v>21990984</v>
      </c>
      <c r="AM43">
        <v>21990984</v>
      </c>
      <c r="AN43">
        <v>21334091</v>
      </c>
      <c r="AO43">
        <v>21301714</v>
      </c>
      <c r="AP43">
        <v>0</v>
      </c>
      <c r="AQ43">
        <v>21301714</v>
      </c>
      <c r="AR43">
        <v>14658334</v>
      </c>
      <c r="AS43">
        <v>5.35</v>
      </c>
      <c r="AT43">
        <v>16359962</v>
      </c>
      <c r="AU43">
        <v>5367947</v>
      </c>
      <c r="AV43">
        <v>21902347</v>
      </c>
      <c r="AW43">
        <v>0</v>
      </c>
      <c r="AX43">
        <v>24.51</v>
      </c>
      <c r="AY43">
        <v>111.61</v>
      </c>
      <c r="AZ43">
        <v>74.7</v>
      </c>
      <c r="BA43">
        <v>0</v>
      </c>
      <c r="BB43">
        <v>21301714</v>
      </c>
      <c r="BC43">
        <v>21301714</v>
      </c>
      <c r="BD43">
        <v>457</v>
      </c>
      <c r="BE43">
        <v>468</v>
      </c>
      <c r="BF43">
        <v>4635254</v>
      </c>
      <c r="BG43">
        <v>5219463</v>
      </c>
      <c r="BH43">
        <v>0</v>
      </c>
      <c r="BI43">
        <v>6505245</v>
      </c>
      <c r="BJ43">
        <v>16359962</v>
      </c>
      <c r="BK43">
        <v>17.36</v>
      </c>
      <c r="BL43">
        <v>460</v>
      </c>
      <c r="BM43">
        <v>1024</v>
      </c>
      <c r="BN43">
        <v>0</v>
      </c>
      <c r="BO43">
        <v>504</v>
      </c>
      <c r="BP43">
        <v>686</v>
      </c>
      <c r="BQ43">
        <v>618</v>
      </c>
      <c r="BR43">
        <v>574</v>
      </c>
      <c r="BS43">
        <v>0</v>
      </c>
      <c r="BT43">
        <v>1078</v>
      </c>
      <c r="BU43">
        <v>53.25</v>
      </c>
      <c r="BV43">
        <v>1.1399999999999999</v>
      </c>
      <c r="BW43">
        <v>16</v>
      </c>
      <c r="BX43">
        <v>13</v>
      </c>
      <c r="BY43">
        <v>29</v>
      </c>
    </row>
    <row r="44" spans="1:77" x14ac:dyDescent="0.2">
      <c r="A44">
        <v>2019</v>
      </c>
      <c r="B44" t="str">
        <f t="shared" si="3"/>
        <v>10</v>
      </c>
      <c r="C44" t="str">
        <f t="shared" si="4"/>
        <v>1020</v>
      </c>
      <c r="D44" t="str">
        <f t="shared" si="5"/>
        <v>10202</v>
      </c>
      <c r="E44">
        <v>10202</v>
      </c>
      <c r="F44" t="s">
        <v>124</v>
      </c>
      <c r="G44">
        <v>7977</v>
      </c>
      <c r="H44" t="s">
        <v>76</v>
      </c>
      <c r="I44" t="s">
        <v>77</v>
      </c>
      <c r="J44" t="s">
        <v>76</v>
      </c>
      <c r="K44" t="s">
        <v>123</v>
      </c>
      <c r="L44">
        <v>31.73</v>
      </c>
      <c r="M44">
        <v>4838</v>
      </c>
      <c r="N44">
        <v>2529</v>
      </c>
      <c r="O44">
        <v>1507</v>
      </c>
      <c r="P44">
        <v>749</v>
      </c>
      <c r="Q44">
        <v>2531</v>
      </c>
      <c r="R44">
        <v>70</v>
      </c>
      <c r="S44">
        <v>6039</v>
      </c>
      <c r="T44">
        <v>3092</v>
      </c>
      <c r="U44">
        <v>87.84</v>
      </c>
      <c r="V44">
        <v>0.27</v>
      </c>
      <c r="W44">
        <v>0.59</v>
      </c>
      <c r="X44">
        <v>103</v>
      </c>
      <c r="Y44">
        <v>0</v>
      </c>
      <c r="Z44">
        <v>308</v>
      </c>
      <c r="AA44">
        <v>70</v>
      </c>
      <c r="AB44">
        <v>0</v>
      </c>
      <c r="AC44">
        <v>185</v>
      </c>
      <c r="AD44">
        <v>67.959999999999994</v>
      </c>
      <c r="AE44">
        <v>0</v>
      </c>
      <c r="AF44">
        <v>60.06</v>
      </c>
      <c r="AG44">
        <v>56.76</v>
      </c>
      <c r="AH44">
        <v>245000</v>
      </c>
      <c r="AI44">
        <v>1.42</v>
      </c>
      <c r="AJ44">
        <v>2.2000000000000002</v>
      </c>
      <c r="AK44">
        <v>275771</v>
      </c>
      <c r="AL44">
        <v>11148245</v>
      </c>
      <c r="AM44">
        <v>11148245</v>
      </c>
      <c r="AN44">
        <v>10903245</v>
      </c>
      <c r="AO44">
        <v>10230500</v>
      </c>
      <c r="AP44">
        <v>0</v>
      </c>
      <c r="AQ44">
        <v>11148245</v>
      </c>
      <c r="AR44">
        <v>6327944</v>
      </c>
      <c r="AS44">
        <v>3.12</v>
      </c>
      <c r="AT44">
        <v>9379434</v>
      </c>
      <c r="AU44">
        <v>854396</v>
      </c>
      <c r="AV44">
        <v>11431568</v>
      </c>
      <c r="AW44">
        <v>849689</v>
      </c>
      <c r="AX44">
        <v>7.47</v>
      </c>
      <c r="AY44">
        <v>148.22</v>
      </c>
      <c r="AZ44">
        <v>82.05</v>
      </c>
      <c r="BA44">
        <v>7.43</v>
      </c>
      <c r="BB44">
        <v>10230500</v>
      </c>
      <c r="BC44">
        <v>11148245</v>
      </c>
      <c r="BD44">
        <v>227</v>
      </c>
      <c r="BE44">
        <v>276</v>
      </c>
      <c r="BF44">
        <v>328648</v>
      </c>
      <c r="BG44">
        <v>449047</v>
      </c>
      <c r="BH44">
        <v>449047</v>
      </c>
      <c r="BI44">
        <v>8601739</v>
      </c>
      <c r="BJ44">
        <v>9379434</v>
      </c>
      <c r="BK44">
        <v>11.2</v>
      </c>
      <c r="BL44">
        <v>105</v>
      </c>
      <c r="BM44">
        <v>592</v>
      </c>
      <c r="BN44">
        <v>32</v>
      </c>
      <c r="BO44">
        <v>244</v>
      </c>
      <c r="BP44">
        <v>0</v>
      </c>
      <c r="BQ44">
        <v>254</v>
      </c>
      <c r="BR44">
        <v>52</v>
      </c>
      <c r="BS44">
        <v>0</v>
      </c>
      <c r="BT44">
        <v>359</v>
      </c>
      <c r="BU44">
        <v>17.57</v>
      </c>
      <c r="BV44">
        <v>0.21</v>
      </c>
      <c r="BW44">
        <v>21</v>
      </c>
      <c r="BX44">
        <v>11</v>
      </c>
      <c r="BY44">
        <v>32</v>
      </c>
    </row>
    <row r="45" spans="1:77" x14ac:dyDescent="0.2">
      <c r="A45">
        <v>2019</v>
      </c>
      <c r="B45" t="str">
        <f t="shared" si="3"/>
        <v>10</v>
      </c>
      <c r="C45" t="str">
        <f t="shared" si="4"/>
        <v>1020</v>
      </c>
      <c r="D45" t="str">
        <f t="shared" si="5"/>
        <v>10203</v>
      </c>
      <c r="E45">
        <v>10203</v>
      </c>
      <c r="F45" t="s">
        <v>125</v>
      </c>
      <c r="G45">
        <v>3139</v>
      </c>
      <c r="H45" t="s">
        <v>76</v>
      </c>
      <c r="I45" t="s">
        <v>77</v>
      </c>
      <c r="J45" t="s">
        <v>76</v>
      </c>
      <c r="K45" t="s">
        <v>123</v>
      </c>
      <c r="L45">
        <v>61.96</v>
      </c>
      <c r="M45">
        <v>1475</v>
      </c>
      <c r="N45">
        <v>1181</v>
      </c>
      <c r="O45">
        <v>1427</v>
      </c>
      <c r="P45">
        <v>276</v>
      </c>
      <c r="Q45">
        <v>1945</v>
      </c>
      <c r="R45">
        <v>0</v>
      </c>
      <c r="S45">
        <v>1040</v>
      </c>
      <c r="T45">
        <v>2431</v>
      </c>
      <c r="U45">
        <v>85.77</v>
      </c>
      <c r="V45">
        <v>0.61</v>
      </c>
      <c r="W45">
        <v>0.59</v>
      </c>
      <c r="X45">
        <v>33</v>
      </c>
      <c r="Y45">
        <v>0</v>
      </c>
      <c r="Z45">
        <v>41</v>
      </c>
      <c r="AA45">
        <v>11</v>
      </c>
      <c r="AB45">
        <v>0</v>
      </c>
      <c r="AC45">
        <v>14</v>
      </c>
      <c r="AD45">
        <v>33.33</v>
      </c>
      <c r="AE45">
        <v>0</v>
      </c>
      <c r="AF45">
        <v>34.15</v>
      </c>
      <c r="AG45">
        <v>60.08</v>
      </c>
      <c r="AH45">
        <v>869525</v>
      </c>
      <c r="AI45">
        <v>9.82</v>
      </c>
      <c r="AJ45">
        <v>10.48</v>
      </c>
      <c r="AK45">
        <v>82695</v>
      </c>
      <c r="AL45">
        <v>8300725</v>
      </c>
      <c r="AM45">
        <v>8300725</v>
      </c>
      <c r="AN45">
        <v>7431200</v>
      </c>
      <c r="AO45">
        <v>7290877</v>
      </c>
      <c r="AP45">
        <v>0</v>
      </c>
      <c r="AQ45">
        <v>8689906</v>
      </c>
      <c r="AR45">
        <v>4987062</v>
      </c>
      <c r="AS45">
        <v>23.14</v>
      </c>
      <c r="AT45">
        <v>7027232</v>
      </c>
      <c r="AU45">
        <v>1125314</v>
      </c>
      <c r="AV45">
        <v>8475431</v>
      </c>
      <c r="AW45">
        <v>0</v>
      </c>
      <c r="AX45">
        <v>13.52</v>
      </c>
      <c r="AY45">
        <v>140.91</v>
      </c>
      <c r="AZ45">
        <v>82.91</v>
      </c>
      <c r="BA45">
        <v>0</v>
      </c>
      <c r="BB45">
        <v>7290877</v>
      </c>
      <c r="BC45">
        <v>8689906</v>
      </c>
      <c r="BD45">
        <v>220</v>
      </c>
      <c r="BE45">
        <v>155</v>
      </c>
      <c r="BF45">
        <v>1819528</v>
      </c>
      <c r="BG45">
        <v>3116840</v>
      </c>
      <c r="BH45">
        <v>109497</v>
      </c>
      <c r="BI45">
        <v>2090864</v>
      </c>
      <c r="BJ45">
        <v>7027232</v>
      </c>
      <c r="BK45">
        <v>15.68</v>
      </c>
      <c r="BL45">
        <v>85</v>
      </c>
      <c r="BM45">
        <v>421</v>
      </c>
      <c r="BN45">
        <v>18</v>
      </c>
      <c r="BO45">
        <v>236</v>
      </c>
      <c r="BP45">
        <v>296</v>
      </c>
      <c r="BQ45">
        <v>124</v>
      </c>
      <c r="BR45">
        <v>209</v>
      </c>
      <c r="BS45">
        <v>0</v>
      </c>
      <c r="BT45">
        <v>209</v>
      </c>
      <c r="BU45">
        <v>46.97</v>
      </c>
      <c r="BV45">
        <v>0.89</v>
      </c>
      <c r="BW45">
        <v>19</v>
      </c>
      <c r="BX45">
        <v>4</v>
      </c>
      <c r="BY45">
        <v>23</v>
      </c>
    </row>
    <row r="46" spans="1:77" x14ac:dyDescent="0.2">
      <c r="A46">
        <v>2019</v>
      </c>
      <c r="B46" t="str">
        <f t="shared" si="3"/>
        <v>10</v>
      </c>
      <c r="C46" t="str">
        <f t="shared" si="4"/>
        <v>1020</v>
      </c>
      <c r="D46" t="str">
        <f t="shared" si="5"/>
        <v>10204</v>
      </c>
      <c r="E46">
        <v>10204</v>
      </c>
      <c r="F46" t="s">
        <v>126</v>
      </c>
      <c r="G46">
        <v>865</v>
      </c>
      <c r="H46" t="s">
        <v>76</v>
      </c>
      <c r="I46" t="s">
        <v>77</v>
      </c>
      <c r="J46" t="s">
        <v>76</v>
      </c>
      <c r="K46" t="s">
        <v>123</v>
      </c>
      <c r="L46">
        <v>70.400000000000006</v>
      </c>
      <c r="M46">
        <v>337</v>
      </c>
      <c r="N46">
        <v>222</v>
      </c>
      <c r="O46">
        <v>337</v>
      </c>
      <c r="P46">
        <v>222</v>
      </c>
      <c r="Q46">
        <v>609</v>
      </c>
      <c r="R46">
        <v>0</v>
      </c>
      <c r="S46">
        <v>0</v>
      </c>
      <c r="T46">
        <v>813</v>
      </c>
      <c r="U46">
        <v>87.45</v>
      </c>
      <c r="V46">
        <v>0.3</v>
      </c>
      <c r="W46">
        <v>4.5</v>
      </c>
      <c r="X46">
        <v>35</v>
      </c>
      <c r="Y46">
        <v>0</v>
      </c>
      <c r="Z46">
        <v>0</v>
      </c>
      <c r="AA46">
        <v>14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59.97</v>
      </c>
      <c r="AH46">
        <v>103691</v>
      </c>
      <c r="AI46">
        <v>2.9</v>
      </c>
      <c r="AJ46">
        <v>3</v>
      </c>
      <c r="AK46">
        <v>324835</v>
      </c>
      <c r="AL46">
        <v>3454559</v>
      </c>
      <c r="AM46">
        <v>3454559</v>
      </c>
      <c r="AN46">
        <v>3350868</v>
      </c>
      <c r="AO46">
        <v>3368745</v>
      </c>
      <c r="AP46">
        <v>0</v>
      </c>
      <c r="AQ46">
        <v>3368745</v>
      </c>
      <c r="AR46">
        <v>2071687</v>
      </c>
      <c r="AS46">
        <v>5.41</v>
      </c>
      <c r="AT46">
        <v>3127789</v>
      </c>
      <c r="AU46">
        <v>514245</v>
      </c>
      <c r="AV46">
        <v>3766128</v>
      </c>
      <c r="AW46">
        <v>0</v>
      </c>
      <c r="AX46">
        <v>13.72</v>
      </c>
      <c r="AY46">
        <v>150.97999999999999</v>
      </c>
      <c r="AZ46">
        <v>83.05</v>
      </c>
      <c r="BA46">
        <v>0</v>
      </c>
      <c r="BB46">
        <v>3368745</v>
      </c>
      <c r="BC46">
        <v>3368745</v>
      </c>
      <c r="BD46">
        <v>63</v>
      </c>
      <c r="BE46">
        <v>55</v>
      </c>
      <c r="BF46">
        <v>689983</v>
      </c>
      <c r="BG46">
        <v>1253832</v>
      </c>
      <c r="BH46">
        <v>104502</v>
      </c>
      <c r="BI46">
        <v>1183974</v>
      </c>
      <c r="BJ46">
        <v>3127789</v>
      </c>
      <c r="BK46">
        <v>14.78</v>
      </c>
      <c r="BL46">
        <v>0</v>
      </c>
      <c r="BM46">
        <v>139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 x14ac:dyDescent="0.2">
      <c r="A47">
        <v>2019</v>
      </c>
      <c r="B47" t="str">
        <f t="shared" si="3"/>
        <v>10</v>
      </c>
      <c r="C47" t="str">
        <f t="shared" si="4"/>
        <v>1020</v>
      </c>
      <c r="D47" t="str">
        <f t="shared" si="5"/>
        <v>10205</v>
      </c>
      <c r="E47">
        <v>10205</v>
      </c>
      <c r="F47" t="s">
        <v>127</v>
      </c>
      <c r="G47">
        <v>3012</v>
      </c>
      <c r="H47" t="s">
        <v>76</v>
      </c>
      <c r="I47" t="s">
        <v>77</v>
      </c>
      <c r="J47" t="s">
        <v>76</v>
      </c>
      <c r="K47" t="s">
        <v>123</v>
      </c>
      <c r="L47">
        <v>40.9</v>
      </c>
      <c r="M47">
        <v>1813</v>
      </c>
      <c r="N47">
        <v>321</v>
      </c>
      <c r="O47">
        <v>766</v>
      </c>
      <c r="P47">
        <v>321</v>
      </c>
      <c r="Q47">
        <v>1232</v>
      </c>
      <c r="R47">
        <v>0</v>
      </c>
      <c r="S47">
        <v>1348</v>
      </c>
      <c r="T47">
        <v>1586</v>
      </c>
      <c r="U47">
        <v>84.36</v>
      </c>
      <c r="V47">
        <v>0.22</v>
      </c>
      <c r="W47">
        <v>2.8</v>
      </c>
      <c r="X47">
        <v>26</v>
      </c>
      <c r="Y47">
        <v>0</v>
      </c>
      <c r="Z47">
        <v>0</v>
      </c>
      <c r="AA47">
        <v>9</v>
      </c>
      <c r="AB47">
        <v>0</v>
      </c>
      <c r="AC47">
        <v>0</v>
      </c>
      <c r="AD47">
        <v>34.619999999999997</v>
      </c>
      <c r="AE47">
        <v>0</v>
      </c>
      <c r="AF47">
        <v>0</v>
      </c>
      <c r="AG47">
        <v>53.68</v>
      </c>
      <c r="AH47">
        <v>311612</v>
      </c>
      <c r="AI47">
        <v>4.25</v>
      </c>
      <c r="AJ47">
        <v>5.81</v>
      </c>
      <c r="AK47">
        <v>0</v>
      </c>
      <c r="AL47">
        <v>5366710</v>
      </c>
      <c r="AM47">
        <v>5366710</v>
      </c>
      <c r="AN47">
        <v>5055098</v>
      </c>
      <c r="AO47">
        <v>4905068</v>
      </c>
      <c r="AP47">
        <v>99148</v>
      </c>
      <c r="AQ47">
        <v>5465858</v>
      </c>
      <c r="AR47">
        <v>2880719</v>
      </c>
      <c r="AS47">
        <v>9.8000000000000007</v>
      </c>
      <c r="AT47">
        <v>4340249</v>
      </c>
      <c r="AU47">
        <v>945447</v>
      </c>
      <c r="AV47">
        <v>5465858</v>
      </c>
      <c r="AW47">
        <v>0</v>
      </c>
      <c r="AX47">
        <v>17.75</v>
      </c>
      <c r="AY47">
        <v>150.66999999999999</v>
      </c>
      <c r="AZ47">
        <v>79.41</v>
      </c>
      <c r="BA47">
        <v>0</v>
      </c>
      <c r="BB47">
        <v>4905069</v>
      </c>
      <c r="BC47">
        <v>5465858</v>
      </c>
      <c r="BD47">
        <v>115</v>
      </c>
      <c r="BE47">
        <v>107</v>
      </c>
      <c r="BF47">
        <v>855639</v>
      </c>
      <c r="BG47">
        <v>62054</v>
      </c>
      <c r="BH47">
        <v>62054</v>
      </c>
      <c r="BI47">
        <v>3422556</v>
      </c>
      <c r="BJ47">
        <v>4340249</v>
      </c>
      <c r="BK47">
        <v>14.82</v>
      </c>
      <c r="BL47">
        <v>61</v>
      </c>
      <c r="BM47">
        <v>254</v>
      </c>
      <c r="BN47">
        <v>4</v>
      </c>
      <c r="BO47">
        <v>125</v>
      </c>
      <c r="BP47">
        <v>23</v>
      </c>
      <c r="BQ47">
        <v>88</v>
      </c>
      <c r="BR47">
        <v>146</v>
      </c>
      <c r="BS47">
        <v>0</v>
      </c>
      <c r="BT47">
        <v>149</v>
      </c>
      <c r="BU47">
        <v>53.87</v>
      </c>
      <c r="BV47">
        <v>1.17</v>
      </c>
      <c r="BW47">
        <v>13</v>
      </c>
      <c r="BX47">
        <v>3</v>
      </c>
      <c r="BY47">
        <v>16</v>
      </c>
    </row>
    <row r="48" spans="1:77" x14ac:dyDescent="0.2">
      <c r="A48">
        <v>2019</v>
      </c>
      <c r="B48" t="str">
        <f t="shared" si="3"/>
        <v>10</v>
      </c>
      <c r="C48" t="str">
        <f t="shared" si="4"/>
        <v>1020</v>
      </c>
      <c r="D48" t="str">
        <f t="shared" si="5"/>
        <v>10206</v>
      </c>
      <c r="E48">
        <v>10206</v>
      </c>
      <c r="F48" t="s">
        <v>128</v>
      </c>
      <c r="G48">
        <v>710</v>
      </c>
      <c r="H48" t="s">
        <v>77</v>
      </c>
      <c r="I48" t="s">
        <v>77</v>
      </c>
      <c r="J48" t="s">
        <v>76</v>
      </c>
      <c r="K48" t="s">
        <v>123</v>
      </c>
      <c r="L48">
        <v>45.49</v>
      </c>
      <c r="M48">
        <v>398</v>
      </c>
      <c r="N48">
        <v>0</v>
      </c>
      <c r="O48">
        <v>280</v>
      </c>
      <c r="P48">
        <v>0</v>
      </c>
      <c r="Q48">
        <v>323</v>
      </c>
      <c r="R48">
        <v>0</v>
      </c>
      <c r="S48">
        <v>138</v>
      </c>
      <c r="T48">
        <v>430</v>
      </c>
      <c r="U48">
        <v>87.91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53.24</v>
      </c>
      <c r="AH48">
        <v>190854</v>
      </c>
      <c r="AI48">
        <v>5.55</v>
      </c>
      <c r="AJ48">
        <v>8.18</v>
      </c>
      <c r="AK48">
        <v>0</v>
      </c>
      <c r="AL48">
        <v>2333323</v>
      </c>
      <c r="AM48">
        <v>2333323</v>
      </c>
      <c r="AN48">
        <v>2142469</v>
      </c>
      <c r="AO48">
        <v>1864007</v>
      </c>
      <c r="AP48">
        <v>430370</v>
      </c>
      <c r="AQ48">
        <v>2812868</v>
      </c>
      <c r="AR48">
        <v>1242181</v>
      </c>
      <c r="AS48">
        <v>10.76</v>
      </c>
      <c r="AT48">
        <v>1660452</v>
      </c>
      <c r="AU48">
        <v>258631</v>
      </c>
      <c r="AV48">
        <v>2119261</v>
      </c>
      <c r="AW48">
        <v>129993</v>
      </c>
      <c r="AX48">
        <v>12.21</v>
      </c>
      <c r="AY48">
        <v>133.66999999999999</v>
      </c>
      <c r="AZ48">
        <v>78.349999999999994</v>
      </c>
      <c r="BA48">
        <v>6.13</v>
      </c>
      <c r="BB48">
        <v>1864007</v>
      </c>
      <c r="BC48">
        <v>2812868</v>
      </c>
      <c r="BD48">
        <v>34</v>
      </c>
      <c r="BE48">
        <v>44</v>
      </c>
      <c r="BF48">
        <v>431740</v>
      </c>
      <c r="BG48">
        <v>465581</v>
      </c>
      <c r="BH48">
        <v>9662</v>
      </c>
      <c r="BI48">
        <v>763131</v>
      </c>
      <c r="BJ48">
        <v>1660452</v>
      </c>
      <c r="BK48">
        <v>9.77</v>
      </c>
      <c r="BL48">
        <v>0</v>
      </c>
      <c r="BM48">
        <v>86</v>
      </c>
      <c r="BN48">
        <v>2</v>
      </c>
      <c r="BO48">
        <v>18</v>
      </c>
      <c r="BP48">
        <v>17</v>
      </c>
      <c r="BQ48">
        <v>0</v>
      </c>
      <c r="BR48">
        <v>51</v>
      </c>
      <c r="BS48">
        <v>0</v>
      </c>
      <c r="BT48">
        <v>0</v>
      </c>
      <c r="BU48">
        <v>73.91</v>
      </c>
      <c r="BV48">
        <v>2.83</v>
      </c>
      <c r="BW48">
        <v>7</v>
      </c>
      <c r="BX48">
        <v>2</v>
      </c>
      <c r="BY48">
        <v>9</v>
      </c>
    </row>
    <row r="49" spans="1:77" x14ac:dyDescent="0.2">
      <c r="A49">
        <v>2019</v>
      </c>
      <c r="B49" t="str">
        <f t="shared" si="3"/>
        <v>10</v>
      </c>
      <c r="C49" t="str">
        <f t="shared" si="4"/>
        <v>1020</v>
      </c>
      <c r="D49" t="str">
        <f t="shared" si="5"/>
        <v>10207</v>
      </c>
      <c r="E49">
        <v>10207</v>
      </c>
      <c r="F49" t="s">
        <v>129</v>
      </c>
      <c r="G49">
        <v>1049</v>
      </c>
      <c r="H49" t="s">
        <v>76</v>
      </c>
      <c r="I49" t="s">
        <v>77</v>
      </c>
      <c r="J49" t="s">
        <v>76</v>
      </c>
      <c r="K49" t="s">
        <v>123</v>
      </c>
      <c r="L49">
        <v>66.92</v>
      </c>
      <c r="M49">
        <v>591</v>
      </c>
      <c r="N49">
        <v>204</v>
      </c>
      <c r="O49">
        <v>442</v>
      </c>
      <c r="P49">
        <v>204</v>
      </c>
      <c r="Q49">
        <v>702</v>
      </c>
      <c r="R49">
        <v>0</v>
      </c>
      <c r="S49">
        <v>182</v>
      </c>
      <c r="T49">
        <v>852</v>
      </c>
      <c r="U49">
        <v>89.2</v>
      </c>
      <c r="V49">
        <v>0.17</v>
      </c>
      <c r="W49">
        <v>4.9000000000000004</v>
      </c>
      <c r="X49">
        <v>24</v>
      </c>
      <c r="Y49">
        <v>0</v>
      </c>
      <c r="Z49">
        <v>0</v>
      </c>
      <c r="AA49">
        <v>13</v>
      </c>
      <c r="AB49">
        <v>0</v>
      </c>
      <c r="AC49">
        <v>0</v>
      </c>
      <c r="AD49">
        <v>54.17</v>
      </c>
      <c r="AE49">
        <v>0</v>
      </c>
      <c r="AF49">
        <v>0</v>
      </c>
      <c r="AG49">
        <v>59.48</v>
      </c>
      <c r="AH49">
        <v>0</v>
      </c>
      <c r="AI49">
        <v>0</v>
      </c>
      <c r="AJ49">
        <v>0</v>
      </c>
      <c r="AK49">
        <v>152765</v>
      </c>
      <c r="AL49">
        <v>3403095</v>
      </c>
      <c r="AM49">
        <v>3403095</v>
      </c>
      <c r="AN49">
        <v>3403095</v>
      </c>
      <c r="AO49">
        <v>2773968</v>
      </c>
      <c r="AP49">
        <v>0</v>
      </c>
      <c r="AQ49">
        <v>3405809</v>
      </c>
      <c r="AR49">
        <v>2024296</v>
      </c>
      <c r="AS49">
        <v>0</v>
      </c>
      <c r="AT49">
        <v>2746307</v>
      </c>
      <c r="AU49">
        <v>451726</v>
      </c>
      <c r="AV49">
        <v>3296938</v>
      </c>
      <c r="AW49">
        <v>0</v>
      </c>
      <c r="AX49">
        <v>13.7</v>
      </c>
      <c r="AY49">
        <v>135.66999999999999</v>
      </c>
      <c r="AZ49">
        <v>83.3</v>
      </c>
      <c r="BA49">
        <v>0</v>
      </c>
      <c r="BB49">
        <v>2773969</v>
      </c>
      <c r="BC49">
        <v>3405809</v>
      </c>
      <c r="BD49">
        <v>84</v>
      </c>
      <c r="BE49">
        <v>58</v>
      </c>
      <c r="BF49">
        <v>711467</v>
      </c>
      <c r="BG49">
        <v>1087595</v>
      </c>
      <c r="BH49">
        <v>0</v>
      </c>
      <c r="BI49">
        <v>947245</v>
      </c>
      <c r="BJ49">
        <v>2746307</v>
      </c>
      <c r="BK49">
        <v>14.69</v>
      </c>
      <c r="BL49">
        <v>43</v>
      </c>
      <c r="BM49">
        <v>163</v>
      </c>
      <c r="BN49">
        <v>10</v>
      </c>
      <c r="BO49">
        <v>86</v>
      </c>
      <c r="BP49">
        <v>102</v>
      </c>
      <c r="BQ49">
        <v>39</v>
      </c>
      <c r="BR49">
        <v>82</v>
      </c>
      <c r="BS49">
        <v>0</v>
      </c>
      <c r="BT49">
        <v>82</v>
      </c>
      <c r="BU49">
        <v>48.81</v>
      </c>
      <c r="BV49">
        <v>0.95</v>
      </c>
      <c r="BW49">
        <v>10</v>
      </c>
      <c r="BX49">
        <v>2</v>
      </c>
      <c r="BY49">
        <v>12</v>
      </c>
    </row>
    <row r="50" spans="1:77" x14ac:dyDescent="0.2">
      <c r="A50">
        <v>2019</v>
      </c>
      <c r="B50" t="str">
        <f t="shared" si="3"/>
        <v>10</v>
      </c>
      <c r="C50" t="str">
        <f t="shared" si="4"/>
        <v>1020</v>
      </c>
      <c r="D50" t="str">
        <f t="shared" si="5"/>
        <v>10208</v>
      </c>
      <c r="E50">
        <v>10208</v>
      </c>
      <c r="F50" t="s">
        <v>130</v>
      </c>
      <c r="G50">
        <v>6002</v>
      </c>
      <c r="H50" t="s">
        <v>76</v>
      </c>
      <c r="I50" t="s">
        <v>77</v>
      </c>
      <c r="J50" t="s">
        <v>76</v>
      </c>
      <c r="K50" t="s">
        <v>123</v>
      </c>
      <c r="L50">
        <v>58.91</v>
      </c>
      <c r="M50">
        <v>3770</v>
      </c>
      <c r="N50">
        <v>1499</v>
      </c>
      <c r="O50">
        <v>2026</v>
      </c>
      <c r="P50">
        <v>1142</v>
      </c>
      <c r="Q50">
        <v>3536</v>
      </c>
      <c r="R50">
        <v>0</v>
      </c>
      <c r="S50">
        <v>2561</v>
      </c>
      <c r="T50">
        <v>4794</v>
      </c>
      <c r="U50">
        <v>80.959999999999994</v>
      </c>
      <c r="V50">
        <v>0.27</v>
      </c>
      <c r="W50">
        <v>1.47</v>
      </c>
      <c r="X50">
        <v>130</v>
      </c>
      <c r="Y50">
        <v>0</v>
      </c>
      <c r="Z50">
        <v>55</v>
      </c>
      <c r="AA50">
        <v>69</v>
      </c>
      <c r="AB50">
        <v>0</v>
      </c>
      <c r="AC50">
        <v>34</v>
      </c>
      <c r="AD50">
        <v>53.08</v>
      </c>
      <c r="AE50">
        <v>0</v>
      </c>
      <c r="AF50">
        <v>61.82</v>
      </c>
      <c r="AG50">
        <v>54.18</v>
      </c>
      <c r="AH50">
        <v>316600</v>
      </c>
      <c r="AI50">
        <v>2.5099999999999998</v>
      </c>
      <c r="AJ50">
        <v>2.16</v>
      </c>
      <c r="AK50">
        <v>849093</v>
      </c>
      <c r="AL50">
        <v>14645141</v>
      </c>
      <c r="AM50">
        <v>14645141</v>
      </c>
      <c r="AN50">
        <v>14328541</v>
      </c>
      <c r="AO50">
        <v>15382797</v>
      </c>
      <c r="AP50">
        <v>0</v>
      </c>
      <c r="AQ50">
        <v>14645141</v>
      </c>
      <c r="AR50">
        <v>7934682</v>
      </c>
      <c r="AS50">
        <v>6.34</v>
      </c>
      <c r="AT50">
        <v>11530341</v>
      </c>
      <c r="AU50">
        <v>3108730</v>
      </c>
      <c r="AV50">
        <v>14645141</v>
      </c>
      <c r="AW50">
        <v>0</v>
      </c>
      <c r="AX50">
        <v>21.23</v>
      </c>
      <c r="AY50">
        <v>145.32</v>
      </c>
      <c r="AZ50">
        <v>78.73</v>
      </c>
      <c r="BA50">
        <v>0</v>
      </c>
      <c r="BB50">
        <v>15382797</v>
      </c>
      <c r="BC50">
        <v>14645141</v>
      </c>
      <c r="BD50">
        <v>328</v>
      </c>
      <c r="BE50">
        <v>305</v>
      </c>
      <c r="BF50">
        <v>3262006</v>
      </c>
      <c r="BG50">
        <v>4193348</v>
      </c>
      <c r="BH50">
        <v>164040</v>
      </c>
      <c r="BI50">
        <v>4074303</v>
      </c>
      <c r="BJ50">
        <v>11530341</v>
      </c>
      <c r="BK50">
        <v>15.72</v>
      </c>
      <c r="BL50">
        <v>158</v>
      </c>
      <c r="BM50">
        <v>723</v>
      </c>
      <c r="BN50">
        <v>51</v>
      </c>
      <c r="BO50">
        <v>369</v>
      </c>
      <c r="BP50">
        <v>457</v>
      </c>
      <c r="BQ50">
        <v>243</v>
      </c>
      <c r="BR50">
        <v>401</v>
      </c>
      <c r="BS50">
        <v>0</v>
      </c>
      <c r="BT50">
        <v>401</v>
      </c>
      <c r="BU50">
        <v>52.08</v>
      </c>
      <c r="BV50">
        <v>1.0900000000000001</v>
      </c>
      <c r="BW50">
        <v>32</v>
      </c>
      <c r="BX50">
        <v>7</v>
      </c>
      <c r="BY50">
        <v>39</v>
      </c>
    </row>
    <row r="51" spans="1:77" x14ac:dyDescent="0.2">
      <c r="A51">
        <v>2019</v>
      </c>
      <c r="B51" t="str">
        <f t="shared" si="3"/>
        <v>10</v>
      </c>
      <c r="C51" t="str">
        <f t="shared" si="4"/>
        <v>1020</v>
      </c>
      <c r="D51" t="str">
        <f t="shared" si="5"/>
        <v>10209</v>
      </c>
      <c r="E51">
        <v>10209</v>
      </c>
      <c r="F51" t="s">
        <v>131</v>
      </c>
      <c r="G51">
        <v>1612</v>
      </c>
      <c r="H51" t="s">
        <v>76</v>
      </c>
      <c r="I51" t="s">
        <v>77</v>
      </c>
      <c r="J51" t="s">
        <v>76</v>
      </c>
      <c r="K51" t="s">
        <v>78</v>
      </c>
      <c r="L51">
        <v>58.87</v>
      </c>
      <c r="M51">
        <v>937</v>
      </c>
      <c r="N51">
        <v>155</v>
      </c>
      <c r="O51">
        <v>689</v>
      </c>
      <c r="P51">
        <v>155</v>
      </c>
      <c r="Q51">
        <v>949</v>
      </c>
      <c r="R51">
        <v>0</v>
      </c>
      <c r="S51">
        <v>303</v>
      </c>
      <c r="T51">
        <v>1110</v>
      </c>
      <c r="U51">
        <v>90.72</v>
      </c>
      <c r="V51">
        <v>0.43</v>
      </c>
      <c r="W51">
        <v>2.58</v>
      </c>
      <c r="X51">
        <v>15</v>
      </c>
      <c r="Y51">
        <v>0</v>
      </c>
      <c r="Z51">
        <v>0</v>
      </c>
      <c r="AA51">
        <v>7</v>
      </c>
      <c r="AB51">
        <v>0</v>
      </c>
      <c r="AC51">
        <v>0</v>
      </c>
      <c r="AD51">
        <v>46.67</v>
      </c>
      <c r="AE51">
        <v>0</v>
      </c>
      <c r="AF51">
        <v>0</v>
      </c>
      <c r="AG51">
        <v>73.349999999999994</v>
      </c>
      <c r="AH51">
        <v>159050</v>
      </c>
      <c r="AI51">
        <v>4.43</v>
      </c>
      <c r="AJ51">
        <v>4.4400000000000004</v>
      </c>
      <c r="AK51">
        <v>1298654</v>
      </c>
      <c r="AL51">
        <v>3581582</v>
      </c>
      <c r="AM51">
        <v>3581582</v>
      </c>
      <c r="AN51">
        <v>3422532</v>
      </c>
      <c r="AO51">
        <v>2921596</v>
      </c>
      <c r="AP51">
        <v>174779</v>
      </c>
      <c r="AQ51">
        <v>3746853</v>
      </c>
      <c r="AR51">
        <v>2626997</v>
      </c>
      <c r="AS51">
        <v>5.1100000000000003</v>
      </c>
      <c r="AT51">
        <v>3293645</v>
      </c>
      <c r="AU51">
        <v>160545</v>
      </c>
      <c r="AV51">
        <v>3505096</v>
      </c>
      <c r="AW51">
        <v>0</v>
      </c>
      <c r="AX51">
        <v>4.58</v>
      </c>
      <c r="AY51">
        <v>125.38</v>
      </c>
      <c r="AZ51">
        <v>93.97</v>
      </c>
      <c r="BA51">
        <v>0</v>
      </c>
      <c r="BB51">
        <v>2921596</v>
      </c>
      <c r="BC51">
        <v>3746851</v>
      </c>
      <c r="BD51">
        <v>82</v>
      </c>
      <c r="BE51">
        <v>77</v>
      </c>
      <c r="BF51">
        <v>964560</v>
      </c>
      <c r="BG51">
        <v>967999</v>
      </c>
      <c r="BH51">
        <v>0</v>
      </c>
      <c r="BI51">
        <v>1361086</v>
      </c>
      <c r="BJ51">
        <v>3293645</v>
      </c>
      <c r="BK51">
        <v>14.42</v>
      </c>
      <c r="BL51">
        <v>38</v>
      </c>
      <c r="BM51">
        <v>191</v>
      </c>
      <c r="BN51">
        <v>4</v>
      </c>
      <c r="BO51">
        <v>99</v>
      </c>
      <c r="BP51">
        <v>99</v>
      </c>
      <c r="BQ51">
        <v>78</v>
      </c>
      <c r="BR51">
        <v>117</v>
      </c>
      <c r="BS51">
        <v>11</v>
      </c>
      <c r="BT51">
        <v>116</v>
      </c>
      <c r="BU51">
        <v>54.17</v>
      </c>
      <c r="BV51">
        <v>1.18</v>
      </c>
      <c r="BW51">
        <v>21</v>
      </c>
      <c r="BX51">
        <v>2</v>
      </c>
      <c r="BY51">
        <v>23</v>
      </c>
    </row>
    <row r="52" spans="1:77" x14ac:dyDescent="0.2">
      <c r="A52">
        <v>2019</v>
      </c>
      <c r="B52" t="str">
        <f t="shared" si="3"/>
        <v>10</v>
      </c>
      <c r="C52" t="str">
        <f t="shared" si="4"/>
        <v>1021</v>
      </c>
      <c r="D52" t="str">
        <f t="shared" si="5"/>
        <v>10210</v>
      </c>
      <c r="E52">
        <v>10210</v>
      </c>
      <c r="F52" t="s">
        <v>132</v>
      </c>
      <c r="G52">
        <v>1582</v>
      </c>
      <c r="H52" t="s">
        <v>76</v>
      </c>
      <c r="I52" t="s">
        <v>77</v>
      </c>
      <c r="J52" t="s">
        <v>76</v>
      </c>
      <c r="K52" t="s">
        <v>123</v>
      </c>
      <c r="L52">
        <v>84.89</v>
      </c>
      <c r="M52">
        <v>1042</v>
      </c>
      <c r="N52">
        <v>748</v>
      </c>
      <c r="O52">
        <v>711</v>
      </c>
      <c r="P52">
        <v>529</v>
      </c>
      <c r="Q52">
        <v>1343</v>
      </c>
      <c r="R52">
        <v>0</v>
      </c>
      <c r="S52">
        <v>639</v>
      </c>
      <c r="T52">
        <v>1642</v>
      </c>
      <c r="U52">
        <v>90.13</v>
      </c>
      <c r="V52">
        <v>0.1</v>
      </c>
      <c r="W52">
        <v>1.47</v>
      </c>
      <c r="X52">
        <v>72</v>
      </c>
      <c r="Y52">
        <v>0</v>
      </c>
      <c r="Z52">
        <v>35</v>
      </c>
      <c r="AA52">
        <v>41</v>
      </c>
      <c r="AB52">
        <v>0</v>
      </c>
      <c r="AC52">
        <v>23</v>
      </c>
      <c r="AD52">
        <v>56.94</v>
      </c>
      <c r="AE52">
        <v>0</v>
      </c>
      <c r="AF52">
        <v>65.709999999999994</v>
      </c>
      <c r="AG52">
        <v>67.5</v>
      </c>
      <c r="AH52">
        <v>80000</v>
      </c>
      <c r="AI52">
        <v>1.34</v>
      </c>
      <c r="AJ52">
        <v>1.1200000000000001</v>
      </c>
      <c r="AK52">
        <v>402324</v>
      </c>
      <c r="AL52">
        <v>7129277</v>
      </c>
      <c r="AM52">
        <v>7129277</v>
      </c>
      <c r="AN52">
        <v>7049277</v>
      </c>
      <c r="AO52">
        <v>6659624</v>
      </c>
      <c r="AP52">
        <v>0</v>
      </c>
      <c r="AQ52">
        <v>7292305</v>
      </c>
      <c r="AR52">
        <v>4811959</v>
      </c>
      <c r="AS52">
        <v>2.76</v>
      </c>
      <c r="AT52">
        <v>6173726</v>
      </c>
      <c r="AU52">
        <v>894189</v>
      </c>
      <c r="AV52">
        <v>7292305</v>
      </c>
      <c r="AW52">
        <v>0</v>
      </c>
      <c r="AX52">
        <v>12.3</v>
      </c>
      <c r="AY52">
        <v>128.30000000000001</v>
      </c>
      <c r="AZ52">
        <v>84.66</v>
      </c>
      <c r="BA52">
        <v>0</v>
      </c>
      <c r="BB52">
        <v>6659624</v>
      </c>
      <c r="BC52">
        <v>7292305</v>
      </c>
      <c r="BD52">
        <v>166</v>
      </c>
      <c r="BE52">
        <v>130</v>
      </c>
      <c r="BF52">
        <v>1147160</v>
      </c>
      <c r="BG52">
        <v>2159801</v>
      </c>
      <c r="BH52">
        <v>0</v>
      </c>
      <c r="BI52">
        <v>2866765</v>
      </c>
      <c r="BJ52">
        <v>6173726</v>
      </c>
      <c r="BK52">
        <v>12.63</v>
      </c>
      <c r="BL52">
        <v>30</v>
      </c>
      <c r="BM52">
        <v>336</v>
      </c>
      <c r="BN52">
        <v>2</v>
      </c>
      <c r="BO52">
        <v>193</v>
      </c>
      <c r="BP52">
        <v>193</v>
      </c>
      <c r="BQ52">
        <v>140</v>
      </c>
      <c r="BR52">
        <v>170</v>
      </c>
      <c r="BS52">
        <v>0</v>
      </c>
      <c r="BT52">
        <v>170</v>
      </c>
      <c r="BU52">
        <v>46.83</v>
      </c>
      <c r="BV52">
        <v>0.88</v>
      </c>
      <c r="BW52">
        <v>15</v>
      </c>
      <c r="BX52">
        <v>2</v>
      </c>
      <c r="BY52">
        <v>17</v>
      </c>
    </row>
    <row r="53" spans="1:77" x14ac:dyDescent="0.2">
      <c r="A53">
        <v>2019</v>
      </c>
      <c r="B53" t="str">
        <f t="shared" si="3"/>
        <v>10</v>
      </c>
      <c r="C53" t="str">
        <f t="shared" si="4"/>
        <v>1030</v>
      </c>
      <c r="D53" t="str">
        <f t="shared" si="5"/>
        <v>10301</v>
      </c>
      <c r="E53">
        <v>10301</v>
      </c>
      <c r="F53" t="s">
        <v>133</v>
      </c>
      <c r="G53">
        <v>32821</v>
      </c>
      <c r="H53" t="s">
        <v>76</v>
      </c>
      <c r="I53" t="s">
        <v>77</v>
      </c>
      <c r="J53" t="s">
        <v>76</v>
      </c>
      <c r="K53" t="s">
        <v>78</v>
      </c>
      <c r="L53">
        <v>37.630000000000003</v>
      </c>
      <c r="M53">
        <v>19714</v>
      </c>
      <c r="N53">
        <v>9284</v>
      </c>
      <c r="O53">
        <v>6792</v>
      </c>
      <c r="P53">
        <v>4429</v>
      </c>
      <c r="Q53">
        <v>12349</v>
      </c>
      <c r="R53">
        <v>3819</v>
      </c>
      <c r="S53">
        <v>18342</v>
      </c>
      <c r="T53">
        <v>14543</v>
      </c>
      <c r="U53">
        <v>84.27</v>
      </c>
      <c r="V53">
        <v>0.16</v>
      </c>
      <c r="W53">
        <v>0.92</v>
      </c>
      <c r="X53">
        <v>701</v>
      </c>
      <c r="Y53">
        <v>247</v>
      </c>
      <c r="Z53">
        <v>820</v>
      </c>
      <c r="AA53">
        <v>496</v>
      </c>
      <c r="AB53">
        <v>244</v>
      </c>
      <c r="AC53">
        <v>537</v>
      </c>
      <c r="AD53">
        <v>70.760000000000005</v>
      </c>
      <c r="AE53">
        <v>98.79</v>
      </c>
      <c r="AF53">
        <v>65.489999999999995</v>
      </c>
      <c r="AG53">
        <v>52.14</v>
      </c>
      <c r="AH53">
        <v>350000</v>
      </c>
      <c r="AI53">
        <v>1.17</v>
      </c>
      <c r="AJ53">
        <v>1.07</v>
      </c>
      <c r="AK53">
        <v>0</v>
      </c>
      <c r="AL53">
        <v>32643147</v>
      </c>
      <c r="AM53">
        <v>32643147</v>
      </c>
      <c r="AN53">
        <v>32293147</v>
      </c>
      <c r="AO53">
        <v>35124298</v>
      </c>
      <c r="AP53">
        <v>9942568</v>
      </c>
      <c r="AQ53">
        <v>43466866</v>
      </c>
      <c r="AR53">
        <v>17021008</v>
      </c>
      <c r="AS53">
        <v>1.38</v>
      </c>
      <c r="AT53">
        <v>23857991</v>
      </c>
      <c r="AU53">
        <v>5676154</v>
      </c>
      <c r="AV53">
        <v>32699316</v>
      </c>
      <c r="AW53">
        <v>592577</v>
      </c>
      <c r="AX53">
        <v>18.13</v>
      </c>
      <c r="AY53">
        <v>140.16999999999999</v>
      </c>
      <c r="AZ53">
        <v>72.959999999999994</v>
      </c>
      <c r="BA53">
        <v>1.81</v>
      </c>
      <c r="BB53">
        <v>35124298</v>
      </c>
      <c r="BC53">
        <v>43466866</v>
      </c>
      <c r="BD53">
        <v>607</v>
      </c>
      <c r="BE53">
        <v>861</v>
      </c>
      <c r="BF53">
        <v>8130306</v>
      </c>
      <c r="BG53">
        <v>6561177</v>
      </c>
      <c r="BH53">
        <v>74985</v>
      </c>
      <c r="BI53">
        <v>9166508</v>
      </c>
      <c r="BJ53">
        <v>23857991</v>
      </c>
      <c r="BK53">
        <v>16.89</v>
      </c>
      <c r="BL53">
        <v>341</v>
      </c>
      <c r="BM53">
        <v>1648</v>
      </c>
      <c r="BN53">
        <v>0</v>
      </c>
      <c r="BO53">
        <v>597</v>
      </c>
      <c r="BP53">
        <v>762</v>
      </c>
      <c r="BQ53">
        <v>677</v>
      </c>
      <c r="BR53">
        <v>1018</v>
      </c>
      <c r="BS53">
        <v>0</v>
      </c>
      <c r="BT53">
        <v>1018</v>
      </c>
      <c r="BU53">
        <v>63.03</v>
      </c>
      <c r="BV53">
        <v>1.71</v>
      </c>
      <c r="BW53">
        <v>15</v>
      </c>
      <c r="BX53">
        <v>25</v>
      </c>
      <c r="BY53">
        <v>40</v>
      </c>
    </row>
    <row r="54" spans="1:77" x14ac:dyDescent="0.2">
      <c r="A54">
        <v>2019</v>
      </c>
      <c r="B54" t="str">
        <f t="shared" si="3"/>
        <v>10</v>
      </c>
      <c r="C54" t="str">
        <f t="shared" si="4"/>
        <v>1030</v>
      </c>
      <c r="D54" t="str">
        <f t="shared" si="5"/>
        <v>10302</v>
      </c>
      <c r="E54">
        <v>10302</v>
      </c>
      <c r="F54" t="s">
        <v>134</v>
      </c>
      <c r="G54">
        <v>1740</v>
      </c>
      <c r="H54" t="s">
        <v>76</v>
      </c>
      <c r="I54" t="s">
        <v>77</v>
      </c>
      <c r="J54" t="s">
        <v>76</v>
      </c>
      <c r="K54" t="s">
        <v>78</v>
      </c>
      <c r="L54">
        <v>50</v>
      </c>
      <c r="M54">
        <v>901</v>
      </c>
      <c r="N54">
        <v>310</v>
      </c>
      <c r="O54">
        <v>579</v>
      </c>
      <c r="P54">
        <v>197</v>
      </c>
      <c r="Q54">
        <v>870</v>
      </c>
      <c r="R54">
        <v>0</v>
      </c>
      <c r="S54">
        <v>492</v>
      </c>
      <c r="T54">
        <v>1086</v>
      </c>
      <c r="U54">
        <v>82.04</v>
      </c>
      <c r="V54">
        <v>0.22</v>
      </c>
      <c r="W54">
        <v>4.5199999999999996</v>
      </c>
      <c r="X54">
        <v>9</v>
      </c>
      <c r="Y54">
        <v>0</v>
      </c>
      <c r="Z54">
        <v>19</v>
      </c>
      <c r="AA54">
        <v>3</v>
      </c>
      <c r="AB54">
        <v>0</v>
      </c>
      <c r="AC54">
        <v>14</v>
      </c>
      <c r="AD54">
        <v>33.33</v>
      </c>
      <c r="AE54">
        <v>0</v>
      </c>
      <c r="AF54">
        <v>73.680000000000007</v>
      </c>
      <c r="AG54">
        <v>56.61</v>
      </c>
      <c r="AH54">
        <v>324392</v>
      </c>
      <c r="AI54">
        <v>9.65</v>
      </c>
      <c r="AJ54">
        <v>9.85</v>
      </c>
      <c r="AK54">
        <v>80682</v>
      </c>
      <c r="AL54">
        <v>3291726</v>
      </c>
      <c r="AM54">
        <v>3291726</v>
      </c>
      <c r="AN54">
        <v>2967334</v>
      </c>
      <c r="AO54">
        <v>2885932</v>
      </c>
      <c r="AP54">
        <v>311476</v>
      </c>
      <c r="AQ54">
        <v>3431276</v>
      </c>
      <c r="AR54">
        <v>1863319</v>
      </c>
      <c r="AS54">
        <v>14.88</v>
      </c>
      <c r="AT54">
        <v>2479539</v>
      </c>
      <c r="AU54">
        <v>513366</v>
      </c>
      <c r="AV54">
        <v>3196244</v>
      </c>
      <c r="AW54">
        <v>0</v>
      </c>
      <c r="AX54">
        <v>16.47</v>
      </c>
      <c r="AY54">
        <v>133.07</v>
      </c>
      <c r="AZ54">
        <v>77.58</v>
      </c>
      <c r="BA54">
        <v>0</v>
      </c>
      <c r="BB54">
        <v>2885936</v>
      </c>
      <c r="BC54">
        <v>3431280</v>
      </c>
      <c r="BD54">
        <v>69</v>
      </c>
      <c r="BE54">
        <v>83</v>
      </c>
      <c r="BF54">
        <v>795566</v>
      </c>
      <c r="BG54">
        <v>733252</v>
      </c>
      <c r="BH54">
        <v>4573</v>
      </c>
      <c r="BI54">
        <v>950721</v>
      </c>
      <c r="BJ54">
        <v>2479539</v>
      </c>
      <c r="BK54">
        <v>13.08</v>
      </c>
      <c r="BL54">
        <v>73</v>
      </c>
      <c r="BM54">
        <v>169</v>
      </c>
      <c r="BN54">
        <v>0</v>
      </c>
      <c r="BO54">
        <v>70</v>
      </c>
      <c r="BP54">
        <v>118</v>
      </c>
      <c r="BQ54">
        <v>54</v>
      </c>
      <c r="BR54">
        <v>96</v>
      </c>
      <c r="BS54">
        <v>0</v>
      </c>
      <c r="BT54">
        <v>127</v>
      </c>
      <c r="BU54">
        <v>57.83</v>
      </c>
      <c r="BV54">
        <v>1.37</v>
      </c>
      <c r="BW54">
        <v>6</v>
      </c>
      <c r="BX54">
        <v>2</v>
      </c>
      <c r="BY54">
        <v>8</v>
      </c>
    </row>
    <row r="55" spans="1:77" x14ac:dyDescent="0.2">
      <c r="A55">
        <v>2019</v>
      </c>
      <c r="B55" t="str">
        <f t="shared" si="3"/>
        <v>10</v>
      </c>
      <c r="C55" t="str">
        <f t="shared" si="4"/>
        <v>1030</v>
      </c>
      <c r="D55" t="str">
        <f t="shared" si="5"/>
        <v>10303</v>
      </c>
      <c r="E55">
        <v>10303</v>
      </c>
      <c r="F55" t="s">
        <v>135</v>
      </c>
      <c r="G55">
        <v>3896</v>
      </c>
      <c r="H55" t="s">
        <v>76</v>
      </c>
      <c r="I55" t="s">
        <v>77</v>
      </c>
      <c r="J55" t="s">
        <v>76</v>
      </c>
      <c r="K55" t="s">
        <v>78</v>
      </c>
      <c r="L55">
        <v>33.799999999999997</v>
      </c>
      <c r="M55">
        <v>2327</v>
      </c>
      <c r="N55">
        <v>1081</v>
      </c>
      <c r="O55">
        <v>749</v>
      </c>
      <c r="P55">
        <v>441</v>
      </c>
      <c r="Q55">
        <v>1317</v>
      </c>
      <c r="R55">
        <v>0</v>
      </c>
      <c r="S55">
        <v>2715</v>
      </c>
      <c r="T55">
        <v>1917</v>
      </c>
      <c r="U55">
        <v>85.08</v>
      </c>
      <c r="V55">
        <v>0.17</v>
      </c>
      <c r="W55">
        <v>1.85</v>
      </c>
      <c r="X55">
        <v>73</v>
      </c>
      <c r="Y55">
        <v>0</v>
      </c>
      <c r="Z55">
        <v>130</v>
      </c>
      <c r="AA55">
        <v>32</v>
      </c>
      <c r="AB55">
        <v>0</v>
      </c>
      <c r="AC55">
        <v>94</v>
      </c>
      <c r="AD55">
        <v>43.84</v>
      </c>
      <c r="AE55">
        <v>0</v>
      </c>
      <c r="AF55">
        <v>72.31</v>
      </c>
      <c r="AG55">
        <v>66.540000000000006</v>
      </c>
      <c r="AH55">
        <v>59135</v>
      </c>
      <c r="AI55">
        <v>1.31</v>
      </c>
      <c r="AJ55">
        <v>1.26</v>
      </c>
      <c r="AK55">
        <v>0</v>
      </c>
      <c r="AL55">
        <v>4708301</v>
      </c>
      <c r="AM55">
        <v>4708301</v>
      </c>
      <c r="AN55">
        <v>4649166</v>
      </c>
      <c r="AO55">
        <v>3778575</v>
      </c>
      <c r="AP55">
        <v>1192641</v>
      </c>
      <c r="AQ55">
        <v>5961679</v>
      </c>
      <c r="AR55">
        <v>3132976</v>
      </c>
      <c r="AS55">
        <v>1.57</v>
      </c>
      <c r="AT55">
        <v>3598710</v>
      </c>
      <c r="AU55">
        <v>681736</v>
      </c>
      <c r="AV55">
        <v>4565448</v>
      </c>
      <c r="AW55">
        <v>98003</v>
      </c>
      <c r="AX55">
        <v>15.13</v>
      </c>
      <c r="AY55">
        <v>114.87</v>
      </c>
      <c r="AZ55">
        <v>78.819999999999993</v>
      </c>
      <c r="BA55">
        <v>2.15</v>
      </c>
      <c r="BB55">
        <v>3778575</v>
      </c>
      <c r="BC55">
        <v>5961679</v>
      </c>
      <c r="BD55">
        <v>106</v>
      </c>
      <c r="BE55">
        <v>120</v>
      </c>
      <c r="BF55">
        <v>1147041</v>
      </c>
      <c r="BG55">
        <v>929852</v>
      </c>
      <c r="BH55">
        <v>24529</v>
      </c>
      <c r="BI55">
        <v>1521817</v>
      </c>
      <c r="BJ55">
        <v>3598710</v>
      </c>
      <c r="BK55">
        <v>15.98</v>
      </c>
      <c r="BL55">
        <v>72</v>
      </c>
      <c r="BM55">
        <v>252</v>
      </c>
      <c r="BN55">
        <v>2</v>
      </c>
      <c r="BO55">
        <v>96</v>
      </c>
      <c r="BP55">
        <v>126</v>
      </c>
      <c r="BQ55">
        <v>69</v>
      </c>
      <c r="BR55">
        <v>141</v>
      </c>
      <c r="BS55">
        <v>0</v>
      </c>
      <c r="BT55">
        <v>141</v>
      </c>
      <c r="BU55">
        <v>59.49</v>
      </c>
      <c r="BV55">
        <v>1.47</v>
      </c>
      <c r="BW55">
        <v>8</v>
      </c>
      <c r="BX55">
        <v>6</v>
      </c>
      <c r="BY55">
        <v>14</v>
      </c>
    </row>
    <row r="56" spans="1:77" x14ac:dyDescent="0.2">
      <c r="A56">
        <v>2019</v>
      </c>
      <c r="B56" t="str">
        <f t="shared" si="3"/>
        <v>10</v>
      </c>
      <c r="C56" t="str">
        <f t="shared" si="4"/>
        <v>1030</v>
      </c>
      <c r="D56" t="str">
        <f t="shared" si="5"/>
        <v>10304</v>
      </c>
      <c r="E56">
        <v>10304</v>
      </c>
      <c r="F56" t="s">
        <v>136</v>
      </c>
      <c r="G56">
        <v>2181</v>
      </c>
      <c r="H56" t="s">
        <v>86</v>
      </c>
      <c r="I56" t="s">
        <v>77</v>
      </c>
      <c r="J56" t="s">
        <v>86</v>
      </c>
      <c r="K56" t="s">
        <v>78</v>
      </c>
      <c r="L56">
        <v>71.8</v>
      </c>
      <c r="M56">
        <v>1155</v>
      </c>
      <c r="N56">
        <v>573</v>
      </c>
      <c r="O56">
        <v>1155</v>
      </c>
      <c r="P56">
        <v>236</v>
      </c>
      <c r="Q56">
        <v>1566</v>
      </c>
      <c r="R56">
        <v>0</v>
      </c>
      <c r="S56">
        <v>400</v>
      </c>
      <c r="T56">
        <v>1949</v>
      </c>
      <c r="U56">
        <v>85.99</v>
      </c>
      <c r="V56">
        <v>1.21</v>
      </c>
      <c r="W56">
        <v>1.05</v>
      </c>
      <c r="X56">
        <v>23</v>
      </c>
      <c r="Y56">
        <v>0</v>
      </c>
      <c r="Z56">
        <v>35</v>
      </c>
      <c r="AA56">
        <v>11</v>
      </c>
      <c r="AB56">
        <v>0</v>
      </c>
      <c r="AC56">
        <v>15</v>
      </c>
      <c r="AD56">
        <v>47.83</v>
      </c>
      <c r="AE56">
        <v>0</v>
      </c>
      <c r="AF56">
        <v>42.86</v>
      </c>
      <c r="AG56">
        <v>67.91</v>
      </c>
      <c r="AH56">
        <v>1500</v>
      </c>
      <c r="AI56">
        <v>0.04</v>
      </c>
      <c r="AJ56">
        <v>0.03</v>
      </c>
      <c r="AK56">
        <v>315208</v>
      </c>
      <c r="AL56">
        <v>4859293</v>
      </c>
      <c r="AM56">
        <v>4859293</v>
      </c>
      <c r="AN56">
        <v>4857793</v>
      </c>
      <c r="AO56">
        <v>4705900</v>
      </c>
      <c r="AP56">
        <v>71450</v>
      </c>
      <c r="AQ56">
        <v>4915686</v>
      </c>
      <c r="AR56">
        <v>3299841</v>
      </c>
      <c r="AS56">
        <v>0.06</v>
      </c>
      <c r="AT56">
        <v>4119885</v>
      </c>
      <c r="AU56">
        <v>724110</v>
      </c>
      <c r="AV56">
        <v>4952148</v>
      </c>
      <c r="AW56">
        <v>0</v>
      </c>
      <c r="AX56">
        <v>14.68</v>
      </c>
      <c r="AY56">
        <v>124.85</v>
      </c>
      <c r="AZ56">
        <v>83.19</v>
      </c>
      <c r="BA56">
        <v>0</v>
      </c>
      <c r="BB56">
        <v>4705900</v>
      </c>
      <c r="BC56">
        <v>4915686</v>
      </c>
      <c r="BD56">
        <v>133</v>
      </c>
      <c r="BE56">
        <v>138</v>
      </c>
      <c r="BF56">
        <v>1259924</v>
      </c>
      <c r="BG56">
        <v>1111741</v>
      </c>
      <c r="BH56">
        <v>0</v>
      </c>
      <c r="BI56">
        <v>1748220</v>
      </c>
      <c r="BJ56">
        <v>4119885</v>
      </c>
      <c r="BK56">
        <v>14.12</v>
      </c>
      <c r="BL56">
        <v>0</v>
      </c>
      <c r="BM56">
        <v>309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 x14ac:dyDescent="0.2">
      <c r="A57">
        <v>2019</v>
      </c>
      <c r="B57" t="str">
        <f t="shared" si="3"/>
        <v>10</v>
      </c>
      <c r="C57" t="str">
        <f t="shared" si="4"/>
        <v>1030</v>
      </c>
      <c r="D57" t="str">
        <f t="shared" si="5"/>
        <v>10305</v>
      </c>
      <c r="E57">
        <v>10305</v>
      </c>
      <c r="F57" t="s">
        <v>137</v>
      </c>
      <c r="G57">
        <v>2566</v>
      </c>
      <c r="H57" t="s">
        <v>76</v>
      </c>
      <c r="I57" t="s">
        <v>77</v>
      </c>
      <c r="J57" t="s">
        <v>76</v>
      </c>
      <c r="K57" t="s">
        <v>78</v>
      </c>
      <c r="L57">
        <v>47.82</v>
      </c>
      <c r="M57">
        <v>1312</v>
      </c>
      <c r="N57">
        <v>790</v>
      </c>
      <c r="O57">
        <v>869</v>
      </c>
      <c r="P57">
        <v>255</v>
      </c>
      <c r="Q57">
        <v>1227</v>
      </c>
      <c r="R57">
        <v>0</v>
      </c>
      <c r="S57">
        <v>834</v>
      </c>
      <c r="T57">
        <v>1610</v>
      </c>
      <c r="U57">
        <v>86.15</v>
      </c>
      <c r="V57">
        <v>0.08</v>
      </c>
      <c r="W57">
        <v>1.65</v>
      </c>
      <c r="X57">
        <v>64</v>
      </c>
      <c r="Y57">
        <v>0</v>
      </c>
      <c r="Z57">
        <v>28</v>
      </c>
      <c r="AA57">
        <v>34</v>
      </c>
      <c r="AB57">
        <v>0</v>
      </c>
      <c r="AC57">
        <v>19</v>
      </c>
      <c r="AD57">
        <v>53.13</v>
      </c>
      <c r="AE57">
        <v>0</v>
      </c>
      <c r="AF57">
        <v>67.86</v>
      </c>
      <c r="AG57">
        <v>52.91</v>
      </c>
      <c r="AH57">
        <v>175269</v>
      </c>
      <c r="AI57">
        <v>5.08</v>
      </c>
      <c r="AJ57">
        <v>4.09</v>
      </c>
      <c r="AK57">
        <v>79874</v>
      </c>
      <c r="AL57">
        <v>4288302</v>
      </c>
      <c r="AM57">
        <v>4288302</v>
      </c>
      <c r="AN57">
        <v>4113033</v>
      </c>
      <c r="AO57">
        <v>4160948</v>
      </c>
      <c r="AP57">
        <v>756415</v>
      </c>
      <c r="AQ57">
        <v>5044544</v>
      </c>
      <c r="AR57">
        <v>2268904</v>
      </c>
      <c r="AS57">
        <v>6.47</v>
      </c>
      <c r="AT57">
        <v>3243762</v>
      </c>
      <c r="AU57">
        <v>697886</v>
      </c>
      <c r="AV57">
        <v>4110880</v>
      </c>
      <c r="AW57">
        <v>3000</v>
      </c>
      <c r="AX57">
        <v>17.579999999999998</v>
      </c>
      <c r="AY57">
        <v>142.97</v>
      </c>
      <c r="AZ57">
        <v>78.91</v>
      </c>
      <c r="BA57">
        <v>7.0000000000000007E-2</v>
      </c>
      <c r="BB57">
        <v>4160948</v>
      </c>
      <c r="BC57">
        <v>5044544</v>
      </c>
      <c r="BD57">
        <v>82</v>
      </c>
      <c r="BE57">
        <v>100</v>
      </c>
      <c r="BF57">
        <v>1166815</v>
      </c>
      <c r="BG57">
        <v>1194943</v>
      </c>
      <c r="BH57">
        <v>0</v>
      </c>
      <c r="BI57">
        <v>882004</v>
      </c>
      <c r="BJ57">
        <v>3243762</v>
      </c>
      <c r="BK57">
        <v>16.100000000000001</v>
      </c>
      <c r="BL57">
        <v>53</v>
      </c>
      <c r="BM57">
        <v>210</v>
      </c>
      <c r="BN57">
        <v>2</v>
      </c>
      <c r="BO57">
        <v>84</v>
      </c>
      <c r="BP57">
        <v>39</v>
      </c>
      <c r="BQ57">
        <v>78</v>
      </c>
      <c r="BR57">
        <v>131</v>
      </c>
      <c r="BS57">
        <v>0</v>
      </c>
      <c r="BT57">
        <v>131</v>
      </c>
      <c r="BU57">
        <v>60.93</v>
      </c>
      <c r="BV57">
        <v>1.56</v>
      </c>
      <c r="BW57">
        <v>10</v>
      </c>
      <c r="BX57">
        <v>4</v>
      </c>
      <c r="BY57">
        <v>14</v>
      </c>
    </row>
    <row r="58" spans="1:77" x14ac:dyDescent="0.2">
      <c r="A58">
        <v>2019</v>
      </c>
      <c r="B58" t="str">
        <f t="shared" si="3"/>
        <v>10</v>
      </c>
      <c r="C58" t="str">
        <f t="shared" si="4"/>
        <v>1030</v>
      </c>
      <c r="D58" t="str">
        <f t="shared" si="5"/>
        <v>10306</v>
      </c>
      <c r="E58">
        <v>10306</v>
      </c>
      <c r="F58" t="s">
        <v>138</v>
      </c>
      <c r="G58">
        <v>1298</v>
      </c>
      <c r="H58" t="s">
        <v>76</v>
      </c>
      <c r="I58" t="s">
        <v>77</v>
      </c>
      <c r="J58" t="s">
        <v>76</v>
      </c>
      <c r="K58" t="s">
        <v>78</v>
      </c>
      <c r="L58">
        <v>42.14</v>
      </c>
      <c r="M58">
        <v>898</v>
      </c>
      <c r="N58">
        <v>169</v>
      </c>
      <c r="O58">
        <v>434</v>
      </c>
      <c r="P58">
        <v>72</v>
      </c>
      <c r="Q58">
        <v>547</v>
      </c>
      <c r="R58">
        <v>0</v>
      </c>
      <c r="S58">
        <v>591</v>
      </c>
      <c r="T58">
        <v>679</v>
      </c>
      <c r="U58">
        <v>79.680000000000007</v>
      </c>
      <c r="V58">
        <v>0.22</v>
      </c>
      <c r="W58">
        <v>2.96</v>
      </c>
      <c r="X58">
        <v>6</v>
      </c>
      <c r="Y58">
        <v>0</v>
      </c>
      <c r="Z58">
        <v>8</v>
      </c>
      <c r="AA58">
        <v>1</v>
      </c>
      <c r="AB58">
        <v>0</v>
      </c>
      <c r="AC58">
        <v>2</v>
      </c>
      <c r="AD58">
        <v>16.670000000000002</v>
      </c>
      <c r="AE58">
        <v>0</v>
      </c>
      <c r="AF58">
        <v>25</v>
      </c>
      <c r="AG58">
        <v>43.58</v>
      </c>
      <c r="AH58">
        <v>200000</v>
      </c>
      <c r="AI58">
        <v>5.14</v>
      </c>
      <c r="AJ58">
        <v>9.5299999999999994</v>
      </c>
      <c r="AK58">
        <v>2752754</v>
      </c>
      <c r="AL58">
        <v>2097758</v>
      </c>
      <c r="AM58">
        <v>2097758</v>
      </c>
      <c r="AN58">
        <v>1897758</v>
      </c>
      <c r="AO58">
        <v>2051800</v>
      </c>
      <c r="AP58">
        <v>0</v>
      </c>
      <c r="AQ58">
        <v>2073867</v>
      </c>
      <c r="AR58">
        <v>914147</v>
      </c>
      <c r="AS58">
        <v>6.64</v>
      </c>
      <c r="AT58">
        <v>1739126</v>
      </c>
      <c r="AU58">
        <v>284846</v>
      </c>
      <c r="AV58">
        <v>2112777</v>
      </c>
      <c r="AW58">
        <v>0</v>
      </c>
      <c r="AX58">
        <v>13.55</v>
      </c>
      <c r="AY58">
        <v>190.25</v>
      </c>
      <c r="AZ58">
        <v>82.31</v>
      </c>
      <c r="BA58">
        <v>0</v>
      </c>
      <c r="BB58">
        <v>2051800</v>
      </c>
      <c r="BC58">
        <v>2073869</v>
      </c>
      <c r="BD58">
        <v>60</v>
      </c>
      <c r="BE58">
        <v>45</v>
      </c>
      <c r="BF58">
        <v>682840</v>
      </c>
      <c r="BG58">
        <v>599277</v>
      </c>
      <c r="BH58">
        <v>0</v>
      </c>
      <c r="BI58">
        <v>457009</v>
      </c>
      <c r="BJ58">
        <v>1739126</v>
      </c>
      <c r="BK58">
        <v>15.09</v>
      </c>
      <c r="BL58">
        <v>0</v>
      </c>
      <c r="BM58">
        <v>125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7</v>
      </c>
      <c r="BX58">
        <v>3</v>
      </c>
      <c r="BY58">
        <v>10</v>
      </c>
    </row>
    <row r="59" spans="1:77" x14ac:dyDescent="0.2">
      <c r="A59">
        <v>2019</v>
      </c>
      <c r="B59" t="str">
        <f t="shared" si="3"/>
        <v>10</v>
      </c>
      <c r="C59" t="str">
        <f t="shared" si="4"/>
        <v>1030</v>
      </c>
      <c r="D59" t="str">
        <f t="shared" si="5"/>
        <v>10307</v>
      </c>
      <c r="E59">
        <v>10307</v>
      </c>
      <c r="F59" t="s">
        <v>139</v>
      </c>
      <c r="G59">
        <v>1831</v>
      </c>
      <c r="H59" t="s">
        <v>86</v>
      </c>
      <c r="I59" t="s">
        <v>77</v>
      </c>
      <c r="J59" t="s">
        <v>86</v>
      </c>
      <c r="K59" t="s">
        <v>78</v>
      </c>
      <c r="L59">
        <v>50.25</v>
      </c>
      <c r="M59">
        <v>1033</v>
      </c>
      <c r="N59">
        <v>339</v>
      </c>
      <c r="O59">
        <v>537</v>
      </c>
      <c r="P59">
        <v>281</v>
      </c>
      <c r="Q59">
        <v>920</v>
      </c>
      <c r="R59">
        <v>0</v>
      </c>
      <c r="S59">
        <v>668</v>
      </c>
      <c r="T59">
        <v>1093</v>
      </c>
      <c r="U59">
        <v>84.63</v>
      </c>
      <c r="V59">
        <v>0.1</v>
      </c>
      <c r="W59">
        <v>2.95</v>
      </c>
      <c r="X59">
        <v>39</v>
      </c>
      <c r="Y59">
        <v>0</v>
      </c>
      <c r="Z59">
        <v>13</v>
      </c>
      <c r="AA59">
        <v>23</v>
      </c>
      <c r="AB59">
        <v>0</v>
      </c>
      <c r="AC59">
        <v>7</v>
      </c>
      <c r="AD59">
        <v>58.97</v>
      </c>
      <c r="AE59">
        <v>0</v>
      </c>
      <c r="AF59">
        <v>53.85</v>
      </c>
      <c r="AG59">
        <v>66.11</v>
      </c>
      <c r="AH59">
        <v>78763</v>
      </c>
      <c r="AI59">
        <v>2.5499999999999998</v>
      </c>
      <c r="AJ59">
        <v>2.6</v>
      </c>
      <c r="AK59">
        <v>437325</v>
      </c>
      <c r="AL59">
        <v>3025644</v>
      </c>
      <c r="AM59">
        <v>3025644</v>
      </c>
      <c r="AN59">
        <v>2946881</v>
      </c>
      <c r="AO59">
        <v>2976656</v>
      </c>
      <c r="AP59">
        <v>335788</v>
      </c>
      <c r="AQ59">
        <v>3421706</v>
      </c>
      <c r="AR59">
        <v>2000336</v>
      </c>
      <c r="AS59">
        <v>3.24</v>
      </c>
      <c r="AT59">
        <v>2480139</v>
      </c>
      <c r="AU59">
        <v>437198</v>
      </c>
      <c r="AV59">
        <v>3053699</v>
      </c>
      <c r="AW59">
        <v>0</v>
      </c>
      <c r="AX59">
        <v>14.56</v>
      </c>
      <c r="AY59">
        <v>123.99</v>
      </c>
      <c r="AZ59">
        <v>81.22</v>
      </c>
      <c r="BA59">
        <v>0</v>
      </c>
      <c r="BB59">
        <v>2976656</v>
      </c>
      <c r="BC59">
        <v>3421706</v>
      </c>
      <c r="BD59">
        <v>84</v>
      </c>
      <c r="BE59">
        <v>94</v>
      </c>
      <c r="BF59">
        <v>885949</v>
      </c>
      <c r="BG59">
        <v>673186</v>
      </c>
      <c r="BH59">
        <v>39305</v>
      </c>
      <c r="BI59">
        <v>921004</v>
      </c>
      <c r="BJ59">
        <v>2480139</v>
      </c>
      <c r="BK59">
        <v>11.63</v>
      </c>
      <c r="BL59">
        <v>0</v>
      </c>
      <c r="BM59">
        <v>200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 x14ac:dyDescent="0.2">
      <c r="A60">
        <v>2019</v>
      </c>
      <c r="B60" t="str">
        <f t="shared" si="3"/>
        <v>10</v>
      </c>
      <c r="C60" t="str">
        <f t="shared" si="4"/>
        <v>1040</v>
      </c>
      <c r="D60" t="str">
        <f t="shared" si="5"/>
        <v>10401</v>
      </c>
      <c r="E60">
        <v>10401</v>
      </c>
      <c r="F60" t="s">
        <v>140</v>
      </c>
      <c r="G60">
        <v>877</v>
      </c>
      <c r="H60" t="s">
        <v>76</v>
      </c>
      <c r="I60" t="s">
        <v>77</v>
      </c>
      <c r="J60" t="s">
        <v>76</v>
      </c>
      <c r="K60" t="s">
        <v>78</v>
      </c>
      <c r="L60">
        <v>81.3</v>
      </c>
      <c r="M60">
        <v>466</v>
      </c>
      <c r="N60">
        <v>192</v>
      </c>
      <c r="O60">
        <v>453</v>
      </c>
      <c r="P60">
        <v>192</v>
      </c>
      <c r="Q60">
        <v>713</v>
      </c>
      <c r="R60">
        <v>0</v>
      </c>
      <c r="S60">
        <v>16</v>
      </c>
      <c r="T60">
        <v>835</v>
      </c>
      <c r="U60">
        <v>90.18</v>
      </c>
      <c r="V60">
        <v>1.72</v>
      </c>
      <c r="W60">
        <v>3.65</v>
      </c>
      <c r="X60">
        <v>32</v>
      </c>
      <c r="Y60">
        <v>0</v>
      </c>
      <c r="Z60">
        <v>0</v>
      </c>
      <c r="AA60">
        <v>20</v>
      </c>
      <c r="AB60">
        <v>0</v>
      </c>
      <c r="AC60">
        <v>0</v>
      </c>
      <c r="AD60">
        <v>62.5</v>
      </c>
      <c r="AE60">
        <v>0</v>
      </c>
      <c r="AF60">
        <v>0</v>
      </c>
      <c r="AG60">
        <v>56.67</v>
      </c>
      <c r="AH60">
        <v>301200</v>
      </c>
      <c r="AI60">
        <v>7.84</v>
      </c>
      <c r="AJ60">
        <v>8.35</v>
      </c>
      <c r="AK60">
        <v>0</v>
      </c>
      <c r="AL60">
        <v>3608992</v>
      </c>
      <c r="AM60">
        <v>3608992</v>
      </c>
      <c r="AN60">
        <v>3307792</v>
      </c>
      <c r="AO60">
        <v>3228156</v>
      </c>
      <c r="AP60">
        <v>685906</v>
      </c>
      <c r="AQ60">
        <v>4002790</v>
      </c>
      <c r="AR60">
        <v>2045101</v>
      </c>
      <c r="AS60">
        <v>10.25</v>
      </c>
      <c r="AT60">
        <v>2892873</v>
      </c>
      <c r="AU60">
        <v>579802</v>
      </c>
      <c r="AV60">
        <v>3698290</v>
      </c>
      <c r="AW60">
        <v>68058</v>
      </c>
      <c r="AX60">
        <v>15.89</v>
      </c>
      <c r="AY60">
        <v>141.44999999999999</v>
      </c>
      <c r="AZ60">
        <v>78.22</v>
      </c>
      <c r="BA60">
        <v>1.84</v>
      </c>
      <c r="BB60">
        <v>3228156</v>
      </c>
      <c r="BC60">
        <v>4002790</v>
      </c>
      <c r="BD60">
        <v>79</v>
      </c>
      <c r="BE60">
        <v>62</v>
      </c>
      <c r="BF60">
        <v>586319</v>
      </c>
      <c r="BG60">
        <v>990376</v>
      </c>
      <c r="BH60">
        <v>0</v>
      </c>
      <c r="BI60">
        <v>1316178</v>
      </c>
      <c r="BJ60">
        <v>2892873</v>
      </c>
      <c r="BK60">
        <v>13.47</v>
      </c>
      <c r="BL60">
        <v>45</v>
      </c>
      <c r="BM60">
        <v>166</v>
      </c>
      <c r="BN60">
        <v>4</v>
      </c>
      <c r="BO60">
        <v>80</v>
      </c>
      <c r="BP60">
        <v>91</v>
      </c>
      <c r="BQ60">
        <v>136</v>
      </c>
      <c r="BR60">
        <v>91</v>
      </c>
      <c r="BS60">
        <v>0</v>
      </c>
      <c r="BT60">
        <v>181</v>
      </c>
      <c r="BU60">
        <v>53.22</v>
      </c>
      <c r="BV60">
        <v>1.1399999999999999</v>
      </c>
      <c r="BW60">
        <v>15</v>
      </c>
      <c r="BX60">
        <v>1</v>
      </c>
      <c r="BY60">
        <v>16</v>
      </c>
    </row>
    <row r="61" spans="1:77" x14ac:dyDescent="0.2">
      <c r="A61">
        <v>2019</v>
      </c>
      <c r="B61" t="str">
        <f t="shared" si="3"/>
        <v>10</v>
      </c>
      <c r="C61" t="str">
        <f t="shared" si="4"/>
        <v>1040</v>
      </c>
      <c r="D61" t="str">
        <f t="shared" si="5"/>
        <v>10402</v>
      </c>
      <c r="E61">
        <v>10402</v>
      </c>
      <c r="F61" t="s">
        <v>141</v>
      </c>
      <c r="G61">
        <v>446</v>
      </c>
      <c r="H61" t="s">
        <v>76</v>
      </c>
      <c r="I61" t="s">
        <v>77</v>
      </c>
      <c r="J61" t="s">
        <v>76</v>
      </c>
      <c r="K61" t="s">
        <v>78</v>
      </c>
      <c r="L61">
        <v>104.93</v>
      </c>
      <c r="M61">
        <v>297</v>
      </c>
      <c r="N61">
        <v>109</v>
      </c>
      <c r="O61">
        <v>297</v>
      </c>
      <c r="P61">
        <v>109</v>
      </c>
      <c r="Q61">
        <v>468</v>
      </c>
      <c r="R61">
        <v>0</v>
      </c>
      <c r="S61">
        <v>0</v>
      </c>
      <c r="T61">
        <v>586</v>
      </c>
      <c r="U61">
        <v>85.32</v>
      </c>
      <c r="V61">
        <v>1.68</v>
      </c>
      <c r="W61">
        <v>3.67</v>
      </c>
      <c r="X61">
        <v>25</v>
      </c>
      <c r="Y61">
        <v>0</v>
      </c>
      <c r="Z61">
        <v>0</v>
      </c>
      <c r="AA61">
        <v>16</v>
      </c>
      <c r="AB61">
        <v>0</v>
      </c>
      <c r="AC61">
        <v>0</v>
      </c>
      <c r="AD61">
        <v>64</v>
      </c>
      <c r="AE61">
        <v>0</v>
      </c>
      <c r="AF61">
        <v>0</v>
      </c>
      <c r="AG61">
        <v>60.2</v>
      </c>
      <c r="AH61">
        <v>285000</v>
      </c>
      <c r="AI61">
        <v>11.89</v>
      </c>
      <c r="AJ61">
        <v>12.23</v>
      </c>
      <c r="AK61">
        <v>366466</v>
      </c>
      <c r="AL61">
        <v>2330906</v>
      </c>
      <c r="AM61">
        <v>2330906</v>
      </c>
      <c r="AN61">
        <v>2045906</v>
      </c>
      <c r="AO61">
        <v>1848000</v>
      </c>
      <c r="AP61">
        <v>210000</v>
      </c>
      <c r="AQ61">
        <v>2548102</v>
      </c>
      <c r="AR61">
        <v>1403242</v>
      </c>
      <c r="AS61">
        <v>14.39</v>
      </c>
      <c r="AT61">
        <v>1912954</v>
      </c>
      <c r="AU61">
        <v>540379</v>
      </c>
      <c r="AV61">
        <v>2505786</v>
      </c>
      <c r="AW61">
        <v>0</v>
      </c>
      <c r="AX61">
        <v>21.78</v>
      </c>
      <c r="AY61">
        <v>136.32</v>
      </c>
      <c r="AZ61">
        <v>76.34</v>
      </c>
      <c r="BA61">
        <v>0</v>
      </c>
      <c r="BB61">
        <v>1848000</v>
      </c>
      <c r="BC61">
        <v>2548101</v>
      </c>
      <c r="BD61">
        <v>46</v>
      </c>
      <c r="BE61">
        <v>47</v>
      </c>
      <c r="BF61">
        <v>910849</v>
      </c>
      <c r="BG61">
        <v>433029</v>
      </c>
      <c r="BH61">
        <v>0</v>
      </c>
      <c r="BI61">
        <v>569076</v>
      </c>
      <c r="BJ61">
        <v>1912954</v>
      </c>
      <c r="BK61">
        <v>12.47</v>
      </c>
      <c r="BL61">
        <v>28</v>
      </c>
      <c r="BM61">
        <v>107</v>
      </c>
      <c r="BN61">
        <v>0</v>
      </c>
      <c r="BO61">
        <v>52</v>
      </c>
      <c r="BP61">
        <v>52</v>
      </c>
      <c r="BQ61">
        <v>38</v>
      </c>
      <c r="BR61">
        <v>66</v>
      </c>
      <c r="BS61">
        <v>0</v>
      </c>
      <c r="BT61">
        <v>66</v>
      </c>
      <c r="BU61">
        <v>55.93</v>
      </c>
      <c r="BV61">
        <v>1.27</v>
      </c>
      <c r="BW61">
        <v>5</v>
      </c>
      <c r="BX61">
        <v>1</v>
      </c>
      <c r="BY61">
        <v>6</v>
      </c>
    </row>
    <row r="62" spans="1:77" x14ac:dyDescent="0.2">
      <c r="A62">
        <v>2019</v>
      </c>
      <c r="B62" t="str">
        <f t="shared" si="3"/>
        <v>10</v>
      </c>
      <c r="C62" t="str">
        <f t="shared" si="4"/>
        <v>1040</v>
      </c>
      <c r="D62" t="str">
        <f t="shared" si="5"/>
        <v>10403</v>
      </c>
      <c r="E62">
        <v>10403</v>
      </c>
      <c r="F62" t="s">
        <v>142</v>
      </c>
      <c r="G62">
        <v>1904</v>
      </c>
      <c r="H62" t="s">
        <v>86</v>
      </c>
      <c r="I62" t="s">
        <v>77</v>
      </c>
      <c r="J62" t="s">
        <v>86</v>
      </c>
      <c r="K62" t="s">
        <v>78</v>
      </c>
      <c r="L62">
        <v>73.900000000000006</v>
      </c>
      <c r="M62">
        <v>1139</v>
      </c>
      <c r="N62">
        <v>521</v>
      </c>
      <c r="O62">
        <v>883</v>
      </c>
      <c r="P62">
        <v>411</v>
      </c>
      <c r="Q62">
        <v>1407</v>
      </c>
      <c r="R62">
        <v>0</v>
      </c>
      <c r="S62">
        <v>418</v>
      </c>
      <c r="T62">
        <v>1726</v>
      </c>
      <c r="U62">
        <v>84.18</v>
      </c>
      <c r="V62">
        <v>0.26</v>
      </c>
      <c r="W62">
        <v>1.1499999999999999</v>
      </c>
      <c r="X62">
        <v>43</v>
      </c>
      <c r="Y62">
        <v>0</v>
      </c>
      <c r="Z62">
        <v>18</v>
      </c>
      <c r="AA62">
        <v>27</v>
      </c>
      <c r="AB62">
        <v>0</v>
      </c>
      <c r="AC62">
        <v>12</v>
      </c>
      <c r="AD62">
        <v>62.79</v>
      </c>
      <c r="AE62">
        <v>0</v>
      </c>
      <c r="AF62">
        <v>66.67</v>
      </c>
      <c r="AG62">
        <v>55.19</v>
      </c>
      <c r="AH62">
        <v>31883</v>
      </c>
      <c r="AI62">
        <v>0.97</v>
      </c>
      <c r="AJ62">
        <v>0.52</v>
      </c>
      <c r="AK62">
        <v>61996</v>
      </c>
      <c r="AL62">
        <v>6135138</v>
      </c>
      <c r="AM62">
        <v>6135138</v>
      </c>
      <c r="AN62">
        <v>6103255</v>
      </c>
      <c r="AO62">
        <v>5208742</v>
      </c>
      <c r="AP62">
        <v>757811</v>
      </c>
      <c r="AQ62">
        <v>6844862</v>
      </c>
      <c r="AR62">
        <v>3385748</v>
      </c>
      <c r="AS62">
        <v>1.18</v>
      </c>
      <c r="AT62">
        <v>4883479</v>
      </c>
      <c r="AU62">
        <v>1020664</v>
      </c>
      <c r="AV62">
        <v>6118733</v>
      </c>
      <c r="AW62">
        <v>0</v>
      </c>
      <c r="AX62">
        <v>17.190000000000001</v>
      </c>
      <c r="AY62">
        <v>144.24</v>
      </c>
      <c r="AZ62">
        <v>79.81</v>
      </c>
      <c r="BA62">
        <v>0</v>
      </c>
      <c r="BB62">
        <v>5208742</v>
      </c>
      <c r="BC62">
        <v>6844862</v>
      </c>
      <c r="BD62">
        <v>141</v>
      </c>
      <c r="BE62">
        <v>116</v>
      </c>
      <c r="BF62">
        <v>1260126</v>
      </c>
      <c r="BG62">
        <v>1746807</v>
      </c>
      <c r="BH62">
        <v>0</v>
      </c>
      <c r="BI62">
        <v>1876546</v>
      </c>
      <c r="BJ62">
        <v>4883479</v>
      </c>
      <c r="BK62">
        <v>14.88</v>
      </c>
      <c r="BL62">
        <v>44</v>
      </c>
      <c r="BM62">
        <v>292</v>
      </c>
      <c r="BN62">
        <v>0</v>
      </c>
      <c r="BO62">
        <v>143</v>
      </c>
      <c r="BP62">
        <v>174</v>
      </c>
      <c r="BQ62">
        <v>106</v>
      </c>
      <c r="BR62">
        <v>150</v>
      </c>
      <c r="BS62">
        <v>0</v>
      </c>
      <c r="BT62">
        <v>150</v>
      </c>
      <c r="BU62">
        <v>51.19</v>
      </c>
      <c r="BV62">
        <v>1.05</v>
      </c>
      <c r="BW62">
        <v>19</v>
      </c>
      <c r="BX62">
        <v>2</v>
      </c>
      <c r="BY62">
        <v>21</v>
      </c>
    </row>
    <row r="63" spans="1:77" x14ac:dyDescent="0.2">
      <c r="A63">
        <v>2019</v>
      </c>
      <c r="B63" t="str">
        <f t="shared" si="3"/>
        <v>10</v>
      </c>
      <c r="C63" t="str">
        <f t="shared" si="4"/>
        <v>1040</v>
      </c>
      <c r="D63" t="str">
        <f t="shared" si="5"/>
        <v>10404</v>
      </c>
      <c r="E63">
        <v>10404</v>
      </c>
      <c r="F63" t="s">
        <v>143</v>
      </c>
      <c r="G63">
        <v>303</v>
      </c>
      <c r="H63" t="s">
        <v>76</v>
      </c>
      <c r="I63" t="s">
        <v>77</v>
      </c>
      <c r="J63" t="s">
        <v>76</v>
      </c>
      <c r="K63" t="s">
        <v>78</v>
      </c>
      <c r="L63">
        <v>98.68</v>
      </c>
      <c r="M63">
        <v>188</v>
      </c>
      <c r="N63">
        <v>78</v>
      </c>
      <c r="O63">
        <v>188</v>
      </c>
      <c r="P63">
        <v>78</v>
      </c>
      <c r="Q63">
        <v>299</v>
      </c>
      <c r="R63">
        <v>0</v>
      </c>
      <c r="S63">
        <v>0</v>
      </c>
      <c r="T63">
        <v>360</v>
      </c>
      <c r="U63">
        <v>89.44</v>
      </c>
      <c r="V63">
        <v>1.06</v>
      </c>
      <c r="W63">
        <v>0</v>
      </c>
      <c r="X63">
        <v>17</v>
      </c>
      <c r="Y63">
        <v>0</v>
      </c>
      <c r="Z63">
        <v>0</v>
      </c>
      <c r="AA63">
        <v>14</v>
      </c>
      <c r="AB63">
        <v>0</v>
      </c>
      <c r="AC63">
        <v>0</v>
      </c>
      <c r="AD63">
        <v>82.35</v>
      </c>
      <c r="AE63">
        <v>0</v>
      </c>
      <c r="AF63">
        <v>0</v>
      </c>
      <c r="AG63">
        <v>64.290000000000006</v>
      </c>
      <c r="AH63">
        <v>100000</v>
      </c>
      <c r="AI63">
        <v>5.78</v>
      </c>
      <c r="AJ63">
        <v>6.52</v>
      </c>
      <c r="AK63">
        <v>0</v>
      </c>
      <c r="AL63">
        <v>1533124</v>
      </c>
      <c r="AM63">
        <v>1533124</v>
      </c>
      <c r="AN63">
        <v>1433124</v>
      </c>
      <c r="AO63">
        <v>1527100</v>
      </c>
      <c r="AP63">
        <v>306355</v>
      </c>
      <c r="AQ63">
        <v>1717455</v>
      </c>
      <c r="AR63">
        <v>985687</v>
      </c>
      <c r="AS63">
        <v>7.18</v>
      </c>
      <c r="AT63">
        <v>1218752</v>
      </c>
      <c r="AU63">
        <v>227835</v>
      </c>
      <c r="AV63">
        <v>1484839</v>
      </c>
      <c r="AW63">
        <v>0</v>
      </c>
      <c r="AX63">
        <v>15.74</v>
      </c>
      <c r="AY63">
        <v>123.64</v>
      </c>
      <c r="AZ63">
        <v>82.08</v>
      </c>
      <c r="BA63">
        <v>0</v>
      </c>
      <c r="BB63">
        <v>1527100</v>
      </c>
      <c r="BC63">
        <v>1717455</v>
      </c>
      <c r="BD63">
        <v>35</v>
      </c>
      <c r="BE63">
        <v>29</v>
      </c>
      <c r="BF63">
        <v>463866</v>
      </c>
      <c r="BG63">
        <v>408512</v>
      </c>
      <c r="BH63">
        <v>15569</v>
      </c>
      <c r="BI63">
        <v>346374</v>
      </c>
      <c r="BJ63">
        <v>1218752</v>
      </c>
      <c r="BK63">
        <v>12.41</v>
      </c>
      <c r="BL63">
        <v>31</v>
      </c>
      <c r="BM63">
        <v>73</v>
      </c>
      <c r="BN63">
        <v>0</v>
      </c>
      <c r="BO63">
        <v>35</v>
      </c>
      <c r="BP63">
        <v>35</v>
      </c>
      <c r="BQ63">
        <v>20</v>
      </c>
      <c r="BR63">
        <v>51</v>
      </c>
      <c r="BS63">
        <v>0</v>
      </c>
      <c r="BT63">
        <v>51</v>
      </c>
      <c r="BU63">
        <v>59.3</v>
      </c>
      <c r="BV63">
        <v>1.46</v>
      </c>
      <c r="BW63">
        <v>5</v>
      </c>
      <c r="BX63">
        <v>1</v>
      </c>
      <c r="BY63">
        <v>6</v>
      </c>
    </row>
    <row r="64" spans="1:77" x14ac:dyDescent="0.2">
      <c r="A64">
        <v>2019</v>
      </c>
      <c r="B64" t="str">
        <f t="shared" si="3"/>
        <v>14</v>
      </c>
      <c r="C64" t="str">
        <f t="shared" si="4"/>
        <v>1410</v>
      </c>
      <c r="D64" t="str">
        <f t="shared" si="5"/>
        <v>14101</v>
      </c>
      <c r="E64">
        <v>14101</v>
      </c>
      <c r="F64" t="s">
        <v>144</v>
      </c>
      <c r="G64">
        <v>32527</v>
      </c>
      <c r="H64" t="s">
        <v>76</v>
      </c>
      <c r="I64" t="s">
        <v>77</v>
      </c>
      <c r="J64" t="s">
        <v>76</v>
      </c>
      <c r="K64" t="s">
        <v>78</v>
      </c>
      <c r="L64">
        <v>37.49</v>
      </c>
      <c r="M64">
        <v>17842</v>
      </c>
      <c r="N64">
        <v>8386</v>
      </c>
      <c r="O64">
        <v>6528</v>
      </c>
      <c r="P64">
        <v>4376</v>
      </c>
      <c r="Q64">
        <v>12195</v>
      </c>
      <c r="R64">
        <v>3359</v>
      </c>
      <c r="S64">
        <v>15705</v>
      </c>
      <c r="T64">
        <v>14512</v>
      </c>
      <c r="U64">
        <v>87.4</v>
      </c>
      <c r="V64">
        <v>0.3</v>
      </c>
      <c r="W64">
        <v>1.3</v>
      </c>
      <c r="X64">
        <v>784</v>
      </c>
      <c r="Y64">
        <v>160</v>
      </c>
      <c r="Z64">
        <v>822</v>
      </c>
      <c r="AA64">
        <v>431</v>
      </c>
      <c r="AB64">
        <v>153</v>
      </c>
      <c r="AC64">
        <v>593</v>
      </c>
      <c r="AD64">
        <v>54.97</v>
      </c>
      <c r="AE64">
        <v>95.63</v>
      </c>
      <c r="AF64">
        <v>72.14</v>
      </c>
      <c r="AG64">
        <v>67.25</v>
      </c>
      <c r="AH64">
        <v>480000</v>
      </c>
      <c r="AI64">
        <v>1.29</v>
      </c>
      <c r="AJ64">
        <v>1.38</v>
      </c>
      <c r="AK64">
        <v>432604</v>
      </c>
      <c r="AL64">
        <v>34837184</v>
      </c>
      <c r="AM64">
        <v>34837184</v>
      </c>
      <c r="AN64">
        <v>34357184</v>
      </c>
      <c r="AO64">
        <v>36476619</v>
      </c>
      <c r="AP64">
        <v>6599336</v>
      </c>
      <c r="AQ64">
        <v>43475964</v>
      </c>
      <c r="AR64">
        <v>23428165</v>
      </c>
      <c r="AS64">
        <v>1.51</v>
      </c>
      <c r="AT64">
        <v>28278002</v>
      </c>
      <c r="AU64">
        <v>5761288</v>
      </c>
      <c r="AV64">
        <v>37353445</v>
      </c>
      <c r="AW64">
        <v>108116</v>
      </c>
      <c r="AX64">
        <v>15.91</v>
      </c>
      <c r="AY64">
        <v>120.7</v>
      </c>
      <c r="AZ64">
        <v>75.7</v>
      </c>
      <c r="BA64">
        <v>0.28999999999999998</v>
      </c>
      <c r="BB64">
        <v>36476619</v>
      </c>
      <c r="BC64">
        <v>43475965</v>
      </c>
      <c r="BD64">
        <v>852</v>
      </c>
      <c r="BE64">
        <v>911</v>
      </c>
      <c r="BF64">
        <v>10498812</v>
      </c>
      <c r="BG64">
        <v>9334125</v>
      </c>
      <c r="BH64">
        <v>83572</v>
      </c>
      <c r="BI64">
        <v>8445065</v>
      </c>
      <c r="BJ64">
        <v>28278002</v>
      </c>
      <c r="BK64">
        <v>15.93</v>
      </c>
      <c r="BL64">
        <v>685</v>
      </c>
      <c r="BM64">
        <v>1971</v>
      </c>
      <c r="BN64">
        <v>54</v>
      </c>
      <c r="BO64">
        <v>859</v>
      </c>
      <c r="BP64">
        <v>1172</v>
      </c>
      <c r="BQ64">
        <v>431</v>
      </c>
      <c r="BR64">
        <v>1110</v>
      </c>
      <c r="BS64">
        <v>0</v>
      </c>
      <c r="BT64">
        <v>1116</v>
      </c>
      <c r="BU64">
        <v>56.37</v>
      </c>
      <c r="BV64">
        <v>1.29</v>
      </c>
      <c r="BW64">
        <v>15</v>
      </c>
      <c r="BX64">
        <v>44</v>
      </c>
      <c r="BY64">
        <v>59</v>
      </c>
    </row>
    <row r="65" spans="1:77" x14ac:dyDescent="0.2">
      <c r="A65">
        <v>2019</v>
      </c>
      <c r="B65" t="str">
        <f t="shared" si="3"/>
        <v>14</v>
      </c>
      <c r="C65" t="str">
        <f t="shared" si="4"/>
        <v>1410</v>
      </c>
      <c r="D65" t="str">
        <f t="shared" si="5"/>
        <v>14102</v>
      </c>
      <c r="E65">
        <v>14102</v>
      </c>
      <c r="F65" t="s">
        <v>145</v>
      </c>
      <c r="G65">
        <v>939</v>
      </c>
      <c r="H65" t="s">
        <v>76</v>
      </c>
      <c r="I65" t="s">
        <v>77</v>
      </c>
      <c r="J65" t="s">
        <v>76</v>
      </c>
      <c r="K65" t="s">
        <v>78</v>
      </c>
      <c r="L65">
        <v>87.33</v>
      </c>
      <c r="M65">
        <v>517</v>
      </c>
      <c r="N65">
        <v>208</v>
      </c>
      <c r="O65">
        <v>507</v>
      </c>
      <c r="P65">
        <v>208</v>
      </c>
      <c r="Q65">
        <v>820</v>
      </c>
      <c r="R65">
        <v>0</v>
      </c>
      <c r="S65">
        <v>10</v>
      </c>
      <c r="T65">
        <v>1003</v>
      </c>
      <c r="U65">
        <v>85.34</v>
      </c>
      <c r="V65">
        <v>0.19</v>
      </c>
      <c r="W65">
        <v>0.48</v>
      </c>
      <c r="X65">
        <v>33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45.45</v>
      </c>
      <c r="AE65">
        <v>0</v>
      </c>
      <c r="AF65">
        <v>0</v>
      </c>
      <c r="AG65">
        <v>50.7</v>
      </c>
      <c r="AH65">
        <v>168065</v>
      </c>
      <c r="AI65">
        <v>5.99</v>
      </c>
      <c r="AJ65">
        <v>6.63</v>
      </c>
      <c r="AK65">
        <v>0</v>
      </c>
      <c r="AL65">
        <v>2533861</v>
      </c>
      <c r="AM65">
        <v>2533861</v>
      </c>
      <c r="AN65">
        <v>2365796</v>
      </c>
      <c r="AO65">
        <v>2343170</v>
      </c>
      <c r="AP65">
        <v>429605</v>
      </c>
      <c r="AQ65">
        <v>2961182</v>
      </c>
      <c r="AR65">
        <v>1284619</v>
      </c>
      <c r="AS65">
        <v>7.84</v>
      </c>
      <c r="AT65">
        <v>2110318</v>
      </c>
      <c r="AU65">
        <v>301294</v>
      </c>
      <c r="AV65">
        <v>2474712</v>
      </c>
      <c r="AW65">
        <v>0</v>
      </c>
      <c r="AX65">
        <v>12.27</v>
      </c>
      <c r="AY65">
        <v>164.28</v>
      </c>
      <c r="AZ65">
        <v>85.28</v>
      </c>
      <c r="BA65">
        <v>0</v>
      </c>
      <c r="BB65">
        <v>2343170</v>
      </c>
      <c r="BC65">
        <v>2961182</v>
      </c>
      <c r="BD65">
        <v>70</v>
      </c>
      <c r="BE65">
        <v>74</v>
      </c>
      <c r="BF65">
        <v>762446</v>
      </c>
      <c r="BG65">
        <v>623032</v>
      </c>
      <c r="BH65">
        <v>0</v>
      </c>
      <c r="BI65">
        <v>724840</v>
      </c>
      <c r="BJ65">
        <v>2110318</v>
      </c>
      <c r="BK65">
        <v>13.55</v>
      </c>
      <c r="BL65">
        <v>50</v>
      </c>
      <c r="BM65">
        <v>163</v>
      </c>
      <c r="BN65">
        <v>0</v>
      </c>
      <c r="BO65">
        <v>72</v>
      </c>
      <c r="BP65">
        <v>72</v>
      </c>
      <c r="BQ65">
        <v>48</v>
      </c>
      <c r="BR65">
        <v>98</v>
      </c>
      <c r="BS65">
        <v>0</v>
      </c>
      <c r="BT65">
        <v>98</v>
      </c>
      <c r="BU65">
        <v>57.65</v>
      </c>
      <c r="BV65">
        <v>1.36</v>
      </c>
      <c r="BW65">
        <v>5</v>
      </c>
      <c r="BX65">
        <v>4</v>
      </c>
      <c r="BY65">
        <v>9</v>
      </c>
    </row>
    <row r="66" spans="1:77" ht="15" x14ac:dyDescent="0.25">
      <c r="A66">
        <v>2019</v>
      </c>
      <c r="B66" t="str">
        <f t="shared" ref="B66:B75" si="6">MID(D66,1,2)</f>
        <v>14</v>
      </c>
      <c r="C66" t="str">
        <f t="shared" ref="C66:C75" si="7">MID(D66,1,4)</f>
        <v>1410</v>
      </c>
      <c r="D66" t="str">
        <f t="shared" ref="D66:D75" si="8">IF(LEN(E66)=4,CONCATENATE("0",E66),CONCATENATE("",E66))</f>
        <v>14103</v>
      </c>
      <c r="E66">
        <v>14103</v>
      </c>
      <c r="F66" t="s">
        <v>146</v>
      </c>
      <c r="G66">
        <v>3564</v>
      </c>
      <c r="H66" t="s">
        <v>76</v>
      </c>
      <c r="I66" t="s">
        <v>77</v>
      </c>
      <c r="J66" t="s">
        <v>76</v>
      </c>
      <c r="K66" t="s">
        <v>78</v>
      </c>
      <c r="L66">
        <v>39.840000000000003</v>
      </c>
      <c r="M66">
        <v>1969</v>
      </c>
      <c r="N66">
        <v>969</v>
      </c>
      <c r="O66">
        <v>685</v>
      </c>
      <c r="P66">
        <v>635</v>
      </c>
      <c r="Q66">
        <v>1420</v>
      </c>
      <c r="R66">
        <v>0</v>
      </c>
      <c r="S66">
        <v>1985</v>
      </c>
      <c r="T66">
        <v>1729</v>
      </c>
      <c r="U66">
        <v>92.19</v>
      </c>
      <c r="V66">
        <v>0.15</v>
      </c>
      <c r="W66">
        <v>2.27</v>
      </c>
      <c r="X66">
        <v>97</v>
      </c>
      <c r="Y66">
        <v>0</v>
      </c>
      <c r="Z66">
        <v>65</v>
      </c>
      <c r="AA66">
        <v>49</v>
      </c>
      <c r="AB66">
        <v>0</v>
      </c>
      <c r="AC66">
        <v>23</v>
      </c>
      <c r="AD66">
        <v>50.52</v>
      </c>
      <c r="AE66">
        <v>0</v>
      </c>
      <c r="AF66">
        <v>35.380000000000003</v>
      </c>
      <c r="AG66">
        <v>58.33</v>
      </c>
      <c r="AH66">
        <v>200000</v>
      </c>
      <c r="AI66">
        <v>4.8</v>
      </c>
      <c r="AJ66">
        <v>4.05</v>
      </c>
      <c r="AK66">
        <v>1037396</v>
      </c>
      <c r="AL66">
        <v>4942166</v>
      </c>
      <c r="AM66">
        <v>4942166</v>
      </c>
      <c r="AN66">
        <v>4742166</v>
      </c>
      <c r="AO66">
        <v>4699695</v>
      </c>
      <c r="AP66">
        <v>823715</v>
      </c>
      <c r="AQ66">
        <v>6004318</v>
      </c>
      <c r="AR66">
        <v>2882798</v>
      </c>
      <c r="AS66">
        <v>6.36</v>
      </c>
      <c r="AT66">
        <v>3794696</v>
      </c>
      <c r="AU66">
        <v>1091584</v>
      </c>
      <c r="AV66">
        <v>5217356</v>
      </c>
      <c r="AW66">
        <v>72784</v>
      </c>
      <c r="AX66">
        <v>21.47</v>
      </c>
      <c r="AY66">
        <v>131.63</v>
      </c>
      <c r="AZ66">
        <v>72.73</v>
      </c>
      <c r="BA66">
        <v>1.4</v>
      </c>
      <c r="BB66" s="2">
        <v>4699699</v>
      </c>
      <c r="BC66">
        <v>6004322</v>
      </c>
      <c r="BD66">
        <v>99</v>
      </c>
      <c r="BE66">
        <v>117</v>
      </c>
      <c r="BF66">
        <v>1185048</v>
      </c>
      <c r="BG66">
        <v>1372095</v>
      </c>
      <c r="BH66">
        <v>47978</v>
      </c>
      <c r="BI66">
        <v>1237553</v>
      </c>
      <c r="BJ66">
        <v>3794696</v>
      </c>
      <c r="BK66">
        <v>14.78</v>
      </c>
      <c r="BL66">
        <v>93</v>
      </c>
      <c r="BM66">
        <v>234</v>
      </c>
      <c r="BN66">
        <v>15</v>
      </c>
      <c r="BO66">
        <v>114</v>
      </c>
      <c r="BP66">
        <v>134</v>
      </c>
      <c r="BQ66">
        <v>59</v>
      </c>
      <c r="BR66">
        <v>152</v>
      </c>
      <c r="BS66">
        <v>0</v>
      </c>
      <c r="BT66">
        <v>152</v>
      </c>
      <c r="BU66">
        <v>57.14</v>
      </c>
      <c r="BV66">
        <v>1.33</v>
      </c>
      <c r="BW66">
        <v>4</v>
      </c>
      <c r="BX66">
        <v>4</v>
      </c>
      <c r="BY66">
        <v>8</v>
      </c>
    </row>
    <row r="67" spans="1:77" x14ac:dyDescent="0.2">
      <c r="A67">
        <v>2019</v>
      </c>
      <c r="B67" t="str">
        <f t="shared" si="6"/>
        <v>14</v>
      </c>
      <c r="C67" t="str">
        <f t="shared" si="7"/>
        <v>1410</v>
      </c>
      <c r="D67" t="str">
        <f t="shared" si="8"/>
        <v>14104</v>
      </c>
      <c r="E67">
        <v>14104</v>
      </c>
      <c r="F67" t="s">
        <v>147</v>
      </c>
      <c r="G67">
        <v>4063</v>
      </c>
      <c r="H67" t="s">
        <v>86</v>
      </c>
      <c r="I67" t="s">
        <v>77</v>
      </c>
      <c r="J67" t="s">
        <v>86</v>
      </c>
      <c r="K67" t="s">
        <v>78</v>
      </c>
      <c r="L67">
        <v>71.650000000000006</v>
      </c>
      <c r="M67">
        <v>2425</v>
      </c>
      <c r="N67">
        <v>695</v>
      </c>
      <c r="O67">
        <v>1900</v>
      </c>
      <c r="P67">
        <v>695</v>
      </c>
      <c r="Q67">
        <v>2911</v>
      </c>
      <c r="R67">
        <v>0</v>
      </c>
      <c r="S67">
        <v>736</v>
      </c>
      <c r="T67">
        <v>3423</v>
      </c>
      <c r="U67">
        <v>88.31</v>
      </c>
      <c r="V67">
        <v>0.08</v>
      </c>
      <c r="W67">
        <v>5.18</v>
      </c>
      <c r="X67">
        <v>121</v>
      </c>
      <c r="Y67">
        <v>0</v>
      </c>
      <c r="Z67">
        <v>0</v>
      </c>
      <c r="AA67">
        <v>61</v>
      </c>
      <c r="AB67">
        <v>0</v>
      </c>
      <c r="AC67">
        <v>0</v>
      </c>
      <c r="AD67">
        <v>50.41</v>
      </c>
      <c r="AE67">
        <v>0</v>
      </c>
      <c r="AF67">
        <v>0</v>
      </c>
      <c r="AG67">
        <v>52.26</v>
      </c>
      <c r="AH67">
        <v>20000</v>
      </c>
      <c r="AI67">
        <v>0.43</v>
      </c>
      <c r="AJ67">
        <v>0.24</v>
      </c>
      <c r="AK67">
        <v>1189671</v>
      </c>
      <c r="AL67">
        <v>8247312</v>
      </c>
      <c r="AM67">
        <v>8247312</v>
      </c>
      <c r="AN67">
        <v>8227312</v>
      </c>
      <c r="AO67">
        <v>8435926</v>
      </c>
      <c r="AP67">
        <v>124326</v>
      </c>
      <c r="AQ67">
        <v>8796879</v>
      </c>
      <c r="AR67">
        <v>4309858</v>
      </c>
      <c r="AS67">
        <v>0.54</v>
      </c>
      <c r="AT67">
        <v>6125752</v>
      </c>
      <c r="AU67">
        <v>1697970</v>
      </c>
      <c r="AV67">
        <v>8347646</v>
      </c>
      <c r="AW67">
        <v>0</v>
      </c>
      <c r="AX67">
        <v>20.8</v>
      </c>
      <c r="AY67">
        <v>142.13</v>
      </c>
      <c r="AZ67">
        <v>73.38</v>
      </c>
      <c r="BA67">
        <v>0</v>
      </c>
      <c r="BB67">
        <v>8435926</v>
      </c>
      <c r="BC67">
        <v>8796879</v>
      </c>
      <c r="BD67">
        <v>177</v>
      </c>
      <c r="BE67">
        <v>191</v>
      </c>
      <c r="BF67">
        <v>2329369</v>
      </c>
      <c r="BG67">
        <v>1599309</v>
      </c>
      <c r="BH67">
        <v>71785</v>
      </c>
      <c r="BI67">
        <v>2197074</v>
      </c>
      <c r="BJ67">
        <v>6125752</v>
      </c>
      <c r="BK67">
        <v>17.920000000000002</v>
      </c>
      <c r="BL67">
        <v>0</v>
      </c>
      <c r="BM67">
        <v>411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 x14ac:dyDescent="0.2">
      <c r="A68">
        <v>2019</v>
      </c>
      <c r="B68" t="str">
        <f t="shared" si="6"/>
        <v>14</v>
      </c>
      <c r="C68" t="str">
        <f t="shared" si="7"/>
        <v>1410</v>
      </c>
      <c r="D68" t="str">
        <f t="shared" si="8"/>
        <v>14105</v>
      </c>
      <c r="E68">
        <v>14105</v>
      </c>
      <c r="F68" t="s">
        <v>148</v>
      </c>
      <c r="G68">
        <v>1455</v>
      </c>
      <c r="H68" t="s">
        <v>76</v>
      </c>
      <c r="I68" t="s">
        <v>77</v>
      </c>
      <c r="J68" t="s">
        <v>76</v>
      </c>
      <c r="K68" t="s">
        <v>78</v>
      </c>
      <c r="L68">
        <v>41.03</v>
      </c>
      <c r="M68">
        <v>796</v>
      </c>
      <c r="N68">
        <v>392</v>
      </c>
      <c r="O68">
        <v>390</v>
      </c>
      <c r="P68">
        <v>147</v>
      </c>
      <c r="Q68">
        <v>597</v>
      </c>
      <c r="R68">
        <v>0</v>
      </c>
      <c r="S68">
        <v>775</v>
      </c>
      <c r="T68">
        <v>754</v>
      </c>
      <c r="U68">
        <v>88.33</v>
      </c>
      <c r="V68">
        <v>0.5</v>
      </c>
      <c r="W68">
        <v>2.81</v>
      </c>
      <c r="X68">
        <v>18</v>
      </c>
      <c r="Y68">
        <v>0</v>
      </c>
      <c r="Z68">
        <v>51</v>
      </c>
      <c r="AA68">
        <v>3</v>
      </c>
      <c r="AB68">
        <v>0</v>
      </c>
      <c r="AC68">
        <v>18</v>
      </c>
      <c r="AD68">
        <v>16.670000000000002</v>
      </c>
      <c r="AE68">
        <v>0</v>
      </c>
      <c r="AF68">
        <v>35.29</v>
      </c>
      <c r="AG68">
        <v>38.82</v>
      </c>
      <c r="AH68">
        <v>206179</v>
      </c>
      <c r="AI68">
        <v>8.1</v>
      </c>
      <c r="AJ68">
        <v>9.57</v>
      </c>
      <c r="AK68">
        <v>0</v>
      </c>
      <c r="AL68">
        <v>2154263</v>
      </c>
      <c r="AM68">
        <v>2154263</v>
      </c>
      <c r="AN68">
        <v>1948084</v>
      </c>
      <c r="AO68">
        <v>2025860</v>
      </c>
      <c r="AP68">
        <v>0</v>
      </c>
      <c r="AQ68">
        <v>2190298</v>
      </c>
      <c r="AR68">
        <v>836262</v>
      </c>
      <c r="AS68">
        <v>10.84</v>
      </c>
      <c r="AT68">
        <v>1879063</v>
      </c>
      <c r="AU68">
        <v>277056</v>
      </c>
      <c r="AV68">
        <v>2272748</v>
      </c>
      <c r="AW68">
        <v>0</v>
      </c>
      <c r="AX68">
        <v>12.54</v>
      </c>
      <c r="AY68">
        <v>224.7</v>
      </c>
      <c r="AZ68">
        <v>82.68</v>
      </c>
      <c r="BA68">
        <v>0</v>
      </c>
      <c r="BB68">
        <v>2025860</v>
      </c>
      <c r="BC68">
        <v>2190298</v>
      </c>
      <c r="BD68">
        <v>49</v>
      </c>
      <c r="BE68">
        <v>57</v>
      </c>
      <c r="BF68">
        <v>482033</v>
      </c>
      <c r="BG68">
        <v>617826</v>
      </c>
      <c r="BH68">
        <v>36338</v>
      </c>
      <c r="BI68">
        <v>779204</v>
      </c>
      <c r="BJ68">
        <v>1879063</v>
      </c>
      <c r="BK68">
        <v>13.23</v>
      </c>
      <c r="BL68">
        <v>37</v>
      </c>
      <c r="BM68">
        <v>124</v>
      </c>
      <c r="BN68">
        <v>9</v>
      </c>
      <c r="BO68">
        <v>44</v>
      </c>
      <c r="BP68">
        <v>72</v>
      </c>
      <c r="BQ68">
        <v>44</v>
      </c>
      <c r="BR68">
        <v>81</v>
      </c>
      <c r="BS68">
        <v>0</v>
      </c>
      <c r="BT68">
        <v>81</v>
      </c>
      <c r="BU68">
        <v>64.8</v>
      </c>
      <c r="BV68">
        <v>1.84</v>
      </c>
      <c r="BW68">
        <v>5</v>
      </c>
      <c r="BX68">
        <v>2</v>
      </c>
      <c r="BY68">
        <v>7</v>
      </c>
    </row>
    <row r="69" spans="1:77" x14ac:dyDescent="0.2">
      <c r="A69">
        <v>2019</v>
      </c>
      <c r="B69" t="str">
        <f t="shared" si="6"/>
        <v>14</v>
      </c>
      <c r="C69" t="str">
        <f t="shared" si="7"/>
        <v>1410</v>
      </c>
      <c r="D69" t="str">
        <f t="shared" si="8"/>
        <v>14106</v>
      </c>
      <c r="E69">
        <v>14106</v>
      </c>
      <c r="F69" t="s">
        <v>149</v>
      </c>
      <c r="G69">
        <v>4956</v>
      </c>
      <c r="H69" t="s">
        <v>76</v>
      </c>
      <c r="I69" t="s">
        <v>77</v>
      </c>
      <c r="J69" t="s">
        <v>76</v>
      </c>
      <c r="K69" t="s">
        <v>78</v>
      </c>
      <c r="L69">
        <v>25.69</v>
      </c>
      <c r="M69">
        <v>3066</v>
      </c>
      <c r="N69">
        <v>1078</v>
      </c>
      <c r="O69">
        <v>805</v>
      </c>
      <c r="P69">
        <v>311</v>
      </c>
      <c r="Q69">
        <v>1273</v>
      </c>
      <c r="R69">
        <v>0</v>
      </c>
      <c r="S69">
        <v>3634</v>
      </c>
      <c r="T69">
        <v>1619</v>
      </c>
      <c r="U69">
        <v>86.6</v>
      </c>
      <c r="V69">
        <v>0.36</v>
      </c>
      <c r="W69">
        <v>1.48</v>
      </c>
      <c r="X69">
        <v>20</v>
      </c>
      <c r="Y69">
        <v>0</v>
      </c>
      <c r="Z69">
        <v>135</v>
      </c>
      <c r="AA69">
        <v>7</v>
      </c>
      <c r="AB69">
        <v>0</v>
      </c>
      <c r="AC69">
        <v>103</v>
      </c>
      <c r="AD69">
        <v>35</v>
      </c>
      <c r="AE69">
        <v>0</v>
      </c>
      <c r="AF69">
        <v>76.3</v>
      </c>
      <c r="AG69">
        <v>49.04</v>
      </c>
      <c r="AH69">
        <v>209079</v>
      </c>
      <c r="AI69">
        <v>2.9</v>
      </c>
      <c r="AJ69">
        <v>4.29</v>
      </c>
      <c r="AK69">
        <v>1791371</v>
      </c>
      <c r="AL69">
        <v>4872822</v>
      </c>
      <c r="AM69">
        <v>4872822</v>
      </c>
      <c r="AN69">
        <v>4663743</v>
      </c>
      <c r="AO69">
        <v>3905610</v>
      </c>
      <c r="AP69">
        <v>742967</v>
      </c>
      <c r="AQ69">
        <v>5615789</v>
      </c>
      <c r="AR69">
        <v>2389408</v>
      </c>
      <c r="AS69">
        <v>4.5999999999999996</v>
      </c>
      <c r="AT69">
        <v>3659534</v>
      </c>
      <c r="AU69">
        <v>712489</v>
      </c>
      <c r="AV69">
        <v>4473987</v>
      </c>
      <c r="AW69">
        <v>0</v>
      </c>
      <c r="AX69">
        <v>16.13</v>
      </c>
      <c r="AY69">
        <v>153.16</v>
      </c>
      <c r="AZ69">
        <v>81.8</v>
      </c>
      <c r="BA69">
        <v>0</v>
      </c>
      <c r="BB69">
        <v>3905611</v>
      </c>
      <c r="BC69">
        <v>5615794</v>
      </c>
      <c r="BD69">
        <v>130</v>
      </c>
      <c r="BE69">
        <v>124</v>
      </c>
      <c r="BF69">
        <v>1361803</v>
      </c>
      <c r="BG69">
        <v>1293099</v>
      </c>
      <c r="BH69">
        <v>0</v>
      </c>
      <c r="BI69">
        <v>1004632</v>
      </c>
      <c r="BJ69">
        <v>3659534</v>
      </c>
      <c r="BK69">
        <v>13.06</v>
      </c>
      <c r="BL69">
        <v>121</v>
      </c>
      <c r="BM69">
        <v>281</v>
      </c>
      <c r="BN69">
        <v>0</v>
      </c>
      <c r="BO69">
        <v>153</v>
      </c>
      <c r="BP69">
        <v>158</v>
      </c>
      <c r="BQ69">
        <v>187</v>
      </c>
      <c r="BR69">
        <v>158</v>
      </c>
      <c r="BS69">
        <v>0</v>
      </c>
      <c r="BT69">
        <v>308</v>
      </c>
      <c r="BU69">
        <v>50.8</v>
      </c>
      <c r="BV69">
        <v>1.03</v>
      </c>
      <c r="BW69">
        <v>19</v>
      </c>
      <c r="BX69">
        <v>5</v>
      </c>
      <c r="BY69">
        <v>24</v>
      </c>
    </row>
    <row r="70" spans="1:77" x14ac:dyDescent="0.2">
      <c r="A70">
        <v>2019</v>
      </c>
      <c r="B70" t="str">
        <f t="shared" si="6"/>
        <v>14</v>
      </c>
      <c r="C70" t="str">
        <f t="shared" si="7"/>
        <v>1410</v>
      </c>
      <c r="D70" t="str">
        <f t="shared" si="8"/>
        <v>14107</v>
      </c>
      <c r="E70">
        <v>14107</v>
      </c>
      <c r="F70" t="s">
        <v>150</v>
      </c>
      <c r="G70">
        <v>4018</v>
      </c>
      <c r="H70" t="s">
        <v>86</v>
      </c>
      <c r="I70" t="s">
        <v>77</v>
      </c>
      <c r="J70" t="s">
        <v>86</v>
      </c>
      <c r="K70" t="s">
        <v>78</v>
      </c>
      <c r="L70">
        <v>65.180000000000007</v>
      </c>
      <c r="M70">
        <v>2367</v>
      </c>
      <c r="N70">
        <v>1272</v>
      </c>
      <c r="O70">
        <v>1448</v>
      </c>
      <c r="P70">
        <v>897</v>
      </c>
      <c r="Q70">
        <v>2619</v>
      </c>
      <c r="R70">
        <v>0</v>
      </c>
      <c r="S70">
        <v>1673</v>
      </c>
      <c r="T70">
        <v>2888</v>
      </c>
      <c r="U70">
        <v>86.7</v>
      </c>
      <c r="V70">
        <v>0.3</v>
      </c>
      <c r="W70">
        <v>1.42</v>
      </c>
      <c r="X70">
        <v>174</v>
      </c>
      <c r="Y70">
        <v>0</v>
      </c>
      <c r="Z70">
        <v>53</v>
      </c>
      <c r="AA70">
        <v>100</v>
      </c>
      <c r="AB70">
        <v>0</v>
      </c>
      <c r="AC70">
        <v>13</v>
      </c>
      <c r="AD70">
        <v>57.47</v>
      </c>
      <c r="AE70">
        <v>0</v>
      </c>
      <c r="AF70">
        <v>24.53</v>
      </c>
      <c r="AG70">
        <v>51.61</v>
      </c>
      <c r="AH70">
        <v>21720</v>
      </c>
      <c r="AI70">
        <v>0.47</v>
      </c>
      <c r="AJ70">
        <v>0.31</v>
      </c>
      <c r="AK70">
        <v>82638</v>
      </c>
      <c r="AL70">
        <v>7039901</v>
      </c>
      <c r="AM70">
        <v>7039901</v>
      </c>
      <c r="AN70">
        <v>7018181</v>
      </c>
      <c r="AO70">
        <v>5637607</v>
      </c>
      <c r="AP70">
        <v>1392197</v>
      </c>
      <c r="AQ70">
        <v>8432098</v>
      </c>
      <c r="AR70">
        <v>3633324</v>
      </c>
      <c r="AS70">
        <v>0.59</v>
      </c>
      <c r="AT70">
        <v>5438105</v>
      </c>
      <c r="AU70">
        <v>1329347</v>
      </c>
      <c r="AV70">
        <v>7026318</v>
      </c>
      <c r="AW70">
        <v>11720</v>
      </c>
      <c r="AX70">
        <v>19.28</v>
      </c>
      <c r="AY70">
        <v>149.66999999999999</v>
      </c>
      <c r="AZ70">
        <v>77.400000000000006</v>
      </c>
      <c r="BA70">
        <v>0.17</v>
      </c>
      <c r="BB70">
        <v>5637607</v>
      </c>
      <c r="BC70">
        <v>8432108</v>
      </c>
      <c r="BD70">
        <v>173</v>
      </c>
      <c r="BE70">
        <v>187</v>
      </c>
      <c r="BF70">
        <v>1923434</v>
      </c>
      <c r="BG70">
        <v>1443283</v>
      </c>
      <c r="BH70">
        <v>0</v>
      </c>
      <c r="BI70">
        <v>2071388</v>
      </c>
      <c r="BJ70">
        <v>5438105</v>
      </c>
      <c r="BK70">
        <v>15.44</v>
      </c>
      <c r="BL70">
        <v>118</v>
      </c>
      <c r="BM70">
        <v>399</v>
      </c>
      <c r="BN70">
        <v>34</v>
      </c>
      <c r="BO70">
        <v>172</v>
      </c>
      <c r="BP70">
        <v>203</v>
      </c>
      <c r="BQ70">
        <v>122</v>
      </c>
      <c r="BR70">
        <v>240</v>
      </c>
      <c r="BS70">
        <v>0</v>
      </c>
      <c r="BT70">
        <v>240</v>
      </c>
      <c r="BU70">
        <v>58.25</v>
      </c>
      <c r="BV70">
        <v>1.4</v>
      </c>
      <c r="BW70">
        <v>9</v>
      </c>
      <c r="BX70">
        <v>3</v>
      </c>
      <c r="BY70">
        <v>12</v>
      </c>
    </row>
    <row r="71" spans="1:77" x14ac:dyDescent="0.2">
      <c r="A71">
        <v>2019</v>
      </c>
      <c r="B71" t="str">
        <f t="shared" si="6"/>
        <v>14</v>
      </c>
      <c r="C71" t="str">
        <f t="shared" si="7"/>
        <v>1410</v>
      </c>
      <c r="D71" t="str">
        <f t="shared" si="8"/>
        <v>14108</v>
      </c>
      <c r="E71">
        <v>14108</v>
      </c>
      <c r="F71" t="s">
        <v>151</v>
      </c>
      <c r="G71">
        <v>7088</v>
      </c>
      <c r="H71" t="s">
        <v>76</v>
      </c>
      <c r="I71" t="s">
        <v>77</v>
      </c>
      <c r="J71" t="s">
        <v>76</v>
      </c>
      <c r="K71" t="s">
        <v>123</v>
      </c>
      <c r="L71">
        <v>49.6</v>
      </c>
      <c r="M71">
        <v>4381</v>
      </c>
      <c r="N71">
        <v>2443</v>
      </c>
      <c r="O71">
        <v>2310</v>
      </c>
      <c r="P71">
        <v>847</v>
      </c>
      <c r="Q71">
        <v>3516</v>
      </c>
      <c r="R71">
        <v>0</v>
      </c>
      <c r="S71">
        <v>4328</v>
      </c>
      <c r="T71">
        <v>4273</v>
      </c>
      <c r="U71">
        <v>89.66</v>
      </c>
      <c r="V71">
        <v>0.23</v>
      </c>
      <c r="W71">
        <v>0.7</v>
      </c>
      <c r="X71">
        <v>185</v>
      </c>
      <c r="Y71">
        <v>0</v>
      </c>
      <c r="Z71">
        <v>218</v>
      </c>
      <c r="AA71">
        <v>128</v>
      </c>
      <c r="AB71">
        <v>0</v>
      </c>
      <c r="AC71">
        <v>71</v>
      </c>
      <c r="AD71">
        <v>69.19</v>
      </c>
      <c r="AE71">
        <v>0</v>
      </c>
      <c r="AF71">
        <v>32.57</v>
      </c>
      <c r="AG71">
        <v>51</v>
      </c>
      <c r="AH71">
        <v>451200</v>
      </c>
      <c r="AI71">
        <v>2.5</v>
      </c>
      <c r="AJ71">
        <v>3.94</v>
      </c>
      <c r="AK71">
        <v>0</v>
      </c>
      <c r="AL71">
        <v>11444691</v>
      </c>
      <c r="AM71">
        <v>11444691</v>
      </c>
      <c r="AN71">
        <v>10993491</v>
      </c>
      <c r="AO71">
        <v>8516163</v>
      </c>
      <c r="AP71">
        <v>0</v>
      </c>
      <c r="AQ71">
        <v>11586790</v>
      </c>
      <c r="AR71">
        <v>5836724</v>
      </c>
      <c r="AS71">
        <v>4.34</v>
      </c>
      <c r="AT71">
        <v>9100361</v>
      </c>
      <c r="AU71">
        <v>1571625</v>
      </c>
      <c r="AV71">
        <v>11653046</v>
      </c>
      <c r="AW71">
        <v>0</v>
      </c>
      <c r="AX71">
        <v>13.49</v>
      </c>
      <c r="AY71">
        <v>155.91999999999999</v>
      </c>
      <c r="AZ71">
        <v>78.09</v>
      </c>
      <c r="BA71">
        <v>0</v>
      </c>
      <c r="BB71">
        <v>8516163</v>
      </c>
      <c r="BC71">
        <v>11586789</v>
      </c>
      <c r="BD71">
        <v>260</v>
      </c>
      <c r="BE71">
        <v>299</v>
      </c>
      <c r="BF71">
        <v>2435055</v>
      </c>
      <c r="BG71">
        <v>2560006</v>
      </c>
      <c r="BH71">
        <v>37708</v>
      </c>
      <c r="BI71">
        <v>4105300</v>
      </c>
      <c r="BJ71">
        <v>9100361</v>
      </c>
      <c r="BK71">
        <v>14.29</v>
      </c>
      <c r="BL71">
        <v>174</v>
      </c>
      <c r="BM71">
        <v>619</v>
      </c>
      <c r="BN71">
        <v>49</v>
      </c>
      <c r="BO71">
        <v>276</v>
      </c>
      <c r="BP71">
        <v>276</v>
      </c>
      <c r="BQ71">
        <v>209</v>
      </c>
      <c r="BR71">
        <v>383</v>
      </c>
      <c r="BS71">
        <v>0</v>
      </c>
      <c r="BT71">
        <v>383</v>
      </c>
      <c r="BU71">
        <v>58.12</v>
      </c>
      <c r="BV71">
        <v>1.39</v>
      </c>
      <c r="BW71">
        <v>28</v>
      </c>
      <c r="BX71">
        <v>6</v>
      </c>
      <c r="BY71">
        <v>34</v>
      </c>
    </row>
    <row r="72" spans="1:77" x14ac:dyDescent="0.2">
      <c r="A72">
        <v>2019</v>
      </c>
      <c r="B72" t="str">
        <f t="shared" si="6"/>
        <v>14</v>
      </c>
      <c r="C72" t="str">
        <f t="shared" si="7"/>
        <v>1420</v>
      </c>
      <c r="D72" t="str">
        <f t="shared" si="8"/>
        <v>14201</v>
      </c>
      <c r="E72">
        <v>14201</v>
      </c>
      <c r="F72" t="s">
        <v>152</v>
      </c>
      <c r="G72">
        <v>7538</v>
      </c>
      <c r="H72" t="s">
        <v>86</v>
      </c>
      <c r="I72" t="s">
        <v>77</v>
      </c>
      <c r="J72" t="s">
        <v>86</v>
      </c>
      <c r="K72" t="s">
        <v>78</v>
      </c>
      <c r="L72">
        <v>59.17</v>
      </c>
      <c r="M72">
        <v>4327</v>
      </c>
      <c r="N72">
        <v>2882</v>
      </c>
      <c r="O72">
        <v>2768</v>
      </c>
      <c r="P72">
        <v>1063</v>
      </c>
      <c r="Q72">
        <v>4460</v>
      </c>
      <c r="R72">
        <v>326</v>
      </c>
      <c r="S72">
        <v>3618</v>
      </c>
      <c r="T72">
        <v>5309</v>
      </c>
      <c r="U72">
        <v>87.85</v>
      </c>
      <c r="V72">
        <v>0.21</v>
      </c>
      <c r="W72">
        <v>0.56000000000000005</v>
      </c>
      <c r="X72">
        <v>216</v>
      </c>
      <c r="Y72">
        <v>23</v>
      </c>
      <c r="Z72">
        <v>246</v>
      </c>
      <c r="AA72">
        <v>156</v>
      </c>
      <c r="AB72">
        <v>23</v>
      </c>
      <c r="AC72">
        <v>121</v>
      </c>
      <c r="AD72">
        <v>72.22</v>
      </c>
      <c r="AE72">
        <v>100</v>
      </c>
      <c r="AF72">
        <v>49.19</v>
      </c>
      <c r="AG72">
        <v>48.85</v>
      </c>
      <c r="AH72">
        <v>401931</v>
      </c>
      <c r="AI72">
        <v>4.67</v>
      </c>
      <c r="AJ72">
        <v>2.88</v>
      </c>
      <c r="AK72">
        <v>3179</v>
      </c>
      <c r="AL72">
        <v>13950910</v>
      </c>
      <c r="AM72">
        <v>13950910</v>
      </c>
      <c r="AN72">
        <v>13548979</v>
      </c>
      <c r="AO72">
        <v>14076000</v>
      </c>
      <c r="AP72">
        <v>745262</v>
      </c>
      <c r="AQ72">
        <v>15560767</v>
      </c>
      <c r="AR72">
        <v>6814540</v>
      </c>
      <c r="AS72">
        <v>5.73</v>
      </c>
      <c r="AT72">
        <v>11114262</v>
      </c>
      <c r="AU72">
        <v>1876275</v>
      </c>
      <c r="AV72">
        <v>13648047</v>
      </c>
      <c r="AW72">
        <v>43702</v>
      </c>
      <c r="AX72">
        <v>13.9</v>
      </c>
      <c r="AY72">
        <v>163.1</v>
      </c>
      <c r="AZ72">
        <v>81.430000000000007</v>
      </c>
      <c r="BA72">
        <v>0.32</v>
      </c>
      <c r="BB72">
        <v>14076000</v>
      </c>
      <c r="BC72">
        <v>15560767</v>
      </c>
      <c r="BD72">
        <v>288</v>
      </c>
      <c r="BE72">
        <v>358</v>
      </c>
      <c r="BF72">
        <v>4037703</v>
      </c>
      <c r="BG72">
        <v>3484644</v>
      </c>
      <c r="BH72">
        <v>0</v>
      </c>
      <c r="BI72">
        <v>3591915</v>
      </c>
      <c r="BJ72">
        <v>11114262</v>
      </c>
      <c r="BK72">
        <v>14.83</v>
      </c>
      <c r="BL72">
        <v>0</v>
      </c>
      <c r="BM72">
        <v>726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1:77" x14ac:dyDescent="0.2">
      <c r="A73">
        <v>2019</v>
      </c>
      <c r="B73" t="str">
        <f t="shared" si="6"/>
        <v>14</v>
      </c>
      <c r="C73" t="str">
        <f t="shared" si="7"/>
        <v>1420</v>
      </c>
      <c r="D73" t="str">
        <f t="shared" si="8"/>
        <v>14202</v>
      </c>
      <c r="E73">
        <v>14202</v>
      </c>
      <c r="F73" t="s">
        <v>153</v>
      </c>
      <c r="G73">
        <v>3033</v>
      </c>
      <c r="H73" t="s">
        <v>76</v>
      </c>
      <c r="I73" t="s">
        <v>77</v>
      </c>
      <c r="J73" t="s">
        <v>76</v>
      </c>
      <c r="K73" t="s">
        <v>78</v>
      </c>
      <c r="L73">
        <v>57.11</v>
      </c>
      <c r="M73">
        <v>2049</v>
      </c>
      <c r="N73">
        <v>1004</v>
      </c>
      <c r="O73">
        <v>1085</v>
      </c>
      <c r="P73">
        <v>388</v>
      </c>
      <c r="Q73">
        <v>1732</v>
      </c>
      <c r="R73">
        <v>0</v>
      </c>
      <c r="S73">
        <v>1819</v>
      </c>
      <c r="T73">
        <v>2041</v>
      </c>
      <c r="U73">
        <v>88.24</v>
      </c>
      <c r="V73">
        <v>0.44</v>
      </c>
      <c r="W73">
        <v>1.39</v>
      </c>
      <c r="X73">
        <v>56</v>
      </c>
      <c r="Y73">
        <v>0</v>
      </c>
      <c r="Z73">
        <v>124</v>
      </c>
      <c r="AA73">
        <v>21</v>
      </c>
      <c r="AB73">
        <v>0</v>
      </c>
      <c r="AC73">
        <v>65</v>
      </c>
      <c r="AD73">
        <v>37.5</v>
      </c>
      <c r="AE73">
        <v>0</v>
      </c>
      <c r="AF73">
        <v>52.42</v>
      </c>
      <c r="AG73">
        <v>45.4</v>
      </c>
      <c r="AH73">
        <v>74000</v>
      </c>
      <c r="AI73">
        <v>1.45</v>
      </c>
      <c r="AJ73">
        <v>1.22</v>
      </c>
      <c r="AK73">
        <v>3697</v>
      </c>
      <c r="AL73">
        <v>6077197</v>
      </c>
      <c r="AM73">
        <v>6077197</v>
      </c>
      <c r="AN73">
        <v>6003197</v>
      </c>
      <c r="AO73">
        <v>5516748</v>
      </c>
      <c r="AP73">
        <v>230000</v>
      </c>
      <c r="AQ73">
        <v>6042174</v>
      </c>
      <c r="AR73">
        <v>2758803</v>
      </c>
      <c r="AS73">
        <v>2.21</v>
      </c>
      <c r="AT73">
        <v>4596399</v>
      </c>
      <c r="AU73">
        <v>1026392</v>
      </c>
      <c r="AV73">
        <v>5863360</v>
      </c>
      <c r="AW73">
        <v>0</v>
      </c>
      <c r="AX73">
        <v>17.850000000000001</v>
      </c>
      <c r="AY73">
        <v>166.61</v>
      </c>
      <c r="AZ73">
        <v>78.39</v>
      </c>
      <c r="BA73">
        <v>0</v>
      </c>
      <c r="BB73">
        <v>5516748</v>
      </c>
      <c r="BC73">
        <v>6042174</v>
      </c>
      <c r="BD73">
        <v>157</v>
      </c>
      <c r="BE73">
        <v>134</v>
      </c>
      <c r="BF73">
        <v>999723</v>
      </c>
      <c r="BG73">
        <v>1185249</v>
      </c>
      <c r="BH73">
        <v>25849</v>
      </c>
      <c r="BI73">
        <v>2411427</v>
      </c>
      <c r="BJ73">
        <v>4596399</v>
      </c>
      <c r="BK73">
        <v>15.23</v>
      </c>
      <c r="BL73">
        <v>57</v>
      </c>
      <c r="BM73">
        <v>326</v>
      </c>
      <c r="BN73">
        <v>2</v>
      </c>
      <c r="BO73">
        <v>212</v>
      </c>
      <c r="BP73">
        <v>212</v>
      </c>
      <c r="BQ73">
        <v>111</v>
      </c>
      <c r="BR73">
        <v>168</v>
      </c>
      <c r="BS73">
        <v>0</v>
      </c>
      <c r="BT73">
        <v>168</v>
      </c>
      <c r="BU73">
        <v>44.21</v>
      </c>
      <c r="BV73">
        <v>0.79</v>
      </c>
      <c r="BW73">
        <v>10</v>
      </c>
      <c r="BX73">
        <v>2</v>
      </c>
      <c r="BY73">
        <v>12</v>
      </c>
    </row>
    <row r="74" spans="1:77" x14ac:dyDescent="0.2">
      <c r="A74">
        <v>2019</v>
      </c>
      <c r="B74" t="str">
        <f t="shared" si="6"/>
        <v>14</v>
      </c>
      <c r="C74" t="str">
        <f t="shared" si="7"/>
        <v>1420</v>
      </c>
      <c r="D74" t="str">
        <f t="shared" si="8"/>
        <v>14203</v>
      </c>
      <c r="E74">
        <v>14203</v>
      </c>
      <c r="F74" t="s">
        <v>154</v>
      </c>
      <c r="G74">
        <v>1925</v>
      </c>
      <c r="H74" t="s">
        <v>76</v>
      </c>
      <c r="I74" t="s">
        <v>77</v>
      </c>
      <c r="J74" t="s">
        <v>76</v>
      </c>
      <c r="K74" t="s">
        <v>78</v>
      </c>
      <c r="L74">
        <v>80.47</v>
      </c>
      <c r="M74">
        <v>1139</v>
      </c>
      <c r="N74">
        <v>369</v>
      </c>
      <c r="O74">
        <v>983</v>
      </c>
      <c r="P74">
        <v>369</v>
      </c>
      <c r="Q74">
        <v>1549</v>
      </c>
      <c r="R74">
        <v>0</v>
      </c>
      <c r="S74">
        <v>174</v>
      </c>
      <c r="T74">
        <v>1864</v>
      </c>
      <c r="U74">
        <v>88.41</v>
      </c>
      <c r="V74">
        <v>1.4</v>
      </c>
      <c r="W74">
        <v>2.44</v>
      </c>
      <c r="X74">
        <v>66</v>
      </c>
      <c r="Y74">
        <v>0</v>
      </c>
      <c r="Z74">
        <v>0</v>
      </c>
      <c r="AA74">
        <v>36</v>
      </c>
      <c r="AB74">
        <v>0</v>
      </c>
      <c r="AC74">
        <v>0</v>
      </c>
      <c r="AD74">
        <v>54.55</v>
      </c>
      <c r="AE74">
        <v>0</v>
      </c>
      <c r="AF74">
        <v>0</v>
      </c>
      <c r="AG74">
        <v>63.14</v>
      </c>
      <c r="AH74">
        <v>0</v>
      </c>
      <c r="AI74">
        <v>0</v>
      </c>
      <c r="AJ74">
        <v>0</v>
      </c>
      <c r="AK74">
        <v>2333</v>
      </c>
      <c r="AL74">
        <v>4811163</v>
      </c>
      <c r="AM74">
        <v>4811163</v>
      </c>
      <c r="AN74">
        <v>4811163</v>
      </c>
      <c r="AO74">
        <v>3995113</v>
      </c>
      <c r="AP74">
        <v>692474</v>
      </c>
      <c r="AQ74">
        <v>5373629</v>
      </c>
      <c r="AR74">
        <v>3037529</v>
      </c>
      <c r="AS74">
        <v>0</v>
      </c>
      <c r="AT74">
        <v>3687875</v>
      </c>
      <c r="AU74">
        <v>685862</v>
      </c>
      <c r="AV74">
        <v>4470790</v>
      </c>
      <c r="AW74">
        <v>0</v>
      </c>
      <c r="AX74">
        <v>15.47</v>
      </c>
      <c r="AY74">
        <v>121.41</v>
      </c>
      <c r="AZ74">
        <v>82.49</v>
      </c>
      <c r="BA74">
        <v>0</v>
      </c>
      <c r="BB74">
        <v>3995113</v>
      </c>
      <c r="BC74">
        <v>5373629</v>
      </c>
      <c r="BD74">
        <v>122</v>
      </c>
      <c r="BE74">
        <v>111</v>
      </c>
      <c r="BF74">
        <v>1290679</v>
      </c>
      <c r="BG74">
        <v>1468862</v>
      </c>
      <c r="BH74">
        <v>0</v>
      </c>
      <c r="BI74">
        <v>928334</v>
      </c>
      <c r="BJ74">
        <v>3687875</v>
      </c>
      <c r="BK74">
        <v>16.79</v>
      </c>
      <c r="BL74">
        <v>86</v>
      </c>
      <c r="BM74">
        <v>251</v>
      </c>
      <c r="BN74">
        <v>0</v>
      </c>
      <c r="BO74">
        <v>185</v>
      </c>
      <c r="BP74">
        <v>186</v>
      </c>
      <c r="BQ74">
        <v>44</v>
      </c>
      <c r="BR74">
        <v>130</v>
      </c>
      <c r="BS74">
        <v>0</v>
      </c>
      <c r="BT74">
        <v>130</v>
      </c>
      <c r="BU74">
        <v>41.27</v>
      </c>
      <c r="BV74">
        <v>0.7</v>
      </c>
      <c r="BW74">
        <v>9</v>
      </c>
      <c r="BX74">
        <v>2</v>
      </c>
      <c r="BY74">
        <v>11</v>
      </c>
    </row>
    <row r="75" spans="1:77" x14ac:dyDescent="0.2">
      <c r="A75">
        <v>2019</v>
      </c>
      <c r="B75" t="str">
        <f t="shared" si="6"/>
        <v>14</v>
      </c>
      <c r="C75" t="str">
        <f t="shared" si="7"/>
        <v>1420</v>
      </c>
      <c r="D75" t="str">
        <f t="shared" si="8"/>
        <v>14204</v>
      </c>
      <c r="E75">
        <v>14204</v>
      </c>
      <c r="F75" t="s">
        <v>155</v>
      </c>
      <c r="G75">
        <v>5998</v>
      </c>
      <c r="H75" t="s">
        <v>76</v>
      </c>
      <c r="I75" t="s">
        <v>77</v>
      </c>
      <c r="J75" t="s">
        <v>76</v>
      </c>
      <c r="K75" t="s">
        <v>78</v>
      </c>
      <c r="L75">
        <v>54.93</v>
      </c>
      <c r="M75">
        <v>3539</v>
      </c>
      <c r="N75">
        <v>1242</v>
      </c>
      <c r="O75">
        <v>2052</v>
      </c>
      <c r="P75">
        <v>852</v>
      </c>
      <c r="Q75">
        <v>3295</v>
      </c>
      <c r="R75">
        <v>0</v>
      </c>
      <c r="S75">
        <v>2421</v>
      </c>
      <c r="T75">
        <v>3991</v>
      </c>
      <c r="U75">
        <v>91.96</v>
      </c>
      <c r="V75">
        <v>0.14000000000000001</v>
      </c>
      <c r="W75">
        <v>1.53</v>
      </c>
      <c r="X75">
        <v>116</v>
      </c>
      <c r="Y75">
        <v>0</v>
      </c>
      <c r="Z75">
        <v>109</v>
      </c>
      <c r="AA75">
        <v>57</v>
      </c>
      <c r="AB75">
        <v>0</v>
      </c>
      <c r="AC75">
        <v>82</v>
      </c>
      <c r="AD75">
        <v>49.14</v>
      </c>
      <c r="AE75">
        <v>0</v>
      </c>
      <c r="AF75">
        <v>75.23</v>
      </c>
      <c r="AG75">
        <v>49.53</v>
      </c>
      <c r="AH75">
        <v>100000</v>
      </c>
      <c r="AI75">
        <v>1.55</v>
      </c>
      <c r="AJ75">
        <v>0.93</v>
      </c>
      <c r="AK75">
        <v>12400</v>
      </c>
      <c r="AL75">
        <v>10749558</v>
      </c>
      <c r="AM75">
        <v>10749558</v>
      </c>
      <c r="AN75">
        <v>10649558</v>
      </c>
      <c r="AO75">
        <v>10213702</v>
      </c>
      <c r="AP75">
        <v>877085</v>
      </c>
      <c r="AQ75">
        <v>11840790</v>
      </c>
      <c r="AR75">
        <v>5324159</v>
      </c>
      <c r="AS75">
        <v>1.89</v>
      </c>
      <c r="AT75">
        <v>8538860</v>
      </c>
      <c r="AU75">
        <v>1316692</v>
      </c>
      <c r="AV75">
        <v>10348433</v>
      </c>
      <c r="AW75">
        <v>0</v>
      </c>
      <c r="AX75">
        <v>12.97</v>
      </c>
      <c r="AY75">
        <v>160.38</v>
      </c>
      <c r="AZ75">
        <v>82.51</v>
      </c>
      <c r="BA75">
        <v>0</v>
      </c>
      <c r="BB75">
        <v>10213702</v>
      </c>
      <c r="BC75">
        <v>11840790</v>
      </c>
      <c r="BD75">
        <v>268</v>
      </c>
      <c r="BE75">
        <v>254</v>
      </c>
      <c r="BF75">
        <v>2371641</v>
      </c>
      <c r="BG75">
        <v>2802451</v>
      </c>
      <c r="BH75">
        <v>57127</v>
      </c>
      <c r="BI75">
        <v>3364768</v>
      </c>
      <c r="BJ75">
        <v>8538860</v>
      </c>
      <c r="BK75">
        <v>15.71</v>
      </c>
      <c r="BL75">
        <v>102</v>
      </c>
      <c r="BM75">
        <v>598</v>
      </c>
      <c r="BN75">
        <v>5</v>
      </c>
      <c r="BO75">
        <v>342</v>
      </c>
      <c r="BP75">
        <v>361</v>
      </c>
      <c r="BQ75">
        <v>212</v>
      </c>
      <c r="BR75">
        <v>314</v>
      </c>
      <c r="BS75">
        <v>0</v>
      </c>
      <c r="BT75">
        <v>314</v>
      </c>
      <c r="BU75">
        <v>47.87</v>
      </c>
      <c r="BV75">
        <v>0.92</v>
      </c>
      <c r="BW75">
        <v>20</v>
      </c>
      <c r="BX75">
        <v>8</v>
      </c>
      <c r="BY75">
        <v>28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1"/>
  <sheetViews>
    <sheetView topLeftCell="B1" workbookViewId="0">
      <selection activeCell="D25" sqref="D25"/>
    </sheetView>
  </sheetViews>
  <sheetFormatPr baseColWidth="10" defaultRowHeight="12.75" x14ac:dyDescent="0.2"/>
  <cols>
    <col min="1" max="1" width="129.5703125" bestFit="1" customWidth="1"/>
    <col min="2" max="2" width="16.85546875" bestFit="1" customWidth="1"/>
    <col min="3" max="3" width="12.28515625" bestFit="1" customWidth="1"/>
  </cols>
  <sheetData>
    <row r="1" spans="1:4" ht="15" x14ac:dyDescent="0.25">
      <c r="A1" s="1" t="s">
        <v>18</v>
      </c>
      <c r="B1" s="2" t="s">
        <v>243</v>
      </c>
      <c r="C1" t="str">
        <f t="shared" ref="C1:C16" si="0">TRIM((MID(B1,LEN(B1)-3,LEN(B1))))</f>
        <v>(%)</v>
      </c>
      <c r="D1" t="s">
        <v>172</v>
      </c>
    </row>
    <row r="2" spans="1:4" ht="15" x14ac:dyDescent="0.25">
      <c r="A2" s="1" t="s">
        <v>19</v>
      </c>
      <c r="B2" s="2" t="s">
        <v>244</v>
      </c>
      <c r="C2" t="str">
        <f t="shared" si="0"/>
        <v>(%)</v>
      </c>
      <c r="D2" t="s">
        <v>173</v>
      </c>
    </row>
    <row r="3" spans="1:4" ht="15" x14ac:dyDescent="0.25">
      <c r="A3" s="1" t="s">
        <v>20</v>
      </c>
      <c r="B3" s="2" t="s">
        <v>245</v>
      </c>
      <c r="C3" t="str">
        <f t="shared" si="0"/>
        <v>(%)</v>
      </c>
      <c r="D3" t="s">
        <v>174</v>
      </c>
    </row>
    <row r="4" spans="1:4" ht="15" x14ac:dyDescent="0.25">
      <c r="A4" s="1" t="s">
        <v>9</v>
      </c>
      <c r="B4" s="2" t="s">
        <v>234</v>
      </c>
      <c r="C4" t="str">
        <f t="shared" si="0"/>
        <v>(%)</v>
      </c>
      <c r="D4" t="s">
        <v>163</v>
      </c>
    </row>
    <row r="5" spans="1:4" ht="15" x14ac:dyDescent="0.25">
      <c r="A5" s="1" t="s">
        <v>27</v>
      </c>
      <c r="B5" s="2" t="s">
        <v>252</v>
      </c>
      <c r="C5" t="str">
        <f t="shared" si="0"/>
        <v>(%)</v>
      </c>
      <c r="D5" t="s">
        <v>181</v>
      </c>
    </row>
    <row r="6" spans="1:4" ht="15" x14ac:dyDescent="0.25">
      <c r="A6" s="1" t="s">
        <v>29</v>
      </c>
      <c r="B6" s="2" t="s">
        <v>254</v>
      </c>
      <c r="C6" t="str">
        <f t="shared" si="0"/>
        <v>(%)</v>
      </c>
      <c r="D6" t="s">
        <v>183</v>
      </c>
    </row>
    <row r="7" spans="1:4" ht="15" x14ac:dyDescent="0.25">
      <c r="A7" s="1" t="s">
        <v>28</v>
      </c>
      <c r="B7" s="2" t="s">
        <v>253</v>
      </c>
      <c r="C7" t="str">
        <f t="shared" si="0"/>
        <v>(%)</v>
      </c>
      <c r="D7" t="s">
        <v>182</v>
      </c>
    </row>
    <row r="8" spans="1:4" ht="15" x14ac:dyDescent="0.25">
      <c r="A8" s="1" t="s">
        <v>30</v>
      </c>
      <c r="B8" s="2" t="s">
        <v>255</v>
      </c>
      <c r="C8" t="str">
        <f t="shared" si="0"/>
        <v>(%)</v>
      </c>
      <c r="D8" t="s">
        <v>184</v>
      </c>
    </row>
    <row r="9" spans="1:4" ht="15" x14ac:dyDescent="0.25">
      <c r="A9" s="1" t="s">
        <v>33</v>
      </c>
      <c r="B9" s="2" t="s">
        <v>258</v>
      </c>
      <c r="C9" t="str">
        <f t="shared" si="0"/>
        <v>(%)</v>
      </c>
      <c r="D9" t="s">
        <v>187</v>
      </c>
    </row>
    <row r="10" spans="1:4" ht="15" x14ac:dyDescent="0.25">
      <c r="A10" s="1" t="s">
        <v>32</v>
      </c>
      <c r="B10" s="2" t="s">
        <v>257</v>
      </c>
      <c r="C10" t="str">
        <f t="shared" si="0"/>
        <v>(%)</v>
      </c>
      <c r="D10" t="s">
        <v>186</v>
      </c>
    </row>
    <row r="11" spans="1:4" ht="15" x14ac:dyDescent="0.25">
      <c r="A11" s="1" t="s">
        <v>42</v>
      </c>
      <c r="B11" s="2" t="s">
        <v>267</v>
      </c>
      <c r="C11" t="str">
        <f t="shared" si="0"/>
        <v>(%)</v>
      </c>
      <c r="D11" t="s">
        <v>196</v>
      </c>
    </row>
    <row r="12" spans="1:4" ht="15" x14ac:dyDescent="0.25">
      <c r="A12" s="1" t="s">
        <v>49</v>
      </c>
      <c r="B12" s="2" t="s">
        <v>274</v>
      </c>
      <c r="C12" t="str">
        <f t="shared" si="0"/>
        <v>(%)</v>
      </c>
      <c r="D12" t="s">
        <v>203</v>
      </c>
    </row>
    <row r="13" spans="1:4" ht="15" x14ac:dyDescent="0.25">
      <c r="A13" s="1" t="s">
        <v>48</v>
      </c>
      <c r="B13" s="2" t="s">
        <v>273</v>
      </c>
      <c r="C13" t="str">
        <f t="shared" si="0"/>
        <v>(%)</v>
      </c>
      <c r="D13" t="s">
        <v>202</v>
      </c>
    </row>
    <row r="14" spans="1:4" ht="15" x14ac:dyDescent="0.25">
      <c r="A14" s="1" t="s">
        <v>47</v>
      </c>
      <c r="B14" s="2" t="s">
        <v>272</v>
      </c>
      <c r="C14" t="str">
        <f t="shared" si="0"/>
        <v>(%)</v>
      </c>
      <c r="D14" t="s">
        <v>201</v>
      </c>
    </row>
    <row r="15" spans="1:4" ht="15" x14ac:dyDescent="0.25">
      <c r="A15" s="1" t="s">
        <v>50</v>
      </c>
      <c r="B15" s="2" t="s">
        <v>275</v>
      </c>
      <c r="C15" t="str">
        <f t="shared" si="0"/>
        <v>(%)</v>
      </c>
      <c r="D15" t="s">
        <v>204</v>
      </c>
    </row>
    <row r="16" spans="1:4" ht="15" x14ac:dyDescent="0.25">
      <c r="A16" s="1" t="s">
        <v>70</v>
      </c>
      <c r="B16" s="2" t="s">
        <v>295</v>
      </c>
      <c r="C16" t="str">
        <f t="shared" si="0"/>
        <v>(%)</v>
      </c>
      <c r="D16" t="s">
        <v>224</v>
      </c>
    </row>
    <row r="17" spans="1:4" ht="15" x14ac:dyDescent="0.25">
      <c r="A17" s="1" t="s">
        <v>51</v>
      </c>
      <c r="B17" s="2" t="s">
        <v>276</v>
      </c>
      <c r="C17" t="str">
        <f>TRIM((MID(B17,LEN(B17)-4,LEN(B17))))</f>
        <v>(M$)</v>
      </c>
      <c r="D17" t="s">
        <v>205</v>
      </c>
    </row>
    <row r="18" spans="1:4" x14ac:dyDescent="0.2">
      <c r="A18" s="1" t="s">
        <v>39</v>
      </c>
      <c r="B18" t="s">
        <v>264</v>
      </c>
      <c r="C18" t="str">
        <f>TRIM((MID(B18,LEN(B18)-3,LEN(B18))))</f>
        <v>(M$)</v>
      </c>
      <c r="D18" t="s">
        <v>193</v>
      </c>
    </row>
    <row r="19" spans="1:4" x14ac:dyDescent="0.2">
      <c r="A19" s="1" t="s">
        <v>52</v>
      </c>
      <c r="B19" t="s">
        <v>277</v>
      </c>
      <c r="C19" t="str">
        <f>TRIM((MID(B19,LEN(B19)-4,LEN(B19))))</f>
        <v>(M$)</v>
      </c>
      <c r="D19" t="s">
        <v>206</v>
      </c>
    </row>
    <row r="20" spans="1:4" x14ac:dyDescent="0.2">
      <c r="A20" s="1" t="s">
        <v>40</v>
      </c>
      <c r="B20" t="s">
        <v>265</v>
      </c>
      <c r="C20" t="str">
        <f t="shared" ref="C20:C35" si="1">TRIM((MID(B20,LEN(B20)-3,LEN(B20))))</f>
        <v>(M$)</v>
      </c>
      <c r="D20" t="s">
        <v>194</v>
      </c>
    </row>
    <row r="21" spans="1:4" x14ac:dyDescent="0.2">
      <c r="A21" s="1" t="s">
        <v>35</v>
      </c>
      <c r="B21" t="s">
        <v>260</v>
      </c>
      <c r="C21" t="str">
        <f t="shared" si="1"/>
        <v>(M$)</v>
      </c>
      <c r="D21" t="s">
        <v>189</v>
      </c>
    </row>
    <row r="22" spans="1:4" x14ac:dyDescent="0.2">
      <c r="A22" s="1" t="s">
        <v>37</v>
      </c>
      <c r="B22" t="s">
        <v>262</v>
      </c>
      <c r="C22" t="str">
        <f t="shared" si="1"/>
        <v>(M$)</v>
      </c>
      <c r="D22" t="s">
        <v>191</v>
      </c>
    </row>
    <row r="23" spans="1:4" x14ac:dyDescent="0.2">
      <c r="A23" s="1" t="s">
        <v>41</v>
      </c>
      <c r="B23" t="s">
        <v>266</v>
      </c>
      <c r="C23" t="str">
        <f t="shared" si="1"/>
        <v>(M$)</v>
      </c>
      <c r="D23" t="s">
        <v>195</v>
      </c>
    </row>
    <row r="24" spans="1:4" x14ac:dyDescent="0.2">
      <c r="A24" s="1" t="s">
        <v>31</v>
      </c>
      <c r="B24" t="s">
        <v>256</v>
      </c>
      <c r="C24" t="str">
        <f t="shared" si="1"/>
        <v>(M$)</v>
      </c>
      <c r="D24" t="s">
        <v>185</v>
      </c>
    </row>
    <row r="25" spans="1:4" ht="15" x14ac:dyDescent="0.25">
      <c r="A25" s="1" t="s">
        <v>45</v>
      </c>
      <c r="B25" s="2" t="s">
        <v>270</v>
      </c>
      <c r="C25" t="str">
        <f t="shared" si="1"/>
        <v>(M$)</v>
      </c>
      <c r="D25" t="s">
        <v>199</v>
      </c>
    </row>
    <row r="26" spans="1:4" x14ac:dyDescent="0.2">
      <c r="A26" s="1" t="s">
        <v>43</v>
      </c>
      <c r="B26" t="s">
        <v>268</v>
      </c>
      <c r="C26" t="str">
        <f t="shared" si="1"/>
        <v>(M$)</v>
      </c>
      <c r="D26" t="s">
        <v>197</v>
      </c>
    </row>
    <row r="27" spans="1:4" x14ac:dyDescent="0.2">
      <c r="A27" s="1" t="s">
        <v>59</v>
      </c>
      <c r="B27" t="s">
        <v>284</v>
      </c>
      <c r="C27" t="str">
        <f t="shared" si="1"/>
        <v>(M$)</v>
      </c>
      <c r="D27" t="s">
        <v>213</v>
      </c>
    </row>
    <row r="28" spans="1:4" x14ac:dyDescent="0.2">
      <c r="A28" s="1" t="s">
        <v>44</v>
      </c>
      <c r="B28" t="s">
        <v>269</v>
      </c>
      <c r="C28" t="str">
        <f t="shared" si="1"/>
        <v>(M$)</v>
      </c>
      <c r="D28" t="s">
        <v>198</v>
      </c>
    </row>
    <row r="29" spans="1:4" ht="15" x14ac:dyDescent="0.25">
      <c r="A29" s="1" t="s">
        <v>46</v>
      </c>
      <c r="B29" s="2" t="s">
        <v>271</v>
      </c>
      <c r="C29" t="str">
        <f t="shared" si="1"/>
        <v>(M$)</v>
      </c>
      <c r="D29" t="s">
        <v>200</v>
      </c>
    </row>
    <row r="30" spans="1:4" x14ac:dyDescent="0.2">
      <c r="A30" s="1" t="s">
        <v>58</v>
      </c>
      <c r="B30" t="s">
        <v>283</v>
      </c>
      <c r="C30" t="str">
        <f t="shared" si="1"/>
        <v>(M$)</v>
      </c>
      <c r="D30" t="s">
        <v>212</v>
      </c>
    </row>
    <row r="31" spans="1:4" x14ac:dyDescent="0.2">
      <c r="A31" s="1" t="s">
        <v>55</v>
      </c>
      <c r="B31" t="s">
        <v>280</v>
      </c>
      <c r="C31" t="str">
        <f t="shared" si="1"/>
        <v>(M$)</v>
      </c>
      <c r="D31" t="s">
        <v>209</v>
      </c>
    </row>
    <row r="32" spans="1:4" x14ac:dyDescent="0.2">
      <c r="A32" s="1" t="s">
        <v>56</v>
      </c>
      <c r="B32" t="s">
        <v>281</v>
      </c>
      <c r="C32" t="str">
        <f t="shared" si="1"/>
        <v>(M$)</v>
      </c>
      <c r="D32" t="s">
        <v>210</v>
      </c>
    </row>
    <row r="33" spans="1:4" x14ac:dyDescent="0.2">
      <c r="A33" s="1" t="s">
        <v>57</v>
      </c>
      <c r="B33" t="s">
        <v>282</v>
      </c>
      <c r="C33" t="str">
        <f t="shared" si="1"/>
        <v>(M$)</v>
      </c>
      <c r="D33" t="s">
        <v>211</v>
      </c>
    </row>
    <row r="34" spans="1:4" x14ac:dyDescent="0.2">
      <c r="A34" s="1" t="s">
        <v>36</v>
      </c>
      <c r="B34" t="s">
        <v>261</v>
      </c>
      <c r="C34" t="str">
        <f t="shared" si="1"/>
        <v>(M$)</v>
      </c>
      <c r="D34" t="s">
        <v>190</v>
      </c>
    </row>
    <row r="35" spans="1:4" x14ac:dyDescent="0.2">
      <c r="A35" s="1" t="s">
        <v>34</v>
      </c>
      <c r="B35" t="s">
        <v>259</v>
      </c>
      <c r="C35" t="str">
        <f t="shared" si="1"/>
        <v>(M$)</v>
      </c>
      <c r="D35" t="s">
        <v>188</v>
      </c>
    </row>
    <row r="36" spans="1:4" x14ac:dyDescent="0.2">
      <c r="A36" s="1" t="s">
        <v>10</v>
      </c>
      <c r="B36" t="s">
        <v>235</v>
      </c>
      <c r="C36" t="str">
        <f t="shared" ref="C36:C43" si="2">TRIM((MID(B36,LEN(B36)-4,LEN(B36))))</f>
        <v>(N°)</v>
      </c>
      <c r="D36" t="s">
        <v>164</v>
      </c>
    </row>
    <row r="37" spans="1:4" x14ac:dyDescent="0.2">
      <c r="A37" s="1" t="s">
        <v>11</v>
      </c>
      <c r="B37" t="s">
        <v>236</v>
      </c>
      <c r="C37" t="str">
        <f t="shared" si="2"/>
        <v>(N°)</v>
      </c>
      <c r="D37" t="s">
        <v>165</v>
      </c>
    </row>
    <row r="38" spans="1:4" x14ac:dyDescent="0.2">
      <c r="A38" s="1" t="s">
        <v>12</v>
      </c>
      <c r="B38" t="s">
        <v>237</v>
      </c>
      <c r="C38" t="str">
        <f t="shared" si="2"/>
        <v>(N°)</v>
      </c>
      <c r="D38" t="s">
        <v>166</v>
      </c>
    </row>
    <row r="39" spans="1:4" x14ac:dyDescent="0.2">
      <c r="A39" s="1" t="s">
        <v>13</v>
      </c>
      <c r="B39" t="s">
        <v>238</v>
      </c>
      <c r="C39" t="str">
        <f t="shared" si="2"/>
        <v>(N°)</v>
      </c>
      <c r="D39" t="s">
        <v>167</v>
      </c>
    </row>
    <row r="40" spans="1:4" x14ac:dyDescent="0.2">
      <c r="A40" s="1" t="s">
        <v>15</v>
      </c>
      <c r="B40" t="s">
        <v>240</v>
      </c>
      <c r="C40" t="str">
        <f t="shared" si="2"/>
        <v>(N°)</v>
      </c>
      <c r="D40" t="s">
        <v>169</v>
      </c>
    </row>
    <row r="41" spans="1:4" x14ac:dyDescent="0.2">
      <c r="A41" s="1" t="s">
        <v>16</v>
      </c>
      <c r="B41" t="s">
        <v>241</v>
      </c>
      <c r="C41" t="str">
        <f t="shared" si="2"/>
        <v>(N°)</v>
      </c>
      <c r="D41" t="s">
        <v>170</v>
      </c>
    </row>
    <row r="42" spans="1:4" x14ac:dyDescent="0.2">
      <c r="A42" s="1" t="s">
        <v>14</v>
      </c>
      <c r="B42" t="s">
        <v>239</v>
      </c>
      <c r="C42" t="str">
        <f t="shared" si="2"/>
        <v>(N°)</v>
      </c>
      <c r="D42" t="s">
        <v>168</v>
      </c>
    </row>
    <row r="43" spans="1:4" x14ac:dyDescent="0.2">
      <c r="A43" s="1" t="s">
        <v>54</v>
      </c>
      <c r="B43" t="s">
        <v>279</v>
      </c>
      <c r="C43" t="str">
        <f t="shared" si="2"/>
        <v>(N°)</v>
      </c>
      <c r="D43" t="s">
        <v>208</v>
      </c>
    </row>
    <row r="44" spans="1:4" x14ac:dyDescent="0.2">
      <c r="A44" s="1" t="s">
        <v>62</v>
      </c>
      <c r="B44" t="s">
        <v>287</v>
      </c>
      <c r="C44" t="str">
        <f>TRIM((MID(B44,LEN(B44)-3,LEN(B44))))</f>
        <v>(N°)</v>
      </c>
      <c r="D44" t="s">
        <v>216</v>
      </c>
    </row>
    <row r="45" spans="1:4" x14ac:dyDescent="0.2">
      <c r="A45" s="1" t="s">
        <v>74</v>
      </c>
      <c r="B45" t="s">
        <v>299</v>
      </c>
      <c r="C45" t="str">
        <f>TRIM((MID(B45,LEN(B45)-4,LEN(B45))))</f>
        <v>(N°)</v>
      </c>
      <c r="D45" t="s">
        <v>228</v>
      </c>
    </row>
    <row r="46" spans="1:4" x14ac:dyDescent="0.2">
      <c r="A46" s="1" t="s">
        <v>66</v>
      </c>
      <c r="B46" t="s">
        <v>291</v>
      </c>
      <c r="C46" t="str">
        <f>TRIM((MID(B46,LEN(B46)-3,LEN(B46))))</f>
        <v>(N°)</v>
      </c>
      <c r="D46" t="s">
        <v>220</v>
      </c>
    </row>
    <row r="47" spans="1:4" x14ac:dyDescent="0.2">
      <c r="A47" s="1" t="s">
        <v>65</v>
      </c>
      <c r="B47" t="s">
        <v>290</v>
      </c>
      <c r="C47" t="str">
        <f>TRIM((MID(B47,LEN(B47)-3,LEN(B47))))</f>
        <v>(N°)</v>
      </c>
      <c r="D47" t="s">
        <v>219</v>
      </c>
    </row>
    <row r="48" spans="1:4" x14ac:dyDescent="0.2">
      <c r="A48" s="1" t="s">
        <v>61</v>
      </c>
      <c r="B48" t="s">
        <v>286</v>
      </c>
      <c r="C48" t="str">
        <f>TRIM((MID(B48,LEN(B48)-3,LEN(B48))))</f>
        <v>(N°)</v>
      </c>
      <c r="D48" t="s">
        <v>215</v>
      </c>
    </row>
    <row r="49" spans="1:4" x14ac:dyDescent="0.2">
      <c r="A49" s="1" t="s">
        <v>63</v>
      </c>
      <c r="B49" t="s">
        <v>288</v>
      </c>
      <c r="C49" t="str">
        <f>TRIM((MID(B49,LEN(B49)-3,LEN(B49))))</f>
        <v>(N°)</v>
      </c>
      <c r="D49" t="s">
        <v>217</v>
      </c>
    </row>
    <row r="50" spans="1:4" ht="15" x14ac:dyDescent="0.25">
      <c r="A50" s="1" t="s">
        <v>4</v>
      </c>
      <c r="B50" s="2" t="s">
        <v>229</v>
      </c>
      <c r="C50" t="str">
        <f>TRIM((MID(B50,LEN(B50)-3,LEN(B50))))</f>
        <v>(N°)</v>
      </c>
      <c r="D50" t="s">
        <v>158</v>
      </c>
    </row>
    <row r="51" spans="1:4" x14ac:dyDescent="0.2">
      <c r="A51" s="1" t="s">
        <v>68</v>
      </c>
      <c r="B51" t="s">
        <v>293</v>
      </c>
      <c r="C51" t="str">
        <f>TRIM((MID(B51,LEN(B51)-4,LEN(B51))))</f>
        <v>(N°)</v>
      </c>
      <c r="D51" t="s">
        <v>222</v>
      </c>
    </row>
    <row r="52" spans="1:4" x14ac:dyDescent="0.2">
      <c r="A52" s="1" t="s">
        <v>72</v>
      </c>
      <c r="B52" t="s">
        <v>297</v>
      </c>
      <c r="C52" t="str">
        <f>TRIM((MID(B52,LEN(B52)-4,LEN(B52))))</f>
        <v>(N°)</v>
      </c>
      <c r="D52" t="s">
        <v>226</v>
      </c>
    </row>
    <row r="53" spans="1:4" x14ac:dyDescent="0.2">
      <c r="A53" s="1" t="s">
        <v>73</v>
      </c>
      <c r="B53" t="s">
        <v>298</v>
      </c>
      <c r="C53" t="str">
        <f>TRIM((MID(B53,LEN(B53)-4,LEN(B53))))</f>
        <v>(N°)</v>
      </c>
      <c r="D53" t="s">
        <v>227</v>
      </c>
    </row>
    <row r="54" spans="1:4" x14ac:dyDescent="0.2">
      <c r="A54" s="1" t="s">
        <v>67</v>
      </c>
      <c r="B54" t="s">
        <v>292</v>
      </c>
      <c r="C54" t="str">
        <f>TRIM((MID(B54,LEN(B54)-4,LEN(B54))))</f>
        <v>(N°)</v>
      </c>
      <c r="D54" t="s">
        <v>221</v>
      </c>
    </row>
    <row r="55" spans="1:4" x14ac:dyDescent="0.2">
      <c r="A55" s="1" t="s">
        <v>64</v>
      </c>
      <c r="B55" t="s">
        <v>289</v>
      </c>
      <c r="C55" t="str">
        <f>TRIM((MID(B55,LEN(B55)-3,LEN(B55))))</f>
        <v>(N°)</v>
      </c>
      <c r="D55" t="s">
        <v>218</v>
      </c>
    </row>
    <row r="56" spans="1:4" x14ac:dyDescent="0.2">
      <c r="A56" s="1" t="s">
        <v>24</v>
      </c>
      <c r="B56" t="s">
        <v>249</v>
      </c>
      <c r="C56" t="str">
        <f>TRIM((MID(B56,LEN(B56)-3,LEN(B56))))</f>
        <v>(N°)</v>
      </c>
      <c r="D56" t="s">
        <v>178</v>
      </c>
    </row>
    <row r="57" spans="1:4" x14ac:dyDescent="0.2">
      <c r="A57" s="1" t="s">
        <v>25</v>
      </c>
      <c r="B57" t="s">
        <v>250</v>
      </c>
      <c r="C57" t="str">
        <f>TRIM((MID(B57,LEN(B57)-3,LEN(B57))))</f>
        <v>(N°)</v>
      </c>
      <c r="D57" t="s">
        <v>179</v>
      </c>
    </row>
    <row r="58" spans="1:4" x14ac:dyDescent="0.2">
      <c r="A58" s="1" t="s">
        <v>26</v>
      </c>
      <c r="B58" t="s">
        <v>251</v>
      </c>
      <c r="C58" t="str">
        <f>TRIM((MID(B58,LEN(B58)-4,LEN(B58))))</f>
        <v>(N°)</v>
      </c>
      <c r="D58" t="s">
        <v>180</v>
      </c>
    </row>
    <row r="59" spans="1:4" x14ac:dyDescent="0.2">
      <c r="A59" s="1" t="s">
        <v>23</v>
      </c>
      <c r="B59" t="s">
        <v>248</v>
      </c>
      <c r="C59" t="str">
        <f>TRIM((MID(B59,LEN(B59)-3,LEN(B59))))</f>
        <v>(N°)</v>
      </c>
      <c r="D59" t="s">
        <v>177</v>
      </c>
    </row>
    <row r="60" spans="1:4" x14ac:dyDescent="0.2">
      <c r="A60" s="1" t="s">
        <v>53</v>
      </c>
      <c r="B60" t="s">
        <v>278</v>
      </c>
      <c r="C60" t="str">
        <f>TRIM((MID(B60,LEN(B60)-5,LEN(B60))))</f>
        <v>(PERS)</v>
      </c>
      <c r="D60" t="s">
        <v>207</v>
      </c>
    </row>
    <row r="61" spans="1:4" x14ac:dyDescent="0.2">
      <c r="A61" s="1" t="s">
        <v>17</v>
      </c>
      <c r="B61" t="s">
        <v>242</v>
      </c>
      <c r="C61" t="str">
        <f>TRIM((MID(B61,LEN(B61)-6,LEN(B61))))</f>
        <v>(PERS)</v>
      </c>
      <c r="D61" t="s">
        <v>171</v>
      </c>
    </row>
    <row r="62" spans="1:4" x14ac:dyDescent="0.2">
      <c r="A62" s="1" t="s">
        <v>60</v>
      </c>
      <c r="B62" t="s">
        <v>285</v>
      </c>
      <c r="C62" t="str">
        <f t="shared" ref="C62:C68" si="3">TRIM((MID(B62,LEN(B62)-5,LEN(B62))))</f>
        <v>(PERS)</v>
      </c>
      <c r="D62" t="s">
        <v>214</v>
      </c>
    </row>
    <row r="63" spans="1:4" x14ac:dyDescent="0.2">
      <c r="A63" s="1" t="s">
        <v>71</v>
      </c>
      <c r="B63" t="s">
        <v>296</v>
      </c>
      <c r="C63" t="str">
        <f t="shared" si="3"/>
        <v>(PERS)</v>
      </c>
      <c r="D63" t="s">
        <v>225</v>
      </c>
    </row>
    <row r="64" spans="1:4" x14ac:dyDescent="0.2">
      <c r="A64" s="1" t="s">
        <v>69</v>
      </c>
      <c r="B64" t="s">
        <v>294</v>
      </c>
      <c r="C64" t="str">
        <f t="shared" si="3"/>
        <v>(PERS)</v>
      </c>
      <c r="D64" t="s">
        <v>223</v>
      </c>
    </row>
    <row r="65" spans="1:4" x14ac:dyDescent="0.2">
      <c r="A65" s="1" t="s">
        <v>5</v>
      </c>
      <c r="B65" t="s">
        <v>230</v>
      </c>
      <c r="C65" t="str">
        <f t="shared" si="3"/>
        <v>(S-N)</v>
      </c>
      <c r="D65" t="s">
        <v>159</v>
      </c>
    </row>
    <row r="66" spans="1:4" x14ac:dyDescent="0.2">
      <c r="A66" s="1" t="s">
        <v>6</v>
      </c>
      <c r="B66" t="s">
        <v>231</v>
      </c>
      <c r="C66" t="str">
        <f t="shared" si="3"/>
        <v>(S-N)</v>
      </c>
      <c r="D66" t="s">
        <v>160</v>
      </c>
    </row>
    <row r="67" spans="1:4" x14ac:dyDescent="0.2">
      <c r="A67" s="1" t="s">
        <v>7</v>
      </c>
      <c r="B67" t="s">
        <v>232</v>
      </c>
      <c r="C67" t="str">
        <f t="shared" si="3"/>
        <v>(S-N)</v>
      </c>
      <c r="D67" t="s">
        <v>161</v>
      </c>
    </row>
    <row r="68" spans="1:4" ht="15" x14ac:dyDescent="0.25">
      <c r="A68" s="1" t="s">
        <v>8</v>
      </c>
      <c r="B68" s="2" t="s">
        <v>233</v>
      </c>
      <c r="C68" t="str">
        <f t="shared" si="3"/>
        <v>(TEXT)</v>
      </c>
      <c r="D68" t="s">
        <v>162</v>
      </c>
    </row>
    <row r="69" spans="1:4" ht="15" x14ac:dyDescent="0.25">
      <c r="A69" s="1" t="s">
        <v>38</v>
      </c>
      <c r="B69" s="2" t="s">
        <v>263</v>
      </c>
      <c r="C69" t="str">
        <f>TRIM((MID(B69,LEN(B69)-3,LEN(B69))))</f>
        <v>M$)</v>
      </c>
      <c r="D69" t="s">
        <v>192</v>
      </c>
    </row>
    <row r="70" spans="1:4" x14ac:dyDescent="0.2">
      <c r="A70" s="1" t="s">
        <v>21</v>
      </c>
      <c r="B70" t="s">
        <v>246</v>
      </c>
      <c r="C70" t="str">
        <f>TRIM((MID(B70,LEN(B70)-3,LEN(B70))))</f>
        <v>N°)</v>
      </c>
      <c r="D70" t="s">
        <v>175</v>
      </c>
    </row>
    <row r="71" spans="1:4" x14ac:dyDescent="0.2">
      <c r="A71" s="1" t="s">
        <v>22</v>
      </c>
      <c r="B71" t="s">
        <v>247</v>
      </c>
      <c r="C71" t="str">
        <f>TRIM((MID(B71,LEN(B71)-3,LEN(B71))))</f>
        <v>N°)</v>
      </c>
      <c r="D71" t="s">
        <v>176</v>
      </c>
    </row>
  </sheetData>
  <sortState xmlns:xlrd2="http://schemas.microsoft.com/office/spreadsheetml/2017/richdata2" ref="A1:D71">
    <sortCondition ref="C1:C71"/>
    <sortCondition ref="B1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Garcy Valenzuela Peña</cp:lastModifiedBy>
  <dcterms:created xsi:type="dcterms:W3CDTF">2013-07-20T02:44:40Z</dcterms:created>
  <dcterms:modified xsi:type="dcterms:W3CDTF">2021-01-03T17:12:41Z</dcterms:modified>
</cp:coreProperties>
</file>