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<sst xmlns="http://schemas.openxmlformats.org/spreadsheetml/2006/main" count="39" uniqueCount="28">
  <si>
    <t xml:space="preserve">Варіант 3</t>
  </si>
  <si>
    <t xml:space="preserve">(усі ціни у млн. грн)</t>
  </si>
  <si>
    <t xml:space="preserve">Споживання</t>
  </si>
  <si>
    <t xml:space="preserve">Валовий</t>
  </si>
  <si>
    <t xml:space="preserve">С/г</t>
  </si>
  <si>
    <t xml:space="preserve">Пром.</t>
  </si>
  <si>
    <t xml:space="preserve">населення (y)</t>
  </si>
  <si>
    <t xml:space="preserve">випуск (х)</t>
  </si>
  <si>
    <t xml:space="preserve">Випуск продукії</t>
  </si>
  <si>
    <t xml:space="preserve">Додана вартість (v)</t>
  </si>
  <si>
    <t xml:space="preserve">Валовий випуск (х)</t>
  </si>
  <si>
    <t xml:space="preserve">Коеф. прямих
виробничих витрат (А)</t>
  </si>
  <si>
    <t xml:space="preserve">Модель
Леонтьєва:</t>
  </si>
  <si>
    <t xml:space="preserve">Спож. населення
наступного року (y’)</t>
  </si>
  <si>
    <t xml:space="preserve">E</t>
  </si>
  <si>
    <t xml:space="preserve">E - A</t>
  </si>
  <si>
    <t xml:space="preserve">x=A*x + y</t>
  </si>
  <si>
    <t xml:space="preserve">x’ = A*x’ + y’</t>
  </si>
  <si>
    <t xml:space="preserve">звідси</t>
  </si>
  <si>
    <t xml:space="preserve">Валовий випуск
наступного року (х’)</t>
  </si>
  <si>
    <t xml:space="preserve">(E - A)^-1</t>
  </si>
  <si>
    <t xml:space="preserve">(E - A)*x’ = y’</t>
  </si>
  <si>
    <t xml:space="preserve">x’ = (E - A)^-1*y’</t>
  </si>
  <si>
    <t xml:space="preserve">Модель наступного
року (для перевірки)</t>
  </si>
  <si>
    <t xml:space="preserve">населення (y’)</t>
  </si>
  <si>
    <t xml:space="preserve">випуск (х’)</t>
  </si>
  <si>
    <t xml:space="preserve">Додана вартість (v’)</t>
  </si>
  <si>
    <t xml:space="preserve">Валовий випуск (х’)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</si>
</sst>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B4C7DC"/>
      </patternFill>
    </fill>
    <fill>
      <patternFill patternType="solid">
        <fgColor rgb="FFB2B2B2"/>
        <bgColor rgb="FFB4C7DC"/>
      </patternFill>
    </fill>
    <fill>
      <patternFill patternType="solid">
        <fgColor rgb="FFFFA6A6"/>
        <bgColor rgb="FFEC9BA4"/>
      </patternFill>
    </fill>
    <fill>
      <patternFill patternType="solid">
        <fgColor rgb="FFB4C7DC"/>
        <bgColor rgb="FFB2B2B2"/>
      </patternFill>
    </fill>
    <fill>
      <patternFill patternType="solid">
        <fgColor rgb="FFFFFF6D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EC9BA4"/>
        <bgColor rgb="FFFFA6A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EC9BA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3" min="3" style="0" width="14.63"/>
    <col collapsed="false" customWidth="true" hidden="false" outlineLevel="0" max="4" min="4" style="0" width="8.52"/>
    <col collapsed="false" customWidth="true" hidden="false" outlineLevel="0" max="5" min="5" style="0" width="13.1"/>
    <col collapsed="false" customWidth="true" hidden="false" outlineLevel="0" max="6" min="6" style="0" width="10.46"/>
    <col collapsed="false" customWidth="true" hidden="false" outlineLevel="0" max="7" min="7" style="0" width="19.49"/>
  </cols>
  <sheetData>
    <row r="1" customFormat="false" ht="12.8" hidden="false" customHeight="false" outlineLevel="0" collapsed="false">
      <c r="B1" s="1" t="s">
        <v>0</v>
      </c>
      <c r="D1" s="2" t="s">
        <v>1</v>
      </c>
      <c r="E1" s="2"/>
    </row>
    <row r="3" customFormat="false" ht="12.8" hidden="false" customHeight="false" outlineLevel="0" collapsed="false">
      <c r="C3" s="3" t="s">
        <v>2</v>
      </c>
      <c r="D3" s="3"/>
      <c r="E3" s="4"/>
      <c r="F3" s="5" t="s">
        <v>3</v>
      </c>
    </row>
    <row r="4" customFormat="false" ht="12.8" hidden="false" customHeight="false" outlineLevel="0" collapsed="false">
      <c r="C4" s="4" t="s">
        <v>4</v>
      </c>
      <c r="D4" s="4" t="s">
        <v>5</v>
      </c>
      <c r="E4" s="6" t="s">
        <v>6</v>
      </c>
      <c r="F4" s="5" t="s">
        <v>7</v>
      </c>
    </row>
    <row r="5" customFormat="false" ht="12.8" hidden="false" customHeight="false" outlineLevel="0" collapsed="false">
      <c r="A5" s="7" t="s">
        <v>8</v>
      </c>
      <c r="B5" s="4" t="s">
        <v>4</v>
      </c>
      <c r="C5" s="8" t="n">
        <v>270</v>
      </c>
      <c r="D5" s="8" t="n">
        <v>250</v>
      </c>
      <c r="E5" s="9" t="n">
        <v>700</v>
      </c>
      <c r="F5" s="10" t="n">
        <f aca="false">SUM(C5:E5)</f>
        <v>1220</v>
      </c>
    </row>
    <row r="6" customFormat="false" ht="12.8" hidden="false" customHeight="false" outlineLevel="0" collapsed="false">
      <c r="A6" s="4"/>
      <c r="B6" s="4" t="s">
        <v>5</v>
      </c>
      <c r="C6" s="8" t="n">
        <v>300</v>
      </c>
      <c r="D6" s="8" t="n">
        <v>520</v>
      </c>
      <c r="E6" s="9" t="n">
        <v>1000</v>
      </c>
      <c r="F6" s="10" t="n">
        <f aca="false">SUM(C6:E6)</f>
        <v>1820</v>
      </c>
    </row>
    <row r="7" customFormat="false" ht="12.8" hidden="false" customHeight="false" outlineLevel="0" collapsed="false">
      <c r="A7" s="11" t="s">
        <v>9</v>
      </c>
      <c r="B7" s="11"/>
      <c r="C7" s="12" t="n">
        <f aca="false">C8-SUM(C5:C6)</f>
        <v>650</v>
      </c>
      <c r="D7" s="12" t="n">
        <f aca="false">D8-SUM(D5:D6)</f>
        <v>1050</v>
      </c>
    </row>
    <row r="8" customFormat="false" ht="12.8" hidden="false" customHeight="false" outlineLevel="0" collapsed="false">
      <c r="A8" s="13" t="s">
        <v>10</v>
      </c>
      <c r="B8" s="13"/>
      <c r="C8" s="10" t="n">
        <f aca="false">F5</f>
        <v>1220</v>
      </c>
      <c r="D8" s="10" t="n">
        <f aca="false">F6</f>
        <v>1820</v>
      </c>
    </row>
    <row r="11" customFormat="false" ht="28.35" hidden="false" customHeight="true" outlineLevel="0" collapsed="false">
      <c r="C11" s="14" t="s">
        <v>11</v>
      </c>
      <c r="D11" s="14"/>
    </row>
    <row r="12" customFormat="false" ht="12.8" hidden="false" customHeight="false" outlineLevel="0" collapsed="false">
      <c r="C12" s="15" t="n">
        <f aca="false">C5/C$8</f>
        <v>0.221311475409836</v>
      </c>
      <c r="D12" s="15" t="n">
        <f aca="false">D5/D$8</f>
        <v>0.137362637362637</v>
      </c>
    </row>
    <row r="13" customFormat="false" ht="12.8" hidden="false" customHeight="false" outlineLevel="0" collapsed="false">
      <c r="C13" s="15" t="n">
        <f aca="false">C6/C$8</f>
        <v>0.245901639344262</v>
      </c>
      <c r="D13" s="15" t="n">
        <f aca="false">D6/D$8</f>
        <v>0.285714285714286</v>
      </c>
    </row>
    <row r="14" customFormat="false" ht="23.85" hidden="false" customHeight="false" outlineLevel="0" collapsed="false">
      <c r="C14" s="16" t="s">
        <v>12</v>
      </c>
      <c r="G14" s="17" t="s">
        <v>13</v>
      </c>
      <c r="H14" s="18" t="s">
        <v>14</v>
      </c>
      <c r="I14" s="18"/>
      <c r="J14" s="18" t="s">
        <v>15</v>
      </c>
      <c r="K14" s="18"/>
    </row>
    <row r="15" customFormat="false" ht="12.8" hidden="false" customHeight="false" outlineLevel="0" collapsed="false">
      <c r="C15" s="1" t="s">
        <v>16</v>
      </c>
      <c r="G15" s="19" t="n">
        <v>950</v>
      </c>
      <c r="H15" s="20" t="n">
        <f aca="false" t="array" ref="H15:I16">_xlfn.MUNIT(2)</f>
        <v>1</v>
      </c>
      <c r="I15" s="21" t="n">
        <v>0</v>
      </c>
      <c r="J15" s="22" t="n">
        <f aca="false">H15-C12</f>
        <v>0.778688524590164</v>
      </c>
      <c r="K15" s="23" t="n">
        <f aca="false">I15-D12</f>
        <v>-0.137362637362637</v>
      </c>
    </row>
    <row r="16" customFormat="false" ht="12.8" hidden="false" customHeight="false" outlineLevel="0" collapsed="false">
      <c r="G16" s="24" t="n">
        <v>1300</v>
      </c>
      <c r="H16" s="25" t="n">
        <v>0</v>
      </c>
      <c r="I16" s="26" t="n">
        <v>1</v>
      </c>
      <c r="J16" s="27" t="n">
        <f aca="false">H16-C13</f>
        <v>-0.245901639344262</v>
      </c>
      <c r="K16" s="28" t="n">
        <f aca="false">I16-D13</f>
        <v>0.714285714285714</v>
      </c>
    </row>
    <row r="17" customFormat="false" ht="12.8" hidden="false" customHeight="false" outlineLevel="0" collapsed="false">
      <c r="C17" s="2" t="s">
        <v>17</v>
      </c>
    </row>
    <row r="18" customFormat="false" ht="23.85" hidden="false" customHeight="false" outlineLevel="0" collapsed="false">
      <c r="C18" s="2" t="s">
        <v>18</v>
      </c>
      <c r="F18" s="29"/>
      <c r="G18" s="30" t="s">
        <v>19</v>
      </c>
      <c r="H18" s="18" t="s">
        <v>20</v>
      </c>
      <c r="I18" s="18"/>
    </row>
    <row r="19" customFormat="false" ht="12.8" hidden="false" customHeight="false" outlineLevel="0" collapsed="false">
      <c r="C19" s="2" t="s">
        <v>21</v>
      </c>
      <c r="F19" s="31" t="s">
        <v>4</v>
      </c>
      <c r="G19" s="32" t="n">
        <f aca="false" t="array" ref="G19:G20">MMULT(H19:I20,G15:G16)</f>
        <v>1640.68965517241</v>
      </c>
      <c r="H19" s="22" t="n">
        <f aca="false" t="array" ref="H19:I20">MINVERSE(J15:K16)</f>
        <v>1.36724137931034</v>
      </c>
      <c r="I19" s="23" t="n">
        <v>0.262931034482759</v>
      </c>
    </row>
    <row r="20" customFormat="false" ht="12.8" hidden="false" customHeight="false" outlineLevel="0" collapsed="false">
      <c r="C20" s="2" t="s">
        <v>22</v>
      </c>
      <c r="F20" s="33" t="s">
        <v>5</v>
      </c>
      <c r="G20" s="34" t="n">
        <v>2384.8275862069</v>
      </c>
      <c r="H20" s="27" t="n">
        <v>0.470689655172414</v>
      </c>
      <c r="I20" s="28" t="n">
        <v>1.49051724137931</v>
      </c>
    </row>
    <row r="23" customFormat="false" ht="12.8" hidden="false" customHeight="true" outlineLevel="0" collapsed="false">
      <c r="A23" s="35" t="s">
        <v>23</v>
      </c>
      <c r="B23" s="35"/>
      <c r="C23" s="3" t="s">
        <v>2</v>
      </c>
      <c r="D23" s="3"/>
      <c r="E23" s="4"/>
      <c r="F23" s="5" t="s">
        <v>3</v>
      </c>
    </row>
    <row r="24" customFormat="false" ht="12.8" hidden="false" customHeight="false" outlineLevel="0" collapsed="false">
      <c r="A24" s="35"/>
      <c r="B24" s="35"/>
      <c r="C24" s="4" t="s">
        <v>4</v>
      </c>
      <c r="D24" s="4" t="s">
        <v>5</v>
      </c>
      <c r="E24" s="6" t="s">
        <v>24</v>
      </c>
      <c r="F24" s="5" t="s">
        <v>25</v>
      </c>
    </row>
    <row r="25" customFormat="false" ht="12.8" hidden="false" customHeight="false" outlineLevel="0" collapsed="false">
      <c r="A25" s="7" t="s">
        <v>8</v>
      </c>
      <c r="B25" s="4" t="s">
        <v>4</v>
      </c>
      <c r="C25" s="36" t="n">
        <f aca="false">C$28*C12</f>
        <v>363.103448275862</v>
      </c>
      <c r="D25" s="36" t="n">
        <f aca="false">D$28*D12</f>
        <v>327.586206896552</v>
      </c>
      <c r="E25" s="9" t="n">
        <f aca="false">F25-SUM(C25:D25)</f>
        <v>950</v>
      </c>
      <c r="F25" s="37" t="n">
        <f aca="false">G19</f>
        <v>1640.68965517241</v>
      </c>
    </row>
    <row r="26" customFormat="false" ht="12.8" hidden="false" customHeight="false" outlineLevel="0" collapsed="false">
      <c r="A26" s="4"/>
      <c r="B26" s="4" t="s">
        <v>5</v>
      </c>
      <c r="C26" s="36" t="n">
        <f aca="false">C$28*C13</f>
        <v>403.448275862069</v>
      </c>
      <c r="D26" s="36" t="n">
        <f aca="false">D$28*D13</f>
        <v>681.379310344828</v>
      </c>
      <c r="E26" s="9" t="n">
        <f aca="false">F26-SUM(C26:D26)</f>
        <v>1300</v>
      </c>
      <c r="F26" s="37" t="n">
        <f aca="false">G20</f>
        <v>2384.8275862069</v>
      </c>
    </row>
    <row r="27" customFormat="false" ht="12.8" hidden="false" customHeight="false" outlineLevel="0" collapsed="false">
      <c r="A27" s="11" t="s">
        <v>26</v>
      </c>
      <c r="B27" s="11"/>
      <c r="C27" s="38" t="n">
        <f aca="false">C28-SUM(C25:C26)</f>
        <v>874.137931034483</v>
      </c>
      <c r="D27" s="38" t="n">
        <f aca="false">D28-SUM(D25:D26)</f>
        <v>1375.86206896552</v>
      </c>
    </row>
    <row r="28" customFormat="false" ht="12.8" hidden="false" customHeight="false" outlineLevel="0" collapsed="false">
      <c r="A28" s="13" t="s">
        <v>27</v>
      </c>
      <c r="B28" s="13"/>
      <c r="C28" s="37" t="n">
        <f aca="false">F25</f>
        <v>1640.68965517241</v>
      </c>
      <c r="D28" s="37" t="n">
        <f aca="false">F26</f>
        <v>2384.8275862069</v>
      </c>
    </row>
  </sheetData>
  <mergeCells count="12">
    <mergeCell ref="D1:E1"/>
    <mergeCell ref="C3:D3"/>
    <mergeCell ref="A7:B7"/>
    <mergeCell ref="A8:B8"/>
    <mergeCell ref="C11:D11"/>
    <mergeCell ref="H14:I14"/>
    <mergeCell ref="J14:K14"/>
    <mergeCell ref="H18:I18"/>
    <mergeCell ref="A23:B24"/>
    <mergeCell ref="C23:D23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2020-05-25T19:33:45Z</dcterms:created>
  <dc:creator/>
  <dc:description/>
  <dc:language>uk-UA</dc:language>
  <cp:lastModifiedBy/>
  <dcterms:modified xsi:type="dcterms:W3CDTF">2020-05-25T20:55:26Z</dcterms:modified>
  <cp:revision>4</cp:revision>
  <dc:subject/>
  <dc:title/>
</cp:coreProperties>
</file>