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Schule\AM\"/>
    </mc:Choice>
  </mc:AlternateContent>
  <xr:revisionPtr revIDLastSave="0" documentId="13_ncr:1_{3CD2C5CF-5CE7-4375-95FA-61E03D94AC57}" xr6:coauthVersionLast="32" xr6:coauthVersionMax="32" xr10:uidLastSave="{00000000-0000-0000-0000-000000000000}"/>
  <bookViews>
    <workbookView xWindow="0" yWindow="0" windowWidth="28800" windowHeight="12225" activeTab="5" xr2:uid="{A41EF04D-9679-40BE-AFDB-43B02923E9B2}"/>
  </bookViews>
  <sheets>
    <sheet name="Ü1" sheetId="2" r:id="rId1"/>
    <sheet name="Ü2" sheetId="3" r:id="rId2"/>
    <sheet name="Hausübung" sheetId="1" r:id="rId3"/>
    <sheet name="Ü3" sheetId="4" r:id="rId4"/>
    <sheet name="Ü4" sheetId="5" r:id="rId5"/>
    <sheet name="Ü5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6" i="6" l="1" a="1"/>
  <c r="S46" i="6" s="1"/>
  <c r="K46" i="6" a="1"/>
  <c r="K46" i="6" s="1"/>
  <c r="V41" i="6"/>
  <c r="V38" i="6" a="1"/>
  <c r="V39" i="6" s="1"/>
  <c r="R38" i="6" a="1"/>
  <c r="R40" i="6" s="1"/>
  <c r="K38" i="6" a="1"/>
  <c r="M38" i="6" s="1"/>
  <c r="S48" i="6" l="1"/>
  <c r="S47" i="6"/>
  <c r="S49" i="6"/>
  <c r="K47" i="6"/>
  <c r="N49" i="6"/>
  <c r="N47" i="6"/>
  <c r="M47" i="6"/>
  <c r="L49" i="6"/>
  <c r="K49" i="6"/>
  <c r="N48" i="6"/>
  <c r="M46" i="6"/>
  <c r="L48" i="6"/>
  <c r="L46" i="6"/>
  <c r="M49" i="6"/>
  <c r="L47" i="6"/>
  <c r="N46" i="6"/>
  <c r="M48" i="6"/>
  <c r="K48" i="6"/>
  <c r="V40" i="6"/>
  <c r="V38" i="6"/>
  <c r="R38" i="6"/>
  <c r="R39" i="6"/>
  <c r="L38" i="6"/>
  <c r="M40" i="6"/>
  <c r="K38" i="6"/>
  <c r="L40" i="6"/>
  <c r="K40" i="6"/>
  <c r="M39" i="6"/>
  <c r="L39" i="6"/>
  <c r="K39" i="6"/>
  <c r="V31" i="6" a="1"/>
  <c r="V31" i="6" s="1"/>
  <c r="N32" i="6"/>
  <c r="N33" i="6"/>
  <c r="N31" i="6"/>
  <c r="M32" i="6"/>
  <c r="M33" i="6"/>
  <c r="M31" i="6"/>
  <c r="L32" i="6"/>
  <c r="L33" i="6"/>
  <c r="L31" i="6"/>
  <c r="V23" i="6" a="1"/>
  <c r="V23" i="6" s="1"/>
  <c r="R31" i="6" s="1"/>
  <c r="R25" i="6"/>
  <c r="R24" i="6"/>
  <c r="R23" i="6"/>
  <c r="V18" i="6"/>
  <c r="V17" i="6"/>
  <c r="V16" i="6"/>
  <c r="L23" i="6" a="1"/>
  <c r="L23" i="6" s="1"/>
  <c r="N17" i="6"/>
  <c r="N18" i="6"/>
  <c r="N16" i="6"/>
  <c r="M18" i="6"/>
  <c r="M17" i="6"/>
  <c r="M16" i="6"/>
  <c r="L17" i="6"/>
  <c r="L16" i="6"/>
  <c r="L18" i="6"/>
  <c r="V33" i="6" l="1"/>
  <c r="V32" i="6"/>
  <c r="V25" i="6"/>
  <c r="R33" i="6" s="1"/>
  <c r="V24" i="6"/>
  <c r="R32" i="6" s="1"/>
  <c r="N25" i="6"/>
  <c r="M25" i="6"/>
  <c r="L25" i="6"/>
  <c r="N24" i="6"/>
  <c r="M24" i="6"/>
  <c r="L24" i="6"/>
  <c r="N23" i="6"/>
  <c r="M23" i="6"/>
  <c r="R11" i="5" a="1"/>
  <c r="R11" i="5" s="1"/>
  <c r="N12" i="5"/>
  <c r="N13" i="5"/>
  <c r="N11" i="5"/>
  <c r="H11" i="5" a="1"/>
  <c r="H11" i="5" s="1"/>
  <c r="D6" i="5"/>
  <c r="Q6" i="5" s="1"/>
  <c r="D5" i="5"/>
  <c r="Q5" i="5" s="1"/>
  <c r="D4" i="5"/>
  <c r="Q4" i="5" s="1"/>
  <c r="R12" i="5" l="1"/>
  <c r="R13" i="5"/>
  <c r="H13" i="5"/>
  <c r="J12" i="5"/>
  <c r="I12" i="5"/>
  <c r="J13" i="5"/>
  <c r="I13" i="5"/>
  <c r="H12" i="5"/>
  <c r="J11" i="5"/>
  <c r="I11" i="5"/>
  <c r="T19" i="4"/>
  <c r="M17" i="1" a="1"/>
  <c r="M17" i="1" s="1"/>
  <c r="O10" i="1" a="1"/>
  <c r="O10" i="1" s="1"/>
  <c r="E10" i="1" a="1"/>
  <c r="E10" i="1" s="1"/>
  <c r="N5" i="1"/>
  <c r="B8" i="3" a="1"/>
  <c r="B8" i="3" s="1"/>
  <c r="G8" i="3" a="1"/>
  <c r="H9" i="3" s="1"/>
  <c r="B7" i="2" a="1"/>
  <c r="C9" i="2" s="1"/>
  <c r="T13" i="2"/>
  <c r="B18" i="2" a="1"/>
  <c r="B19" i="2" s="1"/>
  <c r="V19" i="2"/>
  <c r="B23" i="2" a="1"/>
  <c r="C25" i="2" s="1"/>
  <c r="B28" i="2"/>
  <c r="C28" i="2"/>
  <c r="D28" i="2"/>
  <c r="B29" i="2"/>
  <c r="C29" i="2"/>
  <c r="D29" i="2"/>
  <c r="B30" i="2"/>
  <c r="C30" i="2"/>
  <c r="D30" i="2"/>
  <c r="B32" i="2"/>
  <c r="C32" i="2"/>
  <c r="D32" i="2"/>
  <c r="B33" i="2"/>
  <c r="C33" i="2"/>
  <c r="D33" i="2"/>
  <c r="B34" i="2"/>
  <c r="C34" i="2"/>
  <c r="D34" i="2"/>
  <c r="B40" i="2"/>
  <c r="C40" i="2"/>
  <c r="D40" i="2"/>
  <c r="B41" i="2"/>
  <c r="C41" i="2"/>
  <c r="D41" i="2"/>
  <c r="B42" i="2"/>
  <c r="C42" i="2"/>
  <c r="D42" i="2"/>
  <c r="B47" i="2"/>
  <c r="C47" i="2"/>
  <c r="D47" i="2"/>
  <c r="B48" i="2"/>
  <c r="C48" i="2"/>
  <c r="D48" i="2"/>
  <c r="B49" i="2"/>
  <c r="C49" i="2"/>
  <c r="D49" i="2"/>
  <c r="B51" i="2"/>
  <c r="C51" i="2"/>
  <c r="D51" i="2"/>
  <c r="B52" i="2"/>
  <c r="C52" i="2"/>
  <c r="D52" i="2"/>
  <c r="B53" i="2"/>
  <c r="C53" i="2"/>
  <c r="D53" i="2"/>
  <c r="B56" i="2" a="1"/>
  <c r="C58" i="2" s="1"/>
  <c r="M19" i="1" l="1"/>
  <c r="M18" i="1"/>
  <c r="O12" i="1"/>
  <c r="O11" i="1"/>
  <c r="G10" i="1"/>
  <c r="E12" i="1"/>
  <c r="E11" i="1"/>
  <c r="F10" i="1"/>
  <c r="F12" i="1"/>
  <c r="G11" i="1"/>
  <c r="F11" i="1"/>
  <c r="G12" i="1"/>
  <c r="G9" i="3"/>
  <c r="C9" i="3"/>
  <c r="B9" i="3"/>
  <c r="H8" i="3"/>
  <c r="G8" i="3"/>
  <c r="F12" i="3" s="1" a="1"/>
  <c r="C8" i="3"/>
  <c r="B58" i="2"/>
  <c r="D24" i="2"/>
  <c r="C20" i="2"/>
  <c r="B18" i="2"/>
  <c r="D8" i="2"/>
  <c r="C8" i="2"/>
  <c r="B8" i="2"/>
  <c r="D23" i="2"/>
  <c r="D19" i="2"/>
  <c r="E9" i="2"/>
  <c r="E7" i="2"/>
  <c r="B25" i="2"/>
  <c r="D20" i="2"/>
  <c r="C18" i="2"/>
  <c r="E8" i="2"/>
  <c r="D57" i="2"/>
  <c r="C24" i="2"/>
  <c r="B20" i="2"/>
  <c r="C57" i="2"/>
  <c r="B24" i="2"/>
  <c r="B57" i="2"/>
  <c r="D56" i="2"/>
  <c r="C23" i="2"/>
  <c r="C19" i="2"/>
  <c r="D9" i="2"/>
  <c r="D7" i="2"/>
  <c r="C7" i="2"/>
  <c r="D18" i="2"/>
  <c r="B9" i="2"/>
  <c r="B7" i="2"/>
  <c r="C56" i="2"/>
  <c r="D25" i="2"/>
  <c r="B23" i="2"/>
  <c r="D58" i="2"/>
  <c r="B56" i="2"/>
  <c r="F13" i="3" l="1"/>
  <c r="F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Flori</author>
  </authors>
  <commentList>
    <comment ref="N5" authorId="0" shapeId="0" xr:uid="{7EBD9601-AE2F-4512-B0D5-FC8C294EB20B}">
      <text>
        <r>
          <rPr>
            <b/>
            <sz val="9"/>
            <color indexed="81"/>
            <rFont val="Segoe UI"/>
            <charset val="1"/>
          </rPr>
          <t>Flori:</t>
        </r>
        <r>
          <rPr>
            <sz val="9"/>
            <color indexed="81"/>
            <rFont val="Segoe UI"/>
            <charset val="1"/>
          </rPr>
          <t xml:space="preserve">
Es gibt eine eindeutige Lösung da die Determinante nich 0 ergibt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Flori</author>
  </authors>
  <commentList>
    <comment ref="T19" authorId="0" shapeId="0" xr:uid="{226B611B-9337-4E89-BF06-256356574E87}">
      <text>
        <r>
          <rPr>
            <b/>
            <sz val="9"/>
            <color indexed="81"/>
            <rFont val="Segoe UI"/>
            <family val="2"/>
          </rPr>
          <t>Flori:</t>
        </r>
        <r>
          <rPr>
            <sz val="9"/>
            <color indexed="81"/>
            <rFont val="Segoe UI"/>
            <family val="2"/>
          </rPr>
          <t xml:space="preserve">
nicht Lösbar </t>
        </r>
      </text>
    </comment>
  </commentList>
</comments>
</file>

<file path=xl/sharedStrings.xml><?xml version="1.0" encoding="utf-8"?>
<sst xmlns="http://schemas.openxmlformats.org/spreadsheetml/2006/main" count="154" uniqueCount="91">
  <si>
    <t>AM-Hausübung</t>
  </si>
  <si>
    <t>3.13 a)</t>
  </si>
  <si>
    <t>2x -4y +3z = -1</t>
  </si>
  <si>
    <t>-x +2y = -1</t>
  </si>
  <si>
    <t>6x -3z = 15</t>
  </si>
  <si>
    <t xml:space="preserve">I: </t>
  </si>
  <si>
    <t>II:</t>
  </si>
  <si>
    <t>III:</t>
  </si>
  <si>
    <t>=4*MMULT(J12:L14;B12:D14)</t>
  </si>
  <si>
    <t>4 * B * A =</t>
  </si>
  <si>
    <t>=3*J12-4*B12</t>
  </si>
  <si>
    <t xml:space="preserve">3 * B - 4 * A = </t>
  </si>
  <si>
    <t>=$B$38*B12 (F4)</t>
  </si>
  <si>
    <t xml:space="preserve">5 * A = </t>
  </si>
  <si>
    <t>2. Variante</t>
  </si>
  <si>
    <t xml:space="preserve"> = 5 * B12</t>
  </si>
  <si>
    <t>5 * A =</t>
  </si>
  <si>
    <t>k =</t>
  </si>
  <si>
    <t>1. Variante</t>
  </si>
  <si>
    <t>B - A =</t>
  </si>
  <si>
    <t>A + B =</t>
  </si>
  <si>
    <t>B * A =</t>
  </si>
  <si>
    <t xml:space="preserve">det(D) = </t>
  </si>
  <si>
    <t xml:space="preserve">A * B = </t>
  </si>
  <si>
    <t xml:space="preserve">D = </t>
  </si>
  <si>
    <t>=MDET(O12:Q14)</t>
  </si>
  <si>
    <t xml:space="preserve">det(A) = </t>
  </si>
  <si>
    <t xml:space="preserve">B = </t>
  </si>
  <si>
    <t xml:space="preserve">A = </t>
  </si>
  <si>
    <t>P * Q</t>
  </si>
  <si>
    <t>Q =</t>
  </si>
  <si>
    <t>P =</t>
  </si>
  <si>
    <t xml:space="preserve">y = </t>
  </si>
  <si>
    <t xml:space="preserve">x = </t>
  </si>
  <si>
    <t>y</t>
  </si>
  <si>
    <t>*</t>
  </si>
  <si>
    <t>=</t>
  </si>
  <si>
    <t>x</t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</si>
  <si>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</si>
  <si>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t>2x + 4y = 6</t>
  </si>
  <si>
    <t>3x + 5y = 7</t>
  </si>
  <si>
    <t>z</t>
  </si>
  <si>
    <t>A (invert)</t>
  </si>
  <si>
    <t>3.11 c)</t>
  </si>
  <si>
    <t>Ü3 - 32.04.2018</t>
  </si>
  <si>
    <t>u</t>
  </si>
  <si>
    <t>v</t>
  </si>
  <si>
    <t>w</t>
  </si>
  <si>
    <t>I:</t>
  </si>
  <si>
    <t>IV:</t>
  </si>
  <si>
    <t>u + 2w</t>
  </si>
  <si>
    <t>= 0</t>
  </si>
  <si>
    <t xml:space="preserve">v + 4w </t>
  </si>
  <si>
    <t xml:space="preserve">7u - v + 5w </t>
  </si>
  <si>
    <t>3.19 b)</t>
  </si>
  <si>
    <t>u + v - x = 3</t>
  </si>
  <si>
    <t>v + 2w = 0</t>
  </si>
  <si>
    <t>v - 3w + 2x = 5</t>
  </si>
  <si>
    <t>-2u - 2v + 2x = 4</t>
  </si>
  <si>
    <t>Ü4 - 24.04.2018</t>
  </si>
  <si>
    <t>3.16. )</t>
  </si>
  <si>
    <t>a</t>
  </si>
  <si>
    <t>b</t>
  </si>
  <si>
    <t>c</t>
  </si>
  <si>
    <t xml:space="preserve">x + y + z = </t>
  </si>
  <si>
    <t>a - b =</t>
  </si>
  <si>
    <t>2b - c =</t>
  </si>
  <si>
    <t>Ü5 - 26.04.2018</t>
  </si>
  <si>
    <t>3.15 )</t>
  </si>
  <si>
    <t>Polynomfunktion 3 Grades:</t>
  </si>
  <si>
    <t>f(x) = ax³ + bx² + cx + d</t>
  </si>
  <si>
    <t>x…</t>
  </si>
  <si>
    <t>Liter</t>
  </si>
  <si>
    <t>f(x)…</t>
  </si>
  <si>
    <t>Kosten</t>
  </si>
  <si>
    <t>Fixkosten:</t>
  </si>
  <si>
    <t>Produktionskosten = ?</t>
  </si>
  <si>
    <t>A^-1</t>
  </si>
  <si>
    <t>3500 = d</t>
  </si>
  <si>
    <t>10200 = a * 1000³ + b* 1000 ² + c*1000 + d</t>
  </si>
  <si>
    <t>19500 = a * 2000³ + b*2000² + c*2000 + d</t>
  </si>
  <si>
    <t>42700 = a*5000³ + b*5000² + c*5000 + d</t>
  </si>
  <si>
    <t>A =</t>
  </si>
  <si>
    <t>Verbesserung:</t>
  </si>
  <si>
    <t>d</t>
  </si>
  <si>
    <t xml:space="preserve">A^-1 = </t>
  </si>
  <si>
    <t>a =</t>
  </si>
  <si>
    <t>b =</t>
  </si>
  <si>
    <t>c =</t>
  </si>
  <si>
    <t>d =</t>
  </si>
  <si>
    <t xml:space="preserve">mit Verbesserung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</si>
</sst>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€&quot;\ * #,##0.00_-;\-&quot;€&quot;\ * #,##0.00_-;_-&quot;€&quot;\ * &quot;-&quot;??_-;_-@_-"/>
    <numFmt numFmtId="164" formatCode="_-&quot;€&quot;\ * #,##0_-;\-&quot;€&quot;\ * #,##0_-;_-&quot;€&quot;\ * &quot;-&quot;??_-;_-@_-"/>
    <numFmt numFmtId="165" formatCode="#,##0&quot; l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Border="1"/>
    <xf numFmtId="0" fontId="1" fillId="0" borderId="0" xfId="0" quotePrefix="1" applyFont="1" applyBorder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4" xfId="0" applyBorder="1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quotePrefix="1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5" fillId="0" borderId="0" xfId="0" applyFont="1"/>
    <xf numFmtId="0" fontId="0" fillId="0" borderId="0" xfId="0" quotePrefix="1" applyAlignment="1"/>
    <xf numFmtId="0" fontId="1" fillId="0" borderId="4" xfId="0" applyFont="1" applyBorder="1"/>
    <xf numFmtId="0" fontId="0" fillId="0" borderId="0" xfId="0" quotePrefix="1" applyAlignment="1">
      <alignment horizontal="center"/>
    </xf>
    <xf numFmtId="17" fontId="0" fillId="0" borderId="0" xfId="0" applyNumberFormat="1"/>
    <xf numFmtId="0" fontId="0" fillId="0" borderId="0" xfId="0" quotePrefix="1" applyAlignment="1">
      <alignment horizontal="lef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quotePrefix="1" applyBorder="1"/>
    <xf numFmtId="0" fontId="0" fillId="0" borderId="1" xfId="0" applyBorder="1"/>
    <xf numFmtId="164" fontId="0" fillId="0" borderId="0" xfId="1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0</xdr:row>
      <xdr:rowOff>0</xdr:rowOff>
    </xdr:from>
    <xdr:to>
      <xdr:col>2</xdr:col>
      <xdr:colOff>342900</xdr:colOff>
      <xdr:row>3</xdr:row>
      <xdr:rowOff>76200</xdr:rowOff>
    </xdr:to>
    <xdr:sp macro="" textlink="">
      <xdr:nvSpPr>
        <xdr:cNvPr id="2" name="Runde Klammer links/rechts 1">
          <a:extLst>
            <a:ext uri="{FF2B5EF4-FFF2-40B4-BE49-F238E27FC236}">
              <a16:creationId xmlns:a16="http://schemas.microsoft.com/office/drawing/2014/main" id="{D4CF2AD5-562C-4F4D-ACFE-034A1F9F25FA}"/>
            </a:ext>
          </a:extLst>
        </xdr:cNvPr>
        <xdr:cNvSpPr/>
      </xdr:nvSpPr>
      <xdr:spPr>
        <a:xfrm>
          <a:off x="923925" y="0"/>
          <a:ext cx="942975" cy="6477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9524</xdr:colOff>
      <xdr:row>0</xdr:row>
      <xdr:rowOff>9526</xdr:rowOff>
    </xdr:from>
    <xdr:to>
      <xdr:col>8</xdr:col>
      <xdr:colOff>104774</xdr:colOff>
      <xdr:row>1</xdr:row>
      <xdr:rowOff>161926</xdr:rowOff>
    </xdr:to>
    <xdr:sp macro="" textlink="">
      <xdr:nvSpPr>
        <xdr:cNvPr id="3" name="Runde Klammer links/rechts 2">
          <a:extLst>
            <a:ext uri="{FF2B5EF4-FFF2-40B4-BE49-F238E27FC236}">
              <a16:creationId xmlns:a16="http://schemas.microsoft.com/office/drawing/2014/main" id="{9D9F4993-8545-43AF-9961-97EF6AFBECCE}"/>
            </a:ext>
          </a:extLst>
        </xdr:cNvPr>
        <xdr:cNvSpPr/>
      </xdr:nvSpPr>
      <xdr:spPr>
        <a:xfrm>
          <a:off x="3057524" y="9526"/>
          <a:ext cx="3143250" cy="3429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161925</xdr:colOff>
      <xdr:row>5</xdr:row>
      <xdr:rowOff>47625</xdr:rowOff>
    </xdr:from>
    <xdr:to>
      <xdr:col>5</xdr:col>
      <xdr:colOff>171450</xdr:colOff>
      <xdr:row>10</xdr:row>
      <xdr:rowOff>9525</xdr:rowOff>
    </xdr:to>
    <xdr:sp macro="" textlink="">
      <xdr:nvSpPr>
        <xdr:cNvPr id="4" name="Runde Klammer links/rechts 3">
          <a:extLst>
            <a:ext uri="{FF2B5EF4-FFF2-40B4-BE49-F238E27FC236}">
              <a16:creationId xmlns:a16="http://schemas.microsoft.com/office/drawing/2014/main" id="{1721E3D9-AAB8-46A4-B3EF-F705A99C1FE8}"/>
            </a:ext>
          </a:extLst>
        </xdr:cNvPr>
        <xdr:cNvSpPr/>
      </xdr:nvSpPr>
      <xdr:spPr>
        <a:xfrm>
          <a:off x="923925" y="1000125"/>
          <a:ext cx="3057525" cy="9144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276225</xdr:colOff>
      <xdr:row>10</xdr:row>
      <xdr:rowOff>133350</xdr:rowOff>
    </xdr:from>
    <xdr:to>
      <xdr:col>4</xdr:col>
      <xdr:colOff>95250</xdr:colOff>
      <xdr:row>14</xdr:row>
      <xdr:rowOff>85725</xdr:rowOff>
    </xdr:to>
    <xdr:sp macro="" textlink="">
      <xdr:nvSpPr>
        <xdr:cNvPr id="5" name="Runde Klammer links/rechts 4">
          <a:extLst>
            <a:ext uri="{FF2B5EF4-FFF2-40B4-BE49-F238E27FC236}">
              <a16:creationId xmlns:a16="http://schemas.microsoft.com/office/drawing/2014/main" id="{97958DCB-491F-4432-A16B-99390687E1C0}"/>
            </a:ext>
          </a:extLst>
        </xdr:cNvPr>
        <xdr:cNvSpPr/>
      </xdr:nvSpPr>
      <xdr:spPr>
        <a:xfrm>
          <a:off x="1038225" y="2038350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9524</xdr:colOff>
      <xdr:row>10</xdr:row>
      <xdr:rowOff>123825</xdr:rowOff>
    </xdr:from>
    <xdr:to>
      <xdr:col>12</xdr:col>
      <xdr:colOff>276224</xdr:colOff>
      <xdr:row>14</xdr:row>
      <xdr:rowOff>104775</xdr:rowOff>
    </xdr:to>
    <xdr:sp macro="" textlink="">
      <xdr:nvSpPr>
        <xdr:cNvPr id="6" name="Runde Klammer links/rechts 5">
          <a:extLst>
            <a:ext uri="{FF2B5EF4-FFF2-40B4-BE49-F238E27FC236}">
              <a16:creationId xmlns:a16="http://schemas.microsoft.com/office/drawing/2014/main" id="{B30BE196-40C1-4887-970A-32758D803039}"/>
            </a:ext>
          </a:extLst>
        </xdr:cNvPr>
        <xdr:cNvSpPr/>
      </xdr:nvSpPr>
      <xdr:spPr>
        <a:xfrm>
          <a:off x="6867524" y="2028825"/>
          <a:ext cx="2552700" cy="7429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257175</xdr:colOff>
      <xdr:row>16</xdr:row>
      <xdr:rowOff>142875</xdr:rowOff>
    </xdr:from>
    <xdr:to>
      <xdr:col>4</xdr:col>
      <xdr:colOff>76200</xdr:colOff>
      <xdr:row>20</xdr:row>
      <xdr:rowOff>95250</xdr:rowOff>
    </xdr:to>
    <xdr:sp macro="" textlink="">
      <xdr:nvSpPr>
        <xdr:cNvPr id="7" name="Runde Klammer links/rechts 6">
          <a:extLst>
            <a:ext uri="{FF2B5EF4-FFF2-40B4-BE49-F238E27FC236}">
              <a16:creationId xmlns:a16="http://schemas.microsoft.com/office/drawing/2014/main" id="{1F539614-8F7A-48D4-9F7E-4957DDAAE6C7}"/>
            </a:ext>
          </a:extLst>
        </xdr:cNvPr>
        <xdr:cNvSpPr/>
      </xdr:nvSpPr>
      <xdr:spPr>
        <a:xfrm>
          <a:off x="1019175" y="3190875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266700</xdr:colOff>
      <xdr:row>21</xdr:row>
      <xdr:rowOff>133350</xdr:rowOff>
    </xdr:from>
    <xdr:to>
      <xdr:col>4</xdr:col>
      <xdr:colOff>85725</xdr:colOff>
      <xdr:row>25</xdr:row>
      <xdr:rowOff>85725</xdr:rowOff>
    </xdr:to>
    <xdr:sp macro="" textlink="">
      <xdr:nvSpPr>
        <xdr:cNvPr id="8" name="Runde Klammer links/rechts 7">
          <a:extLst>
            <a:ext uri="{FF2B5EF4-FFF2-40B4-BE49-F238E27FC236}">
              <a16:creationId xmlns:a16="http://schemas.microsoft.com/office/drawing/2014/main" id="{8D62B8D8-92A3-41BE-AC3E-B420AE8360A6}"/>
            </a:ext>
          </a:extLst>
        </xdr:cNvPr>
        <xdr:cNvSpPr/>
      </xdr:nvSpPr>
      <xdr:spPr>
        <a:xfrm>
          <a:off x="1028700" y="4133850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295275</xdr:colOff>
      <xdr:row>26</xdr:row>
      <xdr:rowOff>123825</xdr:rowOff>
    </xdr:from>
    <xdr:to>
      <xdr:col>4</xdr:col>
      <xdr:colOff>114300</xdr:colOff>
      <xdr:row>30</xdr:row>
      <xdr:rowOff>76200</xdr:rowOff>
    </xdr:to>
    <xdr:sp macro="" textlink="">
      <xdr:nvSpPr>
        <xdr:cNvPr id="9" name="Runde Klammer links/rechts 8">
          <a:extLst>
            <a:ext uri="{FF2B5EF4-FFF2-40B4-BE49-F238E27FC236}">
              <a16:creationId xmlns:a16="http://schemas.microsoft.com/office/drawing/2014/main" id="{AC058D7F-9AF1-450A-822E-BE62BB87A1FC}"/>
            </a:ext>
          </a:extLst>
        </xdr:cNvPr>
        <xdr:cNvSpPr/>
      </xdr:nvSpPr>
      <xdr:spPr>
        <a:xfrm>
          <a:off x="1057275" y="5076825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304800</xdr:colOff>
      <xdr:row>30</xdr:row>
      <xdr:rowOff>142875</xdr:rowOff>
    </xdr:from>
    <xdr:to>
      <xdr:col>4</xdr:col>
      <xdr:colOff>123825</xdr:colOff>
      <xdr:row>34</xdr:row>
      <xdr:rowOff>95250</xdr:rowOff>
    </xdr:to>
    <xdr:sp macro="" textlink="">
      <xdr:nvSpPr>
        <xdr:cNvPr id="10" name="Runde Klammer links/rechts 9">
          <a:extLst>
            <a:ext uri="{FF2B5EF4-FFF2-40B4-BE49-F238E27FC236}">
              <a16:creationId xmlns:a16="http://schemas.microsoft.com/office/drawing/2014/main" id="{9D3309B6-2940-4668-A3FE-FCD8A17D6A44}"/>
            </a:ext>
          </a:extLst>
        </xdr:cNvPr>
        <xdr:cNvSpPr/>
      </xdr:nvSpPr>
      <xdr:spPr>
        <a:xfrm>
          <a:off x="1066800" y="5857875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314325</xdr:colOff>
      <xdr:row>38</xdr:row>
      <xdr:rowOff>152400</xdr:rowOff>
    </xdr:from>
    <xdr:to>
      <xdr:col>4</xdr:col>
      <xdr:colOff>133350</xdr:colOff>
      <xdr:row>42</xdr:row>
      <xdr:rowOff>104775</xdr:rowOff>
    </xdr:to>
    <xdr:sp macro="" textlink="">
      <xdr:nvSpPr>
        <xdr:cNvPr id="11" name="Runde Klammer links/rechts 10">
          <a:extLst>
            <a:ext uri="{FF2B5EF4-FFF2-40B4-BE49-F238E27FC236}">
              <a16:creationId xmlns:a16="http://schemas.microsoft.com/office/drawing/2014/main" id="{CDB0DA38-5D0E-48CE-A17A-A965FCC344CD}"/>
            </a:ext>
          </a:extLst>
        </xdr:cNvPr>
        <xdr:cNvSpPr/>
      </xdr:nvSpPr>
      <xdr:spPr>
        <a:xfrm>
          <a:off x="1076325" y="7391400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295275</xdr:colOff>
      <xdr:row>45</xdr:row>
      <xdr:rowOff>142875</xdr:rowOff>
    </xdr:from>
    <xdr:to>
      <xdr:col>4</xdr:col>
      <xdr:colOff>114300</xdr:colOff>
      <xdr:row>49</xdr:row>
      <xdr:rowOff>95250</xdr:rowOff>
    </xdr:to>
    <xdr:sp macro="" textlink="">
      <xdr:nvSpPr>
        <xdr:cNvPr id="12" name="Runde Klammer links/rechts 11">
          <a:extLst>
            <a:ext uri="{FF2B5EF4-FFF2-40B4-BE49-F238E27FC236}">
              <a16:creationId xmlns:a16="http://schemas.microsoft.com/office/drawing/2014/main" id="{F392CCBD-39DC-4E4F-88B9-B52D11AD3781}"/>
            </a:ext>
          </a:extLst>
        </xdr:cNvPr>
        <xdr:cNvSpPr/>
      </xdr:nvSpPr>
      <xdr:spPr>
        <a:xfrm>
          <a:off x="1057275" y="8715375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304800</xdr:colOff>
      <xdr:row>49</xdr:row>
      <xdr:rowOff>171450</xdr:rowOff>
    </xdr:from>
    <xdr:to>
      <xdr:col>4</xdr:col>
      <xdr:colOff>123825</xdr:colOff>
      <xdr:row>53</xdr:row>
      <xdr:rowOff>123825</xdr:rowOff>
    </xdr:to>
    <xdr:sp macro="" textlink="">
      <xdr:nvSpPr>
        <xdr:cNvPr id="13" name="Runde Klammer links/rechts 12">
          <a:extLst>
            <a:ext uri="{FF2B5EF4-FFF2-40B4-BE49-F238E27FC236}">
              <a16:creationId xmlns:a16="http://schemas.microsoft.com/office/drawing/2014/main" id="{AEBEC6F1-716C-476F-A45B-CF86306F9C73}"/>
            </a:ext>
          </a:extLst>
        </xdr:cNvPr>
        <xdr:cNvSpPr/>
      </xdr:nvSpPr>
      <xdr:spPr>
        <a:xfrm>
          <a:off x="1066800" y="9505950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257175</xdr:colOff>
      <xdr:row>54</xdr:row>
      <xdr:rowOff>133350</xdr:rowOff>
    </xdr:from>
    <xdr:to>
      <xdr:col>4</xdr:col>
      <xdr:colOff>76200</xdr:colOff>
      <xdr:row>58</xdr:row>
      <xdr:rowOff>85725</xdr:rowOff>
    </xdr:to>
    <xdr:sp macro="" textlink="">
      <xdr:nvSpPr>
        <xdr:cNvPr id="14" name="Runde Klammer links/rechts 13">
          <a:extLst>
            <a:ext uri="{FF2B5EF4-FFF2-40B4-BE49-F238E27FC236}">
              <a16:creationId xmlns:a16="http://schemas.microsoft.com/office/drawing/2014/main" id="{5DA4A257-B168-4CC5-B1E1-8DD8B0816ED9}"/>
            </a:ext>
          </a:extLst>
        </xdr:cNvPr>
        <xdr:cNvSpPr/>
      </xdr:nvSpPr>
      <xdr:spPr>
        <a:xfrm>
          <a:off x="1019175" y="10420350"/>
          <a:ext cx="2105025" cy="7143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</xdr:row>
      <xdr:rowOff>180976</xdr:rowOff>
    </xdr:from>
    <xdr:to>
      <xdr:col>2</xdr:col>
      <xdr:colOff>600075</xdr:colOff>
      <xdr:row>5</xdr:row>
      <xdr:rowOff>85726</xdr:rowOff>
    </xdr:to>
    <xdr:sp macro="" textlink="">
      <xdr:nvSpPr>
        <xdr:cNvPr id="2" name="Runde Klammer links/rechts 1">
          <a:extLst>
            <a:ext uri="{FF2B5EF4-FFF2-40B4-BE49-F238E27FC236}">
              <a16:creationId xmlns:a16="http://schemas.microsoft.com/office/drawing/2014/main" id="{51E83F09-4E44-4708-A802-B0876D51DFFF}"/>
            </a:ext>
          </a:extLst>
        </xdr:cNvPr>
        <xdr:cNvSpPr/>
      </xdr:nvSpPr>
      <xdr:spPr>
        <a:xfrm>
          <a:off x="952500" y="561976"/>
          <a:ext cx="1171575" cy="4762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66676</xdr:colOff>
      <xdr:row>3</xdr:row>
      <xdr:rowOff>9526</xdr:rowOff>
    </xdr:from>
    <xdr:to>
      <xdr:col>4</xdr:col>
      <xdr:colOff>714375</xdr:colOff>
      <xdr:row>5</xdr:row>
      <xdr:rowOff>57150</xdr:rowOff>
    </xdr:to>
    <xdr:sp macro="" textlink="">
      <xdr:nvSpPr>
        <xdr:cNvPr id="3" name="Runde Klammer links/rechts 2">
          <a:extLst>
            <a:ext uri="{FF2B5EF4-FFF2-40B4-BE49-F238E27FC236}">
              <a16:creationId xmlns:a16="http://schemas.microsoft.com/office/drawing/2014/main" id="{628F47D7-5CED-4A85-B1D9-6248D66AB50D}"/>
            </a:ext>
          </a:extLst>
        </xdr:cNvPr>
        <xdr:cNvSpPr/>
      </xdr:nvSpPr>
      <xdr:spPr>
        <a:xfrm>
          <a:off x="3114676" y="581026"/>
          <a:ext cx="647699" cy="428624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76201</xdr:colOff>
      <xdr:row>3</xdr:row>
      <xdr:rowOff>1</xdr:rowOff>
    </xdr:from>
    <xdr:to>
      <xdr:col>6</xdr:col>
      <xdr:colOff>723900</xdr:colOff>
      <xdr:row>5</xdr:row>
      <xdr:rowOff>47625</xdr:rowOff>
    </xdr:to>
    <xdr:sp macro="" textlink="">
      <xdr:nvSpPr>
        <xdr:cNvPr id="4" name="Runde Klammer links/rechts 3">
          <a:extLst>
            <a:ext uri="{FF2B5EF4-FFF2-40B4-BE49-F238E27FC236}">
              <a16:creationId xmlns:a16="http://schemas.microsoft.com/office/drawing/2014/main" id="{DDF021AE-B784-45A5-8B64-AC07408165C6}"/>
            </a:ext>
          </a:extLst>
        </xdr:cNvPr>
        <xdr:cNvSpPr/>
      </xdr:nvSpPr>
      <xdr:spPr>
        <a:xfrm>
          <a:off x="4648201" y="571501"/>
          <a:ext cx="647699" cy="428624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</xdr:col>
      <xdr:colOff>161925</xdr:colOff>
      <xdr:row>6</xdr:row>
      <xdr:rowOff>142876</xdr:rowOff>
    </xdr:from>
    <xdr:to>
      <xdr:col>2</xdr:col>
      <xdr:colOff>571500</xdr:colOff>
      <xdr:row>9</xdr:row>
      <xdr:rowOff>47626</xdr:rowOff>
    </xdr:to>
    <xdr:sp macro="" textlink="">
      <xdr:nvSpPr>
        <xdr:cNvPr id="5" name="Runde Klammer links/rechts 4">
          <a:extLst>
            <a:ext uri="{FF2B5EF4-FFF2-40B4-BE49-F238E27FC236}">
              <a16:creationId xmlns:a16="http://schemas.microsoft.com/office/drawing/2014/main" id="{987A55FC-7829-4DF3-9AD4-B2D008BE75AE}"/>
            </a:ext>
          </a:extLst>
        </xdr:cNvPr>
        <xdr:cNvSpPr/>
      </xdr:nvSpPr>
      <xdr:spPr>
        <a:xfrm>
          <a:off x="923925" y="1285876"/>
          <a:ext cx="1171575" cy="4762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66676</xdr:colOff>
      <xdr:row>7</xdr:row>
      <xdr:rowOff>9526</xdr:rowOff>
    </xdr:from>
    <xdr:to>
      <xdr:col>4</xdr:col>
      <xdr:colOff>714375</xdr:colOff>
      <xdr:row>9</xdr:row>
      <xdr:rowOff>57150</xdr:rowOff>
    </xdr:to>
    <xdr:sp macro="" textlink="">
      <xdr:nvSpPr>
        <xdr:cNvPr id="6" name="Runde Klammer links/rechts 5">
          <a:extLst>
            <a:ext uri="{FF2B5EF4-FFF2-40B4-BE49-F238E27FC236}">
              <a16:creationId xmlns:a16="http://schemas.microsoft.com/office/drawing/2014/main" id="{D48EAB13-C84B-4E4C-8DA6-ED459BA9805B}"/>
            </a:ext>
          </a:extLst>
        </xdr:cNvPr>
        <xdr:cNvSpPr/>
      </xdr:nvSpPr>
      <xdr:spPr>
        <a:xfrm>
          <a:off x="3114676" y="1343026"/>
          <a:ext cx="647699" cy="428624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161925</xdr:colOff>
      <xdr:row>6</xdr:row>
      <xdr:rowOff>161926</xdr:rowOff>
    </xdr:from>
    <xdr:to>
      <xdr:col>7</xdr:col>
      <xdr:colOff>571500</xdr:colOff>
      <xdr:row>9</xdr:row>
      <xdr:rowOff>66676</xdr:rowOff>
    </xdr:to>
    <xdr:sp macro="" textlink="">
      <xdr:nvSpPr>
        <xdr:cNvPr id="7" name="Runde Klammer links/rechts 6">
          <a:extLst>
            <a:ext uri="{FF2B5EF4-FFF2-40B4-BE49-F238E27FC236}">
              <a16:creationId xmlns:a16="http://schemas.microsoft.com/office/drawing/2014/main" id="{F5F8C13C-A5D5-46D8-8AF5-B6A0AF983E55}"/>
            </a:ext>
          </a:extLst>
        </xdr:cNvPr>
        <xdr:cNvSpPr/>
      </xdr:nvSpPr>
      <xdr:spPr>
        <a:xfrm>
          <a:off x="4733925" y="1304926"/>
          <a:ext cx="1171575" cy="4762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76201</xdr:colOff>
      <xdr:row>7</xdr:row>
      <xdr:rowOff>1</xdr:rowOff>
    </xdr:from>
    <xdr:to>
      <xdr:col>9</xdr:col>
      <xdr:colOff>723900</xdr:colOff>
      <xdr:row>9</xdr:row>
      <xdr:rowOff>47625</xdr:rowOff>
    </xdr:to>
    <xdr:sp macro="" textlink="">
      <xdr:nvSpPr>
        <xdr:cNvPr id="8" name="Runde Klammer links/rechts 7">
          <a:extLst>
            <a:ext uri="{FF2B5EF4-FFF2-40B4-BE49-F238E27FC236}">
              <a16:creationId xmlns:a16="http://schemas.microsoft.com/office/drawing/2014/main" id="{B2BF7E71-DFE0-4C7E-9604-9A1C36455EC2}"/>
            </a:ext>
          </a:extLst>
        </xdr:cNvPr>
        <xdr:cNvSpPr/>
      </xdr:nvSpPr>
      <xdr:spPr>
        <a:xfrm>
          <a:off x="6934201" y="1333501"/>
          <a:ext cx="647699" cy="428624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2</xdr:row>
      <xdr:rowOff>114300</xdr:rowOff>
    </xdr:from>
    <xdr:to>
      <xdr:col>6</xdr:col>
      <xdr:colOff>200025</xdr:colOff>
      <xdr:row>6</xdr:row>
      <xdr:rowOff>76200</xdr:rowOff>
    </xdr:to>
    <xdr:sp macro="" textlink="">
      <xdr:nvSpPr>
        <xdr:cNvPr id="2" name="Runde Klammer links/rechts 1">
          <a:extLst>
            <a:ext uri="{FF2B5EF4-FFF2-40B4-BE49-F238E27FC236}">
              <a16:creationId xmlns:a16="http://schemas.microsoft.com/office/drawing/2014/main" id="{4E7DA9E9-3CF5-47DC-A5A5-DB25FE5BDDA9}"/>
            </a:ext>
          </a:extLst>
        </xdr:cNvPr>
        <xdr:cNvSpPr/>
      </xdr:nvSpPr>
      <xdr:spPr>
        <a:xfrm>
          <a:off x="3019425" y="495300"/>
          <a:ext cx="2171700" cy="723900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9525</xdr:colOff>
      <xdr:row>2</xdr:row>
      <xdr:rowOff>123825</xdr:rowOff>
    </xdr:from>
    <xdr:to>
      <xdr:col>9</xdr:col>
      <xdr:colOff>9525</xdr:colOff>
      <xdr:row>6</xdr:row>
      <xdr:rowOff>85725</xdr:rowOff>
    </xdr:to>
    <xdr:sp macro="" textlink="">
      <xdr:nvSpPr>
        <xdr:cNvPr id="3" name="Runde Klammer links/rechts 2">
          <a:extLst>
            <a:ext uri="{FF2B5EF4-FFF2-40B4-BE49-F238E27FC236}">
              <a16:creationId xmlns:a16="http://schemas.microsoft.com/office/drawing/2014/main" id="{C7930D6E-3537-4F1F-8100-A69C75519922}"/>
            </a:ext>
          </a:extLst>
        </xdr:cNvPr>
        <xdr:cNvSpPr/>
      </xdr:nvSpPr>
      <xdr:spPr>
        <a:xfrm>
          <a:off x="6524625" y="504825"/>
          <a:ext cx="762000" cy="7239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9525</xdr:colOff>
      <xdr:row>2</xdr:row>
      <xdr:rowOff>152400</xdr:rowOff>
    </xdr:from>
    <xdr:to>
      <xdr:col>11</xdr:col>
      <xdr:colOff>47625</xdr:colOff>
      <xdr:row>6</xdr:row>
      <xdr:rowOff>38100</xdr:rowOff>
    </xdr:to>
    <xdr:sp macro="" textlink="">
      <xdr:nvSpPr>
        <xdr:cNvPr id="4" name="Runde Klammer links/rechts 3">
          <a:extLst>
            <a:ext uri="{FF2B5EF4-FFF2-40B4-BE49-F238E27FC236}">
              <a16:creationId xmlns:a16="http://schemas.microsoft.com/office/drawing/2014/main" id="{A70CA713-7C8F-42C0-9901-CDD268BDDFAF}"/>
            </a:ext>
          </a:extLst>
        </xdr:cNvPr>
        <xdr:cNvSpPr/>
      </xdr:nvSpPr>
      <xdr:spPr>
        <a:xfrm>
          <a:off x="8048625" y="533400"/>
          <a:ext cx="800100" cy="6477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9525</xdr:colOff>
      <xdr:row>8</xdr:row>
      <xdr:rowOff>152400</xdr:rowOff>
    </xdr:from>
    <xdr:to>
      <xdr:col>11</xdr:col>
      <xdr:colOff>47625</xdr:colOff>
      <xdr:row>12</xdr:row>
      <xdr:rowOff>38100</xdr:rowOff>
    </xdr:to>
    <xdr:sp macro="" textlink="">
      <xdr:nvSpPr>
        <xdr:cNvPr id="5" name="Runde Klammer links/rechts 4">
          <a:extLst>
            <a:ext uri="{FF2B5EF4-FFF2-40B4-BE49-F238E27FC236}">
              <a16:creationId xmlns:a16="http://schemas.microsoft.com/office/drawing/2014/main" id="{E1175E99-4DB7-4FC0-9945-F80C7D1B3705}"/>
            </a:ext>
          </a:extLst>
        </xdr:cNvPr>
        <xdr:cNvSpPr/>
      </xdr:nvSpPr>
      <xdr:spPr>
        <a:xfrm>
          <a:off x="8048625" y="533400"/>
          <a:ext cx="800100" cy="6477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257175</xdr:colOff>
      <xdr:row>8</xdr:row>
      <xdr:rowOff>142875</xdr:rowOff>
    </xdr:from>
    <xdr:to>
      <xdr:col>7</xdr:col>
      <xdr:colOff>142875</xdr:colOff>
      <xdr:row>12</xdr:row>
      <xdr:rowOff>104775</xdr:rowOff>
    </xdr:to>
    <xdr:sp macro="" textlink="">
      <xdr:nvSpPr>
        <xdr:cNvPr id="6" name="Runde Klammer links/rechts 5">
          <a:extLst>
            <a:ext uri="{FF2B5EF4-FFF2-40B4-BE49-F238E27FC236}">
              <a16:creationId xmlns:a16="http://schemas.microsoft.com/office/drawing/2014/main" id="{C86512A3-8D48-4EBC-956A-A1A5859C7D40}"/>
            </a:ext>
          </a:extLst>
        </xdr:cNvPr>
        <xdr:cNvSpPr/>
      </xdr:nvSpPr>
      <xdr:spPr>
        <a:xfrm>
          <a:off x="3724275" y="1676400"/>
          <a:ext cx="2171700" cy="723900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76200</xdr:colOff>
      <xdr:row>8</xdr:row>
      <xdr:rowOff>171450</xdr:rowOff>
    </xdr:from>
    <xdr:to>
      <xdr:col>15</xdr:col>
      <xdr:colOff>114300</xdr:colOff>
      <xdr:row>12</xdr:row>
      <xdr:rowOff>57150</xdr:rowOff>
    </xdr:to>
    <xdr:sp macro="" textlink="">
      <xdr:nvSpPr>
        <xdr:cNvPr id="7" name="Runde Klammer links/rechts 6">
          <a:extLst>
            <a:ext uri="{FF2B5EF4-FFF2-40B4-BE49-F238E27FC236}">
              <a16:creationId xmlns:a16="http://schemas.microsoft.com/office/drawing/2014/main" id="{E376FFC7-B522-41B0-A615-494C17CB6868}"/>
            </a:ext>
          </a:extLst>
        </xdr:cNvPr>
        <xdr:cNvSpPr/>
      </xdr:nvSpPr>
      <xdr:spPr>
        <a:xfrm>
          <a:off x="11163300" y="1704975"/>
          <a:ext cx="800100" cy="6477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314325</xdr:colOff>
      <xdr:row>15</xdr:row>
      <xdr:rowOff>114300</xdr:rowOff>
    </xdr:from>
    <xdr:to>
      <xdr:col>6</xdr:col>
      <xdr:colOff>200025</xdr:colOff>
      <xdr:row>19</xdr:row>
      <xdr:rowOff>76200</xdr:rowOff>
    </xdr:to>
    <xdr:sp macro="" textlink="">
      <xdr:nvSpPr>
        <xdr:cNvPr id="8" name="Runde Klammer links/rechts 7">
          <a:extLst>
            <a:ext uri="{FF2B5EF4-FFF2-40B4-BE49-F238E27FC236}">
              <a16:creationId xmlns:a16="http://schemas.microsoft.com/office/drawing/2014/main" id="{C95D1F5C-4ABC-4C9C-8F96-55B0D308B740}"/>
            </a:ext>
          </a:extLst>
        </xdr:cNvPr>
        <xdr:cNvSpPr/>
      </xdr:nvSpPr>
      <xdr:spPr>
        <a:xfrm>
          <a:off x="3019425" y="495300"/>
          <a:ext cx="2171700" cy="723900"/>
        </a:xfrm>
        <a:prstGeom prst="bracketPair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76200</xdr:colOff>
      <xdr:row>15</xdr:row>
      <xdr:rowOff>171450</xdr:rowOff>
    </xdr:from>
    <xdr:to>
      <xdr:col>9</xdr:col>
      <xdr:colOff>114300</xdr:colOff>
      <xdr:row>19</xdr:row>
      <xdr:rowOff>57150</xdr:rowOff>
    </xdr:to>
    <xdr:sp macro="" textlink="">
      <xdr:nvSpPr>
        <xdr:cNvPr id="9" name="Runde Klammer links/rechts 8">
          <a:extLst>
            <a:ext uri="{FF2B5EF4-FFF2-40B4-BE49-F238E27FC236}">
              <a16:creationId xmlns:a16="http://schemas.microsoft.com/office/drawing/2014/main" id="{D2F89011-D584-4F46-93C5-7FD19E6E2912}"/>
            </a:ext>
          </a:extLst>
        </xdr:cNvPr>
        <xdr:cNvSpPr/>
      </xdr:nvSpPr>
      <xdr:spPr>
        <a:xfrm>
          <a:off x="11163300" y="1704975"/>
          <a:ext cx="800100" cy="6477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76200</xdr:colOff>
      <xdr:row>15</xdr:row>
      <xdr:rowOff>171450</xdr:rowOff>
    </xdr:from>
    <xdr:to>
      <xdr:col>9</xdr:col>
      <xdr:colOff>114300</xdr:colOff>
      <xdr:row>19</xdr:row>
      <xdr:rowOff>57150</xdr:rowOff>
    </xdr:to>
    <xdr:sp macro="" textlink="">
      <xdr:nvSpPr>
        <xdr:cNvPr id="10" name="Runde Klammer links/rechts 9">
          <a:extLst>
            <a:ext uri="{FF2B5EF4-FFF2-40B4-BE49-F238E27FC236}">
              <a16:creationId xmlns:a16="http://schemas.microsoft.com/office/drawing/2014/main" id="{C9DA17CD-1F50-4DA1-8D36-BBE1DFDC670D}"/>
            </a:ext>
          </a:extLst>
        </xdr:cNvPr>
        <xdr:cNvSpPr/>
      </xdr:nvSpPr>
      <xdr:spPr>
        <a:xfrm>
          <a:off x="11163300" y="1704975"/>
          <a:ext cx="800100" cy="6477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76200</xdr:colOff>
      <xdr:row>15</xdr:row>
      <xdr:rowOff>171450</xdr:rowOff>
    </xdr:from>
    <xdr:to>
      <xdr:col>13</xdr:col>
      <xdr:colOff>114300</xdr:colOff>
      <xdr:row>19</xdr:row>
      <xdr:rowOff>57150</xdr:rowOff>
    </xdr:to>
    <xdr:sp macro="" textlink="">
      <xdr:nvSpPr>
        <xdr:cNvPr id="11" name="Runde Klammer links/rechts 10">
          <a:extLst>
            <a:ext uri="{FF2B5EF4-FFF2-40B4-BE49-F238E27FC236}">
              <a16:creationId xmlns:a16="http://schemas.microsoft.com/office/drawing/2014/main" id="{AF1FEDC6-A48F-4252-A57F-17A992D3F074}"/>
            </a:ext>
          </a:extLst>
        </xdr:cNvPr>
        <xdr:cNvSpPr/>
      </xdr:nvSpPr>
      <xdr:spPr>
        <a:xfrm>
          <a:off x="9639300" y="3038475"/>
          <a:ext cx="800100" cy="647700"/>
        </a:xfrm>
        <a:prstGeom prst="bracketPair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180975</xdr:rowOff>
    </xdr:from>
    <xdr:to>
      <xdr:col>5</xdr:col>
      <xdr:colOff>152400</xdr:colOff>
      <xdr:row>5</xdr:row>
      <xdr:rowOff>85725</xdr:rowOff>
    </xdr:to>
    <xdr:sp macro="" textlink="">
      <xdr:nvSpPr>
        <xdr:cNvPr id="2" name="Runde Klammer links/rechts 1">
          <a:extLst>
            <a:ext uri="{FF2B5EF4-FFF2-40B4-BE49-F238E27FC236}">
              <a16:creationId xmlns:a16="http://schemas.microsoft.com/office/drawing/2014/main" id="{DAD4AAB5-9F3A-4E3F-BA38-050C543DF9FD}"/>
            </a:ext>
          </a:extLst>
        </xdr:cNvPr>
        <xdr:cNvSpPr/>
      </xdr:nvSpPr>
      <xdr:spPr>
        <a:xfrm>
          <a:off x="2400300" y="419100"/>
          <a:ext cx="2095500" cy="6667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19050</xdr:colOff>
      <xdr:row>1</xdr:row>
      <xdr:rowOff>180975</xdr:rowOff>
    </xdr:from>
    <xdr:to>
      <xdr:col>8</xdr:col>
      <xdr:colOff>742950</xdr:colOff>
      <xdr:row>5</xdr:row>
      <xdr:rowOff>9525</xdr:rowOff>
    </xdr:to>
    <xdr:sp macro="" textlink="">
      <xdr:nvSpPr>
        <xdr:cNvPr id="3" name="Runde Klammer links/rechts 2">
          <a:extLst>
            <a:ext uri="{FF2B5EF4-FFF2-40B4-BE49-F238E27FC236}">
              <a16:creationId xmlns:a16="http://schemas.microsoft.com/office/drawing/2014/main" id="{DA3B5C6C-20DC-469B-B436-51CDFBBC555B}"/>
            </a:ext>
          </a:extLst>
        </xdr:cNvPr>
        <xdr:cNvSpPr/>
      </xdr:nvSpPr>
      <xdr:spPr>
        <a:xfrm>
          <a:off x="6648450" y="419100"/>
          <a:ext cx="723900" cy="5905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19050</xdr:colOff>
      <xdr:row>2</xdr:row>
      <xdr:rowOff>19050</xdr:rowOff>
    </xdr:from>
    <xdr:to>
      <xdr:col>12</xdr:col>
      <xdr:colOff>742950</xdr:colOff>
      <xdr:row>5</xdr:row>
      <xdr:rowOff>38100</xdr:rowOff>
    </xdr:to>
    <xdr:sp macro="" textlink="">
      <xdr:nvSpPr>
        <xdr:cNvPr id="4" name="Runde Klammer links/rechts 3">
          <a:extLst>
            <a:ext uri="{FF2B5EF4-FFF2-40B4-BE49-F238E27FC236}">
              <a16:creationId xmlns:a16="http://schemas.microsoft.com/office/drawing/2014/main" id="{D1D67307-6F8C-4FF9-8C72-288C342D20F7}"/>
            </a:ext>
          </a:extLst>
        </xdr:cNvPr>
        <xdr:cNvSpPr/>
      </xdr:nvSpPr>
      <xdr:spPr>
        <a:xfrm>
          <a:off x="9696450" y="447675"/>
          <a:ext cx="723900" cy="5905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19050</xdr:colOff>
      <xdr:row>15</xdr:row>
      <xdr:rowOff>171449</xdr:rowOff>
    </xdr:from>
    <xdr:to>
      <xdr:col>12</xdr:col>
      <xdr:colOff>742950</xdr:colOff>
      <xdr:row>20</xdr:row>
      <xdr:rowOff>161925</xdr:rowOff>
    </xdr:to>
    <xdr:sp macro="" textlink="">
      <xdr:nvSpPr>
        <xdr:cNvPr id="5" name="Runde Klammer links/rechts 4">
          <a:extLst>
            <a:ext uri="{FF2B5EF4-FFF2-40B4-BE49-F238E27FC236}">
              <a16:creationId xmlns:a16="http://schemas.microsoft.com/office/drawing/2014/main" id="{797BFD43-60A3-4935-9DA9-76B5B2132228}"/>
            </a:ext>
          </a:extLst>
        </xdr:cNvPr>
        <xdr:cNvSpPr/>
      </xdr:nvSpPr>
      <xdr:spPr>
        <a:xfrm>
          <a:off x="9820275" y="3076574"/>
          <a:ext cx="723900" cy="94297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123825</xdr:colOff>
      <xdr:row>15</xdr:row>
      <xdr:rowOff>123825</xdr:rowOff>
    </xdr:from>
    <xdr:to>
      <xdr:col>8</xdr:col>
      <xdr:colOff>676275</xdr:colOff>
      <xdr:row>20</xdr:row>
      <xdr:rowOff>85725</xdr:rowOff>
    </xdr:to>
    <xdr:sp macro="" textlink="">
      <xdr:nvSpPr>
        <xdr:cNvPr id="6" name="Runde Klammer links/rechts 5">
          <a:extLst>
            <a:ext uri="{FF2B5EF4-FFF2-40B4-BE49-F238E27FC236}">
              <a16:creationId xmlns:a16="http://schemas.microsoft.com/office/drawing/2014/main" id="{0E184636-2DFA-406E-8FEB-6639921818E6}"/>
            </a:ext>
          </a:extLst>
        </xdr:cNvPr>
        <xdr:cNvSpPr/>
      </xdr:nvSpPr>
      <xdr:spPr>
        <a:xfrm>
          <a:off x="4648200" y="3028950"/>
          <a:ext cx="2838450" cy="9144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16</xdr:col>
      <xdr:colOff>38100</xdr:colOff>
      <xdr:row>15</xdr:row>
      <xdr:rowOff>152400</xdr:rowOff>
    </xdr:from>
    <xdr:to>
      <xdr:col>17</xdr:col>
      <xdr:colOff>0</xdr:colOff>
      <xdr:row>20</xdr:row>
      <xdr:rowOff>142876</xdr:rowOff>
    </xdr:to>
    <xdr:sp macro="" textlink="">
      <xdr:nvSpPr>
        <xdr:cNvPr id="7" name="Runde Klammer links/rechts 6">
          <a:extLst>
            <a:ext uri="{FF2B5EF4-FFF2-40B4-BE49-F238E27FC236}">
              <a16:creationId xmlns:a16="http://schemas.microsoft.com/office/drawing/2014/main" id="{E3E349C4-91BE-442C-A40D-AEFABCB85E59}"/>
            </a:ext>
          </a:extLst>
        </xdr:cNvPr>
        <xdr:cNvSpPr/>
      </xdr:nvSpPr>
      <xdr:spPr>
        <a:xfrm>
          <a:off x="12944475" y="3057525"/>
          <a:ext cx="723900" cy="94297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2</xdr:row>
      <xdr:rowOff>161925</xdr:rowOff>
    </xdr:from>
    <xdr:to>
      <xdr:col>9</xdr:col>
      <xdr:colOff>57150</xdr:colOff>
      <xdr:row>6</xdr:row>
      <xdr:rowOff>28575</xdr:rowOff>
    </xdr:to>
    <xdr:sp macro="" textlink="">
      <xdr:nvSpPr>
        <xdr:cNvPr id="2" name="Runde Klammer links/rechts 1">
          <a:extLst>
            <a:ext uri="{FF2B5EF4-FFF2-40B4-BE49-F238E27FC236}">
              <a16:creationId xmlns:a16="http://schemas.microsoft.com/office/drawing/2014/main" id="{FB6275EF-E0C5-4B18-A7FB-579F74234F36}"/>
            </a:ext>
          </a:extLst>
        </xdr:cNvPr>
        <xdr:cNvSpPr/>
      </xdr:nvSpPr>
      <xdr:spPr>
        <a:xfrm>
          <a:off x="4552950" y="542925"/>
          <a:ext cx="2362200" cy="6286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647700</xdr:colOff>
      <xdr:row>2</xdr:row>
      <xdr:rowOff>180975</xdr:rowOff>
    </xdr:from>
    <xdr:to>
      <xdr:col>13</xdr:col>
      <xdr:colOff>114300</xdr:colOff>
      <xdr:row>5</xdr:row>
      <xdr:rowOff>180975</xdr:rowOff>
    </xdr:to>
    <xdr:sp macro="" textlink="">
      <xdr:nvSpPr>
        <xdr:cNvPr id="3" name="Runde Klammer links/rechts 2">
          <a:extLst>
            <a:ext uri="{FF2B5EF4-FFF2-40B4-BE49-F238E27FC236}">
              <a16:creationId xmlns:a16="http://schemas.microsoft.com/office/drawing/2014/main" id="{45C8C898-6E08-40FD-8C39-2A77C78B8095}"/>
            </a:ext>
          </a:extLst>
        </xdr:cNvPr>
        <xdr:cNvSpPr/>
      </xdr:nvSpPr>
      <xdr:spPr>
        <a:xfrm>
          <a:off x="9029700" y="561975"/>
          <a:ext cx="990600" cy="5715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16</xdr:col>
      <xdr:colOff>0</xdr:colOff>
      <xdr:row>3</xdr:row>
      <xdr:rowOff>38100</xdr:rowOff>
    </xdr:from>
    <xdr:to>
      <xdr:col>17</xdr:col>
      <xdr:colOff>0</xdr:colOff>
      <xdr:row>6</xdr:row>
      <xdr:rowOff>0</xdr:rowOff>
    </xdr:to>
    <xdr:sp macro="" textlink="">
      <xdr:nvSpPr>
        <xdr:cNvPr id="4" name="Runde Klammer links/rechts 3">
          <a:extLst>
            <a:ext uri="{FF2B5EF4-FFF2-40B4-BE49-F238E27FC236}">
              <a16:creationId xmlns:a16="http://schemas.microsoft.com/office/drawing/2014/main" id="{7A5DF96D-4579-4B56-9E4D-9338AA4B5056}"/>
            </a:ext>
          </a:extLst>
        </xdr:cNvPr>
        <xdr:cNvSpPr/>
      </xdr:nvSpPr>
      <xdr:spPr>
        <a:xfrm>
          <a:off x="12192000" y="609600"/>
          <a:ext cx="762000" cy="5334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247650</xdr:colOff>
      <xdr:row>11</xdr:row>
      <xdr:rowOff>33336</xdr:rowOff>
    </xdr:from>
    <xdr:ext cx="350737" cy="404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E1AF64A-3C96-4E4D-9C0F-3E830AC937BD}"/>
                </a:ext>
              </a:extLst>
            </xdr:cNvPr>
            <xdr:cNvSpPr txBox="1"/>
          </xdr:nvSpPr>
          <xdr:spPr>
            <a:xfrm>
              <a:off x="4057650" y="2128836"/>
              <a:ext cx="350737" cy="404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de-A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de-AT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de-AT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E1AF64A-3C96-4E4D-9C0F-3E830AC937BD}"/>
                </a:ext>
              </a:extLst>
            </xdr:cNvPr>
            <xdr:cNvSpPr txBox="1"/>
          </xdr:nvSpPr>
          <xdr:spPr>
            <a:xfrm>
              <a:off x="4057650" y="2128836"/>
              <a:ext cx="350737" cy="404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de-AT" sz="1100" b="0" i="0">
                  <a:latin typeface="Cambria Math" panose="02040503050406030204" pitchFamily="18" charset="0"/>
                </a:rPr>
                <a:t>𝐴^(−1)</a:t>
              </a:r>
              <a:endParaRPr lang="de-AT" sz="1100"/>
            </a:p>
          </xdr:txBody>
        </xdr:sp>
      </mc:Fallback>
    </mc:AlternateContent>
    <xdr:clientData/>
  </xdr:oneCellAnchor>
  <xdr:twoCellAnchor>
    <xdr:from>
      <xdr:col>7</xdr:col>
      <xdr:colOff>76200</xdr:colOff>
      <xdr:row>10</xdr:row>
      <xdr:rowOff>0</xdr:rowOff>
    </xdr:from>
    <xdr:to>
      <xdr:col>10</xdr:col>
      <xdr:colOff>152400</xdr:colOff>
      <xdr:row>13</xdr:row>
      <xdr:rowOff>57150</xdr:rowOff>
    </xdr:to>
    <xdr:sp macro="" textlink="">
      <xdr:nvSpPr>
        <xdr:cNvPr id="6" name="Runde Klammer links/rechts 5">
          <a:extLst>
            <a:ext uri="{FF2B5EF4-FFF2-40B4-BE49-F238E27FC236}">
              <a16:creationId xmlns:a16="http://schemas.microsoft.com/office/drawing/2014/main" id="{055E9436-10AC-48B7-89E2-16BE31766F09}"/>
            </a:ext>
          </a:extLst>
        </xdr:cNvPr>
        <xdr:cNvSpPr/>
      </xdr:nvSpPr>
      <xdr:spPr>
        <a:xfrm>
          <a:off x="5410200" y="1905000"/>
          <a:ext cx="2362200" cy="6286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0</xdr:colOff>
      <xdr:row>10</xdr:row>
      <xdr:rowOff>19050</xdr:rowOff>
    </xdr:from>
    <xdr:to>
      <xdr:col>14</xdr:col>
      <xdr:colOff>0</xdr:colOff>
      <xdr:row>12</xdr:row>
      <xdr:rowOff>171450</xdr:rowOff>
    </xdr:to>
    <xdr:sp macro="" textlink="">
      <xdr:nvSpPr>
        <xdr:cNvPr id="7" name="Runde Klammer links/rechts 6">
          <a:extLst>
            <a:ext uri="{FF2B5EF4-FFF2-40B4-BE49-F238E27FC236}">
              <a16:creationId xmlns:a16="http://schemas.microsoft.com/office/drawing/2014/main" id="{EA0EC452-316C-4CB4-9368-8728FD790250}"/>
            </a:ext>
          </a:extLst>
        </xdr:cNvPr>
        <xdr:cNvSpPr/>
      </xdr:nvSpPr>
      <xdr:spPr>
        <a:xfrm>
          <a:off x="9906000" y="1924050"/>
          <a:ext cx="762000" cy="5334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14</xdr:row>
      <xdr:rowOff>171450</xdr:rowOff>
    </xdr:from>
    <xdr:to>
      <xdr:col>14</xdr:col>
      <xdr:colOff>47625</xdr:colOff>
      <xdr:row>18</xdr:row>
      <xdr:rowOff>38100</xdr:rowOff>
    </xdr:to>
    <xdr:sp macro="" textlink="">
      <xdr:nvSpPr>
        <xdr:cNvPr id="2" name="Runde Klammer links/rechts 1">
          <a:extLst>
            <a:ext uri="{FF2B5EF4-FFF2-40B4-BE49-F238E27FC236}">
              <a16:creationId xmlns:a16="http://schemas.microsoft.com/office/drawing/2014/main" id="{04A46BB4-41FF-4247-8B46-318829B3D8A8}"/>
            </a:ext>
          </a:extLst>
        </xdr:cNvPr>
        <xdr:cNvSpPr/>
      </xdr:nvSpPr>
      <xdr:spPr>
        <a:xfrm>
          <a:off x="8639175" y="2990850"/>
          <a:ext cx="2667000" cy="6286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17</xdr:col>
      <xdr:colOff>9525</xdr:colOff>
      <xdr:row>15</xdr:row>
      <xdr:rowOff>57150</xdr:rowOff>
    </xdr:from>
    <xdr:to>
      <xdr:col>17</xdr:col>
      <xdr:colOff>752475</xdr:colOff>
      <xdr:row>18</xdr:row>
      <xdr:rowOff>19050</xdr:rowOff>
    </xdr:to>
    <xdr:sp macro="" textlink="">
      <xdr:nvSpPr>
        <xdr:cNvPr id="3" name="Runde Klammer links/rechts 2">
          <a:extLst>
            <a:ext uri="{FF2B5EF4-FFF2-40B4-BE49-F238E27FC236}">
              <a16:creationId xmlns:a16="http://schemas.microsoft.com/office/drawing/2014/main" id="{B9DFB81B-4778-4A79-9E8D-CD8DD8BA2F36}"/>
            </a:ext>
          </a:extLst>
        </xdr:cNvPr>
        <xdr:cNvSpPr/>
      </xdr:nvSpPr>
      <xdr:spPr>
        <a:xfrm>
          <a:off x="13554075" y="3067050"/>
          <a:ext cx="742950" cy="5334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695325</xdr:colOff>
      <xdr:row>15</xdr:row>
      <xdr:rowOff>0</xdr:rowOff>
    </xdr:from>
    <xdr:to>
      <xdr:col>22</xdr:col>
      <xdr:colOff>85725</xdr:colOff>
      <xdr:row>18</xdr:row>
      <xdr:rowOff>0</xdr:rowOff>
    </xdr:to>
    <xdr:sp macro="" textlink="">
      <xdr:nvSpPr>
        <xdr:cNvPr id="4" name="Runde Klammer links/rechts 3">
          <a:extLst>
            <a:ext uri="{FF2B5EF4-FFF2-40B4-BE49-F238E27FC236}">
              <a16:creationId xmlns:a16="http://schemas.microsoft.com/office/drawing/2014/main" id="{FA198CBC-52E2-4769-ABD5-CCA24AFE6AE7}"/>
            </a:ext>
          </a:extLst>
        </xdr:cNvPr>
        <xdr:cNvSpPr/>
      </xdr:nvSpPr>
      <xdr:spPr>
        <a:xfrm>
          <a:off x="16583025" y="3009900"/>
          <a:ext cx="1000125" cy="5715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133350</xdr:colOff>
      <xdr:row>21</xdr:row>
      <xdr:rowOff>152400</xdr:rowOff>
    </xdr:from>
    <xdr:to>
      <xdr:col>14</xdr:col>
      <xdr:colOff>28575</xdr:colOff>
      <xdr:row>25</xdr:row>
      <xdr:rowOff>19050</xdr:rowOff>
    </xdr:to>
    <xdr:sp macro="" textlink="">
      <xdr:nvSpPr>
        <xdr:cNvPr id="5" name="Runde Klammer links/rechts 4">
          <a:extLst>
            <a:ext uri="{FF2B5EF4-FFF2-40B4-BE49-F238E27FC236}">
              <a16:creationId xmlns:a16="http://schemas.microsoft.com/office/drawing/2014/main" id="{FF1E0E58-C871-4C98-922D-093C9C3B0A9C}"/>
            </a:ext>
          </a:extLst>
        </xdr:cNvPr>
        <xdr:cNvSpPr/>
      </xdr:nvSpPr>
      <xdr:spPr>
        <a:xfrm>
          <a:off x="8620125" y="4305300"/>
          <a:ext cx="2724150" cy="6286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16</xdr:col>
      <xdr:colOff>695325</xdr:colOff>
      <xdr:row>22</xdr:row>
      <xdr:rowOff>19050</xdr:rowOff>
    </xdr:from>
    <xdr:to>
      <xdr:col>18</xdr:col>
      <xdr:colOff>85725</xdr:colOff>
      <xdr:row>25</xdr:row>
      <xdr:rowOff>19050</xdr:rowOff>
    </xdr:to>
    <xdr:sp macro="" textlink="">
      <xdr:nvSpPr>
        <xdr:cNvPr id="6" name="Runde Klammer links/rechts 5">
          <a:extLst>
            <a:ext uri="{FF2B5EF4-FFF2-40B4-BE49-F238E27FC236}">
              <a16:creationId xmlns:a16="http://schemas.microsoft.com/office/drawing/2014/main" id="{F914038B-5B96-4834-B5A3-FE53A36433E0}"/>
            </a:ext>
          </a:extLst>
        </xdr:cNvPr>
        <xdr:cNvSpPr/>
      </xdr:nvSpPr>
      <xdr:spPr>
        <a:xfrm>
          <a:off x="16583025" y="3028950"/>
          <a:ext cx="914400" cy="5715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16</xdr:col>
      <xdr:colOff>695325</xdr:colOff>
      <xdr:row>22</xdr:row>
      <xdr:rowOff>19050</xdr:rowOff>
    </xdr:from>
    <xdr:to>
      <xdr:col>18</xdr:col>
      <xdr:colOff>85725</xdr:colOff>
      <xdr:row>25</xdr:row>
      <xdr:rowOff>19050</xdr:rowOff>
    </xdr:to>
    <xdr:sp macro="" textlink="">
      <xdr:nvSpPr>
        <xdr:cNvPr id="7" name="Runde Klammer links/rechts 6">
          <a:extLst>
            <a:ext uri="{FF2B5EF4-FFF2-40B4-BE49-F238E27FC236}">
              <a16:creationId xmlns:a16="http://schemas.microsoft.com/office/drawing/2014/main" id="{82C7E5BA-6EFC-4A98-9FCA-D9B4BECFD5FA}"/>
            </a:ext>
          </a:extLst>
        </xdr:cNvPr>
        <xdr:cNvSpPr/>
      </xdr:nvSpPr>
      <xdr:spPr>
        <a:xfrm>
          <a:off x="16583025" y="3028950"/>
          <a:ext cx="914400" cy="5715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16</xdr:col>
      <xdr:colOff>695325</xdr:colOff>
      <xdr:row>22</xdr:row>
      <xdr:rowOff>19050</xdr:rowOff>
    </xdr:from>
    <xdr:to>
      <xdr:col>18</xdr:col>
      <xdr:colOff>85725</xdr:colOff>
      <xdr:row>25</xdr:row>
      <xdr:rowOff>19050</xdr:rowOff>
    </xdr:to>
    <xdr:sp macro="" textlink="">
      <xdr:nvSpPr>
        <xdr:cNvPr id="8" name="Runde Klammer links/rechts 7">
          <a:extLst>
            <a:ext uri="{FF2B5EF4-FFF2-40B4-BE49-F238E27FC236}">
              <a16:creationId xmlns:a16="http://schemas.microsoft.com/office/drawing/2014/main" id="{3CDC592C-4D5E-46D3-BB9B-59D9DEC9AAA1}"/>
            </a:ext>
          </a:extLst>
        </xdr:cNvPr>
        <xdr:cNvSpPr/>
      </xdr:nvSpPr>
      <xdr:spPr>
        <a:xfrm>
          <a:off x="16583025" y="3028950"/>
          <a:ext cx="914400" cy="5715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723900</xdr:colOff>
      <xdr:row>22</xdr:row>
      <xdr:rowOff>19050</xdr:rowOff>
    </xdr:from>
    <xdr:to>
      <xdr:col>22</xdr:col>
      <xdr:colOff>114300</xdr:colOff>
      <xdr:row>25</xdr:row>
      <xdr:rowOff>19050</xdr:rowOff>
    </xdr:to>
    <xdr:sp macro="" textlink="">
      <xdr:nvSpPr>
        <xdr:cNvPr id="9" name="Runde Klammer links/rechts 8">
          <a:extLst>
            <a:ext uri="{FF2B5EF4-FFF2-40B4-BE49-F238E27FC236}">
              <a16:creationId xmlns:a16="http://schemas.microsoft.com/office/drawing/2014/main" id="{50634254-22BE-4368-87D9-485E1C20A334}"/>
            </a:ext>
          </a:extLst>
        </xdr:cNvPr>
        <xdr:cNvSpPr/>
      </xdr:nvSpPr>
      <xdr:spPr>
        <a:xfrm>
          <a:off x="16611600" y="4362450"/>
          <a:ext cx="1000125" cy="5715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47626</xdr:colOff>
      <xdr:row>29</xdr:row>
      <xdr:rowOff>161925</xdr:rowOff>
    </xdr:from>
    <xdr:to>
      <xdr:col>13</xdr:col>
      <xdr:colOff>771526</xdr:colOff>
      <xdr:row>33</xdr:row>
      <xdr:rowOff>28575</xdr:rowOff>
    </xdr:to>
    <xdr:sp macro="" textlink="">
      <xdr:nvSpPr>
        <xdr:cNvPr id="11" name="Runde Klammer links/rechts 10">
          <a:extLst>
            <a:ext uri="{FF2B5EF4-FFF2-40B4-BE49-F238E27FC236}">
              <a16:creationId xmlns:a16="http://schemas.microsoft.com/office/drawing/2014/main" id="{1EA4AD38-A34F-4090-8BC6-2CDACF1740D9}"/>
            </a:ext>
          </a:extLst>
        </xdr:cNvPr>
        <xdr:cNvSpPr/>
      </xdr:nvSpPr>
      <xdr:spPr>
        <a:xfrm>
          <a:off x="8534401" y="5848350"/>
          <a:ext cx="2609850" cy="6286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17</xdr:col>
      <xdr:colOff>38099</xdr:colOff>
      <xdr:row>30</xdr:row>
      <xdr:rowOff>19050</xdr:rowOff>
    </xdr:from>
    <xdr:to>
      <xdr:col>18</xdr:col>
      <xdr:colOff>19049</xdr:colOff>
      <xdr:row>32</xdr:row>
      <xdr:rowOff>171450</xdr:rowOff>
    </xdr:to>
    <xdr:sp macro="" textlink="">
      <xdr:nvSpPr>
        <xdr:cNvPr id="12" name="Runde Klammer links/rechts 11">
          <a:extLst>
            <a:ext uri="{FF2B5EF4-FFF2-40B4-BE49-F238E27FC236}">
              <a16:creationId xmlns:a16="http://schemas.microsoft.com/office/drawing/2014/main" id="{42A96FC6-612F-4E0A-A8E5-480A64B3D59C}"/>
            </a:ext>
          </a:extLst>
        </xdr:cNvPr>
        <xdr:cNvSpPr/>
      </xdr:nvSpPr>
      <xdr:spPr>
        <a:xfrm>
          <a:off x="13496924" y="5895975"/>
          <a:ext cx="828675" cy="5334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742950</xdr:colOff>
      <xdr:row>30</xdr:row>
      <xdr:rowOff>0</xdr:rowOff>
    </xdr:from>
    <xdr:to>
      <xdr:col>22</xdr:col>
      <xdr:colOff>133350</xdr:colOff>
      <xdr:row>33</xdr:row>
      <xdr:rowOff>0</xdr:rowOff>
    </xdr:to>
    <xdr:sp macro="" textlink="">
      <xdr:nvSpPr>
        <xdr:cNvPr id="13" name="Runde Klammer links/rechts 12">
          <a:extLst>
            <a:ext uri="{FF2B5EF4-FFF2-40B4-BE49-F238E27FC236}">
              <a16:creationId xmlns:a16="http://schemas.microsoft.com/office/drawing/2014/main" id="{2D16F7C5-CEF8-4191-A240-F6A65061035E}"/>
            </a:ext>
          </a:extLst>
        </xdr:cNvPr>
        <xdr:cNvSpPr/>
      </xdr:nvSpPr>
      <xdr:spPr>
        <a:xfrm>
          <a:off x="16573500" y="5876925"/>
          <a:ext cx="1000125" cy="5715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742950</xdr:colOff>
      <xdr:row>36</xdr:row>
      <xdr:rowOff>190499</xdr:rowOff>
    </xdr:from>
    <xdr:to>
      <xdr:col>14</xdr:col>
      <xdr:colOff>95250</xdr:colOff>
      <xdr:row>40</xdr:row>
      <xdr:rowOff>180974</xdr:rowOff>
    </xdr:to>
    <xdr:sp macro="" textlink="">
      <xdr:nvSpPr>
        <xdr:cNvPr id="14" name="Runde Klammer links/rechts 13">
          <a:extLst>
            <a:ext uri="{FF2B5EF4-FFF2-40B4-BE49-F238E27FC236}">
              <a16:creationId xmlns:a16="http://schemas.microsoft.com/office/drawing/2014/main" id="{AD741729-A75A-4766-8D0C-F556ED8852A5}"/>
            </a:ext>
          </a:extLst>
        </xdr:cNvPr>
        <xdr:cNvSpPr/>
      </xdr:nvSpPr>
      <xdr:spPr>
        <a:xfrm>
          <a:off x="7705725" y="7210424"/>
          <a:ext cx="356235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17</xdr:col>
      <xdr:colOff>19050</xdr:colOff>
      <xdr:row>36</xdr:row>
      <xdr:rowOff>161925</xdr:rowOff>
    </xdr:from>
    <xdr:to>
      <xdr:col>18</xdr:col>
      <xdr:colOff>47625</xdr:colOff>
      <xdr:row>41</xdr:row>
      <xdr:rowOff>38100</xdr:rowOff>
    </xdr:to>
    <xdr:sp macro="" textlink="">
      <xdr:nvSpPr>
        <xdr:cNvPr id="15" name="Runde Klammer links/rechts 14">
          <a:extLst>
            <a:ext uri="{FF2B5EF4-FFF2-40B4-BE49-F238E27FC236}">
              <a16:creationId xmlns:a16="http://schemas.microsoft.com/office/drawing/2014/main" id="{F223CF76-2B53-42AF-B663-49E740E8D64C}"/>
            </a:ext>
          </a:extLst>
        </xdr:cNvPr>
        <xdr:cNvSpPr/>
      </xdr:nvSpPr>
      <xdr:spPr>
        <a:xfrm>
          <a:off x="13477875" y="7181850"/>
          <a:ext cx="876300" cy="8286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21</xdr:col>
      <xdr:colOff>9525</xdr:colOff>
      <xdr:row>36</xdr:row>
      <xdr:rowOff>161925</xdr:rowOff>
    </xdr:from>
    <xdr:to>
      <xdr:col>21</xdr:col>
      <xdr:colOff>838200</xdr:colOff>
      <xdr:row>41</xdr:row>
      <xdr:rowOff>47625</xdr:rowOff>
    </xdr:to>
    <xdr:sp macro="" textlink="">
      <xdr:nvSpPr>
        <xdr:cNvPr id="16" name="Runde Klammer links/rechts 15">
          <a:extLst>
            <a:ext uri="{FF2B5EF4-FFF2-40B4-BE49-F238E27FC236}">
              <a16:creationId xmlns:a16="http://schemas.microsoft.com/office/drawing/2014/main" id="{7D6CDFC6-65E8-4E40-87EF-1489FC13D628}"/>
            </a:ext>
          </a:extLst>
        </xdr:cNvPr>
        <xdr:cNvSpPr/>
      </xdr:nvSpPr>
      <xdr:spPr>
        <a:xfrm>
          <a:off x="16602075" y="7181850"/>
          <a:ext cx="828675" cy="83820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704850</xdr:colOff>
      <xdr:row>44</xdr:row>
      <xdr:rowOff>171450</xdr:rowOff>
    </xdr:from>
    <xdr:to>
      <xdr:col>14</xdr:col>
      <xdr:colOff>133350</xdr:colOff>
      <xdr:row>48</xdr:row>
      <xdr:rowOff>161925</xdr:rowOff>
    </xdr:to>
    <xdr:sp macro="" textlink="">
      <xdr:nvSpPr>
        <xdr:cNvPr id="17" name="Runde Klammer links/rechts 16">
          <a:extLst>
            <a:ext uri="{FF2B5EF4-FFF2-40B4-BE49-F238E27FC236}">
              <a16:creationId xmlns:a16="http://schemas.microsoft.com/office/drawing/2014/main" id="{7F50E009-1DF3-4FA3-A8CC-2DDA55CB8421}"/>
            </a:ext>
          </a:extLst>
        </xdr:cNvPr>
        <xdr:cNvSpPr/>
      </xdr:nvSpPr>
      <xdr:spPr>
        <a:xfrm>
          <a:off x="7667625" y="8715375"/>
          <a:ext cx="3695700" cy="7524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7A83-276A-495C-88A4-5A64C336A426}">
  <dimension ref="A1:V58"/>
  <sheetViews>
    <sheetView workbookViewId="0">
      <selection activeCell="C3" sqref="C3"/>
    </sheetView>
  </sheetViews>
  <sheetFormatPr baseColWidth="10" defaultRowHeight="15" x14ac:dyDescent="0.25"/>
  <cols>
    <col min="1" max="1" width="12.5703125" bestFit="1" customWidth="1"/>
    <col min="2" max="2" width="8.140625" customWidth="1"/>
    <col min="3" max="3" width="7.42578125" customWidth="1"/>
    <col min="5" max="5" width="6" customWidth="1"/>
    <col min="6" max="7" width="5" customWidth="1"/>
    <col min="8" max="8" width="4.42578125" customWidth="1"/>
    <col min="10" max="10" width="4.5703125" customWidth="1"/>
    <col min="11" max="11" width="5.42578125" customWidth="1"/>
    <col min="12" max="12" width="4.42578125" customWidth="1"/>
  </cols>
  <sheetData>
    <row r="1" spans="1:21" x14ac:dyDescent="0.25">
      <c r="A1" s="31" t="s">
        <v>31</v>
      </c>
      <c r="B1" s="6">
        <v>0</v>
      </c>
      <c r="C1" s="6">
        <v>3</v>
      </c>
      <c r="D1" s="31" t="s">
        <v>30</v>
      </c>
      <c r="E1">
        <v>-1</v>
      </c>
      <c r="F1">
        <v>3</v>
      </c>
      <c r="G1">
        <v>8</v>
      </c>
      <c r="H1">
        <v>0</v>
      </c>
    </row>
    <row r="2" spans="1:21" x14ac:dyDescent="0.25">
      <c r="A2" s="31"/>
      <c r="B2" s="6">
        <v>-2</v>
      </c>
      <c r="C2" s="6">
        <v>5</v>
      </c>
      <c r="D2" s="31"/>
      <c r="E2">
        <v>-3</v>
      </c>
      <c r="F2">
        <v>0</v>
      </c>
      <c r="G2">
        <v>2</v>
      </c>
      <c r="H2">
        <v>7</v>
      </c>
    </row>
    <row r="3" spans="1:21" x14ac:dyDescent="0.25">
      <c r="A3" s="31"/>
      <c r="B3" s="6">
        <v>8</v>
      </c>
      <c r="C3" s="6">
        <v>-1</v>
      </c>
      <c r="D3" s="31"/>
    </row>
    <row r="7" spans="1:21" x14ac:dyDescent="0.25">
      <c r="A7" s="31" t="s">
        <v>29</v>
      </c>
      <c r="B7">
        <f t="array" ref="B7:E9">MMULT(B1:C3,E1:H2)</f>
        <v>-9</v>
      </c>
      <c r="C7">
        <v>0</v>
      </c>
      <c r="D7">
        <v>6</v>
      </c>
      <c r="E7">
        <v>21</v>
      </c>
    </row>
    <row r="8" spans="1:21" x14ac:dyDescent="0.25">
      <c r="A8" s="31"/>
      <c r="B8">
        <v>-13</v>
      </c>
      <c r="C8">
        <v>-6</v>
      </c>
      <c r="D8">
        <v>-6</v>
      </c>
      <c r="E8">
        <v>35</v>
      </c>
    </row>
    <row r="9" spans="1:21" x14ac:dyDescent="0.25">
      <c r="A9" s="31"/>
      <c r="B9">
        <v>-5</v>
      </c>
      <c r="C9">
        <v>24</v>
      </c>
      <c r="D9">
        <v>62</v>
      </c>
      <c r="E9">
        <v>-7</v>
      </c>
    </row>
    <row r="12" spans="1:21" x14ac:dyDescent="0.25">
      <c r="A12" s="31" t="s">
        <v>28</v>
      </c>
      <c r="B12">
        <v>1</v>
      </c>
      <c r="C12">
        <v>-2</v>
      </c>
      <c r="D12">
        <v>3</v>
      </c>
      <c r="I12" s="31" t="s">
        <v>27</v>
      </c>
      <c r="J12">
        <v>5</v>
      </c>
      <c r="K12">
        <v>2</v>
      </c>
      <c r="L12">
        <v>1</v>
      </c>
      <c r="N12" s="31" t="s">
        <v>26</v>
      </c>
      <c r="O12" s="5">
        <v>1</v>
      </c>
      <c r="P12">
        <v>-2</v>
      </c>
      <c r="Q12" s="4">
        <v>3</v>
      </c>
    </row>
    <row r="13" spans="1:21" x14ac:dyDescent="0.25">
      <c r="A13" s="31"/>
      <c r="B13">
        <v>-1</v>
      </c>
      <c r="C13">
        <v>4</v>
      </c>
      <c r="D13">
        <v>0</v>
      </c>
      <c r="I13" s="31"/>
      <c r="J13">
        <v>0</v>
      </c>
      <c r="K13">
        <v>1</v>
      </c>
      <c r="L13">
        <v>-1</v>
      </c>
      <c r="N13" s="31"/>
      <c r="O13" s="5">
        <v>-1</v>
      </c>
      <c r="P13">
        <v>4</v>
      </c>
      <c r="Q13" s="4">
        <v>0</v>
      </c>
      <c r="S13" t="s">
        <v>26</v>
      </c>
      <c r="T13">
        <f>MDETERM(O12:Q14)</f>
        <v>1</v>
      </c>
      <c r="U13" s="3" t="s">
        <v>25</v>
      </c>
    </row>
    <row r="14" spans="1:21" x14ac:dyDescent="0.25">
      <c r="A14" s="31"/>
      <c r="B14">
        <v>0</v>
      </c>
      <c r="C14">
        <v>1</v>
      </c>
      <c r="D14">
        <v>2</v>
      </c>
      <c r="I14" s="31"/>
      <c r="J14">
        <v>3</v>
      </c>
      <c r="K14">
        <v>4</v>
      </c>
      <c r="L14">
        <v>-2</v>
      </c>
      <c r="N14" s="31"/>
      <c r="O14" s="5">
        <v>0</v>
      </c>
      <c r="P14">
        <v>1</v>
      </c>
      <c r="Q14" s="4">
        <v>2</v>
      </c>
    </row>
    <row r="17" spans="1:22" x14ac:dyDescent="0.25">
      <c r="N17" s="32" t="s">
        <v>24</v>
      </c>
      <c r="O17" s="5">
        <v>1</v>
      </c>
      <c r="P17">
        <v>2</v>
      </c>
      <c r="Q17">
        <v>4</v>
      </c>
      <c r="R17">
        <v>-5</v>
      </c>
      <c r="S17" s="4">
        <v>6</v>
      </c>
    </row>
    <row r="18" spans="1:22" x14ac:dyDescent="0.25">
      <c r="A18" s="31" t="s">
        <v>23</v>
      </c>
      <c r="B18">
        <f t="array" ref="B18:D20">MMULT(B12:D14,J12:L14)</f>
        <v>14</v>
      </c>
      <c r="C18">
        <v>12</v>
      </c>
      <c r="D18">
        <v>-3</v>
      </c>
      <c r="N18" s="32"/>
      <c r="O18" s="5">
        <v>0</v>
      </c>
      <c r="P18">
        <v>0</v>
      </c>
      <c r="Q18">
        <v>1</v>
      </c>
      <c r="R18">
        <v>0</v>
      </c>
      <c r="S18" s="4">
        <v>1</v>
      </c>
    </row>
    <row r="19" spans="1:22" x14ac:dyDescent="0.25">
      <c r="A19" s="31"/>
      <c r="B19">
        <v>-5</v>
      </c>
      <c r="C19">
        <v>2</v>
      </c>
      <c r="D19">
        <v>-5</v>
      </c>
      <c r="N19" s="32"/>
      <c r="O19" s="5">
        <v>2</v>
      </c>
      <c r="P19">
        <v>-4</v>
      </c>
      <c r="Q19">
        <v>3</v>
      </c>
      <c r="R19">
        <v>-1</v>
      </c>
      <c r="S19" s="4">
        <v>0</v>
      </c>
      <c r="U19" t="s">
        <v>22</v>
      </c>
      <c r="V19">
        <f>MDETERM(O17:S21)</f>
        <v>5.9999999999999547</v>
      </c>
    </row>
    <row r="20" spans="1:22" x14ac:dyDescent="0.25">
      <c r="A20" s="31"/>
      <c r="B20">
        <v>6</v>
      </c>
      <c r="C20">
        <v>9</v>
      </c>
      <c r="D20">
        <v>-5</v>
      </c>
      <c r="N20" s="32"/>
      <c r="O20" s="5">
        <v>-5</v>
      </c>
      <c r="P20">
        <v>-8</v>
      </c>
      <c r="Q20">
        <v>10</v>
      </c>
      <c r="R20">
        <v>1</v>
      </c>
      <c r="S20" s="4">
        <v>4</v>
      </c>
    </row>
    <row r="21" spans="1:22" x14ac:dyDescent="0.25">
      <c r="N21" s="32"/>
      <c r="O21" s="5">
        <v>1</v>
      </c>
      <c r="P21">
        <v>3</v>
      </c>
      <c r="Q21">
        <v>-1</v>
      </c>
      <c r="R21">
        <v>2</v>
      </c>
      <c r="S21" s="4">
        <v>1</v>
      </c>
    </row>
    <row r="23" spans="1:22" x14ac:dyDescent="0.25">
      <c r="A23" s="31" t="s">
        <v>21</v>
      </c>
      <c r="B23">
        <f t="array" ref="B23:D25">MMULT(J12:L14,B12:D14)</f>
        <v>3</v>
      </c>
      <c r="C23">
        <v>-1</v>
      </c>
      <c r="D23">
        <v>17</v>
      </c>
    </row>
    <row r="24" spans="1:22" x14ac:dyDescent="0.25">
      <c r="A24" s="31"/>
      <c r="B24">
        <v>-1</v>
      </c>
      <c r="C24">
        <v>3</v>
      </c>
      <c r="D24">
        <v>-2</v>
      </c>
    </row>
    <row r="25" spans="1:22" x14ac:dyDescent="0.25">
      <c r="A25" s="31"/>
      <c r="B25">
        <v>-1</v>
      </c>
      <c r="C25">
        <v>8</v>
      </c>
      <c r="D25">
        <v>5</v>
      </c>
    </row>
    <row r="28" spans="1:22" x14ac:dyDescent="0.25">
      <c r="A28" s="31" t="s">
        <v>20</v>
      </c>
      <c r="B28">
        <f t="shared" ref="B28:D30" si="0">B12+J12</f>
        <v>6</v>
      </c>
      <c r="C28">
        <f t="shared" si="0"/>
        <v>0</v>
      </c>
      <c r="D28">
        <f t="shared" si="0"/>
        <v>4</v>
      </c>
    </row>
    <row r="29" spans="1:22" x14ac:dyDescent="0.25">
      <c r="A29" s="31"/>
      <c r="B29">
        <f t="shared" si="0"/>
        <v>-1</v>
      </c>
      <c r="C29">
        <f t="shared" si="0"/>
        <v>5</v>
      </c>
      <c r="D29">
        <f t="shared" si="0"/>
        <v>-1</v>
      </c>
    </row>
    <row r="30" spans="1:22" x14ac:dyDescent="0.25">
      <c r="A30" s="31"/>
      <c r="B30">
        <f t="shared" si="0"/>
        <v>3</v>
      </c>
      <c r="C30">
        <f t="shared" si="0"/>
        <v>5</v>
      </c>
      <c r="D30">
        <f t="shared" si="0"/>
        <v>0</v>
      </c>
    </row>
    <row r="32" spans="1:22" x14ac:dyDescent="0.25">
      <c r="A32" s="31" t="s">
        <v>19</v>
      </c>
      <c r="B32">
        <f t="shared" ref="B32:D34" si="1">J12-B12</f>
        <v>4</v>
      </c>
      <c r="C32">
        <f t="shared" si="1"/>
        <v>4</v>
      </c>
      <c r="D32">
        <f t="shared" si="1"/>
        <v>-2</v>
      </c>
    </row>
    <row r="33" spans="1:6" x14ac:dyDescent="0.25">
      <c r="A33" s="31"/>
      <c r="B33">
        <f t="shared" si="1"/>
        <v>1</v>
      </c>
      <c r="C33">
        <f t="shared" si="1"/>
        <v>-3</v>
      </c>
      <c r="D33">
        <f t="shared" si="1"/>
        <v>-1</v>
      </c>
    </row>
    <row r="34" spans="1:6" x14ac:dyDescent="0.25">
      <c r="A34" s="31"/>
      <c r="B34">
        <f t="shared" si="1"/>
        <v>3</v>
      </c>
      <c r="C34">
        <f t="shared" si="1"/>
        <v>3</v>
      </c>
      <c r="D34">
        <f t="shared" si="1"/>
        <v>-4</v>
      </c>
    </row>
    <row r="36" spans="1:6" x14ac:dyDescent="0.25">
      <c r="A36" t="s">
        <v>18</v>
      </c>
    </row>
    <row r="38" spans="1:6" x14ac:dyDescent="0.25">
      <c r="A38" t="s">
        <v>17</v>
      </c>
      <c r="B38">
        <v>5</v>
      </c>
    </row>
    <row r="40" spans="1:6" x14ac:dyDescent="0.25">
      <c r="A40" s="31" t="s">
        <v>16</v>
      </c>
      <c r="B40">
        <f t="shared" ref="B40:D42" si="2">5*B12</f>
        <v>5</v>
      </c>
      <c r="C40">
        <f t="shared" si="2"/>
        <v>-10</v>
      </c>
      <c r="D40">
        <f t="shared" si="2"/>
        <v>15</v>
      </c>
      <c r="F40" s="3" t="s">
        <v>15</v>
      </c>
    </row>
    <row r="41" spans="1:6" x14ac:dyDescent="0.25">
      <c r="A41" s="31"/>
      <c r="B41">
        <f t="shared" si="2"/>
        <v>-5</v>
      </c>
      <c r="C41">
        <f t="shared" si="2"/>
        <v>20</v>
      </c>
      <c r="D41">
        <f t="shared" si="2"/>
        <v>0</v>
      </c>
    </row>
    <row r="42" spans="1:6" x14ac:dyDescent="0.25">
      <c r="A42" s="31"/>
      <c r="B42">
        <f t="shared" si="2"/>
        <v>0</v>
      </c>
      <c r="C42">
        <f t="shared" si="2"/>
        <v>5</v>
      </c>
      <c r="D42">
        <f t="shared" si="2"/>
        <v>10</v>
      </c>
    </row>
    <row r="45" spans="1:6" x14ac:dyDescent="0.25">
      <c r="A45" t="s">
        <v>14</v>
      </c>
    </row>
    <row r="47" spans="1:6" x14ac:dyDescent="0.25">
      <c r="A47" s="31" t="s">
        <v>13</v>
      </c>
      <c r="B47">
        <f t="shared" ref="B47:D49" si="3">$B$38*B12</f>
        <v>5</v>
      </c>
      <c r="C47">
        <f t="shared" si="3"/>
        <v>-10</v>
      </c>
      <c r="D47">
        <f t="shared" si="3"/>
        <v>15</v>
      </c>
      <c r="F47" s="3" t="s">
        <v>12</v>
      </c>
    </row>
    <row r="48" spans="1:6" x14ac:dyDescent="0.25">
      <c r="A48" s="31"/>
      <c r="B48">
        <f t="shared" si="3"/>
        <v>-5</v>
      </c>
      <c r="C48">
        <f t="shared" si="3"/>
        <v>20</v>
      </c>
      <c r="D48">
        <f t="shared" si="3"/>
        <v>0</v>
      </c>
    </row>
    <row r="49" spans="1:6" x14ac:dyDescent="0.25">
      <c r="A49" s="31"/>
      <c r="B49">
        <f t="shared" si="3"/>
        <v>0</v>
      </c>
      <c r="C49">
        <f t="shared" si="3"/>
        <v>5</v>
      </c>
      <c r="D49">
        <f t="shared" si="3"/>
        <v>10</v>
      </c>
    </row>
    <row r="51" spans="1:6" x14ac:dyDescent="0.25">
      <c r="A51" s="31" t="s">
        <v>11</v>
      </c>
      <c r="B51">
        <f t="shared" ref="B51:D53" si="4">3*J12-4*B12</f>
        <v>11</v>
      </c>
      <c r="C51">
        <f t="shared" si="4"/>
        <v>14</v>
      </c>
      <c r="D51">
        <f t="shared" si="4"/>
        <v>-9</v>
      </c>
      <c r="F51" s="3" t="s">
        <v>10</v>
      </c>
    </row>
    <row r="52" spans="1:6" x14ac:dyDescent="0.25">
      <c r="A52" s="31"/>
      <c r="B52">
        <f t="shared" si="4"/>
        <v>4</v>
      </c>
      <c r="C52">
        <f t="shared" si="4"/>
        <v>-13</v>
      </c>
      <c r="D52">
        <f t="shared" si="4"/>
        <v>-3</v>
      </c>
    </row>
    <row r="53" spans="1:6" x14ac:dyDescent="0.25">
      <c r="A53" s="31"/>
      <c r="B53">
        <f t="shared" si="4"/>
        <v>9</v>
      </c>
      <c r="C53">
        <f t="shared" si="4"/>
        <v>8</v>
      </c>
      <c r="D53">
        <f t="shared" si="4"/>
        <v>-14</v>
      </c>
    </row>
    <row r="56" spans="1:6" x14ac:dyDescent="0.25">
      <c r="A56" s="31" t="s">
        <v>9</v>
      </c>
      <c r="B56">
        <f t="array" ref="B56:D58">4*MMULT(J12:L14,B12:D14)</f>
        <v>12</v>
      </c>
      <c r="C56">
        <v>-4</v>
      </c>
      <c r="D56">
        <v>68</v>
      </c>
      <c r="F56" s="3" t="s">
        <v>8</v>
      </c>
    </row>
    <row r="57" spans="1:6" x14ac:dyDescent="0.25">
      <c r="A57" s="31"/>
      <c r="B57">
        <v>-4</v>
      </c>
      <c r="C57">
        <v>12</v>
      </c>
      <c r="D57">
        <v>-8</v>
      </c>
    </row>
    <row r="58" spans="1:6" x14ac:dyDescent="0.25">
      <c r="A58" s="31"/>
      <c r="B58">
        <v>-4</v>
      </c>
      <c r="C58">
        <v>32</v>
      </c>
      <c r="D58">
        <v>20</v>
      </c>
    </row>
  </sheetData>
  <mergeCells count="15">
    <mergeCell ref="A1:A3"/>
    <mergeCell ref="D1:D3"/>
    <mergeCell ref="A7:A9"/>
    <mergeCell ref="A12:A14"/>
    <mergeCell ref="I12:I14"/>
    <mergeCell ref="A51:A53"/>
    <mergeCell ref="A56:A58"/>
    <mergeCell ref="N12:N14"/>
    <mergeCell ref="N17:N21"/>
    <mergeCell ref="A18:A20"/>
    <mergeCell ref="A23:A25"/>
    <mergeCell ref="A28:A30"/>
    <mergeCell ref="A32:A34"/>
    <mergeCell ref="A40:A42"/>
    <mergeCell ref="A47:A4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639D-677A-43E5-A683-2F479EAC2D7E}">
  <dimension ref="A1:J15"/>
  <sheetViews>
    <sheetView topLeftCell="B1" workbookViewId="0">
      <selection activeCell="I78" sqref="I78"/>
    </sheetView>
  </sheetViews>
  <sheetFormatPr baseColWidth="10" defaultRowHeight="15" x14ac:dyDescent="0.25"/>
  <cols>
    <col min="1" max="1" width="13" bestFit="1" customWidth="1"/>
  </cols>
  <sheetData>
    <row r="1" spans="1:10" x14ac:dyDescent="0.25">
      <c r="A1" t="s">
        <v>40</v>
      </c>
    </row>
    <row r="2" spans="1:10" x14ac:dyDescent="0.25">
      <c r="A2" t="s">
        <v>39</v>
      </c>
    </row>
    <row r="4" spans="1:10" x14ac:dyDescent="0.25">
      <c r="B4" s="6">
        <v>3</v>
      </c>
      <c r="C4" s="6">
        <v>5</v>
      </c>
      <c r="D4" s="31" t="s">
        <v>35</v>
      </c>
      <c r="E4" s="6" t="s">
        <v>37</v>
      </c>
      <c r="F4" s="31" t="s">
        <v>36</v>
      </c>
      <c r="G4" s="6">
        <v>7</v>
      </c>
    </row>
    <row r="5" spans="1:10" x14ac:dyDescent="0.25">
      <c r="B5" s="6">
        <v>2</v>
      </c>
      <c r="C5" s="6">
        <v>4</v>
      </c>
      <c r="D5" s="31"/>
      <c r="E5" s="6" t="s">
        <v>34</v>
      </c>
      <c r="F5" s="31"/>
      <c r="G5" s="6">
        <v>6</v>
      </c>
    </row>
    <row r="8" spans="1:10" x14ac:dyDescent="0.25">
      <c r="A8" s="31" t="s">
        <v>38</v>
      </c>
      <c r="B8" s="6">
        <f t="array" ref="B8:C9">MINVERSE(B4:C5)</f>
        <v>1.9999999999999993</v>
      </c>
      <c r="C8" s="6">
        <v>-2.4999999999999987</v>
      </c>
      <c r="E8" s="6" t="s">
        <v>37</v>
      </c>
      <c r="F8" s="31" t="s">
        <v>36</v>
      </c>
      <c r="G8" s="6">
        <f t="array" ref="G8:H9">MINVERSE(B4:C5)</f>
        <v>1.9999999999999993</v>
      </c>
      <c r="H8" s="6">
        <v>-2.4999999999999987</v>
      </c>
      <c r="I8" s="31" t="s">
        <v>35</v>
      </c>
      <c r="J8" s="6">
        <v>7</v>
      </c>
    </row>
    <row r="9" spans="1:10" x14ac:dyDescent="0.25">
      <c r="A9" s="31"/>
      <c r="B9" s="6">
        <v>-0.99999999999999956</v>
      </c>
      <c r="C9" s="6">
        <v>1.4999999999999993</v>
      </c>
      <c r="E9" s="6" t="s">
        <v>34</v>
      </c>
      <c r="F9" s="31"/>
      <c r="G9" s="6">
        <v>-0.99999999999999956</v>
      </c>
      <c r="H9" s="6">
        <v>1.4999999999999993</v>
      </c>
      <c r="I9" s="31"/>
      <c r="J9" s="6">
        <v>6</v>
      </c>
    </row>
    <row r="12" spans="1:10" x14ac:dyDescent="0.25">
      <c r="E12" s="8" t="s">
        <v>33</v>
      </c>
      <c r="F12" s="7">
        <f t="array" ref="F12:F13">MMULT(G8:H9,J8:J9)</f>
        <v>-0.99999999999999822</v>
      </c>
    </row>
    <row r="13" spans="1:10" x14ac:dyDescent="0.25">
      <c r="E13" s="8" t="s">
        <v>32</v>
      </c>
      <c r="F13" s="7">
        <v>2</v>
      </c>
    </row>
    <row r="15" spans="1:10" x14ac:dyDescent="0.25">
      <c r="A15" t="s">
        <v>2</v>
      </c>
    </row>
  </sheetData>
  <mergeCells count="5">
    <mergeCell ref="D4:D5"/>
    <mergeCell ref="F4:F5"/>
    <mergeCell ref="A8:A9"/>
    <mergeCell ref="F8:F9"/>
    <mergeCell ref="I8:I9"/>
  </mergeCells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9909-6522-4C43-8F99-4236985BF111}">
  <dimension ref="A1:P19"/>
  <sheetViews>
    <sheetView workbookViewId="0">
      <selection activeCell="O10" sqref="O10"/>
    </sheetView>
  </sheetViews>
  <sheetFormatPr baseColWidth="10" defaultRowHeight="15" x14ac:dyDescent="0.25"/>
  <cols>
    <col min="1" max="1" width="14.5703125" bestFit="1" customWidth="1"/>
    <col min="2" max="3" width="13" bestFit="1" customWidth="1"/>
  </cols>
  <sheetData>
    <row r="1" spans="1:16" x14ac:dyDescent="0.25">
      <c r="A1" t="s">
        <v>0</v>
      </c>
    </row>
    <row r="3" spans="1:16" x14ac:dyDescent="0.25">
      <c r="A3" t="s">
        <v>1</v>
      </c>
    </row>
    <row r="4" spans="1:16" x14ac:dyDescent="0.25">
      <c r="D4">
        <v>2</v>
      </c>
      <c r="E4">
        <v>-4</v>
      </c>
      <c r="F4">
        <v>3</v>
      </c>
      <c r="H4" s="31" t="s">
        <v>35</v>
      </c>
      <c r="I4" s="6" t="s">
        <v>37</v>
      </c>
      <c r="J4" s="31" t="s">
        <v>36</v>
      </c>
      <c r="K4">
        <v>-1</v>
      </c>
    </row>
    <row r="5" spans="1:16" x14ac:dyDescent="0.25">
      <c r="A5" s="13" t="s">
        <v>5</v>
      </c>
      <c r="B5" s="14" t="s">
        <v>2</v>
      </c>
      <c r="D5">
        <v>-1</v>
      </c>
      <c r="E5">
        <v>2</v>
      </c>
      <c r="F5">
        <v>0</v>
      </c>
      <c r="H5" s="31"/>
      <c r="I5" s="6" t="s">
        <v>34</v>
      </c>
      <c r="J5" s="31"/>
      <c r="K5">
        <v>-1</v>
      </c>
      <c r="M5" t="s">
        <v>24</v>
      </c>
      <c r="N5" s="10">
        <f>MDETERM(D4:F6)</f>
        <v>-36</v>
      </c>
    </row>
    <row r="6" spans="1:16" x14ac:dyDescent="0.25">
      <c r="A6" s="13" t="s">
        <v>6</v>
      </c>
      <c r="B6" s="15" t="s">
        <v>3</v>
      </c>
      <c r="D6">
        <v>6</v>
      </c>
      <c r="E6">
        <v>0</v>
      </c>
      <c r="F6">
        <v>-3</v>
      </c>
      <c r="H6" s="31"/>
      <c r="I6" s="6" t="s">
        <v>41</v>
      </c>
      <c r="J6" s="31"/>
      <c r="K6">
        <v>15</v>
      </c>
    </row>
    <row r="7" spans="1:16" ht="15.75" thickBot="1" x14ac:dyDescent="0.3">
      <c r="A7" s="16" t="s">
        <v>7</v>
      </c>
      <c r="B7" s="17" t="s">
        <v>4</v>
      </c>
      <c r="I7" s="6"/>
    </row>
    <row r="10" spans="1:16" x14ac:dyDescent="0.25">
      <c r="E10" s="11">
        <f t="array" ref="E10:G12">MINVERSE(D4:F6)</f>
        <v>0.16666666666666666</v>
      </c>
      <c r="F10" s="11">
        <v>0.33333333333333331</v>
      </c>
      <c r="G10" s="11">
        <v>0.16666666666666666</v>
      </c>
      <c r="I10" s="31" t="s">
        <v>35</v>
      </c>
      <c r="K10">
        <v>-1</v>
      </c>
      <c r="M10" s="31" t="s">
        <v>36</v>
      </c>
      <c r="O10">
        <f t="array" ref="O10:O12">MMULT(E10:G12,K10:K12)</f>
        <v>2</v>
      </c>
      <c r="P10" s="12" t="s">
        <v>37</v>
      </c>
    </row>
    <row r="11" spans="1:16" x14ac:dyDescent="0.25">
      <c r="D11" t="s">
        <v>42</v>
      </c>
      <c r="E11" s="11">
        <v>8.3333333333333315E-2</v>
      </c>
      <c r="F11" s="11">
        <v>0.66666666666666663</v>
      </c>
      <c r="G11" s="11">
        <v>8.3333333333333329E-2</v>
      </c>
      <c r="I11" s="31"/>
      <c r="K11">
        <v>-1</v>
      </c>
      <c r="M11" s="31"/>
      <c r="O11">
        <v>0.5</v>
      </c>
      <c r="P11" s="12" t="s">
        <v>34</v>
      </c>
    </row>
    <row r="12" spans="1:16" x14ac:dyDescent="0.25">
      <c r="E12" s="11">
        <v>0.33333333333333331</v>
      </c>
      <c r="F12" s="11">
        <v>0.66666666666666663</v>
      </c>
      <c r="G12" s="11">
        <v>0</v>
      </c>
      <c r="I12" s="31"/>
      <c r="K12">
        <v>15</v>
      </c>
      <c r="M12" s="31"/>
      <c r="O12">
        <v>-1</v>
      </c>
      <c r="P12" s="12" t="s">
        <v>41</v>
      </c>
    </row>
    <row r="17" spans="4:13" x14ac:dyDescent="0.25">
      <c r="D17">
        <v>2</v>
      </c>
      <c r="E17">
        <v>-4</v>
      </c>
      <c r="F17">
        <v>3</v>
      </c>
      <c r="H17" s="31" t="s">
        <v>35</v>
      </c>
      <c r="I17">
        <v>2</v>
      </c>
      <c r="K17" s="31" t="s">
        <v>36</v>
      </c>
      <c r="M17">
        <f t="array" ref="M17:M19">MMULT(D17:F19,I17:I19)</f>
        <v>-1</v>
      </c>
    </row>
    <row r="18" spans="4:13" x14ac:dyDescent="0.25">
      <c r="D18">
        <v>-1</v>
      </c>
      <c r="E18">
        <v>2</v>
      </c>
      <c r="F18">
        <v>0</v>
      </c>
      <c r="H18" s="31"/>
      <c r="I18">
        <v>0.5</v>
      </c>
      <c r="K18" s="31"/>
      <c r="M18">
        <v>-1</v>
      </c>
    </row>
    <row r="19" spans="4:13" x14ac:dyDescent="0.25">
      <c r="D19">
        <v>6</v>
      </c>
      <c r="E19">
        <v>0</v>
      </c>
      <c r="F19">
        <v>-3</v>
      </c>
      <c r="H19" s="31"/>
      <c r="I19">
        <v>-1</v>
      </c>
      <c r="K19" s="31"/>
      <c r="M19">
        <v>15</v>
      </c>
    </row>
  </sheetData>
  <mergeCells count="6">
    <mergeCell ref="H4:H6"/>
    <mergeCell ref="J4:J6"/>
    <mergeCell ref="I10:I12"/>
    <mergeCell ref="M10:M12"/>
    <mergeCell ref="H17:H19"/>
    <mergeCell ref="K17:K19"/>
  </mergeCells>
  <pageMargins left="0.7" right="0.7" top="0.78740157499999996" bottom="0.78740157499999996" header="0.3" footer="0.3"/>
  <pageSetup paperSize="9" orientation="portrait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3E19-4975-4252-A103-9BD6492CD985}">
  <dimension ref="A1:T21"/>
  <sheetViews>
    <sheetView workbookViewId="0">
      <selection activeCell="L13" sqref="L13"/>
    </sheetView>
  </sheetViews>
  <sheetFormatPr baseColWidth="10" defaultRowHeight="15" x14ac:dyDescent="0.25"/>
  <cols>
    <col min="1" max="1" width="19.42578125" bestFit="1" customWidth="1"/>
    <col min="3" max="3" width="14.140625" bestFit="1" customWidth="1"/>
  </cols>
  <sheetData>
    <row r="1" spans="1:13" ht="18.75" x14ac:dyDescent="0.3">
      <c r="A1" s="18" t="s">
        <v>44</v>
      </c>
    </row>
    <row r="2" spans="1:13" x14ac:dyDescent="0.25">
      <c r="B2" t="s">
        <v>43</v>
      </c>
    </row>
    <row r="3" spans="1:13" x14ac:dyDescent="0.25">
      <c r="C3">
        <v>0</v>
      </c>
      <c r="D3">
        <v>1</v>
      </c>
      <c r="E3">
        <v>4</v>
      </c>
      <c r="G3" s="31" t="s">
        <v>35</v>
      </c>
      <c r="I3" s="6" t="s">
        <v>45</v>
      </c>
      <c r="K3" s="31" t="s">
        <v>36</v>
      </c>
      <c r="M3" s="6">
        <v>0</v>
      </c>
    </row>
    <row r="4" spans="1:13" x14ac:dyDescent="0.25">
      <c r="C4">
        <v>7</v>
      </c>
      <c r="D4">
        <v>-1</v>
      </c>
      <c r="E4">
        <v>5</v>
      </c>
      <c r="G4" s="31"/>
      <c r="I4" s="6" t="s">
        <v>46</v>
      </c>
      <c r="K4" s="31"/>
      <c r="M4" s="6">
        <v>0</v>
      </c>
    </row>
    <row r="5" spans="1:13" x14ac:dyDescent="0.25">
      <c r="C5">
        <v>1</v>
      </c>
      <c r="D5">
        <v>0</v>
      </c>
      <c r="E5">
        <v>2</v>
      </c>
      <c r="G5" s="31"/>
      <c r="I5" s="6" t="s">
        <v>47</v>
      </c>
      <c r="K5" s="31"/>
      <c r="M5" s="6">
        <v>0</v>
      </c>
    </row>
    <row r="8" spans="1:13" x14ac:dyDescent="0.25">
      <c r="B8" t="s">
        <v>48</v>
      </c>
      <c r="C8" s="9" t="s">
        <v>52</v>
      </c>
      <c r="D8" s="19" t="s">
        <v>51</v>
      </c>
      <c r="E8" s="9"/>
    </row>
    <row r="9" spans="1:13" x14ac:dyDescent="0.25">
      <c r="B9" t="s">
        <v>6</v>
      </c>
      <c r="C9" t="s">
        <v>53</v>
      </c>
      <c r="D9" s="3" t="s">
        <v>51</v>
      </c>
    </row>
    <row r="10" spans="1:13" x14ac:dyDescent="0.25">
      <c r="B10" t="s">
        <v>7</v>
      </c>
      <c r="C10" t="s">
        <v>50</v>
      </c>
      <c r="D10" s="3" t="s">
        <v>51</v>
      </c>
    </row>
    <row r="15" spans="1:13" x14ac:dyDescent="0.25">
      <c r="B15" t="s">
        <v>54</v>
      </c>
    </row>
    <row r="16" spans="1:13" x14ac:dyDescent="0.25">
      <c r="M16" s="6"/>
    </row>
    <row r="17" spans="2:20" x14ac:dyDescent="0.25">
      <c r="B17" s="1" t="s">
        <v>48</v>
      </c>
      <c r="C17" s="1" t="s">
        <v>55</v>
      </c>
      <c r="F17" s="6">
        <v>1</v>
      </c>
      <c r="G17" s="6">
        <v>1</v>
      </c>
      <c r="H17" s="6">
        <v>0</v>
      </c>
      <c r="I17" s="6">
        <v>-1</v>
      </c>
      <c r="K17" s="31" t="s">
        <v>35</v>
      </c>
      <c r="M17" s="6" t="s">
        <v>45</v>
      </c>
      <c r="O17" s="31" t="s">
        <v>36</v>
      </c>
      <c r="Q17" s="6">
        <v>3</v>
      </c>
    </row>
    <row r="18" spans="2:20" x14ac:dyDescent="0.25">
      <c r="B18" s="1" t="s">
        <v>6</v>
      </c>
      <c r="C18" s="1" t="s">
        <v>56</v>
      </c>
      <c r="F18" s="6">
        <v>0</v>
      </c>
      <c r="G18" s="6">
        <v>1</v>
      </c>
      <c r="H18" s="6">
        <v>2</v>
      </c>
      <c r="I18" s="6">
        <v>0</v>
      </c>
      <c r="K18" s="31"/>
      <c r="M18" s="6" t="s">
        <v>46</v>
      </c>
      <c r="O18" s="31"/>
      <c r="Q18" s="6">
        <v>0</v>
      </c>
    </row>
    <row r="19" spans="2:20" x14ac:dyDescent="0.25">
      <c r="B19" s="1" t="s">
        <v>7</v>
      </c>
      <c r="C19" s="2" t="s">
        <v>58</v>
      </c>
      <c r="F19" s="21">
        <v>-2</v>
      </c>
      <c r="G19" s="21">
        <v>-2</v>
      </c>
      <c r="H19" s="6">
        <v>0</v>
      </c>
      <c r="I19" s="6">
        <v>2</v>
      </c>
      <c r="K19" s="31"/>
      <c r="M19" s="6" t="s">
        <v>47</v>
      </c>
      <c r="O19" s="31"/>
      <c r="Q19" s="6">
        <v>4</v>
      </c>
      <c r="S19" t="s">
        <v>24</v>
      </c>
      <c r="T19">
        <f>MDETERM(F17:I20)</f>
        <v>0</v>
      </c>
    </row>
    <row r="20" spans="2:20" x14ac:dyDescent="0.25">
      <c r="B20" s="20" t="s">
        <v>49</v>
      </c>
      <c r="C20" s="20" t="s">
        <v>57</v>
      </c>
      <c r="F20" s="6">
        <v>0</v>
      </c>
      <c r="G20" s="6">
        <v>1</v>
      </c>
      <c r="H20" s="6">
        <v>-3</v>
      </c>
      <c r="I20" s="6">
        <v>2</v>
      </c>
      <c r="K20" s="31"/>
      <c r="M20" s="6" t="s">
        <v>37</v>
      </c>
      <c r="O20" s="31"/>
      <c r="Q20" s="6">
        <v>5</v>
      </c>
    </row>
    <row r="21" spans="2:20" x14ac:dyDescent="0.25">
      <c r="M21" s="6"/>
    </row>
  </sheetData>
  <mergeCells count="4">
    <mergeCell ref="G3:G5"/>
    <mergeCell ref="K3:K5"/>
    <mergeCell ref="K17:K20"/>
    <mergeCell ref="O17:O20"/>
  </mergeCells>
  <pageMargins left="0.7" right="0.7" top="0.78740157499999996" bottom="0.78740157499999996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C822-C73E-4A1B-983C-E8106DA87096}">
  <dimension ref="A1:R13"/>
  <sheetViews>
    <sheetView workbookViewId="0">
      <selection activeCell="C29" sqref="C29"/>
    </sheetView>
  </sheetViews>
  <sheetFormatPr baseColWidth="10" defaultRowHeight="15" x14ac:dyDescent="0.25"/>
  <sheetData>
    <row r="1" spans="1:18" x14ac:dyDescent="0.25">
      <c r="A1" t="s">
        <v>59</v>
      </c>
    </row>
    <row r="2" spans="1:18" x14ac:dyDescent="0.25">
      <c r="B2" s="22" t="s">
        <v>60</v>
      </c>
    </row>
    <row r="4" spans="1:18" x14ac:dyDescent="0.25">
      <c r="B4" s="8" t="s">
        <v>48</v>
      </c>
      <c r="C4" s="6" t="s">
        <v>64</v>
      </c>
      <c r="D4" s="23">
        <f xml:space="preserve"> 284000</f>
        <v>284000</v>
      </c>
      <c r="G4" s="6">
        <v>1</v>
      </c>
      <c r="H4" s="6">
        <v>1</v>
      </c>
      <c r="I4" s="6">
        <v>1</v>
      </c>
      <c r="K4" s="31" t="s">
        <v>35</v>
      </c>
      <c r="M4" s="6" t="s">
        <v>61</v>
      </c>
      <c r="O4" s="31" t="s">
        <v>36</v>
      </c>
      <c r="Q4" s="6">
        <f>D4</f>
        <v>284000</v>
      </c>
    </row>
    <row r="5" spans="1:18" x14ac:dyDescent="0.25">
      <c r="B5" s="8" t="s">
        <v>6</v>
      </c>
      <c r="C5" s="6" t="s">
        <v>65</v>
      </c>
      <c r="D5" s="3">
        <f xml:space="preserve"> 36000</f>
        <v>36000</v>
      </c>
      <c r="G5" s="6">
        <v>1</v>
      </c>
      <c r="H5" s="6">
        <v>-1</v>
      </c>
      <c r="I5" s="6">
        <v>0</v>
      </c>
      <c r="K5" s="31"/>
      <c r="M5" s="6" t="s">
        <v>62</v>
      </c>
      <c r="O5" s="31"/>
      <c r="Q5" s="6">
        <f t="shared" ref="Q5:Q6" si="0">D5</f>
        <v>36000</v>
      </c>
    </row>
    <row r="6" spans="1:18" x14ac:dyDescent="0.25">
      <c r="B6" s="24" t="s">
        <v>7</v>
      </c>
      <c r="C6" s="25" t="s">
        <v>66</v>
      </c>
      <c r="D6" s="26">
        <f xml:space="preserve"> 8000</f>
        <v>8000</v>
      </c>
      <c r="G6" s="6">
        <v>0</v>
      </c>
      <c r="H6" s="6">
        <v>2</v>
      </c>
      <c r="I6" s="6">
        <v>-1</v>
      </c>
      <c r="K6" s="31"/>
      <c r="M6" s="6" t="s">
        <v>63</v>
      </c>
      <c r="O6" s="31"/>
      <c r="Q6" s="6">
        <f t="shared" si="0"/>
        <v>8000</v>
      </c>
    </row>
    <row r="11" spans="1:18" x14ac:dyDescent="0.25">
      <c r="H11">
        <f t="array" ref="H11:J13">MINVERSE(G4:I6)</f>
        <v>0.25</v>
      </c>
      <c r="I11">
        <v>0.75</v>
      </c>
      <c r="J11">
        <v>0.25</v>
      </c>
      <c r="L11" s="31" t="s">
        <v>35</v>
      </c>
      <c r="N11" s="6">
        <f>Q4</f>
        <v>284000</v>
      </c>
      <c r="P11" s="31" t="s">
        <v>36</v>
      </c>
      <c r="R11">
        <f t="array" ref="R11:R13">MMULT(H11:J13,N11:N13)</f>
        <v>100000</v>
      </c>
    </row>
    <row r="12" spans="1:18" x14ac:dyDescent="0.25">
      <c r="G12" s="3" t="s">
        <v>36</v>
      </c>
      <c r="H12">
        <v>0.25</v>
      </c>
      <c r="I12">
        <v>-0.25</v>
      </c>
      <c r="J12">
        <v>0.25</v>
      </c>
      <c r="L12" s="31"/>
      <c r="N12" s="6">
        <f t="shared" ref="N12:N13" si="1">Q5</f>
        <v>36000</v>
      </c>
      <c r="P12" s="31"/>
      <c r="R12">
        <v>64000</v>
      </c>
    </row>
    <row r="13" spans="1:18" x14ac:dyDescent="0.25">
      <c r="H13">
        <v>0.5</v>
      </c>
      <c r="I13">
        <v>-0.5</v>
      </c>
      <c r="J13">
        <v>-0.5</v>
      </c>
      <c r="L13" s="31"/>
      <c r="N13" s="6">
        <f t="shared" si="1"/>
        <v>8000</v>
      </c>
      <c r="P13" s="31"/>
      <c r="R13">
        <v>120000</v>
      </c>
    </row>
  </sheetData>
  <mergeCells count="4">
    <mergeCell ref="K4:K6"/>
    <mergeCell ref="O4:O6"/>
    <mergeCell ref="L11:L13"/>
    <mergeCell ref="P11:P13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B1F1-684F-49E3-86CC-526B3A0B4C49}">
  <dimension ref="A1:Y49"/>
  <sheetViews>
    <sheetView tabSelected="1" topLeftCell="C1" workbookViewId="0">
      <selection activeCell="M22" sqref="M22"/>
    </sheetView>
  </sheetViews>
  <sheetFormatPr baseColWidth="10" defaultRowHeight="15" x14ac:dyDescent="0.25"/>
  <cols>
    <col min="2" max="2" width="19.140625" customWidth="1"/>
    <col min="4" max="4" width="13" customWidth="1"/>
    <col min="5" max="5" width="11.85546875" bestFit="1" customWidth="1"/>
    <col min="6" max="6" width="8.5703125" customWidth="1"/>
    <col min="7" max="7" width="17.28515625" bestFit="1" customWidth="1"/>
    <col min="8" max="8" width="3.28515625" bestFit="1" customWidth="1"/>
    <col min="11" max="11" width="11.7109375" bestFit="1" customWidth="1"/>
    <col min="12" max="12" width="16.7109375" customWidth="1"/>
    <col min="13" max="13" width="12" bestFit="1" customWidth="1"/>
    <col min="14" max="14" width="12.140625" bestFit="1" customWidth="1"/>
    <col min="18" max="19" width="12.7109375" bestFit="1" customWidth="1"/>
    <col min="22" max="22" width="12.7109375" bestFit="1" customWidth="1"/>
  </cols>
  <sheetData>
    <row r="1" spans="1:22" ht="26.25" x14ac:dyDescent="0.4">
      <c r="A1" s="33" t="s">
        <v>67</v>
      </c>
      <c r="B1" s="33"/>
    </row>
    <row r="4" spans="1:22" x14ac:dyDescent="0.25">
      <c r="B4" t="s">
        <v>68</v>
      </c>
    </row>
    <row r="5" spans="1:22" x14ac:dyDescent="0.25">
      <c r="D5" t="s">
        <v>69</v>
      </c>
      <c r="F5" t="s">
        <v>70</v>
      </c>
    </row>
    <row r="7" spans="1:22" x14ac:dyDescent="0.25">
      <c r="D7" t="s">
        <v>71</v>
      </c>
      <c r="E7" t="s">
        <v>72</v>
      </c>
    </row>
    <row r="8" spans="1:22" x14ac:dyDescent="0.25">
      <c r="D8" t="s">
        <v>73</v>
      </c>
      <c r="E8" t="s">
        <v>74</v>
      </c>
    </row>
    <row r="11" spans="1:22" ht="15.75" thickBot="1" x14ac:dyDescent="0.3">
      <c r="D11" s="27" t="s">
        <v>72</v>
      </c>
      <c r="E11" s="27" t="s">
        <v>74</v>
      </c>
      <c r="H11" t="s">
        <v>48</v>
      </c>
      <c r="I11" t="s">
        <v>79</v>
      </c>
    </row>
    <row r="12" spans="1:22" x14ac:dyDescent="0.25">
      <c r="D12" s="29">
        <v>1000</v>
      </c>
      <c r="E12" s="28">
        <v>10200</v>
      </c>
      <c r="H12" t="s">
        <v>6</v>
      </c>
      <c r="I12" t="s">
        <v>80</v>
      </c>
    </row>
    <row r="13" spans="1:22" ht="15.75" thickBot="1" x14ac:dyDescent="0.3">
      <c r="D13" s="29">
        <v>2000</v>
      </c>
      <c r="E13" s="28">
        <v>19500</v>
      </c>
      <c r="H13" s="27" t="s">
        <v>7</v>
      </c>
      <c r="I13" s="27" t="s">
        <v>81</v>
      </c>
      <c r="J13" s="27"/>
      <c r="K13" s="27"/>
      <c r="L13" s="27"/>
    </row>
    <row r="14" spans="1:22" x14ac:dyDescent="0.25">
      <c r="D14" s="29">
        <v>5000</v>
      </c>
      <c r="E14" s="28">
        <v>42700</v>
      </c>
      <c r="G14" t="s">
        <v>90</v>
      </c>
      <c r="H14" s="34" t="s">
        <v>49</v>
      </c>
      <c r="I14" s="34" t="s">
        <v>78</v>
      </c>
    </row>
    <row r="15" spans="1:22" x14ac:dyDescent="0.25">
      <c r="E15" s="28"/>
      <c r="L15" s="6"/>
      <c r="M15" s="6"/>
      <c r="N15" s="6"/>
    </row>
    <row r="16" spans="1:22" x14ac:dyDescent="0.25">
      <c r="E16" s="28"/>
      <c r="L16" s="6">
        <f>D12^3</f>
        <v>1000000000</v>
      </c>
      <c r="M16" s="6">
        <f>D12^2</f>
        <v>1000000</v>
      </c>
      <c r="N16" s="6">
        <f>D12</f>
        <v>1000</v>
      </c>
      <c r="P16" s="31" t="s">
        <v>35</v>
      </c>
      <c r="R16" s="6" t="s">
        <v>61</v>
      </c>
      <c r="T16" s="31" t="s">
        <v>36</v>
      </c>
      <c r="V16" s="6">
        <f>$E$12-$E$17</f>
        <v>6700</v>
      </c>
    </row>
    <row r="17" spans="4:24" x14ac:dyDescent="0.25">
      <c r="D17" t="s">
        <v>75</v>
      </c>
      <c r="E17" s="28">
        <v>3500</v>
      </c>
      <c r="L17" s="6">
        <f>D13^3</f>
        <v>8000000000</v>
      </c>
      <c r="M17" s="6">
        <f>D13^2</f>
        <v>4000000</v>
      </c>
      <c r="N17" s="6">
        <f t="shared" ref="N17:N18" si="0">D13</f>
        <v>2000</v>
      </c>
      <c r="P17" s="31"/>
      <c r="R17" s="6" t="s">
        <v>62</v>
      </c>
      <c r="T17" s="31"/>
      <c r="V17" s="6">
        <f>$E$13-$E$17</f>
        <v>16000</v>
      </c>
    </row>
    <row r="18" spans="4:24" x14ac:dyDescent="0.25">
      <c r="D18" t="s">
        <v>76</v>
      </c>
      <c r="L18" s="6">
        <f>D14^3</f>
        <v>125000000000</v>
      </c>
      <c r="M18" s="6">
        <f>D14^2</f>
        <v>25000000</v>
      </c>
      <c r="N18" s="6">
        <f t="shared" si="0"/>
        <v>5000</v>
      </c>
      <c r="P18" s="31"/>
      <c r="R18" s="6" t="s">
        <v>63</v>
      </c>
      <c r="T18" s="31"/>
      <c r="V18" s="6">
        <f>$E$14-$E$17</f>
        <v>39200</v>
      </c>
    </row>
    <row r="19" spans="4:24" x14ac:dyDescent="0.25">
      <c r="L19" s="6"/>
      <c r="M19" s="6"/>
      <c r="N19" s="6"/>
    </row>
    <row r="20" spans="4:24" x14ac:dyDescent="0.25">
      <c r="L20" s="6"/>
      <c r="M20" s="6"/>
      <c r="N20" s="6"/>
    </row>
    <row r="21" spans="4:24" x14ac:dyDescent="0.25">
      <c r="L21" s="6"/>
      <c r="M21" s="6"/>
      <c r="N21" s="6"/>
    </row>
    <row r="22" spans="4:24" x14ac:dyDescent="0.25">
      <c r="L22" s="6"/>
      <c r="M22" s="6"/>
      <c r="N22" s="6"/>
    </row>
    <row r="23" spans="4:24" x14ac:dyDescent="0.25">
      <c r="L23" s="6">
        <f t="array" ref="L23:N25">MINVERSE(L16:N18)</f>
        <v>2.5000000000000002E-10</v>
      </c>
      <c r="M23" s="6">
        <v>-1.6666666666666669E-10</v>
      </c>
      <c r="N23" s="6">
        <v>1.6666666666666667E-11</v>
      </c>
      <c r="P23" s="31" t="s">
        <v>35</v>
      </c>
      <c r="R23" s="6">
        <f>$E$12-$E$17</f>
        <v>6700</v>
      </c>
      <c r="T23" s="31" t="s">
        <v>36</v>
      </c>
      <c r="V23">
        <f t="array" ref="V23:V25">MMULT(L23:N25,R23:R25)</f>
        <v>-3.3833333333333341E-7</v>
      </c>
      <c r="X23" s="30" t="s">
        <v>61</v>
      </c>
    </row>
    <row r="24" spans="4:24" x14ac:dyDescent="0.25">
      <c r="J24" t="s">
        <v>77</v>
      </c>
      <c r="K24" s="3" t="s">
        <v>36</v>
      </c>
      <c r="L24" s="6">
        <v>-1.75E-6</v>
      </c>
      <c r="M24" s="6">
        <v>9.9999999999999995E-7</v>
      </c>
      <c r="N24" s="6">
        <v>-4.9999999999999998E-8</v>
      </c>
      <c r="P24" s="31"/>
      <c r="R24" s="6">
        <f>$E$13-$E$17</f>
        <v>16000</v>
      </c>
      <c r="T24" s="31"/>
      <c r="V24">
        <v>2.3150000000000011E-3</v>
      </c>
      <c r="X24" s="30" t="s">
        <v>62</v>
      </c>
    </row>
    <row r="25" spans="4:24" x14ac:dyDescent="0.25">
      <c r="L25" s="6">
        <v>2.5000000000000001E-3</v>
      </c>
      <c r="M25" s="6">
        <v>-8.3333333333333328E-4</v>
      </c>
      <c r="N25" s="6">
        <v>3.3333333333333328E-5</v>
      </c>
      <c r="P25" s="31"/>
      <c r="R25" s="6">
        <f>$E$14-$E$17</f>
        <v>39200</v>
      </c>
      <c r="T25" s="31"/>
      <c r="V25">
        <v>4.7233333333333345</v>
      </c>
      <c r="X25" s="30" t="s">
        <v>63</v>
      </c>
    </row>
    <row r="29" spans="4:24" x14ac:dyDescent="0.25">
      <c r="L29" s="6"/>
      <c r="M29" s="6"/>
      <c r="N29" s="6"/>
    </row>
    <row r="30" spans="4:24" x14ac:dyDescent="0.25">
      <c r="L30" s="6"/>
      <c r="M30" s="6"/>
      <c r="N30" s="6"/>
    </row>
    <row r="31" spans="4:24" x14ac:dyDescent="0.25">
      <c r="L31" s="6">
        <f>D12^3</f>
        <v>1000000000</v>
      </c>
      <c r="M31" s="6">
        <f>D12^2</f>
        <v>1000000</v>
      </c>
      <c r="N31" s="6">
        <f>D12</f>
        <v>1000</v>
      </c>
      <c r="P31" s="31" t="s">
        <v>35</v>
      </c>
      <c r="R31">
        <f>V23</f>
        <v>-3.3833333333333341E-7</v>
      </c>
      <c r="T31" s="31" t="s">
        <v>36</v>
      </c>
      <c r="V31">
        <f t="array" ref="V31:V33">MMULT(L31:N33,R31:R33)</f>
        <v>6700.0000000000018</v>
      </c>
    </row>
    <row r="32" spans="4:24" x14ac:dyDescent="0.25">
      <c r="L32" s="6">
        <f t="shared" ref="L32:L33" si="1">D13^3</f>
        <v>8000000000</v>
      </c>
      <c r="M32" s="6">
        <f t="shared" ref="M32:M33" si="2">D13^2</f>
        <v>4000000</v>
      </c>
      <c r="N32" s="6">
        <f t="shared" ref="N32:N33" si="3">D13</f>
        <v>2000</v>
      </c>
      <c r="P32" s="31"/>
      <c r="R32">
        <f t="shared" ref="R32:R33" si="4">V24</f>
        <v>2.3150000000000011E-3</v>
      </c>
      <c r="T32" s="31"/>
      <c r="V32">
        <v>16000.000000000005</v>
      </c>
    </row>
    <row r="33" spans="7:25" x14ac:dyDescent="0.25">
      <c r="L33" s="6">
        <f t="shared" si="1"/>
        <v>125000000000</v>
      </c>
      <c r="M33" s="6">
        <f t="shared" si="2"/>
        <v>25000000</v>
      </c>
      <c r="N33" s="6">
        <f t="shared" si="3"/>
        <v>5000</v>
      </c>
      <c r="P33" s="31"/>
      <c r="R33">
        <f t="shared" si="4"/>
        <v>4.7233333333333345</v>
      </c>
      <c r="T33" s="31"/>
      <c r="V33">
        <v>39200.000000000022</v>
      </c>
    </row>
    <row r="34" spans="7:25" x14ac:dyDescent="0.25">
      <c r="L34" s="6"/>
      <c r="M34" s="6"/>
      <c r="N34" s="6"/>
    </row>
    <row r="35" spans="7:25" x14ac:dyDescent="0.25">
      <c r="I35" s="10"/>
      <c r="J35" s="10"/>
      <c r="K35" s="10"/>
      <c r="L35" s="25"/>
      <c r="M35" s="25"/>
      <c r="N35" s="25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7:25" x14ac:dyDescent="0.25">
      <c r="L36" s="6"/>
      <c r="M36" s="6"/>
      <c r="N36" s="6"/>
    </row>
    <row r="37" spans="7:25" x14ac:dyDescent="0.25">
      <c r="Q37" s="6"/>
      <c r="R37" s="6"/>
      <c r="S37" s="6"/>
      <c r="T37" s="6"/>
      <c r="U37" s="6"/>
      <c r="V37" s="6"/>
      <c r="W37" s="6"/>
      <c r="X37" s="6"/>
      <c r="Y37" s="6"/>
    </row>
    <row r="38" spans="7:25" x14ac:dyDescent="0.25">
      <c r="K38" s="6">
        <f t="array" ref="K38:M40">L16:N18</f>
        <v>1000000000</v>
      </c>
      <c r="L38" s="6">
        <v>1000000</v>
      </c>
      <c r="M38" s="6">
        <v>1000</v>
      </c>
      <c r="N38" s="6">
        <v>1</v>
      </c>
      <c r="P38" s="31" t="s">
        <v>35</v>
      </c>
      <c r="Q38" s="6"/>
      <c r="R38" s="6" t="str">
        <f t="array" ref="R38:R40">R16:R18</f>
        <v>a</v>
      </c>
      <c r="S38" s="6"/>
      <c r="T38" s="31" t="s">
        <v>36</v>
      </c>
      <c r="U38" s="6"/>
      <c r="V38" s="6">
        <f t="array" ref="V38:V40">E12:E14</f>
        <v>10200</v>
      </c>
      <c r="W38" s="6"/>
      <c r="X38" s="6"/>
      <c r="Y38" s="6"/>
    </row>
    <row r="39" spans="7:25" x14ac:dyDescent="0.25">
      <c r="G39" t="s">
        <v>83</v>
      </c>
      <c r="J39" t="s">
        <v>82</v>
      </c>
      <c r="K39" s="6">
        <v>8000000000</v>
      </c>
      <c r="L39" s="6">
        <v>4000000</v>
      </c>
      <c r="M39" s="6">
        <v>2000</v>
      </c>
      <c r="N39" s="6">
        <v>1</v>
      </c>
      <c r="P39" s="31"/>
      <c r="Q39" s="6"/>
      <c r="R39" s="6" t="str">
        <v>b</v>
      </c>
      <c r="S39" s="6"/>
      <c r="T39" s="31"/>
      <c r="U39" s="6"/>
      <c r="V39" s="6">
        <v>19500</v>
      </c>
      <c r="W39" s="6"/>
      <c r="X39" s="6"/>
      <c r="Y39" s="6"/>
    </row>
    <row r="40" spans="7:25" x14ac:dyDescent="0.25">
      <c r="K40" s="6">
        <v>125000000000</v>
      </c>
      <c r="L40" s="6">
        <v>25000000</v>
      </c>
      <c r="M40" s="6">
        <v>5000</v>
      </c>
      <c r="N40" s="6">
        <v>1</v>
      </c>
      <c r="P40" s="31"/>
      <c r="Q40" s="6"/>
      <c r="R40" s="6" t="str">
        <v>c</v>
      </c>
      <c r="S40" s="6"/>
      <c r="T40" s="31"/>
      <c r="U40" s="6"/>
      <c r="V40" s="6">
        <v>42700</v>
      </c>
      <c r="W40" s="6"/>
      <c r="X40" s="6"/>
      <c r="Y40" s="6"/>
    </row>
    <row r="41" spans="7:25" x14ac:dyDescent="0.25">
      <c r="K41" s="6">
        <v>0</v>
      </c>
      <c r="L41" s="6">
        <v>0</v>
      </c>
      <c r="M41" s="6">
        <v>0</v>
      </c>
      <c r="N41" s="6">
        <v>1</v>
      </c>
      <c r="P41" s="31"/>
      <c r="Q41" s="6"/>
      <c r="R41" s="6" t="s">
        <v>84</v>
      </c>
      <c r="S41" s="6"/>
      <c r="T41" s="31"/>
      <c r="U41" s="6"/>
      <c r="V41" s="6">
        <f>E17</f>
        <v>3500</v>
      </c>
      <c r="W41" s="6"/>
      <c r="X41" s="6"/>
      <c r="Y41" s="6"/>
    </row>
    <row r="42" spans="7:25" x14ac:dyDescent="0.25">
      <c r="Q42" s="6"/>
      <c r="R42" s="6"/>
      <c r="S42" s="6"/>
      <c r="T42" s="6"/>
      <c r="U42" s="6"/>
      <c r="V42" s="6"/>
      <c r="W42" s="6"/>
      <c r="X42" s="6"/>
      <c r="Y42" s="6"/>
    </row>
    <row r="43" spans="7:25" x14ac:dyDescent="0.25">
      <c r="Q43" s="6"/>
      <c r="R43" s="6"/>
      <c r="S43" s="6"/>
      <c r="T43" s="6"/>
      <c r="U43" s="6"/>
      <c r="V43" s="6"/>
      <c r="W43" s="6"/>
      <c r="X43" s="6"/>
      <c r="Y43" s="6"/>
    </row>
    <row r="46" spans="7:25" x14ac:dyDescent="0.25">
      <c r="K46">
        <f t="array" ref="K46:N49">MINVERSE(K38:N41)</f>
        <v>2.5000000000000002E-10</v>
      </c>
      <c r="L46">
        <v>-1.6666666666666669E-10</v>
      </c>
      <c r="M46">
        <v>1.6666666666666667E-11</v>
      </c>
      <c r="N46">
        <v>-1.0000000000000003E-10</v>
      </c>
      <c r="R46" t="s">
        <v>86</v>
      </c>
      <c r="S46" s="7">
        <f t="array" ref="S46:S49">MMULT(K46:N49,V38:V41)</f>
        <v>-3.3833333333333346E-7</v>
      </c>
    </row>
    <row r="47" spans="7:25" x14ac:dyDescent="0.25">
      <c r="J47" t="s">
        <v>85</v>
      </c>
      <c r="K47">
        <v>-1.75E-6</v>
      </c>
      <c r="L47">
        <v>9.9999999999999995E-7</v>
      </c>
      <c r="M47">
        <v>-4.9999999999999998E-8</v>
      </c>
      <c r="N47">
        <v>8.0000000000000018E-7</v>
      </c>
      <c r="R47" t="s">
        <v>87</v>
      </c>
      <c r="S47" s="7">
        <v>2.3149999999999993E-3</v>
      </c>
    </row>
    <row r="48" spans="7:25" x14ac:dyDescent="0.25">
      <c r="K48">
        <v>2.5000000000000001E-3</v>
      </c>
      <c r="L48">
        <v>-8.3333333333333328E-4</v>
      </c>
      <c r="M48">
        <v>3.3333333333333328E-5</v>
      </c>
      <c r="N48">
        <v>-1.7000000000000001E-3</v>
      </c>
      <c r="R48" t="s">
        <v>88</v>
      </c>
      <c r="S48" s="7">
        <v>4.7233333333333336</v>
      </c>
    </row>
    <row r="49" spans="11:19" x14ac:dyDescent="0.25">
      <c r="K49">
        <v>0</v>
      </c>
      <c r="L49">
        <v>0</v>
      </c>
      <c r="M49">
        <v>0</v>
      </c>
      <c r="N49">
        <v>1</v>
      </c>
      <c r="R49" t="s">
        <v>89</v>
      </c>
      <c r="S49" s="7">
        <v>3500</v>
      </c>
    </row>
  </sheetData>
  <mergeCells count="9">
    <mergeCell ref="P38:P41"/>
    <mergeCell ref="T38:T41"/>
    <mergeCell ref="P31:P33"/>
    <mergeCell ref="T31:T33"/>
    <mergeCell ref="A1:B1"/>
    <mergeCell ref="P16:P18"/>
    <mergeCell ref="T16:T18"/>
    <mergeCell ref="P23:P25"/>
    <mergeCell ref="T23:T25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Ü1</vt:lpstr>
      <vt:lpstr>Ü2</vt:lpstr>
      <vt:lpstr>Hausübung</vt:lpstr>
      <vt:lpstr>Ü3</vt:lpstr>
      <vt:lpstr>Ü4</vt:lpstr>
      <vt:lpstr>Ü5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Flori</cp:lastModifiedBy>
  <dcterms:created xsi:type="dcterms:W3CDTF">2018-04-23T06:09:07Z</dcterms:created>
  <dcterms:modified xsi:type="dcterms:W3CDTF">2018-05-03T06:36:57Z</dcterms:modified>
</cp:coreProperties>
</file>