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25" i="1" l="1"/>
  <c r="C26" i="1"/>
  <c r="C27" i="1"/>
  <c r="D22" i="1"/>
  <c r="E22" i="1"/>
  <c r="F22" i="1"/>
  <c r="G22" i="1"/>
  <c r="H22" i="1"/>
  <c r="I22" i="1"/>
  <c r="C22" i="1"/>
  <c r="D21" i="1"/>
  <c r="E21" i="1"/>
  <c r="F21" i="1"/>
  <c r="G21" i="1"/>
  <c r="H21" i="1"/>
  <c r="I21" i="1"/>
  <c r="C21" i="1"/>
  <c r="D18" i="1"/>
  <c r="E18" i="1"/>
  <c r="F18" i="1"/>
  <c r="G18" i="1"/>
  <c r="H18" i="1"/>
  <c r="I18" i="1"/>
  <c r="C18" i="1"/>
  <c r="D17" i="1"/>
  <c r="E17" i="1"/>
  <c r="F17" i="1"/>
  <c r="G17" i="1"/>
  <c r="H17" i="1"/>
  <c r="I17" i="1"/>
  <c r="C17" i="1"/>
  <c r="D16" i="1"/>
  <c r="E16" i="1"/>
  <c r="F16" i="1"/>
  <c r="G16" i="1"/>
  <c r="H16" i="1"/>
  <c r="I16" i="1"/>
  <c r="C16" i="1"/>
  <c r="D15" i="1"/>
  <c r="E15" i="1"/>
  <c r="F15" i="1"/>
  <c r="G15" i="1"/>
  <c r="H15" i="1"/>
  <c r="I15" i="1"/>
  <c r="C15" i="1"/>
  <c r="D14" i="1"/>
  <c r="E14" i="1"/>
  <c r="F14" i="1"/>
  <c r="G14" i="1"/>
  <c r="H14" i="1"/>
  <c r="I14" i="1"/>
  <c r="C14" i="1"/>
  <c r="N3" i="1" s="1"/>
  <c r="R7" i="1"/>
  <c r="N4" i="1"/>
  <c r="N5" i="1"/>
  <c r="N6" i="1"/>
  <c r="N7" i="1"/>
  <c r="N8" i="1"/>
  <c r="N9" i="1"/>
  <c r="Q7" i="1"/>
  <c r="M10" i="1"/>
  <c r="O6" i="1" l="1"/>
  <c r="O8" i="1"/>
  <c r="O5" i="1"/>
  <c r="O4" i="1"/>
  <c r="O3" i="1"/>
  <c r="O9" i="1"/>
  <c r="O7" i="1"/>
  <c r="P3" i="1" l="1"/>
  <c r="Q3" i="1" s="1"/>
</calcChain>
</file>

<file path=xl/sharedStrings.xml><?xml version="1.0" encoding="utf-8"?>
<sst xmlns="http://schemas.openxmlformats.org/spreadsheetml/2006/main" count="45" uniqueCount="38">
  <si>
    <t>Mean of the Values</t>
  </si>
  <si>
    <t>Randhir Notes on Basic Statistics</t>
  </si>
  <si>
    <t>1. Subtract the mean</t>
  </si>
  <si>
    <t>2. Square the result</t>
  </si>
  <si>
    <t>3. Add (Sum) the squares</t>
  </si>
  <si>
    <t>4. Divide by the number of values</t>
  </si>
  <si>
    <t>Mon</t>
  </si>
  <si>
    <r>
      <rPr>
        <b/>
        <u/>
        <sz val="11"/>
        <color indexed="9"/>
        <rFont val="Arial"/>
        <charset val="134"/>
      </rPr>
      <t xml:space="preserve">Week 1
</t>
    </r>
    <r>
      <rPr>
        <b/>
        <sz val="8"/>
        <color indexed="9"/>
        <rFont val="Arial"/>
        <charset val="134"/>
      </rPr>
      <t>4/3/10 - 7/3/10</t>
    </r>
  </si>
  <si>
    <r>
      <rPr>
        <b/>
        <u/>
        <sz val="11"/>
        <color indexed="9"/>
        <rFont val="Arial"/>
        <charset val="134"/>
      </rPr>
      <t xml:space="preserve">Week 2
</t>
    </r>
    <r>
      <rPr>
        <b/>
        <sz val="8"/>
        <color indexed="9"/>
        <rFont val="Arial"/>
        <charset val="134"/>
      </rPr>
      <t>8/3/10 - 15/3/10</t>
    </r>
  </si>
  <si>
    <r>
      <rPr>
        <b/>
        <u/>
        <sz val="11"/>
        <color indexed="9"/>
        <rFont val="Arial"/>
        <charset val="134"/>
      </rPr>
      <t xml:space="preserve">Week 3
</t>
    </r>
    <r>
      <rPr>
        <b/>
        <sz val="8"/>
        <color indexed="9"/>
        <rFont val="Arial"/>
        <charset val="134"/>
      </rPr>
      <t>16/3/10 - 21/3/10</t>
    </r>
  </si>
  <si>
    <r>
      <rPr>
        <b/>
        <u/>
        <sz val="11"/>
        <color indexed="9"/>
        <rFont val="Arial"/>
        <charset val="134"/>
      </rPr>
      <t xml:space="preserve">Week 4
</t>
    </r>
    <r>
      <rPr>
        <b/>
        <sz val="8"/>
        <color indexed="9"/>
        <rFont val="Arial"/>
        <charset val="134"/>
      </rPr>
      <t>22/3/10 - 28/3/10</t>
    </r>
  </si>
  <si>
    <r>
      <rPr>
        <b/>
        <u/>
        <sz val="11"/>
        <color indexed="9"/>
        <rFont val="Arial"/>
        <charset val="134"/>
      </rPr>
      <t xml:space="preserve">Week 5
</t>
    </r>
    <r>
      <rPr>
        <b/>
        <sz val="8"/>
        <color indexed="9"/>
        <rFont val="Arial"/>
        <charset val="134"/>
      </rPr>
      <t>29/3/10 - 4/4/10</t>
    </r>
  </si>
  <si>
    <r>
      <rPr>
        <b/>
        <u/>
        <sz val="11"/>
        <color indexed="9"/>
        <rFont val="Arial"/>
        <charset val="134"/>
      </rPr>
      <t xml:space="preserve">Week 6
</t>
    </r>
    <r>
      <rPr>
        <b/>
        <sz val="8"/>
        <color indexed="9"/>
        <rFont val="Arial"/>
        <charset val="134"/>
      </rPr>
      <t>12/4/10 - 18/4/10</t>
    </r>
  </si>
  <si>
    <r>
      <rPr>
        <b/>
        <u/>
        <sz val="11"/>
        <color indexed="9"/>
        <rFont val="Arial"/>
        <charset val="134"/>
      </rPr>
      <t xml:space="preserve">Week 7
</t>
    </r>
    <r>
      <rPr>
        <b/>
        <sz val="8"/>
        <color indexed="9"/>
        <rFont val="Arial"/>
        <charset val="134"/>
      </rPr>
      <t>19/4/10 - 25/4/10</t>
    </r>
  </si>
  <si>
    <t>Tue</t>
  </si>
  <si>
    <t>Wed</t>
  </si>
  <si>
    <t>Thu</t>
  </si>
  <si>
    <t>5. Using Variance function</t>
  </si>
  <si>
    <t>Fri</t>
  </si>
  <si>
    <t>Sat</t>
  </si>
  <si>
    <t>Sun</t>
  </si>
  <si>
    <t>Measure of central tendancy</t>
  </si>
  <si>
    <t>Total</t>
  </si>
  <si>
    <t>Sample Size</t>
  </si>
  <si>
    <t>Mean</t>
  </si>
  <si>
    <t>Min</t>
  </si>
  <si>
    <t>Max</t>
  </si>
  <si>
    <t>Measures of Spread
Sample statistics</t>
  </si>
  <si>
    <t xml:space="preserve"> Sample Variance</t>
  </si>
  <si>
    <t xml:space="preserve"> Sample Standard Deviation</t>
  </si>
  <si>
    <t>Measures of Spread
Population statistics</t>
  </si>
  <si>
    <t>Overall Average</t>
  </si>
  <si>
    <t>Overall variance</t>
  </si>
  <si>
    <t>Overall std deviation</t>
  </si>
  <si>
    <t>Excel :: Relative and Absolute Cell References</t>
  </si>
  <si>
    <t>Overall Sum:</t>
  </si>
  <si>
    <t>%total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</si>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</sst>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General_)"/>
    <numFmt numFmtId="165" formatCode="_-&quot;$&quot;* #,##0.00_-;\-&quot;$&quot;* #,##0.00_-;_-&quot;$&quot;* &quot;-&quot;??_-;_-@_-"/>
    <numFmt numFmtId="166" formatCode="_-* #,##0.00_-;\-* #,##0.00_-;_-* &quot;-&quot;??_-;_-@_-"/>
  </numFmts>
  <fonts count="13"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0"/>
      <name val="Arial"/>
      <charset val="134"/>
    </font>
    <font>
      <sz val="10"/>
      <name val="Arial"/>
      <charset val="134"/>
    </font>
    <font>
      <b/>
      <u/>
      <sz val="10"/>
      <name val="Arial"/>
      <charset val="134"/>
    </font>
    <font>
      <b/>
      <sz val="10"/>
      <name val="Arial"/>
      <charset val="134"/>
    </font>
    <font>
      <b/>
      <sz val="11"/>
      <color theme="0"/>
      <name val="Calibri"/>
      <charset val="134"/>
      <scheme val="minor"/>
    </font>
    <font>
      <b/>
      <sz val="11"/>
      <color indexed="9"/>
      <name val="Arial"/>
      <charset val="134"/>
    </font>
    <font>
      <b/>
      <sz val="10"/>
      <color indexed="8"/>
      <name val="Arial"/>
      <charset val="134"/>
    </font>
    <font>
      <sz val="12"/>
      <name val="Helv"/>
      <charset val="134"/>
    </font>
    <font>
      <b/>
      <u/>
      <sz val="11"/>
      <color indexed="9"/>
      <name val="Arial"/>
      <charset val="134"/>
    </font>
    <font>
      <b/>
      <sz val="8"/>
      <color indexed="9"/>
      <name val="Arial"/>
      <charset val="134"/>
    </font>
  </fonts>
  <fills count="15">
    <fill>
      <patternFill patternType="none"/>
    </fill>
    <fill>
      <patternFill patternType="gray125"/>
    </fill>
    <fill>
      <patternFill patternType="solid">
        <fgColor theme="1"/>
        <bgColor theme="6" tint="0.59999389629810485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5117038483843"/>
        <bgColor theme="8" tint="0.79995117038483843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1"/>
        <bgColor theme="6" tint="0.79995117038483843"/>
      </patternFill>
    </fill>
    <fill>
      <patternFill patternType="solid">
        <fgColor theme="6" tint="0.79995117038483843"/>
        <bgColor theme="6" tint="0.79995117038483843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theme="1"/>
      </bottom>
      <diagonal/>
    </border>
    <border>
      <left/>
      <right/>
      <top style="medium">
        <color auto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auto="1"/>
      </left>
      <right style="thin">
        <color auto="1"/>
      </right>
      <top/>
      <bottom style="thin">
        <color theme="0"/>
      </bottom>
      <diagonal/>
    </border>
    <border>
      <left/>
      <right style="thin">
        <color theme="0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thin">
        <color auto="1"/>
      </right>
      <top style="thin">
        <color theme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theme="1"/>
      </bottom>
      <diagonal/>
    </border>
    <border>
      <left/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theme="1"/>
      </top>
      <bottom style="medium">
        <color auto="1"/>
      </bottom>
      <diagonal/>
    </border>
  </borders>
  <cellStyleXfs count="8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4" fillId="0" borderId="0"/>
    <xf numFmtId="164" fontId="10" fillId="0" borderId="0"/>
    <xf numFmtId="165" fontId="10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4" fillId="0" borderId="0"/>
  </cellStyleXfs>
  <cellXfs count="59">
    <xf numFmtId="0" fontId="0" fillId="0" borderId="0" xfId="0"/>
    <xf numFmtId="0" fontId="1" fillId="0" borderId="0" xfId="1"/>
    <xf numFmtId="0" fontId="3" fillId="2" borderId="2" xfId="7" applyFont="1" applyFill="1" applyBorder="1" applyAlignment="1">
      <alignment horizontal="right"/>
    </xf>
    <xf numFmtId="0" fontId="4" fillId="0" borderId="0" xfId="7"/>
    <xf numFmtId="0" fontId="7" fillId="4" borderId="6" xfId="1" applyFont="1" applyFill="1" applyBorder="1"/>
    <xf numFmtId="0" fontId="8" fillId="4" borderId="7" xfId="1" applyFont="1" applyFill="1" applyBorder="1" applyAlignment="1">
      <alignment wrapText="1"/>
    </xf>
    <xf numFmtId="0" fontId="1" fillId="5" borderId="8" xfId="1" applyFont="1" applyFill="1" applyBorder="1" applyAlignment="1">
      <alignment horizontal="right"/>
    </xf>
    <xf numFmtId="0" fontId="1" fillId="5" borderId="9" xfId="1" applyFont="1" applyFill="1" applyBorder="1"/>
    <xf numFmtId="0" fontId="1" fillId="0" borderId="8" xfId="1" applyFont="1" applyBorder="1" applyAlignment="1">
      <alignment horizontal="right"/>
    </xf>
    <xf numFmtId="0" fontId="1" fillId="0" borderId="9" xfId="1" applyFont="1" applyBorder="1"/>
    <xf numFmtId="0" fontId="1" fillId="5" borderId="10" xfId="1" applyFont="1" applyFill="1" applyBorder="1" applyAlignment="1">
      <alignment horizontal="right"/>
    </xf>
    <xf numFmtId="0" fontId="1" fillId="5" borderId="1" xfId="1" applyFont="1" applyFill="1" applyBorder="1"/>
    <xf numFmtId="0" fontId="6" fillId="7" borderId="2" xfId="7" applyFont="1" applyFill="1" applyBorder="1" applyAlignment="1">
      <alignment horizontal="right"/>
    </xf>
    <xf numFmtId="2" fontId="4" fillId="7" borderId="13" xfId="7" applyNumberFormat="1" applyFont="1" applyFill="1" applyBorder="1"/>
    <xf numFmtId="0" fontId="6" fillId="8" borderId="14" xfId="7" applyFont="1" applyFill="1" applyBorder="1" applyAlignment="1">
      <alignment horizontal="right"/>
    </xf>
    <xf numFmtId="2" fontId="4" fillId="8" borderId="13" xfId="7" applyNumberFormat="1" applyFont="1" applyFill="1" applyBorder="1"/>
    <xf numFmtId="0" fontId="6" fillId="7" borderId="14" xfId="7" applyFont="1" applyFill="1" applyBorder="1" applyAlignment="1">
      <alignment horizontal="right"/>
    </xf>
    <xf numFmtId="0" fontId="6" fillId="7" borderId="10" xfId="7" applyFont="1" applyFill="1" applyBorder="1" applyAlignment="1">
      <alignment horizontal="right"/>
    </xf>
    <xf numFmtId="2" fontId="4" fillId="7" borderId="15" xfId="7" applyNumberFormat="1" applyFont="1" applyFill="1" applyBorder="1"/>
    <xf numFmtId="0" fontId="6" fillId="0" borderId="0" xfId="7" applyFont="1"/>
    <xf numFmtId="0" fontId="4" fillId="10" borderId="16" xfId="7" applyFont="1" applyFill="1" applyBorder="1"/>
    <xf numFmtId="0" fontId="3" fillId="11" borderId="10" xfId="7" applyFont="1" applyFill="1" applyBorder="1" applyAlignment="1">
      <alignment horizontal="right"/>
    </xf>
    <xf numFmtId="0" fontId="4" fillId="12" borderId="17" xfId="7" applyFont="1" applyFill="1" applyBorder="1"/>
    <xf numFmtId="0" fontId="9" fillId="13" borderId="19" xfId="7" applyFont="1" applyFill="1" applyBorder="1" applyAlignment="1">
      <alignment horizontal="right"/>
    </xf>
    <xf numFmtId="166" fontId="1" fillId="13" borderId="20" xfId="6" applyNumberFormat="1" applyFont="1" applyFill="1" applyBorder="1"/>
    <xf numFmtId="0" fontId="9" fillId="9" borderId="21" xfId="7" applyFont="1" applyFill="1" applyBorder="1" applyAlignment="1">
      <alignment horizontal="right"/>
    </xf>
    <xf numFmtId="166" fontId="1" fillId="9" borderId="22" xfId="6" applyNumberFormat="1" applyFont="1" applyFill="1" applyBorder="1"/>
    <xf numFmtId="0" fontId="9" fillId="13" borderId="23" xfId="7" applyFont="1" applyFill="1" applyBorder="1" applyAlignment="1">
      <alignment horizontal="right"/>
    </xf>
    <xf numFmtId="166" fontId="1" fillId="13" borderId="24" xfId="6" applyNumberFormat="1" applyFont="1" applyFill="1" applyBorder="1"/>
    <xf numFmtId="0" fontId="2" fillId="0" borderId="5" xfId="1" applyFont="1" applyBorder="1" applyAlignment="1">
      <alignment horizontal="right"/>
    </xf>
    <xf numFmtId="0" fontId="2" fillId="0" borderId="26" xfId="1" applyFont="1" applyBorder="1" applyAlignment="1">
      <alignment horizontal="center"/>
    </xf>
    <xf numFmtId="0" fontId="2" fillId="14" borderId="0" xfId="1" applyFont="1" applyFill="1" applyBorder="1" applyAlignment="1">
      <alignment horizontal="center"/>
    </xf>
    <xf numFmtId="0" fontId="2" fillId="5" borderId="27" xfId="1" applyFont="1" applyFill="1" applyBorder="1" applyAlignment="1">
      <alignment horizontal="right"/>
    </xf>
    <xf numFmtId="9" fontId="1" fillId="5" borderId="28" xfId="2" applyFont="1" applyFill="1" applyBorder="1"/>
    <xf numFmtId="0" fontId="1" fillId="5" borderId="28" xfId="1" applyFont="1" applyFill="1" applyBorder="1"/>
    <xf numFmtId="0" fontId="1" fillId="0" borderId="0" xfId="1" applyNumberFormat="1"/>
    <xf numFmtId="0" fontId="8" fillId="4" borderId="31" xfId="1" applyFont="1" applyFill="1" applyBorder="1" applyAlignment="1">
      <alignment wrapText="1"/>
    </xf>
    <xf numFmtId="0" fontId="1" fillId="5" borderId="32" xfId="1" applyFont="1" applyFill="1" applyBorder="1"/>
    <xf numFmtId="0" fontId="1" fillId="0" borderId="32" xfId="1" applyFont="1" applyBorder="1"/>
    <xf numFmtId="0" fontId="1" fillId="5" borderId="33" xfId="1" applyFont="1" applyFill="1" applyBorder="1"/>
    <xf numFmtId="0" fontId="2" fillId="14" borderId="30" xfId="1" applyFont="1" applyFill="1" applyBorder="1" applyAlignment="1">
      <alignment horizontal="center"/>
    </xf>
    <xf numFmtId="0" fontId="1" fillId="5" borderId="34" xfId="1" applyFont="1" applyFill="1" applyBorder="1"/>
    <xf numFmtId="0" fontId="6" fillId="6" borderId="11" xfId="7" applyFont="1" applyFill="1" applyBorder="1" applyAlignment="1">
      <alignment horizontal="center"/>
    </xf>
    <xf numFmtId="0" fontId="6" fillId="6" borderId="12" xfId="7" applyFont="1" applyFill="1" applyBorder="1" applyAlignment="1">
      <alignment horizontal="center"/>
    </xf>
    <xf numFmtId="0" fontId="6" fillId="6" borderId="18" xfId="7" applyFont="1" applyFill="1" applyBorder="1" applyAlignment="1">
      <alignment horizontal="center"/>
    </xf>
    <xf numFmtId="0" fontId="6" fillId="9" borderId="11" xfId="7" applyFont="1" applyFill="1" applyBorder="1" applyAlignment="1">
      <alignment horizontal="center" wrapText="1"/>
    </xf>
    <xf numFmtId="0" fontId="6" fillId="9" borderId="12" xfId="7" applyFont="1" applyFill="1" applyBorder="1" applyAlignment="1">
      <alignment horizontal="center"/>
    </xf>
    <xf numFmtId="0" fontId="6" fillId="9" borderId="18" xfId="7" applyFont="1" applyFill="1" applyBorder="1" applyAlignment="1">
      <alignment horizontal="center"/>
    </xf>
    <xf numFmtId="0" fontId="3" fillId="4" borderId="11" xfId="7" applyFont="1" applyFill="1" applyBorder="1" applyAlignment="1">
      <alignment horizontal="center" wrapText="1"/>
    </xf>
    <xf numFmtId="0" fontId="3" fillId="4" borderId="18" xfId="7" applyFont="1" applyFill="1" applyBorder="1" applyAlignment="1">
      <alignment horizontal="center"/>
    </xf>
    <xf numFmtId="0" fontId="2" fillId="0" borderId="25" xfId="1" applyFont="1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31" xfId="1" applyFont="1" applyBorder="1" applyAlignment="1">
      <alignment horizontal="center"/>
    </xf>
    <xf numFmtId="0" fontId="5" fillId="3" borderId="3" xfId="7" applyFont="1" applyFill="1" applyBorder="1" applyAlignment="1">
      <alignment horizontal="center" vertical="center" wrapText="1"/>
    </xf>
    <xf numFmtId="0" fontId="6" fillId="3" borderId="4" xfId="7" applyFont="1" applyFill="1" applyBorder="1" applyAlignment="1">
      <alignment horizontal="center" vertical="center"/>
    </xf>
    <xf numFmtId="0" fontId="6" fillId="3" borderId="29" xfId="7" applyFont="1" applyFill="1" applyBorder="1" applyAlignment="1">
      <alignment horizontal="center" vertical="center"/>
    </xf>
    <xf numFmtId="0" fontId="6" fillId="3" borderId="5" xfId="7" applyFont="1" applyFill="1" applyBorder="1" applyAlignment="1">
      <alignment horizontal="center" vertical="center"/>
    </xf>
    <xf numFmtId="0" fontId="6" fillId="3" borderId="0" xfId="7" applyFont="1" applyFill="1" applyBorder="1" applyAlignment="1">
      <alignment horizontal="center" vertical="center"/>
    </xf>
    <xf numFmtId="0" fontId="6" fillId="3" borderId="30" xfId="7" applyFont="1" applyFill="1" applyBorder="1" applyAlignment="1">
      <alignment horizontal="center" vertical="center"/>
    </xf>
  </cellXfs>
  <cellStyles count="8">
    <cellStyle name="Comma 2" xfId="6"/>
    <cellStyle name="Currency 2" xfId="5"/>
    <cellStyle name="Normal" xfId="0" builtinId="0"/>
    <cellStyle name="Normal 2" xfId="3"/>
    <cellStyle name="Normal 2 2" xfId="7"/>
    <cellStyle name="Normal 3" xfId="4"/>
    <cellStyle name="Normal 4" xfId="1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4"/>
  <sheetViews>
    <sheetView tabSelected="1" topLeftCell="A5" workbookViewId="0">
      <selection activeCell="C26" sqref="C26"/>
    </sheetView>
  </sheetViews>
  <sheetFormatPr defaultRowHeight="15"/>
  <cols>
    <col min="2" max="2" width="24.85546875" bestFit="1" customWidth="1"/>
    <col min="3" max="3" width="10.5703125" bestFit="1" customWidth="1"/>
    <col min="4" max="9" width="7.5703125" bestFit="1" customWidth="1"/>
    <col min="12" max="12" width="4.7109375" bestFit="1" customWidth="1"/>
    <col min="13" max="13" width="17.140625" bestFit="1" customWidth="1"/>
    <col min="14" max="14" width="18.28515625" bestFit="1" customWidth="1"/>
    <col min="15" max="15" width="17.140625" bestFit="1" customWidth="1"/>
    <col min="16" max="16" width="22" bestFit="1" customWidth="1"/>
    <col min="17" max="17" width="27.5703125" bestFit="1" customWidth="1"/>
  </cols>
  <sheetData>
    <row r="1" spans="2:18" ht="15.75" thickBo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t="s">
        <v>0</v>
      </c>
      <c r="N1" s="1"/>
      <c r="O1" s="1"/>
      <c r="P1" s="1"/>
      <c r="Q1" s="1"/>
    </row>
    <row r="2" spans="2:18">
      <c r="B2" s="53" t="s">
        <v>1</v>
      </c>
      <c r="C2" s="54"/>
      <c r="D2" s="54"/>
      <c r="E2" s="54"/>
      <c r="F2" s="54"/>
      <c r="G2" s="54"/>
      <c r="H2" s="54"/>
      <c r="I2" s="55"/>
      <c r="J2" s="1"/>
      <c r="K2" s="1"/>
      <c r="L2" s="1"/>
      <c r="N2" s="1" t="s">
        <v>2</v>
      </c>
      <c r="O2" s="1" t="s">
        <v>3</v>
      </c>
      <c r="P2" s="1" t="s">
        <v>4</v>
      </c>
      <c r="Q2" s="3" t="s">
        <v>5</v>
      </c>
    </row>
    <row r="3" spans="2:18" ht="15.75" thickBot="1">
      <c r="B3" s="56"/>
      <c r="C3" s="57"/>
      <c r="D3" s="57"/>
      <c r="E3" s="57"/>
      <c r="F3" s="57"/>
      <c r="G3" s="57"/>
      <c r="H3" s="57"/>
      <c r="I3" s="58"/>
      <c r="J3" s="1"/>
      <c r="K3" s="1"/>
      <c r="L3" s="6" t="s">
        <v>6</v>
      </c>
      <c r="M3" s="7">
        <v>100</v>
      </c>
      <c r="N3" s="1" t="b">
        <f>C14=C14</f>
        <v>1</v>
      </c>
      <c r="O3" s="1">
        <f>POWER(N3,2)</f>
        <v>1</v>
      </c>
      <c r="P3" s="35">
        <f>SUM(O3:O9)</f>
        <v>1901</v>
      </c>
      <c r="Q3" s="3">
        <f>P3/7</f>
        <v>271.57142857142856</v>
      </c>
    </row>
    <row r="4" spans="2:18" ht="53.25">
      <c r="B4" s="4"/>
      <c r="C4" s="5" t="s">
        <v>7</v>
      </c>
      <c r="D4" s="5" t="s">
        <v>8</v>
      </c>
      <c r="E4" s="5" t="s">
        <v>9</v>
      </c>
      <c r="F4" s="5" t="s">
        <v>10</v>
      </c>
      <c r="G4" s="5" t="s">
        <v>11</v>
      </c>
      <c r="H4" s="5" t="s">
        <v>12</v>
      </c>
      <c r="I4" s="36" t="s">
        <v>13</v>
      </c>
      <c r="J4" s="1"/>
      <c r="K4" s="1"/>
      <c r="L4" s="8" t="s">
        <v>14</v>
      </c>
      <c r="M4" s="9">
        <v>110</v>
      </c>
      <c r="N4" s="1">
        <f t="shared" ref="N4:N9" si="0">$M$10-M4</f>
        <v>20</v>
      </c>
      <c r="O4" s="1">
        <f t="shared" ref="O4:O9" si="1">POWER(N4,2)</f>
        <v>400</v>
      </c>
      <c r="P4" s="1"/>
      <c r="Q4" s="3">
        <v>0</v>
      </c>
    </row>
    <row r="5" spans="2:18">
      <c r="B5" s="6" t="s">
        <v>6</v>
      </c>
      <c r="C5" s="7">
        <v>154</v>
      </c>
      <c r="D5" s="7">
        <v>154</v>
      </c>
      <c r="E5" s="7">
        <v>158</v>
      </c>
      <c r="F5" s="7">
        <v>456</v>
      </c>
      <c r="G5" s="7">
        <v>589</v>
      </c>
      <c r="H5" s="7">
        <v>751</v>
      </c>
      <c r="I5" s="37">
        <v>245</v>
      </c>
      <c r="J5" s="1"/>
      <c r="K5" s="1"/>
      <c r="L5" s="6" t="s">
        <v>15</v>
      </c>
      <c r="M5" s="7">
        <v>120</v>
      </c>
      <c r="N5" s="1">
        <f t="shared" si="0"/>
        <v>10</v>
      </c>
      <c r="O5" s="1">
        <f t="shared" si="1"/>
        <v>100</v>
      </c>
      <c r="P5" s="1"/>
      <c r="Q5" s="3"/>
    </row>
    <row r="6" spans="2:18">
      <c r="B6" s="8" t="s">
        <v>14</v>
      </c>
      <c r="C6" s="9">
        <v>178</v>
      </c>
      <c r="D6" s="9">
        <v>178</v>
      </c>
      <c r="E6" s="9">
        <v>125</v>
      </c>
      <c r="F6" s="9">
        <v>469</v>
      </c>
      <c r="G6" s="9">
        <v>741</v>
      </c>
      <c r="H6" s="9">
        <v>145</v>
      </c>
      <c r="I6" s="38">
        <v>145</v>
      </c>
      <c r="J6" s="1"/>
      <c r="K6" s="1"/>
      <c r="L6" s="8" t="s">
        <v>16</v>
      </c>
      <c r="M6" s="9">
        <v>130</v>
      </c>
      <c r="N6" s="1">
        <f t="shared" si="0"/>
        <v>0</v>
      </c>
      <c r="O6" s="1">
        <f t="shared" si="1"/>
        <v>0</v>
      </c>
      <c r="P6" s="1"/>
      <c r="Q6" s="3" t="s">
        <v>17</v>
      </c>
      <c r="R6" t="s">
        <v>37</v>
      </c>
    </row>
    <row r="7" spans="2:18">
      <c r="B7" s="6" t="s">
        <v>15</v>
      </c>
      <c r="C7" s="7">
        <v>458</v>
      </c>
      <c r="D7" s="7">
        <v>125</v>
      </c>
      <c r="E7" s="7">
        <v>1258</v>
      </c>
      <c r="F7" s="7">
        <v>789</v>
      </c>
      <c r="G7" s="7">
        <v>369</v>
      </c>
      <c r="H7" s="7">
        <v>456</v>
      </c>
      <c r="I7" s="37">
        <v>729</v>
      </c>
      <c r="J7" s="1"/>
      <c r="K7" s="1"/>
      <c r="L7" s="6" t="s">
        <v>18</v>
      </c>
      <c r="M7" s="7">
        <v>140</v>
      </c>
      <c r="N7" s="1">
        <f t="shared" si="0"/>
        <v>-10</v>
      </c>
      <c r="O7" s="1">
        <f t="shared" si="1"/>
        <v>100</v>
      </c>
      <c r="P7" s="1"/>
      <c r="Q7" s="3">
        <f>_xlfn.VAR.P(M3:M9)</f>
        <v>400</v>
      </c>
      <c r="R7">
        <f>SQRT(Q7)</f>
        <v>20</v>
      </c>
    </row>
    <row r="8" spans="2:18">
      <c r="B8" s="8" t="s">
        <v>16</v>
      </c>
      <c r="C8" s="9">
        <v>156</v>
      </c>
      <c r="D8" s="9">
        <v>212</v>
      </c>
      <c r="E8" s="9">
        <v>158</v>
      </c>
      <c r="F8" s="9">
        <v>456</v>
      </c>
      <c r="G8" s="9">
        <v>789</v>
      </c>
      <c r="H8" s="9">
        <v>654</v>
      </c>
      <c r="I8" s="38">
        <v>789</v>
      </c>
      <c r="J8" s="1"/>
      <c r="K8" s="1"/>
      <c r="L8" s="8" t="s">
        <v>19</v>
      </c>
      <c r="M8" s="9">
        <v>150</v>
      </c>
      <c r="N8" s="1">
        <f t="shared" si="0"/>
        <v>-20</v>
      </c>
      <c r="O8" s="1">
        <f t="shared" si="1"/>
        <v>400</v>
      </c>
      <c r="P8" s="1"/>
      <c r="Q8" s="3"/>
    </row>
    <row r="9" spans="2:18" ht="15.75" thickBot="1">
      <c r="B9" s="6" t="s">
        <v>18</v>
      </c>
      <c r="C9" s="7">
        <v>125</v>
      </c>
      <c r="D9" s="7">
        <v>478</v>
      </c>
      <c r="E9" s="7">
        <v>489</v>
      </c>
      <c r="F9" s="7">
        <v>123</v>
      </c>
      <c r="G9" s="7">
        <v>951</v>
      </c>
      <c r="H9" s="7">
        <v>159</v>
      </c>
      <c r="I9" s="37">
        <v>279</v>
      </c>
      <c r="J9" s="1"/>
      <c r="K9" s="1"/>
      <c r="L9" s="10" t="s">
        <v>20</v>
      </c>
      <c r="M9" s="11">
        <v>160</v>
      </c>
      <c r="N9" s="1">
        <f t="shared" si="0"/>
        <v>-30</v>
      </c>
      <c r="O9" s="1">
        <f t="shared" si="1"/>
        <v>900</v>
      </c>
      <c r="P9" s="1"/>
      <c r="Q9" s="3"/>
    </row>
    <row r="10" spans="2:18">
      <c r="B10" s="8" t="s">
        <v>19</v>
      </c>
      <c r="C10" s="9">
        <v>787</v>
      </c>
      <c r="D10" s="9">
        <v>156</v>
      </c>
      <c r="E10" s="9">
        <v>256</v>
      </c>
      <c r="F10" s="9">
        <v>147</v>
      </c>
      <c r="G10" s="9">
        <v>753</v>
      </c>
      <c r="H10" s="9">
        <v>357</v>
      </c>
      <c r="I10" s="38">
        <v>972</v>
      </c>
      <c r="J10" s="1"/>
      <c r="K10" s="1"/>
      <c r="L10" s="1"/>
      <c r="M10">
        <f>AVERAGE(M3:M9)</f>
        <v>130</v>
      </c>
      <c r="N10" s="1"/>
      <c r="O10" s="1"/>
      <c r="P10" s="1"/>
      <c r="Q10" s="1"/>
    </row>
    <row r="11" spans="2:18" ht="15.75" thickBot="1">
      <c r="B11" s="10" t="s">
        <v>20</v>
      </c>
      <c r="C11" s="11">
        <v>123</v>
      </c>
      <c r="D11" s="11">
        <v>248</v>
      </c>
      <c r="E11" s="11">
        <v>158</v>
      </c>
      <c r="F11" s="11">
        <v>258</v>
      </c>
      <c r="G11" s="11">
        <v>258</v>
      </c>
      <c r="H11" s="11">
        <v>753</v>
      </c>
      <c r="I11" s="39">
        <v>716</v>
      </c>
      <c r="J11" s="1"/>
      <c r="K11" s="1"/>
      <c r="L11" s="1"/>
      <c r="N11" s="1"/>
      <c r="O11" s="1"/>
      <c r="P11" s="1"/>
      <c r="Q11" s="1"/>
    </row>
    <row r="12" spans="2:18" ht="15.75" thickBot="1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N12" s="1"/>
      <c r="O12" s="1"/>
      <c r="P12" s="1"/>
      <c r="Q12" s="1"/>
    </row>
    <row r="13" spans="2:18" ht="15.75" thickBot="1">
      <c r="B13" s="42" t="s">
        <v>21</v>
      </c>
      <c r="C13" s="43"/>
      <c r="D13" s="43"/>
      <c r="E13" s="43"/>
      <c r="F13" s="43"/>
      <c r="G13" s="43"/>
      <c r="H13" s="43"/>
      <c r="I13" s="44"/>
      <c r="J13" s="1"/>
      <c r="K13" s="1"/>
      <c r="L13" s="1"/>
      <c r="N13" s="1"/>
      <c r="O13" s="1"/>
      <c r="P13" s="1"/>
      <c r="Q13" s="1"/>
    </row>
    <row r="14" spans="2:18">
      <c r="B14" s="12" t="s">
        <v>22</v>
      </c>
      <c r="C14" s="13">
        <f>SUM(C5:C11)</f>
        <v>1981</v>
      </c>
      <c r="D14" s="13">
        <f t="shared" ref="D14:I14" si="2">SUM(D5:D11)</f>
        <v>1551</v>
      </c>
      <c r="E14" s="13">
        <f t="shared" si="2"/>
        <v>2602</v>
      </c>
      <c r="F14" s="13">
        <f t="shared" si="2"/>
        <v>2698</v>
      </c>
      <c r="G14" s="13">
        <f t="shared" si="2"/>
        <v>4450</v>
      </c>
      <c r="H14" s="13">
        <f t="shared" si="2"/>
        <v>3275</v>
      </c>
      <c r="I14" s="13">
        <f t="shared" si="2"/>
        <v>3875</v>
      </c>
      <c r="J14" s="1"/>
      <c r="K14" s="1"/>
      <c r="L14" s="1"/>
      <c r="N14" s="1"/>
      <c r="O14" s="1"/>
      <c r="P14" s="1"/>
      <c r="Q14" s="3"/>
    </row>
    <row r="15" spans="2:18">
      <c r="B15" s="14" t="s">
        <v>23</v>
      </c>
      <c r="C15" s="15">
        <f>COUNT(C5:C11)</f>
        <v>7</v>
      </c>
      <c r="D15" s="15">
        <f t="shared" ref="D15:I15" si="3">COUNT(D5:D11)</f>
        <v>7</v>
      </c>
      <c r="E15" s="15">
        <f t="shared" si="3"/>
        <v>7</v>
      </c>
      <c r="F15" s="15">
        <f t="shared" si="3"/>
        <v>7</v>
      </c>
      <c r="G15" s="15">
        <f t="shared" si="3"/>
        <v>7</v>
      </c>
      <c r="H15" s="15">
        <f t="shared" si="3"/>
        <v>7</v>
      </c>
      <c r="I15" s="15">
        <f t="shared" si="3"/>
        <v>7</v>
      </c>
      <c r="J15" s="1"/>
      <c r="K15" s="1"/>
      <c r="L15" s="6"/>
      <c r="M15" s="7"/>
      <c r="N15" s="1"/>
      <c r="O15" s="1"/>
      <c r="P15" s="35"/>
      <c r="Q15" s="3"/>
    </row>
    <row r="16" spans="2:18">
      <c r="B16" s="16" t="s">
        <v>24</v>
      </c>
      <c r="C16" s="13">
        <f>AVERAGE(C5:C11)</f>
        <v>283</v>
      </c>
      <c r="D16" s="13">
        <f t="shared" ref="D16:I16" si="4">AVERAGE(D5:D11)</f>
        <v>221.57142857142858</v>
      </c>
      <c r="E16" s="13">
        <f t="shared" si="4"/>
        <v>371.71428571428572</v>
      </c>
      <c r="F16" s="13">
        <f t="shared" si="4"/>
        <v>385.42857142857144</v>
      </c>
      <c r="G16" s="13">
        <f t="shared" si="4"/>
        <v>635.71428571428567</v>
      </c>
      <c r="H16" s="13">
        <f t="shared" si="4"/>
        <v>467.85714285714283</v>
      </c>
      <c r="I16" s="13">
        <f t="shared" si="4"/>
        <v>553.57142857142856</v>
      </c>
      <c r="J16" s="1"/>
      <c r="K16" s="1"/>
      <c r="L16" s="8"/>
      <c r="M16" s="9"/>
      <c r="N16" s="1"/>
      <c r="O16" s="1"/>
      <c r="P16" s="1"/>
      <c r="Q16" s="3"/>
    </row>
    <row r="17" spans="2:17">
      <c r="B17" s="14" t="s">
        <v>25</v>
      </c>
      <c r="C17" s="15">
        <f>MIN(C5:C11)</f>
        <v>123</v>
      </c>
      <c r="D17" s="15">
        <f t="shared" ref="D17:I17" si="5">MIN(D5:D11)</f>
        <v>125</v>
      </c>
      <c r="E17" s="15">
        <f t="shared" si="5"/>
        <v>125</v>
      </c>
      <c r="F17" s="15">
        <f t="shared" si="5"/>
        <v>123</v>
      </c>
      <c r="G17" s="15">
        <f t="shared" si="5"/>
        <v>258</v>
      </c>
      <c r="H17" s="15">
        <f t="shared" si="5"/>
        <v>145</v>
      </c>
      <c r="I17" s="15">
        <f t="shared" si="5"/>
        <v>145</v>
      </c>
      <c r="L17" s="6"/>
      <c r="M17" s="7"/>
      <c r="N17" s="1"/>
      <c r="O17" s="1"/>
      <c r="P17" s="1"/>
      <c r="Q17" s="3"/>
    </row>
    <row r="18" spans="2:17" ht="15.75" thickBot="1">
      <c r="B18" s="17" t="s">
        <v>26</v>
      </c>
      <c r="C18" s="18">
        <f>MAX(C5:C11)</f>
        <v>787</v>
      </c>
      <c r="D18" s="18">
        <f t="shared" ref="D18:I18" si="6">MAX(D5:D11)</f>
        <v>478</v>
      </c>
      <c r="E18" s="18">
        <f t="shared" si="6"/>
        <v>1258</v>
      </c>
      <c r="F18" s="18">
        <f t="shared" si="6"/>
        <v>789</v>
      </c>
      <c r="G18" s="18">
        <f t="shared" si="6"/>
        <v>951</v>
      </c>
      <c r="H18" s="18">
        <f t="shared" si="6"/>
        <v>753</v>
      </c>
      <c r="I18" s="18">
        <f t="shared" si="6"/>
        <v>972</v>
      </c>
      <c r="L18" s="8"/>
      <c r="M18" s="9"/>
      <c r="N18" s="1"/>
      <c r="O18" s="1"/>
      <c r="P18" s="1"/>
      <c r="Q18" s="3"/>
    </row>
    <row r="19" spans="2:17" ht="15.75" thickBot="1">
      <c r="B19" s="19"/>
      <c r="C19" s="1"/>
      <c r="D19" s="1"/>
      <c r="E19" s="1"/>
      <c r="F19" s="1"/>
      <c r="G19" s="1"/>
      <c r="H19" s="1"/>
      <c r="I19" s="1"/>
      <c r="L19" s="6"/>
      <c r="M19" s="7"/>
      <c r="N19" s="1"/>
      <c r="O19" s="1"/>
      <c r="P19" s="1"/>
      <c r="Q19" s="3"/>
    </row>
    <row r="20" spans="2:17" ht="15.75" thickBot="1">
      <c r="B20" s="45" t="s">
        <v>27</v>
      </c>
      <c r="C20" s="46"/>
      <c r="D20" s="46"/>
      <c r="E20" s="46"/>
      <c r="F20" s="46"/>
      <c r="G20" s="46"/>
      <c r="H20" s="46"/>
      <c r="I20" s="47"/>
      <c r="L20" s="8"/>
      <c r="M20" s="9"/>
      <c r="N20" s="1"/>
      <c r="O20" s="1"/>
      <c r="P20" s="1"/>
      <c r="Q20" s="3"/>
    </row>
    <row r="21" spans="2:17" ht="15.75" thickBot="1">
      <c r="B21" s="2" t="s">
        <v>28</v>
      </c>
      <c r="C21" s="20">
        <f>_xlfn.VAR.S(C5:C11)</f>
        <v>63166.666666666664</v>
      </c>
      <c r="D21" s="20">
        <f t="shared" ref="D21:I21" si="7">_xlfn.VAR.S(D5:D11)</f>
        <v>14439.28571428571</v>
      </c>
      <c r="E21" s="20">
        <f t="shared" si="7"/>
        <v>168422.90476190476</v>
      </c>
      <c r="F21" s="20">
        <f t="shared" si="7"/>
        <v>53628.285714285717</v>
      </c>
      <c r="G21" s="20">
        <f t="shared" si="7"/>
        <v>60621.571428571442</v>
      </c>
      <c r="H21" s="20">
        <f t="shared" si="7"/>
        <v>68030.809523809512</v>
      </c>
      <c r="I21" s="20">
        <f t="shared" si="7"/>
        <v>104200.61904761901</v>
      </c>
      <c r="L21" s="10"/>
      <c r="M21" s="11"/>
      <c r="N21" s="1"/>
      <c r="O21" s="1"/>
      <c r="P21" s="1"/>
      <c r="Q21" s="3"/>
    </row>
    <row r="22" spans="2:17" ht="15.75" thickBot="1">
      <c r="B22" s="21" t="s">
        <v>29</v>
      </c>
      <c r="C22" s="22">
        <f>_xlfn.STDEV.S(C5:C11)</f>
        <v>251.32979661525744</v>
      </c>
      <c r="D22" s="22">
        <f t="shared" ref="D22:I22" si="8">_xlfn.STDEV.S(D5:D11)</f>
        <v>120.16357898417353</v>
      </c>
      <c r="E22" s="22">
        <f t="shared" si="8"/>
        <v>410.39359736953105</v>
      </c>
      <c r="F22" s="22">
        <f t="shared" si="8"/>
        <v>231.57781783730005</v>
      </c>
      <c r="G22" s="22">
        <f t="shared" si="8"/>
        <v>246.21448257275898</v>
      </c>
      <c r="H22" s="22">
        <f t="shared" si="8"/>
        <v>260.82716408343958</v>
      </c>
      <c r="I22" s="22">
        <f t="shared" si="8"/>
        <v>322.80120670099581</v>
      </c>
      <c r="L22" s="1"/>
      <c r="N22" s="1"/>
      <c r="O22" s="1"/>
      <c r="P22" s="1"/>
      <c r="Q22" s="1"/>
    </row>
    <row r="23" spans="2:17" ht="15.75" thickBot="1">
      <c r="B23" s="19"/>
      <c r="C23" s="1"/>
      <c r="D23" s="1"/>
      <c r="E23" s="1"/>
      <c r="F23" s="1"/>
      <c r="G23" s="1"/>
      <c r="H23" s="1"/>
      <c r="I23" s="1"/>
    </row>
    <row r="24" spans="2:17" ht="15.75" thickBot="1">
      <c r="B24" s="48" t="s">
        <v>30</v>
      </c>
      <c r="C24" s="49"/>
      <c r="D24" s="1"/>
      <c r="E24" s="1"/>
      <c r="F24" s="1"/>
      <c r="G24" s="1"/>
      <c r="H24" s="1"/>
      <c r="I24" s="1"/>
    </row>
    <row r="25" spans="2:17">
      <c r="B25" s="23" t="s">
        <v>31</v>
      </c>
      <c r="C25" s="24">
        <f>AVERAGE(C5:I11)</f>
        <v>416.9795918367347</v>
      </c>
      <c r="D25" s="1"/>
      <c r="E25" s="1"/>
      <c r="F25" s="1"/>
      <c r="G25" s="1"/>
      <c r="H25" s="1"/>
      <c r="I25" s="1"/>
    </row>
    <row r="26" spans="2:17">
      <c r="B26" s="25" t="s">
        <v>32</v>
      </c>
      <c r="C26" s="26">
        <f>_xlfn.VAR.P(C5:I11)</f>
        <v>83529.611828404828</v>
      </c>
      <c r="D26" s="1"/>
      <c r="E26" s="1"/>
      <c r="F26" s="1"/>
      <c r="G26" s="1"/>
      <c r="H26" s="1"/>
      <c r="I26" s="1"/>
    </row>
    <row r="27" spans="2:17" ht="15.75" thickBot="1">
      <c r="B27" s="27" t="s">
        <v>33</v>
      </c>
      <c r="C27" s="28">
        <f>_xlfn.STDEV.P(C5:I11)</f>
        <v>289.01489897305436</v>
      </c>
      <c r="D27" s="1"/>
      <c r="E27" s="1"/>
      <c r="F27" s="1"/>
      <c r="G27" s="1"/>
      <c r="H27" s="1"/>
      <c r="I27" s="1"/>
    </row>
    <row r="28" spans="2:17">
      <c r="B28" s="19"/>
      <c r="C28" s="1"/>
      <c r="D28" s="1"/>
      <c r="E28" s="1"/>
      <c r="F28" s="1"/>
      <c r="G28" s="1"/>
      <c r="H28" s="1"/>
      <c r="I28" s="1"/>
    </row>
    <row r="29" spans="2:17">
      <c r="B29" s="19"/>
      <c r="C29" s="1"/>
      <c r="D29" s="1"/>
      <c r="E29" s="1"/>
      <c r="F29" s="1"/>
      <c r="G29" s="1"/>
      <c r="H29" s="1"/>
      <c r="I29" s="1"/>
    </row>
    <row r="30" spans="2:17">
      <c r="B30" s="19"/>
      <c r="C30" s="1"/>
      <c r="D30" s="1"/>
      <c r="E30" s="1"/>
      <c r="F30" s="1"/>
      <c r="G30" s="1"/>
      <c r="H30" s="1"/>
      <c r="I30" s="1"/>
    </row>
    <row r="31" spans="2:17" ht="15.75" thickBot="1">
      <c r="B31" s="19"/>
      <c r="C31" s="1"/>
      <c r="D31" s="1"/>
      <c r="E31" s="1"/>
      <c r="F31" s="1"/>
      <c r="G31" s="1"/>
      <c r="H31" s="1"/>
      <c r="I31" s="1"/>
    </row>
    <row r="32" spans="2:17">
      <c r="B32" s="50" t="s">
        <v>34</v>
      </c>
      <c r="C32" s="51"/>
      <c r="D32" s="51"/>
      <c r="E32" s="51"/>
      <c r="F32" s="51"/>
      <c r="G32" s="51"/>
      <c r="H32" s="51"/>
      <c r="I32" s="52"/>
    </row>
    <row r="33" spans="2:9">
      <c r="B33" s="29" t="s">
        <v>35</v>
      </c>
      <c r="C33" s="30"/>
      <c r="D33" s="31"/>
      <c r="E33" s="31"/>
      <c r="F33" s="31"/>
      <c r="G33" s="31"/>
      <c r="H33" s="31"/>
      <c r="I33" s="40"/>
    </row>
    <row r="34" spans="2:9" ht="15.75" thickBot="1">
      <c r="B34" s="32" t="s">
        <v>36</v>
      </c>
      <c r="C34" s="33"/>
      <c r="D34" s="34"/>
      <c r="E34" s="34"/>
      <c r="F34" s="34"/>
      <c r="G34" s="34"/>
      <c r="H34" s="34"/>
      <c r="I34" s="41"/>
    </row>
  </sheetData>
  <mergeCells count="5">
    <mergeCell ref="B13:I13"/>
    <mergeCell ref="B20:I20"/>
    <mergeCell ref="B24:C24"/>
    <mergeCell ref="B32:I32"/>
    <mergeCell ref="B2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</cp:lastModifiedBy>
  <dcterms:created xsi:type="dcterms:W3CDTF">2024-02-03T06:23:41Z</dcterms:created>
  <dcterms:modified xsi:type="dcterms:W3CDTF">2024-02-03T07:20:06Z</dcterms:modified>
</cp:coreProperties>
</file>