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slicers/slicer1.xml" ContentType="application/vnd.ms-excel.slicer+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20" activeTab="2"/>
  </bookViews>
  <sheets>
    <sheet name="Dataset" sheetId="1" r:id="rId1"/>
    <sheet name="questions" sheetId="2" r:id="rId2"/>
    <sheet name="answer" sheetId="3" r:id="rId3"/>
    <sheet name="Advance Filter(q4)" sheetId="4" r:id="rId4"/>
    <sheet name="advance filter Q2" sheetId="5" r:id="rId5"/>
  </sheets>
  <definedNames>
    <definedName name="_xlnm._FilterDatabase" localSheetId="4" hidden="1">'advance filter Q2'!$A$3:$A$11</definedName>
    <definedName name="_xlnm._FilterDatabase" localSheetId="2" hidden="1">answer!$A$156:$B$164</definedName>
    <definedName name="_xlnm.Criteria" localSheetId="2">answer!$D$156:$D$157</definedName>
    <definedName name="_xlnm.Extract" localSheetId="2">answer!$J$154:$L$154</definedName>
    <definedName name="Slicer_Date_of_Purchasee">#N/A</definedName>
  </definedNames>
  <calcPr calcId="162913"/>
  <pivotCaches>
    <pivotCache cacheId="0" r:id="rId6"/>
    <pivotCache cacheId="1" r:id="rId7"/>
    <pivotCache cacheId="17" r:id="rId8"/>
    <pivotCache cacheId="3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32" i="3" l="1"/>
  <c r="C133" i="3"/>
  <c r="C134" i="3"/>
  <c r="C135" i="3"/>
  <c r="C136" i="3"/>
  <c r="C130" i="3"/>
  <c r="C131" i="3"/>
  <c r="C129" i="3"/>
  <c r="C120" i="3"/>
  <c r="C121" i="3"/>
  <c r="C122" i="3"/>
  <c r="E229" i="3" l="1"/>
  <c r="G229" i="3" s="1"/>
  <c r="B86" i="3" s="1"/>
  <c r="E228" i="3"/>
  <c r="G228" i="3" s="1"/>
  <c r="E227" i="3"/>
  <c r="G227" i="3" s="1"/>
  <c r="E226" i="3"/>
  <c r="G226" i="3" s="1"/>
  <c r="E225" i="3"/>
  <c r="G225" i="3" s="1"/>
  <c r="E224" i="3"/>
  <c r="G224" i="3" s="1"/>
  <c r="D212" i="3"/>
  <c r="D213" i="3"/>
  <c r="D214" i="3"/>
  <c r="D215" i="3"/>
  <c r="D216" i="3"/>
  <c r="D211" i="3"/>
  <c r="C219" i="3" s="1"/>
  <c r="C205" i="3"/>
  <c r="G191" i="3"/>
  <c r="C107" i="3"/>
  <c r="C108" i="3"/>
  <c r="C109" i="3"/>
  <c r="C110" i="3"/>
  <c r="C111" i="3"/>
  <c r="C112" i="3"/>
  <c r="C113" i="3"/>
  <c r="C114" i="3"/>
  <c r="C115" i="3"/>
  <c r="C106" i="3"/>
  <c r="B101" i="3"/>
</calcChain>
</file>

<file path=xl/sharedStrings.xml><?xml version="1.0" encoding="utf-8"?>
<sst xmlns="http://schemas.openxmlformats.org/spreadsheetml/2006/main" count="410" uniqueCount="155">
  <si>
    <t>Sales Data:</t>
  </si>
  <si>
    <t>Product Category</t>
  </si>
  <si>
    <t>Sales Amount</t>
  </si>
  <si>
    <t>Electronics</t>
  </si>
  <si>
    <t>Clothing</t>
  </si>
  <si>
    <t>Books</t>
  </si>
  <si>
    <t>Employee Data:</t>
  </si>
  <si>
    <t>Employee ID</t>
  </si>
  <si>
    <t>Employee Name</t>
  </si>
  <si>
    <t>Department</t>
  </si>
  <si>
    <t>E001</t>
  </si>
  <si>
    <t>John Smith</t>
  </si>
  <si>
    <t>Sales</t>
  </si>
  <si>
    <t>E002</t>
  </si>
  <si>
    <t>Mary Johnson</t>
  </si>
  <si>
    <t>HR</t>
  </si>
  <si>
    <t>E003</t>
  </si>
  <si>
    <t>David Lee</t>
  </si>
  <si>
    <t>IT</t>
  </si>
  <si>
    <t>E004</t>
  </si>
  <si>
    <t>Sarah Brown</t>
  </si>
  <si>
    <t>Marketing</t>
  </si>
  <si>
    <t>E005</t>
  </si>
  <si>
    <t>Michael Chen</t>
  </si>
  <si>
    <t>E006</t>
  </si>
  <si>
    <t>Lisa Davis</t>
  </si>
  <si>
    <t>E007</t>
  </si>
  <si>
    <t>Robert Wilson</t>
  </si>
  <si>
    <t>E008</t>
  </si>
  <si>
    <t>Linda Hall</t>
  </si>
  <si>
    <t>Customer Data:</t>
  </si>
  <si>
    <t>Customer Name</t>
  </si>
  <si>
    <t>Purchase Amount</t>
  </si>
  <si>
    <t>City</t>
  </si>
  <si>
    <t>Alice</t>
  </si>
  <si>
    <t>New York</t>
  </si>
  <si>
    <t>Bob</t>
  </si>
  <si>
    <t>Los Angeles</t>
  </si>
  <si>
    <t>Carol</t>
  </si>
  <si>
    <t>Chicago</t>
  </si>
  <si>
    <t>Dave</t>
  </si>
  <si>
    <t>San Francisco</t>
  </si>
  <si>
    <t>Emily</t>
  </si>
  <si>
    <t>Frank</t>
  </si>
  <si>
    <t>Grace</t>
  </si>
  <si>
    <t>Harry</t>
  </si>
  <si>
    <t>Test Scores:</t>
  </si>
  <si>
    <t>Student Name</t>
  </si>
  <si>
    <t>Test Score</t>
  </si>
  <si>
    <t>Alex</t>
  </si>
  <si>
    <t>Brad</t>
  </si>
  <si>
    <t>Chloe</t>
  </si>
  <si>
    <t>Daniel</t>
  </si>
  <si>
    <t>Emma</t>
  </si>
  <si>
    <t>Henry</t>
  </si>
  <si>
    <t>Isabelle</t>
  </si>
  <si>
    <t>Jack</t>
  </si>
  <si>
    <t>Pivot Table Tasks</t>
  </si>
  <si>
    <t>1.Given a dataset with sales information, create a Pivot Table to show the total sales by product category.</t>
  </si>
  <si>
    <t>Row Labels</t>
  </si>
  <si>
    <t>Grand Total</t>
  </si>
  <si>
    <t>Sum of Sales Amount</t>
  </si>
  <si>
    <t>2.Modify an existing Pivot Table to display the top 5 sales representatives with the highest sales revenue.</t>
  </si>
  <si>
    <t>Salesman</t>
  </si>
  <si>
    <t>Revenue</t>
  </si>
  <si>
    <t xml:space="preserve">John </t>
  </si>
  <si>
    <t>Smith</t>
  </si>
  <si>
    <t xml:space="preserve">Linda </t>
  </si>
  <si>
    <t>Hall</t>
  </si>
  <si>
    <t xml:space="preserve">Lisa </t>
  </si>
  <si>
    <t>Davis</t>
  </si>
  <si>
    <t xml:space="preserve">Mary </t>
  </si>
  <si>
    <t>Johnson</t>
  </si>
  <si>
    <t xml:space="preserve">David </t>
  </si>
  <si>
    <t>Lee</t>
  </si>
  <si>
    <t>Dennis</t>
  </si>
  <si>
    <t>Paul</t>
  </si>
  <si>
    <t>James</t>
  </si>
  <si>
    <t>Sum of Revenue</t>
  </si>
  <si>
    <t>(All)</t>
  </si>
  <si>
    <t xml:space="preserve">4.Calculate the percentage of total sales that each product category contributes to the overall sales using a Pivot Table.
</t>
  </si>
  <si>
    <t xml:space="preserve">1.Using the VLOOKUP function, find the price of a specific product in a price list table based on its product code.
</t>
  </si>
  <si>
    <t>Product</t>
  </si>
  <si>
    <t>Price</t>
  </si>
  <si>
    <t xml:space="preserve">3.Write a VLOOKUP formula to fetch the employee's department based on their employee ID.
</t>
  </si>
  <si>
    <t>2.Create a formula that returns "Pass" if a student's score in cell A1 is greater than or equal to 70 and "Fail" if it's less than 70.</t>
  </si>
  <si>
    <t>Status</t>
  </si>
  <si>
    <t>Advanced Filter Tasks:</t>
  </si>
  <si>
    <t>2.Extract a unique list of cities from a customer database using the Advanced Filter feature.</t>
  </si>
  <si>
    <t xml:space="preserve">4.Filter a dataset to show only records that meet specific criteria, such as customers who have made a purchase over $1,000.
</t>
  </si>
  <si>
    <t>Basic Formula Tasks:</t>
  </si>
  <si>
    <t xml:space="preserve">1.Calculate the average of a range of test scores in a worksheet.
</t>
  </si>
  <si>
    <t>Average of test score</t>
  </si>
  <si>
    <t>Average</t>
  </si>
  <si>
    <t xml:space="preserve">2.Create a formula to concatenate the first name and last name in two separate columns into a full name in a third column.
</t>
  </si>
  <si>
    <t>First Name</t>
  </si>
  <si>
    <t>Last Name</t>
  </si>
  <si>
    <t>Full Name</t>
  </si>
  <si>
    <t>Garima</t>
  </si>
  <si>
    <t xml:space="preserve"> Agarwal</t>
  </si>
  <si>
    <t xml:space="preserve">3.Calculate the total cost of items in an order by multiplying the quantity by the unit price.
</t>
  </si>
  <si>
    <t>Item</t>
  </si>
  <si>
    <t>Cost</t>
  </si>
  <si>
    <t>Qty</t>
  </si>
  <si>
    <t>Total Cost</t>
  </si>
  <si>
    <t>Mouse</t>
  </si>
  <si>
    <t>Printer</t>
  </si>
  <si>
    <t>Scanner</t>
  </si>
  <si>
    <t>Keyboard</t>
  </si>
  <si>
    <t>Speaker</t>
  </si>
  <si>
    <t>Headphone</t>
  </si>
  <si>
    <t xml:space="preserve">5Write a formula to determine the final price after applying a discount percentage to a list price.
</t>
  </si>
  <si>
    <t>discount</t>
  </si>
  <si>
    <t>Final Price</t>
  </si>
  <si>
    <t xml:space="preserve">4.Use the COUNTIF function to count the number of cells in a range that meet a specific condition.
</t>
  </si>
  <si>
    <t xml:space="preserve">Number of item above 1000 are </t>
  </si>
  <si>
    <t xml:space="preserve">3,Group a date column in a Pivot Table to show monthly sales data for a year.
</t>
  </si>
  <si>
    <t>Date of Purchasee</t>
  </si>
  <si>
    <t>Feb</t>
  </si>
  <si>
    <t>May</t>
  </si>
  <si>
    <t>Jun</t>
  </si>
  <si>
    <t>Oct</t>
  </si>
  <si>
    <t>Nov</t>
  </si>
  <si>
    <t>Jan</t>
  </si>
  <si>
    <t>Mar</t>
  </si>
  <si>
    <t>Apr</t>
  </si>
  <si>
    <t>Jul</t>
  </si>
  <si>
    <t>2023</t>
  </si>
  <si>
    <t>5.Add a slicer to a Pivot Table to allow users to filter data by a specific region or time period.</t>
  </si>
  <si>
    <t>Product Code</t>
  </si>
  <si>
    <t>p1</t>
  </si>
  <si>
    <t>p2</t>
  </si>
  <si>
    <t>p3</t>
  </si>
  <si>
    <t>p4</t>
  </si>
  <si>
    <t>p5</t>
  </si>
  <si>
    <t>p6</t>
  </si>
  <si>
    <t xml:space="preserve">4.Use VLOOKUP to populate an order form with product information when the product code is entered.
</t>
  </si>
  <si>
    <t>Order Form</t>
  </si>
  <si>
    <t>Enter Product Code</t>
  </si>
  <si>
    <t>Cost of Product</t>
  </si>
  <si>
    <t>Product Name</t>
  </si>
  <si>
    <t>Discount</t>
  </si>
  <si>
    <t>5.Combine the IF and VLOOKUP functions to categorize customers into "Bronze," "Silver," or "Gold" based on their purchase history.</t>
  </si>
  <si>
    <t>Categorization of customer</t>
  </si>
  <si>
    <t>Stock</t>
  </si>
  <si>
    <t>1.Filter a list of employees to display only those who were hired in the last three months.</t>
  </si>
  <si>
    <t>Hire_Date</t>
  </si>
  <si>
    <t xml:space="preserve">5.Apply an Advanced Filter to a large dataset and summarize the filtered results with a Pivot Table.
</t>
  </si>
  <si>
    <t>&gt;1000</t>
  </si>
  <si>
    <t>Employee hire within 3 months</t>
  </si>
  <si>
    <t>Unique City</t>
  </si>
  <si>
    <t>(blank)</t>
  </si>
  <si>
    <t xml:space="preserve"> Stock Available</t>
  </si>
  <si>
    <t>Sum of Purchase Amount</t>
  </si>
  <si>
    <t>Count of Employee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</si>
</sst>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8"/>
      <color rgb="FF374151"/>
      <name val="Segoe UI"/>
      <family val="2"/>
    </font>
    <font>
      <sz val="9.6"/>
      <color rgb="FF374151"/>
      <name val="Segoe UI"/>
      <family val="2"/>
    </font>
    <font>
      <sz val="9.6"/>
      <color rgb="FF374151"/>
      <name val="Segoe UI"/>
      <family val="2"/>
    </font>
    <font>
      <sz val="11"/>
      <color rgb="FF000000"/>
      <name val="Calibri"/>
      <family val="2"/>
      <scheme val="minor"/>
    </font>
    <font>
      <b/>
      <sz val="11"/>
      <color rgb="FF000000"/>
      <name val="Calibri"/>
      <family val="2"/>
      <scheme val="minor"/>
    </font>
    <font>
      <b/>
      <sz val="11"/>
      <color theme="1"/>
      <name val="Calibri"/>
      <family val="2"/>
      <scheme val="minor"/>
    </font>
    <font>
      <sz val="11"/>
      <name val="Calibri"/>
      <family val="2"/>
      <scheme val="minor"/>
    </font>
    <font>
      <sz val="20"/>
      <name val="Calibri"/>
      <family val="2"/>
      <scheme val="minor"/>
    </font>
    <font>
      <b/>
      <sz val="9.6"/>
      <color rgb="FF374151"/>
      <name val="Segoe UI"/>
      <family val="2"/>
    </font>
    <font>
      <b/>
      <sz val="11"/>
      <name val="Calibri"/>
      <family val="2"/>
      <scheme val="minor"/>
    </font>
  </fonts>
  <fills count="11">
    <fill>
      <patternFill patternType="none"/>
    </fill>
    <fill>
      <patternFill patternType="gray125"/>
    </fill>
    <fill>
      <patternFill patternType="solid">
        <fgColor rgb="FFF7F7F8"/>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3" tint="0.79998168889431442"/>
        <bgColor theme="4" tint="0.59999389629810485"/>
      </patternFill>
    </fill>
    <fill>
      <patternFill patternType="solid">
        <fgColor theme="3" tint="0.79998168889431442"/>
        <bgColor theme="4" tint="0.79998168889431442"/>
      </patternFill>
    </fill>
    <fill>
      <patternFill patternType="solid">
        <fgColor theme="0" tint="-4.9989318521683403E-2"/>
        <bgColor indexed="64"/>
      </patternFill>
    </fill>
  </fills>
  <borders count="32">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D9D9E3"/>
      </left>
      <right style="medium">
        <color rgb="FFD9D9E3"/>
      </right>
      <top/>
      <bottom/>
      <diagonal/>
    </border>
    <border>
      <left/>
      <right/>
      <top style="medium">
        <color rgb="FFD9D9E3"/>
      </top>
      <bottom style="medium">
        <color rgb="FFD9D9E3"/>
      </bottom>
      <diagonal/>
    </border>
    <border>
      <left/>
      <right/>
      <top/>
      <bottom style="medium">
        <color rgb="FFD9D9E3"/>
      </bottom>
      <diagonal/>
    </border>
    <border>
      <left/>
      <right style="thin">
        <color theme="0"/>
      </right>
      <top style="medium">
        <color rgb="FFD9D9E3"/>
      </top>
      <bottom style="medium">
        <color rgb="FFD9D9E3"/>
      </bottom>
      <diagonal/>
    </border>
    <border>
      <left style="medium">
        <color rgb="FFD9D9E3"/>
      </left>
      <right style="thin">
        <color theme="0"/>
      </right>
      <top style="medium">
        <color rgb="FFD9D9E3"/>
      </top>
      <bottom style="medium">
        <color rgb="FFD9D9E3"/>
      </bottom>
      <diagonal/>
    </border>
    <border>
      <left style="medium">
        <color rgb="FFD9D9E3"/>
      </left>
      <right style="thin">
        <color theme="0"/>
      </right>
      <top style="thin">
        <color theme="0"/>
      </top>
      <bottom style="medium">
        <color rgb="FFD9D9E3"/>
      </bottom>
      <diagonal/>
    </border>
    <border>
      <left style="medium">
        <color rgb="FFD9D9E3"/>
      </left>
      <right style="medium">
        <color rgb="FFD9D9E3"/>
      </right>
      <top style="thin">
        <color theme="0"/>
      </top>
      <bottom style="medium">
        <color rgb="FFD9D9E3"/>
      </bottom>
      <diagonal/>
    </border>
    <border>
      <left/>
      <right style="thin">
        <color theme="0"/>
      </right>
      <top style="thin">
        <color theme="0"/>
      </top>
      <bottom style="medium">
        <color rgb="FFD9D9E3"/>
      </bottom>
      <diagonal/>
    </border>
    <border>
      <left style="medium">
        <color rgb="FFD9D9E3"/>
      </left>
      <right style="medium">
        <color rgb="FFD9D9E3"/>
      </right>
      <top/>
      <bottom style="thick">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style="medium">
        <color rgb="FFD9D9E3"/>
      </right>
      <top style="medium">
        <color rgb="FFD9D9E3"/>
      </top>
      <bottom style="medium">
        <color rgb="FFD9D9E3"/>
      </bottom>
      <diagonal/>
    </border>
    <border>
      <left/>
      <right style="medium">
        <color rgb="FFD9D9E3"/>
      </right>
      <top/>
      <bottom style="medium">
        <color rgb="FFD9D9E3"/>
      </bottom>
      <diagonal/>
    </border>
    <border>
      <left style="medium">
        <color rgb="FFD9D9E3"/>
      </left>
      <right/>
      <top style="thin">
        <color theme="0"/>
      </top>
      <bottom style="medium">
        <color rgb="FFD9D9E3"/>
      </bottom>
      <diagonal/>
    </border>
    <border>
      <left style="medium">
        <color rgb="FFD9D9E3"/>
      </left>
      <right style="medium">
        <color rgb="FFD9D9E3"/>
      </right>
      <top style="thin">
        <color theme="5" tint="0.39997558519241921"/>
      </top>
      <bottom style="medium">
        <color rgb="FFD9D9E3"/>
      </bottom>
      <diagonal/>
    </border>
  </borders>
  <cellStyleXfs count="1">
    <xf numFmtId="0" fontId="0" fillId="0" borderId="0"/>
  </cellStyleXfs>
  <cellXfs count="87">
    <xf numFmtId="0" fontId="0" fillId="0" borderId="0" xfId="0"/>
    <xf numFmtId="0" fontId="1" fillId="0" borderId="0" xfId="0" applyFont="1"/>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3" xfId="0" applyFont="1" applyFill="1" applyBorder="1" applyAlignment="1">
      <alignment wrapText="1"/>
    </xf>
    <xf numFmtId="0" fontId="3" fillId="2" borderId="4" xfId="0" applyFont="1" applyFill="1" applyBorder="1" applyAlignment="1">
      <alignment wrapText="1"/>
    </xf>
    <xf numFmtId="0" fontId="4"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3" xfId="0" applyFont="1" applyFill="1" applyBorder="1" applyAlignment="1">
      <alignment wrapText="1"/>
    </xf>
    <xf numFmtId="0" fontId="2" fillId="2" borderId="5" xfId="0" applyFont="1" applyFill="1" applyBorder="1" applyAlignment="1">
      <alignment wrapText="1"/>
    </xf>
    <xf numFmtId="0" fontId="0" fillId="0" borderId="0" xfId="0" applyAlignment="1"/>
    <xf numFmtId="10" fontId="0" fillId="0" borderId="0" xfId="0" applyNumberFormat="1"/>
    <xf numFmtId="0" fontId="5" fillId="0" borderId="0" xfId="0" applyFont="1"/>
    <xf numFmtId="0" fontId="2" fillId="2" borderId="0" xfId="0" applyFont="1" applyFill="1" applyBorder="1" applyAlignment="1">
      <alignment wrapText="1"/>
    </xf>
    <xf numFmtId="0" fontId="3" fillId="2" borderId="4" xfId="0" applyFont="1" applyFill="1" applyBorder="1" applyAlignment="1"/>
    <xf numFmtId="9" fontId="0" fillId="0" borderId="0" xfId="0" applyNumberFormat="1"/>
    <xf numFmtId="0" fontId="0" fillId="0" borderId="0" xfId="0" applyAlignment="1">
      <alignment horizontal="left" indent="1"/>
    </xf>
    <xf numFmtId="14" fontId="0" fillId="0" borderId="0" xfId="0" applyNumberFormat="1"/>
    <xf numFmtId="14" fontId="0" fillId="0" borderId="0" xfId="0" applyNumberFormat="1" applyAlignment="1">
      <alignment horizontal="left" indent="1"/>
    </xf>
    <xf numFmtId="14" fontId="0" fillId="0" borderId="0" xfId="0" applyNumberFormat="1" applyAlignment="1">
      <alignment horizontal="left" indent="2"/>
    </xf>
    <xf numFmtId="0" fontId="7" fillId="5" borderId="7" xfId="0" applyFont="1" applyFill="1" applyBorder="1"/>
    <xf numFmtId="0" fontId="7" fillId="4" borderId="0" xfId="0" applyFont="1" applyFill="1" applyBorder="1"/>
    <xf numFmtId="0" fontId="7" fillId="6" borderId="15" xfId="0" applyFont="1" applyFill="1" applyBorder="1" applyAlignment="1">
      <alignment horizontal="center"/>
    </xf>
    <xf numFmtId="0" fontId="7" fillId="6" borderId="14" xfId="0" applyFont="1" applyFill="1" applyBorder="1" applyAlignment="1">
      <alignment horizontal="center"/>
    </xf>
    <xf numFmtId="0" fontId="7" fillId="6" borderId="16" xfId="0" applyFont="1" applyFill="1" applyBorder="1" applyAlignment="1">
      <alignment horizontal="center"/>
    </xf>
    <xf numFmtId="9" fontId="7" fillId="6" borderId="15" xfId="0" applyNumberFormat="1" applyFont="1" applyFill="1" applyBorder="1" applyAlignment="1">
      <alignment horizontal="center"/>
    </xf>
    <xf numFmtId="9" fontId="7" fillId="6" borderId="14" xfId="0" applyNumberFormat="1" applyFont="1" applyFill="1" applyBorder="1" applyAlignment="1">
      <alignment horizontal="center"/>
    </xf>
    <xf numFmtId="9" fontId="7" fillId="6" borderId="16" xfId="0" applyNumberFormat="1" applyFont="1" applyFill="1" applyBorder="1" applyAlignment="1">
      <alignment horizontal="center"/>
    </xf>
    <xf numFmtId="0" fontId="7" fillId="5" borderId="6" xfId="0" applyFont="1" applyFill="1" applyBorder="1"/>
    <xf numFmtId="0" fontId="7" fillId="5" borderId="9" xfId="0" applyFont="1" applyFill="1" applyBorder="1"/>
    <xf numFmtId="0" fontId="0" fillId="5" borderId="11" xfId="0" applyFill="1" applyBorder="1"/>
    <xf numFmtId="0" fontId="7" fillId="5" borderId="8" xfId="0" applyFont="1" applyFill="1" applyBorder="1"/>
    <xf numFmtId="0" fontId="7" fillId="5" borderId="0" xfId="0" applyFont="1" applyFill="1" applyBorder="1"/>
    <xf numFmtId="0" fontId="7" fillId="5" borderId="10" xfId="0" applyFont="1" applyFill="1" applyBorder="1"/>
    <xf numFmtId="0" fontId="0" fillId="5" borderId="12" xfId="0" applyFill="1" applyBorder="1"/>
    <xf numFmtId="0" fontId="0" fillId="5" borderId="13" xfId="0" applyFill="1" applyBorder="1"/>
    <xf numFmtId="0" fontId="8" fillId="5" borderId="7" xfId="0" applyFont="1" applyFill="1" applyBorder="1"/>
    <xf numFmtId="0" fontId="0" fillId="7" borderId="0" xfId="0" applyFill="1"/>
    <xf numFmtId="0" fontId="3" fillId="7" borderId="3" xfId="0" applyFont="1" applyFill="1" applyBorder="1" applyAlignment="1">
      <alignment wrapText="1"/>
    </xf>
    <xf numFmtId="0" fontId="2" fillId="2" borderId="17" xfId="0" applyFont="1" applyFill="1" applyBorder="1" applyAlignment="1">
      <alignment horizontal="center" wrapText="1"/>
    </xf>
    <xf numFmtId="0" fontId="2" fillId="2" borderId="5" xfId="0" applyFont="1" applyFill="1" applyBorder="1" applyAlignment="1">
      <alignment horizontal="center"/>
    </xf>
    <xf numFmtId="0" fontId="0" fillId="0" borderId="0" xfId="0" applyFill="1"/>
    <xf numFmtId="0" fontId="2" fillId="2" borderId="18" xfId="0" applyFont="1" applyFill="1" applyBorder="1" applyAlignment="1">
      <alignment horizontal="center" wrapText="1"/>
    </xf>
    <xf numFmtId="0" fontId="3" fillId="2" borderId="19" xfId="0" applyFont="1" applyFill="1" applyBorder="1" applyAlignment="1">
      <alignment wrapText="1"/>
    </xf>
    <xf numFmtId="0" fontId="9" fillId="2" borderId="2" xfId="0" applyFont="1" applyFill="1" applyBorder="1" applyAlignment="1">
      <alignment horizontal="center" wrapText="1"/>
    </xf>
    <xf numFmtId="0" fontId="3" fillId="2" borderId="19" xfId="0" applyFont="1" applyFill="1" applyBorder="1" applyAlignment="1"/>
    <xf numFmtId="0" fontId="2" fillId="2" borderId="19" xfId="0" applyFont="1" applyFill="1" applyBorder="1" applyAlignment="1">
      <alignment horizontal="center"/>
    </xf>
    <xf numFmtId="0" fontId="3" fillId="2" borderId="0" xfId="0" applyFont="1" applyFill="1" applyBorder="1" applyAlignment="1"/>
    <xf numFmtId="0" fontId="2" fillId="2" borderId="19" xfId="0" applyFont="1" applyFill="1" applyBorder="1" applyAlignment="1">
      <alignment horizontal="center" wrapText="1"/>
    </xf>
    <xf numFmtId="0" fontId="2" fillId="2" borderId="3" xfId="0" applyFont="1" applyFill="1" applyBorder="1" applyAlignment="1">
      <alignment horizontal="center" wrapText="1"/>
    </xf>
    <xf numFmtId="0" fontId="9" fillId="2" borderId="3" xfId="0" applyFont="1" applyFill="1" applyBorder="1" applyAlignment="1">
      <alignment horizontal="center" wrapText="1"/>
    </xf>
    <xf numFmtId="0" fontId="3" fillId="2" borderId="0" xfId="0" applyFont="1" applyFill="1" applyBorder="1" applyAlignment="1">
      <alignment wrapText="1"/>
    </xf>
    <xf numFmtId="0" fontId="3" fillId="2" borderId="5" xfId="0" applyFont="1" applyFill="1" applyBorder="1" applyAlignment="1">
      <alignment wrapText="1"/>
    </xf>
    <xf numFmtId="0" fontId="2" fillId="0" borderId="28" xfId="0" applyFont="1" applyFill="1" applyBorder="1" applyAlignment="1">
      <alignment horizontal="center"/>
    </xf>
    <xf numFmtId="0" fontId="3" fillId="0" borderId="29" xfId="0" applyFont="1" applyFill="1" applyBorder="1" applyAlignment="1"/>
    <xf numFmtId="0" fontId="6" fillId="0" borderId="0" xfId="0" applyFont="1"/>
    <xf numFmtId="0" fontId="9" fillId="2" borderId="2" xfId="0" applyFont="1" applyFill="1" applyBorder="1" applyAlignment="1">
      <alignment horizontal="center"/>
    </xf>
    <xf numFmtId="0" fontId="9" fillId="3" borderId="20" xfId="0" applyFont="1" applyFill="1" applyBorder="1" applyAlignment="1">
      <alignment horizontal="center" wrapText="1"/>
    </xf>
    <xf numFmtId="0" fontId="9" fillId="3" borderId="21" xfId="0" applyFont="1" applyFill="1" applyBorder="1" applyAlignment="1">
      <alignment horizontal="center" wrapText="1"/>
    </xf>
    <xf numFmtId="0" fontId="9" fillId="3" borderId="2" xfId="0" applyFont="1" applyFill="1" applyBorder="1" applyAlignment="1">
      <alignment horizontal="center" wrapText="1"/>
    </xf>
    <xf numFmtId="0" fontId="9" fillId="3" borderId="25" xfId="0" applyFont="1" applyFill="1" applyBorder="1" applyAlignment="1">
      <alignment horizontal="center" wrapText="1"/>
    </xf>
    <xf numFmtId="0" fontId="9" fillId="3" borderId="2" xfId="0" applyFont="1" applyFill="1" applyBorder="1" applyAlignment="1">
      <alignment horizontal="center"/>
    </xf>
    <xf numFmtId="0" fontId="0" fillId="3" borderId="0" xfId="0" applyFill="1"/>
    <xf numFmtId="0" fontId="0" fillId="3" borderId="0" xfId="0" applyFill="1" applyAlignment="1"/>
    <xf numFmtId="0" fontId="2" fillId="3" borderId="0" xfId="0" applyFont="1" applyFill="1" applyBorder="1" applyAlignment="1">
      <alignment wrapText="1"/>
    </xf>
    <xf numFmtId="0" fontId="9" fillId="3" borderId="1" xfId="0" applyFont="1" applyFill="1" applyBorder="1" applyAlignment="1">
      <alignment horizontal="center" wrapText="1"/>
    </xf>
    <xf numFmtId="0" fontId="2" fillId="3" borderId="24" xfId="0" applyFont="1" applyFill="1" applyBorder="1" applyAlignment="1">
      <alignment wrapText="1"/>
    </xf>
    <xf numFmtId="0" fontId="2" fillId="3" borderId="22" xfId="0" applyFont="1" applyFill="1" applyBorder="1" applyAlignment="1">
      <alignment wrapText="1"/>
    </xf>
    <xf numFmtId="0" fontId="2" fillId="3" borderId="23" xfId="0" applyFont="1" applyFill="1" applyBorder="1" applyAlignment="1">
      <alignment wrapText="1"/>
    </xf>
    <xf numFmtId="14" fontId="0" fillId="8" borderId="26" xfId="0" applyNumberFormat="1" applyFont="1" applyFill="1" applyBorder="1"/>
    <xf numFmtId="0" fontId="2" fillId="3" borderId="31" xfId="0" applyFont="1" applyFill="1" applyBorder="1" applyAlignment="1"/>
    <xf numFmtId="0" fontId="2" fillId="3" borderId="30" xfId="0" applyFont="1" applyFill="1" applyBorder="1" applyAlignment="1">
      <alignment wrapText="1"/>
    </xf>
    <xf numFmtId="14" fontId="0" fillId="9" borderId="26" xfId="0" applyNumberFormat="1" applyFont="1" applyFill="1" applyBorder="1"/>
    <xf numFmtId="14" fontId="0" fillId="9" borderId="27" xfId="0" applyNumberFormat="1" applyFont="1" applyFill="1" applyBorder="1"/>
    <xf numFmtId="0" fontId="10" fillId="3" borderId="0" xfId="0" applyFont="1" applyFill="1"/>
    <xf numFmtId="0" fontId="7" fillId="3" borderId="0" xfId="0" applyFont="1" applyFill="1" applyAlignment="1"/>
    <xf numFmtId="14" fontId="0" fillId="0" borderId="0" xfId="0" applyNumberFormat="1" applyAlignment="1">
      <alignment horizontal="left"/>
    </xf>
    <xf numFmtId="0" fontId="6" fillId="0" borderId="0" xfId="0" applyFont="1" applyAlignment="1"/>
    <xf numFmtId="0" fontId="9" fillId="2" borderId="19" xfId="0" applyFont="1" applyFill="1" applyBorder="1" applyAlignment="1">
      <alignment horizontal="center" wrapText="1"/>
    </xf>
    <xf numFmtId="0" fontId="9" fillId="7" borderId="1" xfId="0" applyFont="1" applyFill="1" applyBorder="1" applyAlignment="1">
      <alignment horizontal="center" wrapText="1"/>
    </xf>
    <xf numFmtId="0" fontId="6" fillId="7" borderId="0" xfId="0" applyFont="1" applyFill="1"/>
    <xf numFmtId="0" fontId="9" fillId="7" borderId="18" xfId="0" applyFont="1" applyFill="1" applyBorder="1" applyAlignment="1">
      <alignment horizontal="center" wrapText="1"/>
    </xf>
    <xf numFmtId="0" fontId="3" fillId="7" borderId="19" xfId="0" applyFont="1" applyFill="1" applyBorder="1" applyAlignment="1">
      <alignment wrapText="1"/>
    </xf>
    <xf numFmtId="0" fontId="0" fillId="10" borderId="0" xfId="0" applyFill="1"/>
    <xf numFmtId="0" fontId="7" fillId="10" borderId="0" xfId="0" applyFont="1" applyFill="1"/>
  </cellXfs>
  <cellStyles count="1">
    <cellStyle name="Normal" xfId="0" builtinId="0"/>
  </cellStyles>
  <dxfs count="54">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center" vertical="bottom" textRotation="0" wrapText="1" indent="0" justifyLastLine="0" shrinkToFit="0" readingOrder="0"/>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ill>
        <patternFill patternType="solid">
          <fgColor indexed="64"/>
          <bgColor theme="0" tint="-4.9989318521683403E-2"/>
        </patternFill>
      </fill>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outline="0">
        <left style="medium">
          <color rgb="FFD9D9E3"/>
        </left>
        <right/>
        <top/>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left style="medium">
          <color rgb="FFD9D9E3"/>
        </left>
      </border>
    </dxf>
    <dxf>
      <fill>
        <patternFill patternType="solid">
          <fgColor indexed="64"/>
          <bgColor theme="7" tint="0.79998168889431442"/>
        </patternFill>
      </fill>
    </dxf>
    <dxf>
      <font>
        <b val="0"/>
        <i val="0"/>
        <strike val="0"/>
        <condense val="0"/>
        <extend val="0"/>
        <outline val="0"/>
        <shadow val="0"/>
        <u val="none"/>
        <vertAlign val="baseline"/>
        <sz val="9.6"/>
        <color rgb="FF374151"/>
        <name val="Segoe UI"/>
        <scheme val="none"/>
      </font>
      <fill>
        <patternFill patternType="solid">
          <fgColor indexed="64"/>
          <bgColor theme="7" tint="0.79998168889431442"/>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theme="7" tint="0.79998168889431442"/>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left style="medium">
          <color rgb="FFD9D9E3"/>
        </left>
      </border>
    </dxf>
    <dxf>
      <font>
        <b/>
        <i val="0"/>
        <strike val="0"/>
        <condense val="0"/>
        <extend val="0"/>
        <outline val="0"/>
        <shadow val="0"/>
        <u val="none"/>
        <vertAlign val="baseline"/>
        <sz val="9.6"/>
        <color rgb="FF374151"/>
        <name val="Segoe UI"/>
        <scheme val="none"/>
      </font>
      <fill>
        <patternFill patternType="solid">
          <fgColor indexed="64"/>
          <bgColor rgb="FFF7F7F8"/>
        </patternFill>
      </fill>
      <alignment horizontal="center" vertical="bottom" textRotation="0" wrapText="1" indent="0" justifyLastLine="0" shrinkToFit="0" readingOrder="0"/>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ont>
        <b/>
        <i val="0"/>
        <strike val="0"/>
        <condense val="0"/>
        <extend val="0"/>
        <outline val="0"/>
        <shadow val="0"/>
        <u val="none"/>
        <vertAlign val="baseline"/>
        <sz val="11"/>
        <color theme="1"/>
        <name val="Calibri"/>
        <scheme val="minor"/>
      </font>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general" vertical="bottom" textRotation="0" wrapText="0" indent="0" justifyLastLine="0" shrinkToFit="0" readingOrder="0"/>
    </dxf>
    <dxf>
      <numFmt numFmtId="13" formatCode="0%"/>
    </dxf>
    <dxf>
      <alignment horizontal="general" vertical="bottom" textRotation="0" wrapText="0" indent="0" justifyLastLine="0" shrinkToFit="0" readingOrder="0"/>
    </dxf>
    <dxf>
      <fill>
        <patternFill patternType="solid">
          <bgColor theme="3" tint="0.79998168889431442"/>
        </patternFill>
      </fill>
    </dxf>
    <dxf>
      <fill>
        <patternFill patternType="solid">
          <bgColor theme="3" tint="0.79998168889431442"/>
        </patternFill>
      </fill>
    </dxf>
    <dxf>
      <font>
        <b val="0"/>
        <i val="0"/>
        <strike val="0"/>
        <condense val="0"/>
        <extend val="0"/>
        <outline val="0"/>
        <shadow val="0"/>
        <u val="none"/>
        <vertAlign val="baseline"/>
        <sz val="9.6"/>
        <color rgb="FF374151"/>
        <name val="Segoe UI"/>
        <scheme val="none"/>
      </font>
      <fill>
        <patternFill patternType="solid">
          <fgColor indexed="64"/>
          <bgColor theme="3" tint="0.79998168889431442"/>
        </patternFill>
      </fill>
      <alignment horizontal="general" vertical="bottom" textRotation="0" wrapText="1" indent="0" justifyLastLine="0" shrinkToFit="0" readingOrder="0"/>
      <border diagonalUp="0" diagonalDown="0" outline="0">
        <left style="medium">
          <color rgb="FFD9D9E3"/>
        </left>
        <right/>
        <top style="thin">
          <color theme="0"/>
        </top>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theme="3" tint="0.79998168889431442"/>
        </patternFill>
      </fill>
      <alignment horizontal="general" vertical="bottom" textRotation="0" wrapText="1" indent="0" justifyLastLine="0" shrinkToFit="0" readingOrder="0"/>
      <border diagonalUp="0" diagonalDown="0" outline="0">
        <left style="medium">
          <color rgb="FFD9D9E3"/>
        </left>
        <right style="thin">
          <color theme="0"/>
        </right>
        <top style="thin">
          <color theme="0"/>
        </top>
        <bottom style="medium">
          <color rgb="FFD9D9E3"/>
        </bottom>
      </border>
    </dxf>
    <dxf>
      <fill>
        <patternFill patternType="solid">
          <bgColor theme="3" tint="0.79998168889431442"/>
        </patternFill>
      </fill>
    </dxf>
    <dxf>
      <fill>
        <patternFill patternType="solid">
          <bgColor theme="3" tint="0.79998168889431442"/>
        </patternFill>
      </fill>
      <alignment horizontal="general" vertical="bottom" textRotation="0" wrapText="0" indent="0" justifyLastLine="0" shrinkToFit="0" readingOrder="0"/>
    </dxf>
    <dxf>
      <fill>
        <patternFill patternType="solid">
          <bgColor theme="3" tint="0.79998168889431442"/>
        </patternFill>
      </fill>
    </dxf>
    <dxf>
      <font>
        <b val="0"/>
        <i val="0"/>
        <strike val="0"/>
        <condense val="0"/>
        <extend val="0"/>
        <outline val="0"/>
        <shadow val="0"/>
        <u val="none"/>
        <vertAlign val="baseline"/>
        <sz val="9.6"/>
        <color rgb="FF374151"/>
        <name val="Segoe UI"/>
        <scheme val="none"/>
      </font>
      <fill>
        <patternFill patternType="solid">
          <fgColor indexed="64"/>
          <bgColor theme="3" tint="0.79998168889431442"/>
        </patternFill>
      </fill>
      <alignment horizontal="general" vertical="bottom" textRotation="0" wrapText="0" indent="0" justifyLastLine="0" shrinkToFit="0" readingOrder="0"/>
      <border diagonalUp="0" diagonalDown="0" outline="0">
        <left/>
        <right style="medium">
          <color rgb="FFD9D9E3"/>
        </right>
        <top style="thin">
          <color theme="5" tint="0.39997558519241921"/>
        </top>
        <bottom style="medium">
          <color rgb="FFD9D9E3"/>
        </bottom>
      </border>
    </dxf>
    <dxf>
      <font>
        <b val="0"/>
      </font>
      <fill>
        <patternFill patternType="solid">
          <bgColor theme="3" tint="0.79998168889431442"/>
        </patternFill>
      </fill>
    </dxf>
    <dxf>
      <font>
        <b val="0"/>
        <i val="0"/>
        <strike val="0"/>
        <condense val="0"/>
        <extend val="0"/>
        <outline val="0"/>
        <shadow val="0"/>
        <u val="none"/>
        <vertAlign val="baseline"/>
        <sz val="9.6"/>
        <color rgb="FF374151"/>
        <name val="Segoe UI"/>
        <scheme val="none"/>
      </font>
      <fill>
        <patternFill patternType="solid">
          <fgColor indexed="64"/>
          <bgColor theme="3" tint="0.79998168889431442"/>
        </patternFill>
      </fill>
      <alignment horizontal="general" vertical="bottom" textRotation="0" wrapText="1" indent="0" justifyLastLine="0" shrinkToFit="0" readingOrder="0"/>
      <border diagonalUp="0" diagonalDown="0" outline="0">
        <left style="medium">
          <color rgb="FFD9D9E3"/>
        </left>
        <right style="thin">
          <color theme="0"/>
        </right>
        <top style="thin">
          <color theme="0"/>
        </top>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theme="3" tint="0.79998168889431442"/>
        </patternFill>
      </fill>
      <alignment horizontal="general" vertical="bottom" textRotation="0" wrapText="1" indent="0" justifyLastLine="0" shrinkToFit="0" readingOrder="0"/>
      <border diagonalUp="0" diagonalDown="0" outline="0">
        <left style="medium">
          <color rgb="FFD9D9E3"/>
        </left>
        <right style="thin">
          <color theme="0"/>
        </right>
        <top style="thin">
          <color theme="0"/>
        </top>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theme="3" tint="0.79998168889431442"/>
        </patternFill>
      </fill>
      <alignment horizontal="general" vertical="bottom" textRotation="0" wrapText="1" indent="0" justifyLastLine="0" shrinkToFit="0" readingOrder="0"/>
      <border diagonalUp="0" diagonalDown="0" outline="0">
        <left/>
        <right style="thin">
          <color theme="0"/>
        </right>
        <top style="thin">
          <color theme="0"/>
        </top>
        <bottom style="medium">
          <color rgb="FFD9D9E3"/>
        </bottom>
      </border>
    </dxf>
    <dxf>
      <border outline="0">
        <left style="medium">
          <color rgb="FFD9D9E3"/>
        </left>
        <right style="medium">
          <color rgb="FFD9D9E3"/>
        </right>
      </border>
    </dxf>
    <dxf>
      <numFmt numFmtId="19" formatCode="dd/mm/yyyy"/>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style="medium">
          <color rgb="FFD9D9E3"/>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left style="medium">
          <color rgb="FFD9D9E3"/>
        </left>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center" vertical="bottom" textRotation="0" wrapText="1" indent="0" justifyLastLine="0" shrinkToFit="0" readingOrder="0"/>
      <border diagonalUp="0" diagonalDown="0" outline="0">
        <left style="medium">
          <color rgb="FFD9D9E3"/>
        </left>
        <right style="medium">
          <color rgb="FFD9D9E3"/>
        </right>
        <top/>
        <bottom/>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0"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0" indent="0" justifyLastLine="0" shrinkToFit="0" readingOrder="0"/>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center" vertical="bottom" textRotation="0" wrapText="0" indent="0" justifyLastLine="0" shrinkToFit="0" readingOrder="0"/>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center" vertical="bottom" textRotation="0" wrapText="1" indent="0" justifyLastLine="0" shrinkToFit="0" readingOrder="0"/>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style="medium">
          <color rgb="FFD9D9E3"/>
        </left>
        <right/>
        <top/>
        <bottom style="medium">
          <color rgb="FFD9D9E3"/>
        </bottom>
        <vertical/>
        <horizontal/>
      </border>
    </dxf>
    <dxf>
      <font>
        <b val="0"/>
        <i val="0"/>
        <strike val="0"/>
        <condense val="0"/>
        <extend val="0"/>
        <outline val="0"/>
        <shadow val="0"/>
        <u val="none"/>
        <vertAlign val="baseline"/>
        <sz val="9.6"/>
        <color rgb="FF374151"/>
        <name val="Segoe UI"/>
        <scheme val="none"/>
      </font>
      <fill>
        <patternFill patternType="solid">
          <fgColor indexed="64"/>
          <bgColor rgb="FFF7F7F8"/>
        </patternFill>
      </fill>
      <alignment horizontal="general" vertical="bottom" textRotation="0" wrapText="1" indent="0" justifyLastLine="0" shrinkToFit="0" readingOrder="0"/>
      <border diagonalUp="0" diagonalDown="0">
        <left/>
        <right/>
        <top/>
        <bottom style="medium">
          <color rgb="FFD9D9E3"/>
        </bottom>
        <vertical/>
        <horizontal/>
      </border>
    </dxf>
    <dxf>
      <border outline="0">
        <bottom style="medium">
          <color rgb="FFD9D9E3"/>
        </bottom>
      </border>
    </dxf>
    <dxf>
      <border outline="0">
        <left style="medium">
          <color rgb="FFD9D9E3"/>
        </left>
        <right style="medium">
          <color rgb="FFD9D9E3"/>
        </right>
        <top style="medium">
          <color rgb="FFD9D9E3"/>
        </top>
        <bottom style="medium">
          <color rgb="FFD9D9E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0</xdr:rowOff>
    </xdr:from>
    <xdr:to>
      <xdr:col>18</xdr:col>
      <xdr:colOff>0</xdr:colOff>
      <xdr:row>27</xdr:row>
      <xdr:rowOff>6350</xdr:rowOff>
    </xdr:to>
    <xdr:sp macro="" textlink="">
      <xdr:nvSpPr>
        <xdr:cNvPr id="2" name="TextBox 1"/>
        <xdr:cNvSpPr txBox="1"/>
      </xdr:nvSpPr>
      <xdr:spPr>
        <a:xfrm>
          <a:off x="615950" y="184150"/>
          <a:ext cx="10356850" cy="4794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i="0">
              <a:solidFill>
                <a:schemeClr val="dk1"/>
              </a:solidFill>
              <a:latin typeface="+mn-lt"/>
              <a:ea typeface="+mn-ea"/>
              <a:cs typeface="+mn-cs"/>
            </a:rPr>
            <a:t>Pivot Table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Given a dataset with sales information, create a Pivot Table to show the total sales by product category.</a:t>
          </a:r>
        </a:p>
        <a:p>
          <a:r>
            <a:rPr lang="en-US" sz="1100" b="0" i="0">
              <a:solidFill>
                <a:schemeClr val="dk1"/>
              </a:solidFill>
              <a:latin typeface="+mn-lt"/>
              <a:ea typeface="+mn-ea"/>
              <a:cs typeface="+mn-cs"/>
            </a:rPr>
            <a:t>Modify an existing Pivot Table to display the top 5 sales representatives with the highest sales revenue.</a:t>
          </a:r>
        </a:p>
        <a:p>
          <a:r>
            <a:rPr lang="en-US" sz="1100" b="0" i="0">
              <a:solidFill>
                <a:schemeClr val="dk1"/>
              </a:solidFill>
              <a:latin typeface="+mn-lt"/>
              <a:ea typeface="+mn-ea"/>
              <a:cs typeface="+mn-cs"/>
            </a:rPr>
            <a:t>Group a date column in a Pivot Table to show monthly sales data for a year.</a:t>
          </a:r>
        </a:p>
        <a:p>
          <a:r>
            <a:rPr lang="en-US" sz="1100" b="0" i="0">
              <a:solidFill>
                <a:schemeClr val="dk1"/>
              </a:solidFill>
              <a:latin typeface="+mn-lt"/>
              <a:ea typeface="+mn-ea"/>
              <a:cs typeface="+mn-cs"/>
            </a:rPr>
            <a:t>Calculate the percentage of total sales that each product category contributes to the overall sales using a Pivot Table.</a:t>
          </a:r>
        </a:p>
        <a:p>
          <a:r>
            <a:rPr lang="en-US" sz="1100" b="0" i="0">
              <a:solidFill>
                <a:schemeClr val="dk1"/>
              </a:solidFill>
              <a:latin typeface="+mn-lt"/>
              <a:ea typeface="+mn-ea"/>
              <a:cs typeface="+mn-cs"/>
            </a:rPr>
            <a:t>Add a slicer to a Pivot Table to allow users to filter data by a specific region or time period.</a:t>
          </a:r>
        </a:p>
        <a:p>
          <a:r>
            <a:rPr lang="en-US" sz="1100" b="1" i="0">
              <a:solidFill>
                <a:schemeClr val="dk1"/>
              </a:solidFill>
              <a:latin typeface="+mn-lt"/>
              <a:ea typeface="+mn-ea"/>
              <a:cs typeface="+mn-cs"/>
            </a:rPr>
            <a:t>VLOOKUP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Using the VLOOKUP function, find the price of a specific product in a price list table based on its product code.</a:t>
          </a:r>
        </a:p>
        <a:p>
          <a:r>
            <a:rPr lang="en-US" sz="1100" b="0" i="0">
              <a:solidFill>
                <a:schemeClr val="dk1"/>
              </a:solidFill>
              <a:latin typeface="+mn-lt"/>
              <a:ea typeface="+mn-ea"/>
              <a:cs typeface="+mn-cs"/>
            </a:rPr>
            <a:t>Create a formula that returns "Pass" if a student's score in cell A1 is greater than or equal to 70 and "Fail" if it's less than 70.</a:t>
          </a:r>
        </a:p>
        <a:p>
          <a:r>
            <a:rPr lang="en-US" sz="1100" b="0" i="0">
              <a:solidFill>
                <a:schemeClr val="dk1"/>
              </a:solidFill>
              <a:latin typeface="+mn-lt"/>
              <a:ea typeface="+mn-ea"/>
              <a:cs typeface="+mn-cs"/>
            </a:rPr>
            <a:t>Write a VLOOKUP formula to fetch the employee's department based on their employee ID.</a:t>
          </a:r>
        </a:p>
        <a:p>
          <a:r>
            <a:rPr lang="en-US" sz="1100" b="0" i="0">
              <a:solidFill>
                <a:schemeClr val="dk1"/>
              </a:solidFill>
              <a:latin typeface="+mn-lt"/>
              <a:ea typeface="+mn-ea"/>
              <a:cs typeface="+mn-cs"/>
            </a:rPr>
            <a:t>Use VLOOKUP to populate an order form with product information when the product code is entered.</a:t>
          </a:r>
        </a:p>
        <a:p>
          <a:r>
            <a:rPr lang="en-US" sz="1100" b="0" i="0">
              <a:solidFill>
                <a:schemeClr val="dk1"/>
              </a:solidFill>
              <a:latin typeface="+mn-lt"/>
              <a:ea typeface="+mn-ea"/>
              <a:cs typeface="+mn-cs"/>
            </a:rPr>
            <a:t>Combine the IF and VLOOKUP functions to categorize customers into "Bronze," "Silver," or "Gold" based on their purchase history.</a:t>
          </a:r>
        </a:p>
        <a:p>
          <a:r>
            <a:rPr lang="en-US" sz="1100" b="1" i="0">
              <a:solidFill>
                <a:schemeClr val="dk1"/>
              </a:solidFill>
              <a:latin typeface="+mn-lt"/>
              <a:ea typeface="+mn-ea"/>
              <a:cs typeface="+mn-cs"/>
            </a:rPr>
            <a:t>Advanced Filter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Filter a list of employees to display only those who were hired in the last three months.</a:t>
          </a:r>
        </a:p>
        <a:p>
          <a:r>
            <a:rPr lang="en-US" sz="1100" b="0" i="0">
              <a:solidFill>
                <a:schemeClr val="dk1"/>
              </a:solidFill>
              <a:latin typeface="+mn-lt"/>
              <a:ea typeface="+mn-ea"/>
              <a:cs typeface="+mn-cs"/>
            </a:rPr>
            <a:t>Extract a unique list of cities from a customer database using the Advanced Filter feature.</a:t>
          </a:r>
        </a:p>
        <a:p>
          <a:r>
            <a:rPr lang="en-US" sz="1100" b="0" i="0">
              <a:solidFill>
                <a:schemeClr val="dk1"/>
              </a:solidFill>
              <a:latin typeface="+mn-lt"/>
              <a:ea typeface="+mn-ea"/>
              <a:cs typeface="+mn-cs"/>
            </a:rPr>
            <a:t>Use Advanced Filter to copy all records of products with a stock level below 10 to a new worksheet.</a:t>
          </a:r>
        </a:p>
        <a:p>
          <a:r>
            <a:rPr lang="en-US" sz="1100" b="0" i="0">
              <a:solidFill>
                <a:schemeClr val="dk1"/>
              </a:solidFill>
              <a:latin typeface="+mn-lt"/>
              <a:ea typeface="+mn-ea"/>
              <a:cs typeface="+mn-cs"/>
            </a:rPr>
            <a:t>Filter a dataset to show only records that meet specific criteria, such as customers who have made a purchase over $1,000.</a:t>
          </a:r>
        </a:p>
        <a:p>
          <a:r>
            <a:rPr lang="en-US" sz="1100" b="0" i="0">
              <a:solidFill>
                <a:schemeClr val="dk1"/>
              </a:solidFill>
              <a:latin typeface="+mn-lt"/>
              <a:ea typeface="+mn-ea"/>
              <a:cs typeface="+mn-cs"/>
            </a:rPr>
            <a:t>Apply an Advanced Filter to a large dataset and summarize the filtered results with a Pivot Table.</a:t>
          </a:r>
        </a:p>
        <a:p>
          <a:r>
            <a:rPr lang="en-US" sz="1100" b="1" i="0">
              <a:solidFill>
                <a:schemeClr val="dk1"/>
              </a:solidFill>
              <a:latin typeface="+mn-lt"/>
              <a:ea typeface="+mn-ea"/>
              <a:cs typeface="+mn-cs"/>
            </a:rPr>
            <a:t>Basic Formula Tasks:</a:t>
          </a:r>
          <a:endParaRPr lang="en-US" sz="1100" b="0" i="0">
            <a:solidFill>
              <a:schemeClr val="dk1"/>
            </a:solidFill>
            <a:latin typeface="+mn-lt"/>
            <a:ea typeface="+mn-ea"/>
            <a:cs typeface="+mn-cs"/>
          </a:endParaRPr>
        </a:p>
        <a:p>
          <a:r>
            <a:rPr lang="en-US" sz="1100" b="0" i="0">
              <a:solidFill>
                <a:schemeClr val="dk1"/>
              </a:solidFill>
              <a:latin typeface="+mn-lt"/>
              <a:ea typeface="+mn-ea"/>
              <a:cs typeface="+mn-cs"/>
            </a:rPr>
            <a:t>Calculate the average of a range of test scores in a worksheet.</a:t>
          </a:r>
        </a:p>
        <a:p>
          <a:r>
            <a:rPr lang="en-US" sz="1100" b="0" i="0">
              <a:solidFill>
                <a:schemeClr val="dk1"/>
              </a:solidFill>
              <a:latin typeface="+mn-lt"/>
              <a:ea typeface="+mn-ea"/>
              <a:cs typeface="+mn-cs"/>
            </a:rPr>
            <a:t>Create a formula to concatenate the first name and last name in two separate columns into a full name in a third column.</a:t>
          </a:r>
        </a:p>
        <a:p>
          <a:r>
            <a:rPr lang="en-US" sz="1100" b="0" i="0">
              <a:solidFill>
                <a:schemeClr val="dk1"/>
              </a:solidFill>
              <a:latin typeface="+mn-lt"/>
              <a:ea typeface="+mn-ea"/>
              <a:cs typeface="+mn-cs"/>
            </a:rPr>
            <a:t>Calculate the total cost of items in an order by multiplying the quantity by the unit price.</a:t>
          </a:r>
        </a:p>
        <a:p>
          <a:r>
            <a:rPr lang="en-US" sz="1100" b="0" i="0">
              <a:solidFill>
                <a:schemeClr val="dk1"/>
              </a:solidFill>
              <a:latin typeface="+mn-lt"/>
              <a:ea typeface="+mn-ea"/>
              <a:cs typeface="+mn-cs"/>
            </a:rPr>
            <a:t>Use the COUNTIF function to count the number of cells in a range that meet a specific condition.</a:t>
          </a:r>
        </a:p>
        <a:p>
          <a:r>
            <a:rPr lang="en-US" sz="1100" b="0" i="0">
              <a:solidFill>
                <a:schemeClr val="dk1"/>
              </a:solidFill>
              <a:latin typeface="+mn-lt"/>
              <a:ea typeface="+mn-ea"/>
              <a:cs typeface="+mn-cs"/>
            </a:rPr>
            <a:t>Write a formula to determine the final price after applying a discount percentage to a list price.</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61</xdr:row>
      <xdr:rowOff>171450</xdr:rowOff>
    </xdr:from>
    <xdr:to>
      <xdr:col>3</xdr:col>
      <xdr:colOff>257175</xdr:colOff>
      <xdr:row>75</xdr:row>
      <xdr:rowOff>28575</xdr:rowOff>
    </xdr:to>
    <mc:AlternateContent xmlns:mc="http://schemas.openxmlformats.org/markup-compatibility/2006">
      <mc:Choice xmlns:a14="http://schemas.microsoft.com/office/drawing/2010/main" Requires="a14">
        <xdr:graphicFrame macro="">
          <xdr:nvGraphicFramePr>
            <xdr:cNvPr id="2" name="Date of Purchasee"/>
            <xdr:cNvGraphicFramePr/>
          </xdr:nvGraphicFramePr>
          <xdr:xfrm>
            <a:off x="0" y="0"/>
            <a:ext cx="0" cy="0"/>
          </xdr:xfrm>
          <a:graphic>
            <a:graphicData uri="http://schemas.microsoft.com/office/drawing/2010/slicer">
              <sle:slicer xmlns:sle="http://schemas.microsoft.com/office/drawing/2010/slicer" name="Date of Purchasee"/>
            </a:graphicData>
          </a:graphic>
        </xdr:graphicFrame>
      </mc:Choice>
      <mc:Fallback>
        <xdr:sp macro="" textlink="">
          <xdr:nvSpPr>
            <xdr:cNvPr id="0" name=""/>
            <xdr:cNvSpPr>
              <a:spLocks noTextEdit="1"/>
            </xdr:cNvSpPr>
          </xdr:nvSpPr>
          <xdr:spPr>
            <a:xfrm>
              <a:off x="3686175" y="12639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dmin" refreshedDate="45396.023763541663" createdVersion="6" refreshedVersion="6" minRefreshableVersion="3" recordCount="16">
  <cacheSource type="worksheet">
    <worksheetSource ref="A4:B20" sheet="Dataset"/>
  </cacheSource>
  <cacheFields count="2">
    <cacheField name="Product Category" numFmtId="0">
      <sharedItems count="3">
        <s v="Electronics"/>
        <s v="Clothing"/>
        <s v="Books"/>
      </sharedItems>
    </cacheField>
    <cacheField name="Sales Amount" numFmtId="0">
      <sharedItems containsSemiMixedTypes="0" containsString="0" containsNumber="1" containsInteger="1" minValue="200" maxValue="1500" count="16">
        <n v="1000"/>
        <n v="500"/>
        <n v="1500"/>
        <n v="300"/>
        <n v="700"/>
        <n v="200"/>
        <n v="1200"/>
        <n v="800"/>
        <n v="1100"/>
        <n v="400"/>
        <n v="250"/>
        <n v="900"/>
        <n v="600"/>
        <n v="1300"/>
        <n v="350"/>
        <n v="75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396.031418171297" createdVersion="6" refreshedVersion="6" minRefreshableVersion="3" recordCount="16">
  <cacheSource type="worksheet">
    <worksheetSource ref="A12:D28" sheet="answer"/>
  </cacheSource>
  <cacheFields count="4">
    <cacheField name="Product Category" numFmtId="0">
      <sharedItems/>
    </cacheField>
    <cacheField name="Sales Amount" numFmtId="0">
      <sharedItems containsSemiMixedTypes="0" containsString="0" containsNumber="1" containsInteger="1" minValue="200" maxValue="1500"/>
    </cacheField>
    <cacheField name="Salesman" numFmtId="0">
      <sharedItems count="16">
        <s v="John "/>
        <s v="Mary "/>
        <s v="David "/>
        <s v="Sarah Brown"/>
        <s v="Michael Chen"/>
        <s v="Lisa "/>
        <s v="Robert Wilson"/>
        <s v="Linda "/>
        <s v="Smith"/>
        <s v="Hall"/>
        <s v="Davis"/>
        <s v="Johnson"/>
        <s v="Lee"/>
        <s v="Dennis"/>
        <s v="Paul"/>
        <s v="James"/>
      </sharedItems>
    </cacheField>
    <cacheField name="Revenue" numFmtId="0">
      <sharedItems containsSemiMixedTypes="0" containsString="0" containsNumber="1" containsInteger="1" minValue="1000" maxValue="9000" count="16">
        <n v="1200"/>
        <n v="1000"/>
        <n v="2000"/>
        <n v="3000"/>
        <n v="4000"/>
        <n v="5000"/>
        <n v="2200"/>
        <n v="1500"/>
        <n v="9000"/>
        <n v="5900"/>
        <n v="6500"/>
        <n v="4500"/>
        <n v="8000"/>
        <n v="1900"/>
        <n v="2900"/>
        <n v="56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396.974671180556" createdVersion="6" refreshedVersion="6" minRefreshableVersion="3" recordCount="16">
  <cacheSource type="worksheet">
    <worksheetSource ref="A4:C20" sheet="Dataset"/>
  </cacheSource>
  <cacheFields count="4">
    <cacheField name="Product Category" numFmtId="0">
      <sharedItems count="3">
        <s v="Electronics"/>
        <s v="Clothing"/>
        <s v="Books"/>
      </sharedItems>
    </cacheField>
    <cacheField name="Sales Amount" numFmtId="0">
      <sharedItems containsSemiMixedTypes="0" containsString="0" containsNumber="1" containsInteger="1" minValue="200" maxValue="1500"/>
    </cacheField>
    <cacheField name="Date of Purchasee" numFmtId="14">
      <sharedItems containsSemiMixedTypes="0" containsNonDate="0" containsDate="1" containsString="0" minDate="2023-01-01T00:00:00" maxDate="2023-11-02T00:00:00" count="16">
        <d v="2023-01-01T00:00:00"/>
        <d v="2023-02-01T00:00:00"/>
        <d v="2023-04-01T00:00:00"/>
        <d v="2023-06-01T00:00:00"/>
        <d v="2023-01-10T00:00:00"/>
        <d v="2023-02-10T00:00:00"/>
        <d v="2023-04-10T00:00:00"/>
        <d v="2023-06-10T00:00:00"/>
        <d v="2023-07-01T00:00:00"/>
        <d v="2023-10-01T00:00:00"/>
        <d v="2023-11-01T00:00:00"/>
        <d v="2023-01-21T00:00:00"/>
        <d v="2023-03-21T00:00:00"/>
        <d v="2023-04-20T00:00:00"/>
        <d v="2023-05-10T00:00:00"/>
        <d v="2023-06-20T00:00:00"/>
      </sharedItems>
      <fieldGroup par="3" base="2">
        <rangePr groupBy="months" startDate="2023-01-01T00:00:00" endDate="2023-11-02T00:00:00"/>
        <groupItems count="14">
          <s v="&lt;01-01-2023"/>
          <s v="Jan"/>
          <s v="Feb"/>
          <s v="Mar"/>
          <s v="Apr"/>
          <s v="May"/>
          <s v="Jun"/>
          <s v="Jul"/>
          <s v="Aug"/>
          <s v="Sep"/>
          <s v="Oct"/>
          <s v="Nov"/>
          <s v="Dec"/>
          <s v="&gt;02-11-2023"/>
        </groupItems>
      </fieldGroup>
    </cacheField>
    <cacheField name="Years" numFmtId="0" databaseField="0">
      <fieldGroup base="2">
        <rangePr groupBy="years" startDate="2023-01-01T00:00:00" endDate="2023-11-02T00:00:00"/>
        <groupItems count="3">
          <s v="&lt;01-01-2023"/>
          <s v="2023"/>
          <s v="&gt;02-11-2023"/>
        </groupItems>
      </fieldGroup>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r:id="rId1" refreshedBy="Admin" refreshedDate="45397.449167939812" createdVersion="6" refreshedVersion="6" minRefreshableVersion="3" recordCount="4">
  <cacheSource type="worksheet">
    <worksheetSource name="Table6"/>
  </cacheSource>
  <cacheFields count="10">
    <cacheField name="Employee ID" numFmtId="0">
      <sharedItems count="4">
        <s v="E002"/>
        <s v="E003"/>
        <s v="E007"/>
        <s v="E008"/>
      </sharedItems>
    </cacheField>
    <cacheField name="Employee Name" numFmtId="0">
      <sharedItems count="4">
        <s v="Mary Johnson"/>
        <s v="David Lee"/>
        <s v="Robert Wilson"/>
        <s v="Linda Hall"/>
      </sharedItems>
    </cacheField>
    <cacheField name="Department" numFmtId="0">
      <sharedItems count="3">
        <s v="HR"/>
        <s v="IT"/>
        <s v="Marketing"/>
      </sharedItems>
    </cacheField>
    <cacheField name="Hire_Date" numFmtId="14">
      <sharedItems containsSemiMixedTypes="0" containsNonDate="0" containsDate="1" containsString="0" minDate="2024-02-01T00:00:00" maxDate="2024-04-02T00:00:00" count="4">
        <d v="2024-04-01T00:00:00"/>
        <d v="2024-02-01T00:00:00"/>
        <d v="2024-03-01T00:00:00"/>
        <d v="2024-03-31T00:00:00"/>
      </sharedItems>
      <fieldGroup base="3">
        <rangePr groupBy="months" startDate="2024-02-01T00:00:00" endDate="2024-04-02T00:00:00"/>
        <groupItems count="14">
          <s v="&lt;01-02-2024"/>
          <s v="Jan"/>
          <s v="Feb"/>
          <s v="Mar"/>
          <s v="Apr"/>
          <s v="May"/>
          <s v="Jun"/>
          <s v="Jul"/>
          <s v="Aug"/>
          <s v="Sep"/>
          <s v="Oct"/>
          <s v="Nov"/>
          <s v="Dec"/>
          <s v="&gt;02-04-2024"/>
        </groupItems>
      </fieldGroup>
    </cacheField>
    <cacheField name="City" numFmtId="0">
      <sharedItems count="4">
        <s v="New York"/>
        <s v="Los Angeles"/>
        <s v="Chicago"/>
        <s v="San Francisco"/>
      </sharedItems>
    </cacheField>
    <cacheField name="Product Code" numFmtId="0">
      <sharedItems containsBlank="1" count="4">
        <s v="p4"/>
        <s v="p5"/>
        <s v="p6"/>
        <m/>
      </sharedItems>
    </cacheField>
    <cacheField name="Product" numFmtId="0">
      <sharedItems containsBlank="1"/>
    </cacheField>
    <cacheField name="Stock" numFmtId="0">
      <sharedItems containsString="0" containsBlank="1" containsNumber="1" containsInteger="1" minValue="4" maxValue="8" count="3">
        <n v="8"/>
        <n v="4"/>
        <m/>
      </sharedItems>
    </cacheField>
    <cacheField name="Customer Name" numFmtId="0">
      <sharedItems count="4">
        <s v="Alice"/>
        <s v="Dave"/>
        <s v="Frank"/>
        <s v="Harry"/>
      </sharedItems>
    </cacheField>
    <cacheField name="Purchase Amount" numFmtId="0">
      <sharedItems containsSemiMixedTypes="0" containsString="0" containsNumber="1" containsInteger="1" minValue="1100" maxValue="1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
  <r>
    <x v="0"/>
    <x v="0"/>
  </r>
  <r>
    <x v="1"/>
    <x v="1"/>
  </r>
  <r>
    <x v="0"/>
    <x v="2"/>
  </r>
  <r>
    <x v="2"/>
    <x v="3"/>
  </r>
  <r>
    <x v="1"/>
    <x v="4"/>
  </r>
  <r>
    <x v="2"/>
    <x v="5"/>
  </r>
  <r>
    <x v="0"/>
    <x v="6"/>
  </r>
  <r>
    <x v="1"/>
    <x v="7"/>
  </r>
  <r>
    <x v="0"/>
    <x v="8"/>
  </r>
  <r>
    <x v="2"/>
    <x v="9"/>
  </r>
  <r>
    <x v="2"/>
    <x v="10"/>
  </r>
  <r>
    <x v="0"/>
    <x v="11"/>
  </r>
  <r>
    <x v="1"/>
    <x v="12"/>
  </r>
  <r>
    <x v="0"/>
    <x v="13"/>
  </r>
  <r>
    <x v="2"/>
    <x v="14"/>
  </r>
  <r>
    <x v="1"/>
    <x v="15"/>
  </r>
</pivotCacheRecords>
</file>

<file path=xl/pivotCache/pivotCacheRecords2.xml><?xml version="1.0" encoding="utf-8"?>
<pivotCacheRecords xmlns="http://schemas.openxmlformats.org/spreadsheetml/2006/main" xmlns:r="http://schemas.openxmlformats.org/officeDocument/2006/relationships" count="16">
  <r>
    <s v="Electronics"/>
    <n v="1000"/>
    <x v="0"/>
    <x v="0"/>
  </r>
  <r>
    <s v="Clothing"/>
    <n v="500"/>
    <x v="1"/>
    <x v="1"/>
  </r>
  <r>
    <s v="Electronics"/>
    <n v="1500"/>
    <x v="2"/>
    <x v="2"/>
  </r>
  <r>
    <s v="Books"/>
    <n v="300"/>
    <x v="3"/>
    <x v="3"/>
  </r>
  <r>
    <s v="Clothing"/>
    <n v="700"/>
    <x v="4"/>
    <x v="4"/>
  </r>
  <r>
    <s v="Books"/>
    <n v="200"/>
    <x v="5"/>
    <x v="5"/>
  </r>
  <r>
    <s v="Electronics"/>
    <n v="1200"/>
    <x v="6"/>
    <x v="6"/>
  </r>
  <r>
    <s v="Clothing"/>
    <n v="800"/>
    <x v="7"/>
    <x v="7"/>
  </r>
  <r>
    <s v="Electronics"/>
    <n v="1100"/>
    <x v="8"/>
    <x v="8"/>
  </r>
  <r>
    <s v="Books"/>
    <n v="400"/>
    <x v="9"/>
    <x v="9"/>
  </r>
  <r>
    <s v="Books"/>
    <n v="250"/>
    <x v="10"/>
    <x v="10"/>
  </r>
  <r>
    <s v="Electronics"/>
    <n v="900"/>
    <x v="11"/>
    <x v="11"/>
  </r>
  <r>
    <s v="Clothing"/>
    <n v="600"/>
    <x v="12"/>
    <x v="12"/>
  </r>
  <r>
    <s v="Electronics"/>
    <n v="1300"/>
    <x v="13"/>
    <x v="13"/>
  </r>
  <r>
    <s v="Books"/>
    <n v="350"/>
    <x v="14"/>
    <x v="14"/>
  </r>
  <r>
    <s v="Clothing"/>
    <n v="750"/>
    <x v="15"/>
    <x v="15"/>
  </r>
</pivotCacheRecords>
</file>

<file path=xl/pivotCache/pivotCacheRecords3.xml><?xml version="1.0" encoding="utf-8"?>
<pivotCacheRecords xmlns="http://schemas.openxmlformats.org/spreadsheetml/2006/main" xmlns:r="http://schemas.openxmlformats.org/officeDocument/2006/relationships" count="16">
  <r>
    <x v="0"/>
    <n v="1000"/>
    <x v="0"/>
  </r>
  <r>
    <x v="1"/>
    <n v="500"/>
    <x v="1"/>
  </r>
  <r>
    <x v="0"/>
    <n v="1500"/>
    <x v="2"/>
  </r>
  <r>
    <x v="2"/>
    <n v="300"/>
    <x v="3"/>
  </r>
  <r>
    <x v="1"/>
    <n v="700"/>
    <x v="4"/>
  </r>
  <r>
    <x v="2"/>
    <n v="200"/>
    <x v="5"/>
  </r>
  <r>
    <x v="0"/>
    <n v="1200"/>
    <x v="6"/>
  </r>
  <r>
    <x v="1"/>
    <n v="800"/>
    <x v="7"/>
  </r>
  <r>
    <x v="0"/>
    <n v="1100"/>
    <x v="8"/>
  </r>
  <r>
    <x v="2"/>
    <n v="400"/>
    <x v="9"/>
  </r>
  <r>
    <x v="2"/>
    <n v="250"/>
    <x v="10"/>
  </r>
  <r>
    <x v="0"/>
    <n v="900"/>
    <x v="11"/>
  </r>
  <r>
    <x v="1"/>
    <n v="600"/>
    <x v="12"/>
  </r>
  <r>
    <x v="0"/>
    <n v="1300"/>
    <x v="13"/>
  </r>
  <r>
    <x v="2"/>
    <n v="350"/>
    <x v="14"/>
  </r>
  <r>
    <x v="1"/>
    <n v="750"/>
    <x v="15"/>
  </r>
</pivotCacheRecords>
</file>

<file path=xl/pivotCache/pivotCacheRecords4.xml><?xml version="1.0" encoding="utf-8"?>
<pivotCacheRecords xmlns="http://schemas.openxmlformats.org/spreadsheetml/2006/main" xmlns:r="http://schemas.openxmlformats.org/officeDocument/2006/relationships" count="4">
  <r>
    <x v="0"/>
    <x v="0"/>
    <x v="0"/>
    <x v="0"/>
    <x v="0"/>
    <x v="0"/>
    <s v="Keyboard"/>
    <x v="0"/>
    <x v="0"/>
    <n v="1200"/>
  </r>
  <r>
    <x v="1"/>
    <x v="1"/>
    <x v="1"/>
    <x v="1"/>
    <x v="1"/>
    <x v="1"/>
    <s v="Speaker"/>
    <x v="1"/>
    <x v="1"/>
    <n v="1400"/>
  </r>
  <r>
    <x v="2"/>
    <x v="2"/>
    <x v="0"/>
    <x v="2"/>
    <x v="2"/>
    <x v="2"/>
    <s v="Headphone"/>
    <x v="1"/>
    <x v="2"/>
    <n v="1100"/>
  </r>
  <r>
    <x v="3"/>
    <x v="3"/>
    <x v="2"/>
    <x v="3"/>
    <x v="3"/>
    <x v="3"/>
    <m/>
    <x v="2"/>
    <x v="3"/>
    <n v="1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ustomer Name">
  <location ref="I175:J180" firstHeaderRow="1" firstDataRow="1" firstDataCol="1"/>
  <pivotFields count="1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5">
        <item x="0"/>
        <item x="1"/>
        <item x="2"/>
        <item x="3"/>
        <item t="default"/>
      </items>
    </pivotField>
    <pivotField dataField="1" showAll="0"/>
  </pivotFields>
  <rowFields count="1">
    <field x="8"/>
  </rowFields>
  <rowItems count="5">
    <i>
      <x/>
    </i>
    <i>
      <x v="1"/>
    </i>
    <i>
      <x v="2"/>
    </i>
    <i>
      <x v="3"/>
    </i>
    <i t="grand">
      <x/>
    </i>
  </rowItems>
  <colItems count="1">
    <i/>
  </colItems>
  <dataFields count="1">
    <dataField name="Sum of Purchase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Code">
  <location ref="E175:F180" firstHeaderRow="1" firstDataRow="1" firstDataCol="1"/>
  <pivotFields count="1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1"/>
        <item x="2"/>
        <item x="3"/>
        <item t="default"/>
      </items>
    </pivotField>
    <pivotField showAll="0"/>
    <pivotField dataField="1" showAll="0">
      <items count="4">
        <item x="1"/>
        <item x="0"/>
        <item x="2"/>
        <item t="default"/>
      </items>
    </pivotField>
    <pivotField showAll="0"/>
    <pivotField showAll="0"/>
  </pivotFields>
  <rowFields count="1">
    <field x="5"/>
  </rowFields>
  <rowItems count="5">
    <i>
      <x/>
    </i>
    <i>
      <x v="1"/>
    </i>
    <i>
      <x v="2"/>
    </i>
    <i>
      <x v="3"/>
    </i>
    <i t="grand">
      <x/>
    </i>
  </rowItems>
  <colItems count="1">
    <i/>
  </colItems>
  <dataFields count="1">
    <dataField name=" Stock Available" fld="7"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3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Unique City">
  <location ref="C175:C179" firstHeaderRow="1" firstDataRow="1" firstDataCol="1"/>
  <pivotFields count="10">
    <pivotField showAll="0"/>
    <pivotField showAll="0"/>
    <pivotField showAll="0"/>
    <pivotField numFmtId="14" showAll="0">
      <items count="15">
        <item x="0"/>
        <item x="1"/>
        <item x="2"/>
        <item x="3"/>
        <item x="4"/>
        <item x="5"/>
        <item x="6"/>
        <item x="7"/>
        <item x="8"/>
        <item x="9"/>
        <item x="10"/>
        <item x="11"/>
        <item x="12"/>
        <item x="13"/>
        <item t="default"/>
      </items>
    </pivotField>
    <pivotField axis="axisRow" showAll="0">
      <items count="5">
        <item x="2"/>
        <item x="1"/>
        <item x="0"/>
        <item x="3"/>
        <item t="default"/>
      </items>
    </pivotField>
    <pivotField showAll="0"/>
    <pivotField showAll="0"/>
    <pivotField showAll="0"/>
    <pivotField showAll="0"/>
    <pivotField showAll="0"/>
  </pivotFields>
  <rowFields count="1">
    <field x="4"/>
  </rowFields>
  <rowItems count="4">
    <i>
      <x/>
    </i>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hire within 3 months">
  <location ref="A175:B179" firstHeaderRow="1" firstDataRow="1" firstDataCol="1"/>
  <pivotFields count="10">
    <pivotField dataField="1" showAll="0">
      <items count="5">
        <item x="0"/>
        <item x="1"/>
        <item x="2"/>
        <item sd="0" x="3"/>
        <item t="default"/>
      </items>
    </pivotField>
    <pivotField axis="axisRow" showAll="0">
      <items count="5">
        <item sd="0" x="1"/>
        <item x="3"/>
        <item x="0"/>
        <item x="2"/>
        <item t="default"/>
      </items>
    </pivotField>
    <pivotField axis="axisRow" showAll="0">
      <items count="4">
        <item x="0"/>
        <item x="1"/>
        <item x="2"/>
        <item t="default"/>
      </items>
    </pivotField>
    <pivotField axis="axisRow" numFmtId="14" showAll="0">
      <items count="15">
        <item x="0"/>
        <item x="1"/>
        <item sd="0" x="2"/>
        <item sd="0" x="3"/>
        <item sd="0" x="4"/>
        <item x="5"/>
        <item x="6"/>
        <item x="7"/>
        <item x="8"/>
        <item x="9"/>
        <item x="10"/>
        <item x="11"/>
        <item x="12"/>
        <item x="13"/>
        <item t="default"/>
      </items>
    </pivotField>
    <pivotField showAll="0"/>
    <pivotField showAll="0"/>
    <pivotField showAll="0"/>
    <pivotField showAll="0"/>
    <pivotField showAll="0">
      <items count="5">
        <item x="0"/>
        <item x="1"/>
        <item x="2"/>
        <item x="3"/>
        <item t="default"/>
      </items>
    </pivotField>
    <pivotField showAll="0"/>
  </pivotFields>
  <rowFields count="3">
    <field x="3"/>
    <field x="1"/>
    <field x="2"/>
  </rowFields>
  <rowItems count="4">
    <i>
      <x v="2"/>
    </i>
    <i>
      <x v="3"/>
    </i>
    <i>
      <x v="4"/>
    </i>
    <i t="grand">
      <x/>
    </i>
  </rowItems>
  <colItems count="1">
    <i/>
  </colItems>
  <dataFields count="1">
    <dataField name="Count of Employee ID" fld="0" subtotal="count" baseField="3" baseItem="3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3:B67" firstHeaderRow="1" firstDataRow="1" firstDataCol="1"/>
  <pivotFields count="4">
    <pivotField axis="axisRow" showAll="0">
      <items count="4">
        <item x="2"/>
        <item x="1"/>
        <item x="0"/>
        <item t="default"/>
      </items>
    </pivotField>
    <pivotField dataField="1" showAll="0"/>
    <pivotField axis="axisRow" numFmtId="14" showAll="0">
      <items count="15">
        <item h="1" x="0"/>
        <item h="1" x="1"/>
        <item h="1" x="2"/>
        <item h="1" x="3"/>
        <item h="1" x="4"/>
        <item x="5"/>
        <item h="1" x="6"/>
        <item h="1" x="7"/>
        <item h="1" x="8"/>
        <item h="1" x="9"/>
        <item h="1" x="10"/>
        <item h="1" x="11"/>
        <item h="1" x="12"/>
        <item h="1" x="13"/>
        <item t="default"/>
      </items>
    </pivotField>
    <pivotField axis="axisRow" showAll="0" defaultSubtotal="0">
      <items count="3">
        <item sd="0" x="0"/>
        <item x="1"/>
        <item sd="0" x="2"/>
      </items>
    </pivotField>
  </pivotFields>
  <rowFields count="3">
    <field x="0"/>
    <field x="3"/>
    <field x="2"/>
  </rowFields>
  <rowItems count="4">
    <i>
      <x/>
    </i>
    <i r="1">
      <x v="1"/>
    </i>
    <i r="2">
      <x v="5"/>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B51" firstHeaderRow="1" firstDataRow="1" firstDataCol="1"/>
  <pivotFields count="4">
    <pivotField showAll="0">
      <items count="4">
        <item x="2"/>
        <item x="1"/>
        <item x="0"/>
        <item t="default"/>
      </items>
    </pivotField>
    <pivotField dataField="1" showAll="0"/>
    <pivotField axis="axisRow" numFmtId="14" showAll="0">
      <items count="15">
        <item x="0"/>
        <item x="1"/>
        <item x="2"/>
        <item x="3"/>
        <item x="4"/>
        <item x="5"/>
        <item x="6"/>
        <item x="7"/>
        <item x="8"/>
        <item x="9"/>
        <item x="10"/>
        <item x="11"/>
        <item x="12"/>
        <item x="13"/>
        <item t="default"/>
      </items>
    </pivotField>
    <pivotField axis="axisRow" showAll="0" defaultSubtotal="0">
      <items count="3">
        <item x="0"/>
        <item x="1"/>
        <item x="2"/>
      </items>
    </pivotField>
  </pivotFields>
  <rowFields count="2">
    <field x="3"/>
    <field x="2"/>
  </rowFields>
  <rowItems count="11">
    <i>
      <x v="1"/>
    </i>
    <i r="1">
      <x v="1"/>
    </i>
    <i r="1">
      <x v="2"/>
    </i>
    <i r="1">
      <x v="3"/>
    </i>
    <i r="1">
      <x v="4"/>
    </i>
    <i r="1">
      <x v="5"/>
    </i>
    <i r="1">
      <x v="6"/>
    </i>
    <i r="1">
      <x v="7"/>
    </i>
    <i r="1">
      <x v="10"/>
    </i>
    <i r="1">
      <x v="11"/>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B60"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Sales Amount" fld="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0:B36" firstHeaderRow="1" firstDataRow="1" firstDataCol="1" rowPageCount="1" colPageCount="1"/>
  <pivotFields count="4">
    <pivotField showAll="0"/>
    <pivotField showAll="0"/>
    <pivotField axis="axisRow" showAll="0" measureFilter="1">
      <items count="17">
        <item x="2"/>
        <item x="10"/>
        <item x="13"/>
        <item x="9"/>
        <item x="15"/>
        <item x="0"/>
        <item x="11"/>
        <item x="12"/>
        <item x="7"/>
        <item x="5"/>
        <item x="1"/>
        <item x="4"/>
        <item x="14"/>
        <item x="6"/>
        <item x="3"/>
        <item x="8"/>
        <item t="default"/>
      </items>
    </pivotField>
    <pivotField axis="axisPage" dataField="1" showAll="0">
      <items count="17">
        <item x="1"/>
        <item x="0"/>
        <item x="7"/>
        <item x="13"/>
        <item x="2"/>
        <item x="6"/>
        <item x="14"/>
        <item x="3"/>
        <item x="4"/>
        <item x="11"/>
        <item x="5"/>
        <item x="15"/>
        <item x="9"/>
        <item x="10"/>
        <item x="12"/>
        <item x="8"/>
        <item t="default"/>
      </items>
    </pivotField>
  </pivotFields>
  <rowFields count="1">
    <field x="2"/>
  </rowFields>
  <rowItems count="6">
    <i>
      <x v="1"/>
    </i>
    <i>
      <x v="3"/>
    </i>
    <i>
      <x v="4"/>
    </i>
    <i>
      <x v="7"/>
    </i>
    <i>
      <x v="15"/>
    </i>
    <i t="grand">
      <x/>
    </i>
  </rowItems>
  <colItems count="1">
    <i/>
  </colItems>
  <pageFields count="1">
    <pageField fld="3" hier="-1"/>
  </pageFields>
  <dataFields count="1">
    <dataField name="Sum of Revenue" fld="3"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8"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Sales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of_Purchasee" sourceName="Date of Purchasee">
  <pivotTables>
    <pivotTable tabId="3" name="PivotTable10"/>
  </pivotTables>
  <data>
    <tabular pivotCacheId="1">
      <items count="14">
        <i x="1"/>
        <i x="2"/>
        <i x="3"/>
        <i x="4"/>
        <i x="5" s="1"/>
        <i x="6"/>
        <i x="7"/>
        <i x="10"/>
        <i x="11"/>
        <i x="8" nd="1"/>
        <i x="9"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of Purchasee" cache="Slicer_Date_of_Purchasee" caption="Date of Purchasee" rowHeight="241300"/>
</slicers>
</file>

<file path=xl/tables/table1.xml><?xml version="1.0" encoding="utf-8"?>
<table xmlns="http://schemas.openxmlformats.org/spreadsheetml/2006/main" id="1" name="Table1" displayName="Table1" ref="A144:D152" totalsRowShown="0" headerRowDxfId="43" tableBorderDxfId="42">
  <autoFilter ref="A144:D152">
    <filterColumn colId="3">
      <customFilters>
        <customFilter operator="greaterThanOrEqual" val="45306"/>
      </customFilters>
    </filterColumn>
  </autoFilter>
  <tableColumns count="4">
    <tableColumn id="1" name="Employee ID" dataDxfId="41"/>
    <tableColumn id="2" name="Employee Name" dataDxfId="40"/>
    <tableColumn id="3" name="Department" dataDxfId="39"/>
    <tableColumn id="4" name="Hire_Date" dataDxfId="38"/>
  </tableColumns>
  <tableStyleInfo name="TableStyleMedium9" showFirstColumn="0" showLastColumn="0" showRowStripes="1" showColumnStripes="0"/>
</table>
</file>

<file path=xl/tables/table10.xml><?xml version="1.0" encoding="utf-8"?>
<table xmlns="http://schemas.openxmlformats.org/spreadsheetml/2006/main" id="13" name="Table13" displayName="Table13" ref="A89:C97" totalsRowShown="0" headerRowDxfId="0" headerRowBorderDxfId="4" tableBorderDxfId="5">
  <autoFilter ref="A89:C97"/>
  <tableColumns count="3">
    <tableColumn id="1" name="Employee ID" dataDxfId="3"/>
    <tableColumn id="2" name="Employee Name" dataDxfId="2"/>
    <tableColumn id="3" name="Department" dataDxfId="1"/>
  </tableColumns>
  <tableStyleInfo name="TableStyleMedium9" showFirstColumn="0" showLastColumn="0" showRowStripes="1" showColumnStripes="0"/>
</table>
</file>

<file path=xl/tables/table11.xml><?xml version="1.0" encoding="utf-8"?>
<table xmlns="http://schemas.openxmlformats.org/spreadsheetml/2006/main" id="14" name="Table14" displayName="Table14" ref="A85:B86" totalsRowShown="0">
  <autoFilter ref="A85:B86"/>
  <tableColumns count="2">
    <tableColumn id="1" name="Product Code"/>
    <tableColumn id="2" name="Price">
      <calculatedColumnFormula>VLOOKUP(A86,A223:G229,7,FALSE)</calculatedColumnFormula>
    </tableColumn>
  </tableColumns>
  <tableStyleInfo name="TableStyleMedium9" showFirstColumn="0" showLastColumn="0" showRowStripes="1" showColumnStripes="0"/>
</table>
</file>

<file path=xl/tables/table12.xml><?xml version="1.0" encoding="utf-8"?>
<table xmlns="http://schemas.openxmlformats.org/spreadsheetml/2006/main" id="5" name="Table36" displayName="Table36" ref="A3:A11" totalsRowShown="0" headerRowDxfId="48" dataDxfId="47" headerRowBorderDxfId="45" tableBorderDxfId="46">
  <tableColumns count="1">
    <tableColumn id="1" name="City" dataDxfId="44"/>
  </tableColumns>
  <tableStyleInfo name="TableStyleMedium3" showFirstColumn="0" showLastColumn="0" showRowStripes="1" showColumnStripes="0"/>
</table>
</file>

<file path=xl/tables/table2.xml><?xml version="1.0" encoding="utf-8"?>
<table xmlns="http://schemas.openxmlformats.org/spreadsheetml/2006/main" id="4" name="Table4" displayName="Table4" ref="A156:B164" totalsRowShown="0" headerRowDxfId="49" headerRowBorderDxfId="52" tableBorderDxfId="53">
  <tableColumns count="2">
    <tableColumn id="1" name="Customer Name" dataDxfId="51"/>
    <tableColumn id="2" name="Purchase Amount" dataDxfId="50"/>
  </tableColumns>
  <tableStyleInfo name="TableStyleMedium9" showFirstColumn="0" showLastColumn="0" showRowStripes="1" showColumnStripes="0"/>
</table>
</file>

<file path=xl/tables/table3.xml><?xml version="1.0" encoding="utf-8"?>
<table xmlns="http://schemas.openxmlformats.org/spreadsheetml/2006/main" id="6" name="Table6" displayName="Table6" ref="A169:J173" totalsRowShown="0" headerRowDxfId="26" dataDxfId="25" tableBorderDxfId="37">
  <autoFilter ref="A169:J173"/>
  <tableColumns count="10">
    <tableColumn id="1" name="Employee ID" dataDxfId="36"/>
    <tableColumn id="2" name="Employee Name" dataDxfId="35"/>
    <tableColumn id="3" name="Department" dataDxfId="34"/>
    <tableColumn id="4" name="Hire_Date" dataDxfId="33"/>
    <tableColumn id="5" name="City" dataDxfId="32"/>
    <tableColumn id="6" name="Product Code" dataDxfId="31"/>
    <tableColumn id="7" name="Product" dataDxfId="30"/>
    <tableColumn id="8" name="Stock" dataDxfId="29"/>
    <tableColumn id="9" name="Customer Name" dataDxfId="28"/>
    <tableColumn id="10" name="Purchase Amount" dataDxfId="27"/>
  </tableColumns>
  <tableStyleInfo name="TableStyleMedium9" showFirstColumn="0" showLastColumn="0" showRowStripes="1" showColumnStripes="0"/>
</table>
</file>

<file path=xl/tables/table4.xml><?xml version="1.0" encoding="utf-8"?>
<table xmlns="http://schemas.openxmlformats.org/spreadsheetml/2006/main" id="7" name="Table7" displayName="Table7" ref="A223:G229" totalsRowShown="0">
  <autoFilter ref="A223:G229"/>
  <tableColumns count="7">
    <tableColumn id="1" name="Product Code"/>
    <tableColumn id="2" name="Product" dataDxfId="24"/>
    <tableColumn id="3" name="Cost"/>
    <tableColumn id="4" name="Qty"/>
    <tableColumn id="5" name="Total Cost">
      <calculatedColumnFormula>C224*D224</calculatedColumnFormula>
    </tableColumn>
    <tableColumn id="6" name="discount" dataDxfId="23"/>
    <tableColumn id="7" name="Final Price">
      <calculatedColumnFormula>E224-F224*E224</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8" name="Table8" displayName="Table8" ref="A210:D216" totalsRowShown="0" headerRowDxfId="21">
  <autoFilter ref="A210:D216"/>
  <tableColumns count="4">
    <tableColumn id="1" name="Item" dataDxfId="22"/>
    <tableColumn id="2" name="Cost"/>
    <tableColumn id="3" name="Qty"/>
    <tableColumn id="4" name="Total Cost">
      <calculatedColumnFormula>B211*C211</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9" name="Table9" displayName="Table9" ref="A204:C205" totalsRowShown="0" headerRowDxfId="19">
  <autoFilter ref="A204:C205"/>
  <tableColumns count="3">
    <tableColumn id="1" name="First Name"/>
    <tableColumn id="2" name="Last Name"/>
    <tableColumn id="3" name="Full Name" dataDxfId="20">
      <calculatedColumnFormula>CONCATENATE(A205,B205)</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0" name="Table10" displayName="Table10" ref="A190:B200" totalsRowShown="0" headerRowDxfId="14" headerRowBorderDxfId="17" tableBorderDxfId="18">
  <autoFilter ref="A190:B200"/>
  <tableColumns count="2">
    <tableColumn id="1" name="Student Name" dataDxfId="16"/>
    <tableColumn id="2" name="Test Score" dataDxfId="15"/>
  </tableColumns>
  <tableStyleInfo name="TableStyleMedium9" showFirstColumn="0" showLastColumn="0" showRowStripes="1" showColumnStripes="0"/>
</table>
</file>

<file path=xl/tables/table8.xml><?xml version="1.0" encoding="utf-8"?>
<table xmlns="http://schemas.openxmlformats.org/spreadsheetml/2006/main" id="11" name="Table11" displayName="Table11" ref="A128:C136" totalsRowShown="0" tableBorderDxfId="13">
  <autoFilter ref="A128:C136"/>
  <tableColumns count="3">
    <tableColumn id="1" name="Customer Name" dataDxfId="12"/>
    <tableColumn id="2" name="Purchase Amount" dataDxfId="11"/>
    <tableColumn id="3" name="Categorization of customer" dataDxfId="10">
      <calculatedColumnFormula>IF(VLOOKUP(A129,A128:B136,2,FALSE)&gt;2000,"Gold",IF(VLOOKUP(A129,A128:B136,2,FALSE)&gt;1000,"Silver","Bronze"))</calculatedColumnFormula>
    </tableColumn>
  </tableColumns>
  <tableStyleInfo name="TableStyleMedium9" showFirstColumn="0" showLastColumn="0" showRowStripes="1" showColumnStripes="0"/>
</table>
</file>

<file path=xl/tables/table9.xml><?xml version="1.0" encoding="utf-8"?>
<table xmlns="http://schemas.openxmlformats.org/spreadsheetml/2006/main" id="12" name="Table12" displayName="Table12" ref="A105:C115" totalsRowShown="0" tableBorderDxfId="9">
  <autoFilter ref="A105:C115"/>
  <tableColumns count="3">
    <tableColumn id="1" name="Student Name" dataDxfId="8"/>
    <tableColumn id="2" name="Test Score" dataDxfId="7"/>
    <tableColumn id="3" name="Status" dataDxfId="6">
      <calculatedColumnFormula>IF(B106&gt;70,"pass","fail")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18" Type="http://schemas.openxmlformats.org/officeDocument/2006/relationships/table" Target="../tables/table7.xml"/><Relationship Id="rId3" Type="http://schemas.openxmlformats.org/officeDocument/2006/relationships/pivotTable" Target="../pivotTables/pivotTable3.xml"/><Relationship Id="rId21" Type="http://schemas.openxmlformats.org/officeDocument/2006/relationships/table" Target="../tables/table10.xml"/><Relationship Id="rId7" Type="http://schemas.openxmlformats.org/officeDocument/2006/relationships/pivotTable" Target="../pivotTables/pivotTable7.xm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pivotTable" Target="../pivotTables/pivotTable2.xml"/><Relationship Id="rId16" Type="http://schemas.openxmlformats.org/officeDocument/2006/relationships/table" Target="../tables/table5.xml"/><Relationship Id="rId20" Type="http://schemas.openxmlformats.org/officeDocument/2006/relationships/table" Target="../tables/table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table" Target="../tables/table4.xml"/><Relationship Id="rId23" Type="http://schemas.microsoft.com/office/2007/relationships/slicer" Target="../slicers/slicer1.xml"/><Relationship Id="rId10" Type="http://schemas.openxmlformats.org/officeDocument/2006/relationships/printerSettings" Target="../printerSettings/printerSettings2.bin"/><Relationship Id="rId19" Type="http://schemas.openxmlformats.org/officeDocument/2006/relationships/table" Target="../tables/table8.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 Id="rId22"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opLeftCell="A43" workbookViewId="0">
      <selection activeCell="A26" sqref="A26:C34"/>
    </sheetView>
  </sheetViews>
  <sheetFormatPr defaultRowHeight="15" x14ac:dyDescent="0.25"/>
  <cols>
    <col min="1" max="1" width="26.42578125" customWidth="1"/>
    <col min="2" max="2" width="16.5703125" customWidth="1"/>
    <col min="3" max="3" width="16.85546875" customWidth="1"/>
  </cols>
  <sheetData>
    <row r="1" spans="1:3" x14ac:dyDescent="0.25">
      <c r="A1" s="1" t="s">
        <v>0</v>
      </c>
    </row>
    <row r="3" spans="1:3" ht="15.75" thickBot="1" x14ac:dyDescent="0.3"/>
    <row r="4" spans="1:3" ht="15.75" thickBot="1" x14ac:dyDescent="0.3">
      <c r="A4" s="2" t="s">
        <v>1</v>
      </c>
      <c r="B4" s="3" t="s">
        <v>2</v>
      </c>
      <c r="C4" t="s">
        <v>117</v>
      </c>
    </row>
    <row r="5" spans="1:3" ht="15.75" thickBot="1" x14ac:dyDescent="0.3">
      <c r="A5" s="4" t="s">
        <v>3</v>
      </c>
      <c r="B5" s="5">
        <v>1000</v>
      </c>
      <c r="C5" s="19">
        <v>44927</v>
      </c>
    </row>
    <row r="6" spans="1:3" ht="15.75" thickBot="1" x14ac:dyDescent="0.3">
      <c r="A6" s="4" t="s">
        <v>4</v>
      </c>
      <c r="B6" s="5">
        <v>500</v>
      </c>
      <c r="C6" s="19">
        <v>44958</v>
      </c>
    </row>
    <row r="7" spans="1:3" ht="15.75" thickBot="1" x14ac:dyDescent="0.3">
      <c r="A7" s="4" t="s">
        <v>3</v>
      </c>
      <c r="B7" s="5">
        <v>1500</v>
      </c>
      <c r="C7" s="19">
        <v>45017</v>
      </c>
    </row>
    <row r="8" spans="1:3" ht="15.75" thickBot="1" x14ac:dyDescent="0.3">
      <c r="A8" s="4" t="s">
        <v>5</v>
      </c>
      <c r="B8" s="5">
        <v>300</v>
      </c>
      <c r="C8" s="19">
        <v>45078</v>
      </c>
    </row>
    <row r="9" spans="1:3" ht="15.75" thickBot="1" x14ac:dyDescent="0.3">
      <c r="A9" s="4" t="s">
        <v>4</v>
      </c>
      <c r="B9" s="5">
        <v>700</v>
      </c>
      <c r="C9" s="19">
        <v>44936</v>
      </c>
    </row>
    <row r="10" spans="1:3" ht="15.75" thickBot="1" x14ac:dyDescent="0.3">
      <c r="A10" s="4" t="s">
        <v>5</v>
      </c>
      <c r="B10" s="5">
        <v>200</v>
      </c>
      <c r="C10" s="19">
        <v>44967</v>
      </c>
    </row>
    <row r="11" spans="1:3" ht="15.75" thickBot="1" x14ac:dyDescent="0.3">
      <c r="A11" s="4" t="s">
        <v>3</v>
      </c>
      <c r="B11" s="5">
        <v>1200</v>
      </c>
      <c r="C11" s="19">
        <v>45026</v>
      </c>
    </row>
    <row r="12" spans="1:3" ht="15.75" thickBot="1" x14ac:dyDescent="0.3">
      <c r="A12" s="4" t="s">
        <v>4</v>
      </c>
      <c r="B12" s="5">
        <v>800</v>
      </c>
      <c r="C12" s="19">
        <v>45087</v>
      </c>
    </row>
    <row r="13" spans="1:3" ht="15.75" thickBot="1" x14ac:dyDescent="0.3">
      <c r="A13" s="4" t="s">
        <v>3</v>
      </c>
      <c r="B13" s="5">
        <v>1100</v>
      </c>
      <c r="C13" s="19">
        <v>45108</v>
      </c>
    </row>
    <row r="14" spans="1:3" ht="15.75" thickBot="1" x14ac:dyDescent="0.3">
      <c r="A14" s="4" t="s">
        <v>5</v>
      </c>
      <c r="B14" s="5">
        <v>400</v>
      </c>
      <c r="C14" s="19">
        <v>45200</v>
      </c>
    </row>
    <row r="15" spans="1:3" ht="15.75" thickBot="1" x14ac:dyDescent="0.3">
      <c r="A15" s="4" t="s">
        <v>5</v>
      </c>
      <c r="B15" s="5">
        <v>250</v>
      </c>
      <c r="C15" s="19">
        <v>45231</v>
      </c>
    </row>
    <row r="16" spans="1:3" ht="15.75" thickBot="1" x14ac:dyDescent="0.3">
      <c r="A16" s="4" t="s">
        <v>3</v>
      </c>
      <c r="B16" s="5">
        <v>900</v>
      </c>
      <c r="C16" s="19">
        <v>44947</v>
      </c>
    </row>
    <row r="17" spans="1:3" ht="15.75" thickBot="1" x14ac:dyDescent="0.3">
      <c r="A17" s="4" t="s">
        <v>4</v>
      </c>
      <c r="B17" s="5">
        <v>600</v>
      </c>
      <c r="C17" s="19">
        <v>45006</v>
      </c>
    </row>
    <row r="18" spans="1:3" ht="15.75" thickBot="1" x14ac:dyDescent="0.3">
      <c r="A18" s="4" t="s">
        <v>3</v>
      </c>
      <c r="B18" s="5">
        <v>1300</v>
      </c>
      <c r="C18" s="19">
        <v>45036</v>
      </c>
    </row>
    <row r="19" spans="1:3" ht="15.75" thickBot="1" x14ac:dyDescent="0.3">
      <c r="A19" s="4" t="s">
        <v>5</v>
      </c>
      <c r="B19" s="5">
        <v>350</v>
      </c>
      <c r="C19" s="19">
        <v>45056</v>
      </c>
    </row>
    <row r="20" spans="1:3" ht="15.75" thickBot="1" x14ac:dyDescent="0.3">
      <c r="A20" s="4" t="s">
        <v>4</v>
      </c>
      <c r="B20" s="5">
        <v>750</v>
      </c>
      <c r="C20" s="19">
        <v>45097</v>
      </c>
    </row>
    <row r="23" spans="1:3" x14ac:dyDescent="0.25">
      <c r="A23" s="1" t="s">
        <v>6</v>
      </c>
    </row>
    <row r="25" spans="1:3" ht="15.75" thickBot="1" x14ac:dyDescent="0.3"/>
    <row r="26" spans="1:3" ht="15.75" thickBot="1" x14ac:dyDescent="0.3">
      <c r="A26" s="2" t="s">
        <v>7</v>
      </c>
      <c r="B26" s="2" t="s">
        <v>8</v>
      </c>
      <c r="C26" s="3" t="s">
        <v>9</v>
      </c>
    </row>
    <row r="27" spans="1:3" ht="15.75" thickBot="1" x14ac:dyDescent="0.3">
      <c r="A27" s="4" t="s">
        <v>10</v>
      </c>
      <c r="B27" s="4" t="s">
        <v>11</v>
      </c>
      <c r="C27" s="5" t="s">
        <v>12</v>
      </c>
    </row>
    <row r="28" spans="1:3" ht="15.75" thickBot="1" x14ac:dyDescent="0.3">
      <c r="A28" s="4" t="s">
        <v>13</v>
      </c>
      <c r="B28" s="4" t="s">
        <v>14</v>
      </c>
      <c r="C28" s="5" t="s">
        <v>15</v>
      </c>
    </row>
    <row r="29" spans="1:3" ht="15.75" thickBot="1" x14ac:dyDescent="0.3">
      <c r="A29" s="4" t="s">
        <v>16</v>
      </c>
      <c r="B29" s="4" t="s">
        <v>17</v>
      </c>
      <c r="C29" s="5" t="s">
        <v>18</v>
      </c>
    </row>
    <row r="30" spans="1:3" ht="15.75" thickBot="1" x14ac:dyDescent="0.3">
      <c r="A30" s="4" t="s">
        <v>19</v>
      </c>
      <c r="B30" s="4" t="s">
        <v>20</v>
      </c>
      <c r="C30" s="5" t="s">
        <v>21</v>
      </c>
    </row>
    <row r="31" spans="1:3" ht="15.75" thickBot="1" x14ac:dyDescent="0.3">
      <c r="A31" s="4" t="s">
        <v>22</v>
      </c>
      <c r="B31" s="4" t="s">
        <v>23</v>
      </c>
      <c r="C31" s="5" t="s">
        <v>12</v>
      </c>
    </row>
    <row r="32" spans="1:3" ht="15.75" thickBot="1" x14ac:dyDescent="0.3">
      <c r="A32" s="4" t="s">
        <v>24</v>
      </c>
      <c r="B32" s="4" t="s">
        <v>25</v>
      </c>
      <c r="C32" s="5" t="s">
        <v>18</v>
      </c>
    </row>
    <row r="33" spans="1:3" ht="15.75" thickBot="1" x14ac:dyDescent="0.3">
      <c r="A33" s="4" t="s">
        <v>26</v>
      </c>
      <c r="B33" s="4" t="s">
        <v>27</v>
      </c>
      <c r="C33" s="5" t="s">
        <v>15</v>
      </c>
    </row>
    <row r="34" spans="1:3" ht="15.75" thickBot="1" x14ac:dyDescent="0.3">
      <c r="A34" s="4" t="s">
        <v>28</v>
      </c>
      <c r="B34" s="4" t="s">
        <v>29</v>
      </c>
      <c r="C34" s="5" t="s">
        <v>21</v>
      </c>
    </row>
    <row r="37" spans="1:3" x14ac:dyDescent="0.25">
      <c r="A37" s="1" t="s">
        <v>30</v>
      </c>
    </row>
    <row r="39" spans="1:3" ht="15.75" thickBot="1" x14ac:dyDescent="0.3"/>
    <row r="40" spans="1:3" ht="15.75" thickBot="1" x14ac:dyDescent="0.3">
      <c r="A40" s="2" t="s">
        <v>31</v>
      </c>
      <c r="B40" s="2" t="s">
        <v>32</v>
      </c>
      <c r="C40" s="3" t="s">
        <v>33</v>
      </c>
    </row>
    <row r="41" spans="1:3" ht="15.75" thickBot="1" x14ac:dyDescent="0.3">
      <c r="A41" s="4" t="s">
        <v>34</v>
      </c>
      <c r="B41" s="4">
        <v>1200</v>
      </c>
      <c r="C41" s="5" t="s">
        <v>35</v>
      </c>
    </row>
    <row r="42" spans="1:3" ht="15.75" thickBot="1" x14ac:dyDescent="0.3">
      <c r="A42" s="4" t="s">
        <v>36</v>
      </c>
      <c r="B42" s="4">
        <v>850</v>
      </c>
      <c r="C42" s="5" t="s">
        <v>37</v>
      </c>
    </row>
    <row r="43" spans="1:3" ht="15.75" thickBot="1" x14ac:dyDescent="0.3">
      <c r="A43" s="4" t="s">
        <v>38</v>
      </c>
      <c r="B43" s="4">
        <v>650</v>
      </c>
      <c r="C43" s="5" t="s">
        <v>39</v>
      </c>
    </row>
    <row r="44" spans="1:3" ht="15.75" thickBot="1" x14ac:dyDescent="0.3">
      <c r="A44" s="4" t="s">
        <v>40</v>
      </c>
      <c r="B44" s="4">
        <v>1400</v>
      </c>
      <c r="C44" s="5" t="s">
        <v>41</v>
      </c>
    </row>
    <row r="45" spans="1:3" ht="15.75" thickBot="1" x14ac:dyDescent="0.3">
      <c r="A45" s="4" t="s">
        <v>42</v>
      </c>
      <c r="B45" s="4">
        <v>950</v>
      </c>
      <c r="C45" s="5" t="s">
        <v>37</v>
      </c>
    </row>
    <row r="46" spans="1:3" ht="15.75" thickBot="1" x14ac:dyDescent="0.3">
      <c r="A46" s="4" t="s">
        <v>43</v>
      </c>
      <c r="B46" s="4">
        <v>1100</v>
      </c>
      <c r="C46" s="5" t="s">
        <v>39</v>
      </c>
    </row>
    <row r="47" spans="1:3" ht="15.75" thickBot="1" x14ac:dyDescent="0.3">
      <c r="A47" s="4" t="s">
        <v>44</v>
      </c>
      <c r="B47" s="4">
        <v>750</v>
      </c>
      <c r="C47" s="5" t="s">
        <v>35</v>
      </c>
    </row>
    <row r="48" spans="1:3" ht="15.75" thickBot="1" x14ac:dyDescent="0.3">
      <c r="A48" s="4" t="s">
        <v>45</v>
      </c>
      <c r="B48" s="4">
        <v>1250</v>
      </c>
      <c r="C48" s="5" t="s">
        <v>41</v>
      </c>
    </row>
    <row r="51" spans="1:2" x14ac:dyDescent="0.25">
      <c r="A51" s="1" t="s">
        <v>46</v>
      </c>
    </row>
    <row r="53" spans="1:2" ht="15.75" thickBot="1" x14ac:dyDescent="0.3"/>
    <row r="54" spans="1:2" ht="15.75" thickBot="1" x14ac:dyDescent="0.3">
      <c r="A54" s="2" t="s">
        <v>47</v>
      </c>
      <c r="B54" s="3" t="s">
        <v>48</v>
      </c>
    </row>
    <row r="55" spans="1:2" ht="15.75" thickBot="1" x14ac:dyDescent="0.3">
      <c r="A55" s="4" t="s">
        <v>49</v>
      </c>
      <c r="B55" s="5">
        <v>78</v>
      </c>
    </row>
    <row r="56" spans="1:2" ht="15.75" thickBot="1" x14ac:dyDescent="0.3">
      <c r="A56" s="4" t="s">
        <v>50</v>
      </c>
      <c r="B56" s="5">
        <v>92</v>
      </c>
    </row>
    <row r="57" spans="1:2" ht="15.75" thickBot="1" x14ac:dyDescent="0.3">
      <c r="A57" s="4" t="s">
        <v>51</v>
      </c>
      <c r="B57" s="5">
        <v>64</v>
      </c>
    </row>
    <row r="58" spans="1:2" ht="15.75" thickBot="1" x14ac:dyDescent="0.3">
      <c r="A58" s="4" t="s">
        <v>52</v>
      </c>
      <c r="B58" s="5">
        <v>88</v>
      </c>
    </row>
    <row r="59" spans="1:2" ht="15.75" thickBot="1" x14ac:dyDescent="0.3">
      <c r="A59" s="4" t="s">
        <v>53</v>
      </c>
      <c r="B59" s="5">
        <v>71</v>
      </c>
    </row>
    <row r="60" spans="1:2" ht="15.75" thickBot="1" x14ac:dyDescent="0.3">
      <c r="A60" s="4" t="s">
        <v>43</v>
      </c>
      <c r="B60" s="5">
        <v>95</v>
      </c>
    </row>
    <row r="61" spans="1:2" ht="15.75" thickBot="1" x14ac:dyDescent="0.3">
      <c r="A61" s="4" t="s">
        <v>44</v>
      </c>
      <c r="B61" s="5">
        <v>82</v>
      </c>
    </row>
    <row r="62" spans="1:2" ht="15.75" thickBot="1" x14ac:dyDescent="0.3">
      <c r="A62" s="4" t="s">
        <v>54</v>
      </c>
      <c r="B62" s="5">
        <v>75</v>
      </c>
    </row>
    <row r="63" spans="1:2" ht="15.75" thickBot="1" x14ac:dyDescent="0.3">
      <c r="A63" s="4" t="s">
        <v>55</v>
      </c>
      <c r="B63" s="5">
        <v>90</v>
      </c>
    </row>
    <row r="64" spans="1:2" ht="15.75" thickBot="1" x14ac:dyDescent="0.3">
      <c r="A64" s="4" t="s">
        <v>56</v>
      </c>
      <c r="B64" s="5">
        <v>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6" sqref="S1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9"/>
  <sheetViews>
    <sheetView tabSelected="1" zoomScaleNormal="100" workbookViewId="0">
      <selection activeCell="F36" sqref="F36"/>
    </sheetView>
  </sheetViews>
  <sheetFormatPr defaultRowHeight="15" x14ac:dyDescent="0.25"/>
  <cols>
    <col min="1" max="1" width="31.42578125" customWidth="1"/>
    <col min="2" max="2" width="20.42578125" customWidth="1"/>
    <col min="3" max="3" width="27" customWidth="1"/>
    <col min="4" max="4" width="12.42578125" customWidth="1"/>
    <col min="5" max="5" width="15.140625" bestFit="1" customWidth="1"/>
    <col min="6" max="6" width="15" customWidth="1"/>
    <col min="7" max="7" width="12.28515625" customWidth="1"/>
    <col min="8" max="8" width="14.42578125" customWidth="1"/>
    <col min="9" max="9" width="17.7109375" customWidth="1"/>
    <col min="10" max="10" width="23.5703125" customWidth="1"/>
    <col min="11" max="11" width="14.5703125" bestFit="1" customWidth="1"/>
    <col min="12" max="12" width="9.85546875" bestFit="1" customWidth="1"/>
    <col min="13" max="13" width="11.28515625" bestFit="1" customWidth="1"/>
  </cols>
  <sheetData>
    <row r="1" spans="1:4" x14ac:dyDescent="0.25">
      <c r="A1" t="s">
        <v>57</v>
      </c>
    </row>
    <row r="2" spans="1:4" x14ac:dyDescent="0.25">
      <c r="A2" s="6" t="s">
        <v>58</v>
      </c>
    </row>
    <row r="4" spans="1:4" x14ac:dyDescent="0.25">
      <c r="A4" s="7" t="s">
        <v>59</v>
      </c>
      <c r="B4" t="s">
        <v>61</v>
      </c>
    </row>
    <row r="5" spans="1:4" x14ac:dyDescent="0.25">
      <c r="A5" s="8" t="s">
        <v>5</v>
      </c>
      <c r="B5" s="9">
        <v>1500</v>
      </c>
    </row>
    <row r="6" spans="1:4" x14ac:dyDescent="0.25">
      <c r="A6" s="8" t="s">
        <v>4</v>
      </c>
      <c r="B6" s="9">
        <v>3350</v>
      </c>
    </row>
    <row r="7" spans="1:4" x14ac:dyDescent="0.25">
      <c r="A7" s="8" t="s">
        <v>3</v>
      </c>
      <c r="B7" s="9">
        <v>7000</v>
      </c>
    </row>
    <row r="8" spans="1:4" x14ac:dyDescent="0.25">
      <c r="A8" s="8" t="s">
        <v>60</v>
      </c>
      <c r="B8" s="9">
        <v>11850</v>
      </c>
    </row>
    <row r="10" spans="1:4" x14ac:dyDescent="0.25">
      <c r="A10" s="8" t="s">
        <v>62</v>
      </c>
    </row>
    <row r="11" spans="1:4" ht="15.75" thickBot="1" x14ac:dyDescent="0.3"/>
    <row r="12" spans="1:4" ht="29.25" thickBot="1" x14ac:dyDescent="0.3">
      <c r="A12" s="2" t="s">
        <v>1</v>
      </c>
      <c r="B12" s="3" t="s">
        <v>2</v>
      </c>
      <c r="C12" t="s">
        <v>63</v>
      </c>
      <c r="D12" t="s">
        <v>64</v>
      </c>
    </row>
    <row r="13" spans="1:4" ht="15.75" thickBot="1" x14ac:dyDescent="0.3">
      <c r="A13" s="4" t="s">
        <v>3</v>
      </c>
      <c r="B13" s="5">
        <v>1000</v>
      </c>
      <c r="C13" s="10" t="s">
        <v>65</v>
      </c>
      <c r="D13">
        <v>1200</v>
      </c>
    </row>
    <row r="14" spans="1:4" ht="15.75" thickBot="1" x14ac:dyDescent="0.3">
      <c r="A14" s="4" t="s">
        <v>4</v>
      </c>
      <c r="B14" s="5">
        <v>500</v>
      </c>
      <c r="C14" s="10" t="s">
        <v>71</v>
      </c>
      <c r="D14">
        <v>1000</v>
      </c>
    </row>
    <row r="15" spans="1:4" ht="15.75" thickBot="1" x14ac:dyDescent="0.3">
      <c r="A15" s="4" t="s">
        <v>3</v>
      </c>
      <c r="B15" s="5">
        <v>1500</v>
      </c>
      <c r="C15" s="10" t="s">
        <v>73</v>
      </c>
      <c r="D15">
        <v>2000</v>
      </c>
    </row>
    <row r="16" spans="1:4" ht="29.25" thickBot="1" x14ac:dyDescent="0.3">
      <c r="A16" s="4" t="s">
        <v>5</v>
      </c>
      <c r="B16" s="5">
        <v>300</v>
      </c>
      <c r="C16" s="4" t="s">
        <v>20</v>
      </c>
      <c r="D16">
        <v>3000</v>
      </c>
    </row>
    <row r="17" spans="1:4" ht="29.25" thickBot="1" x14ac:dyDescent="0.3">
      <c r="A17" s="4" t="s">
        <v>4</v>
      </c>
      <c r="B17" s="5">
        <v>700</v>
      </c>
      <c r="C17" s="4" t="s">
        <v>23</v>
      </c>
      <c r="D17">
        <v>4000</v>
      </c>
    </row>
    <row r="18" spans="1:4" ht="15.75" thickBot="1" x14ac:dyDescent="0.3">
      <c r="A18" s="4" t="s">
        <v>5</v>
      </c>
      <c r="B18" s="5">
        <v>200</v>
      </c>
      <c r="C18" s="10" t="s">
        <v>69</v>
      </c>
      <c r="D18">
        <v>5000</v>
      </c>
    </row>
    <row r="19" spans="1:4" ht="29.25" thickBot="1" x14ac:dyDescent="0.3">
      <c r="A19" s="4" t="s">
        <v>3</v>
      </c>
      <c r="B19" s="5">
        <v>1200</v>
      </c>
      <c r="C19" s="4" t="s">
        <v>27</v>
      </c>
      <c r="D19">
        <v>2200</v>
      </c>
    </row>
    <row r="20" spans="1:4" ht="15.75" thickBot="1" x14ac:dyDescent="0.3">
      <c r="A20" s="4" t="s">
        <v>4</v>
      </c>
      <c r="B20" s="5">
        <v>800</v>
      </c>
      <c r="C20" s="10" t="s">
        <v>67</v>
      </c>
      <c r="D20">
        <v>1500</v>
      </c>
    </row>
    <row r="21" spans="1:4" ht="15.75" thickBot="1" x14ac:dyDescent="0.3">
      <c r="A21" s="4" t="s">
        <v>3</v>
      </c>
      <c r="B21" s="5">
        <v>1100</v>
      </c>
      <c r="C21" t="s">
        <v>66</v>
      </c>
      <c r="D21">
        <v>9000</v>
      </c>
    </row>
    <row r="22" spans="1:4" ht="15.75" thickBot="1" x14ac:dyDescent="0.3">
      <c r="A22" s="4" t="s">
        <v>5</v>
      </c>
      <c r="B22" s="5">
        <v>400</v>
      </c>
      <c r="C22" s="11" t="s">
        <v>68</v>
      </c>
      <c r="D22">
        <v>5900</v>
      </c>
    </row>
    <row r="23" spans="1:4" ht="15.75" thickBot="1" x14ac:dyDescent="0.3">
      <c r="A23" s="4" t="s">
        <v>5</v>
      </c>
      <c r="B23" s="5">
        <v>250</v>
      </c>
      <c r="C23" t="s">
        <v>70</v>
      </c>
      <c r="D23">
        <v>6500</v>
      </c>
    </row>
    <row r="24" spans="1:4" ht="15.75" thickBot="1" x14ac:dyDescent="0.3">
      <c r="A24" s="4" t="s">
        <v>3</v>
      </c>
      <c r="B24" s="5">
        <v>900</v>
      </c>
      <c r="C24" t="s">
        <v>72</v>
      </c>
      <c r="D24">
        <v>4500</v>
      </c>
    </row>
    <row r="25" spans="1:4" ht="15.75" thickBot="1" x14ac:dyDescent="0.3">
      <c r="A25" s="4" t="s">
        <v>4</v>
      </c>
      <c r="B25" s="5">
        <v>600</v>
      </c>
      <c r="C25" t="s">
        <v>74</v>
      </c>
      <c r="D25">
        <v>8000</v>
      </c>
    </row>
    <row r="26" spans="1:4" ht="15.75" thickBot="1" x14ac:dyDescent="0.3">
      <c r="A26" s="4" t="s">
        <v>3</v>
      </c>
      <c r="B26" s="5">
        <v>1300</v>
      </c>
      <c r="C26" t="s">
        <v>75</v>
      </c>
      <c r="D26">
        <v>1900</v>
      </c>
    </row>
    <row r="27" spans="1:4" ht="15.75" thickBot="1" x14ac:dyDescent="0.3">
      <c r="A27" s="4" t="s">
        <v>5</v>
      </c>
      <c r="B27" s="5">
        <v>350</v>
      </c>
      <c r="C27" t="s">
        <v>76</v>
      </c>
      <c r="D27">
        <v>2900</v>
      </c>
    </row>
    <row r="28" spans="1:4" x14ac:dyDescent="0.25">
      <c r="A28" s="7" t="s">
        <v>64</v>
      </c>
      <c r="B28" t="s">
        <v>79</v>
      </c>
      <c r="C28" t="s">
        <v>77</v>
      </c>
      <c r="D28">
        <v>5600</v>
      </c>
    </row>
    <row r="30" spans="1:4" x14ac:dyDescent="0.25">
      <c r="A30" s="7" t="s">
        <v>59</v>
      </c>
      <c r="B30" t="s">
        <v>78</v>
      </c>
    </row>
    <row r="31" spans="1:4" x14ac:dyDescent="0.25">
      <c r="A31" s="8" t="s">
        <v>70</v>
      </c>
      <c r="B31" s="9">
        <v>6500</v>
      </c>
    </row>
    <row r="32" spans="1:4" x14ac:dyDescent="0.25">
      <c r="A32" s="8" t="s">
        <v>68</v>
      </c>
      <c r="B32" s="9">
        <v>5900</v>
      </c>
    </row>
    <row r="33" spans="1:2" x14ac:dyDescent="0.25">
      <c r="A33" s="8" t="s">
        <v>77</v>
      </c>
      <c r="B33" s="9">
        <v>5600</v>
      </c>
    </row>
    <row r="34" spans="1:2" x14ac:dyDescent="0.25">
      <c r="A34" s="8" t="s">
        <v>74</v>
      </c>
      <c r="B34" s="9">
        <v>8000</v>
      </c>
    </row>
    <row r="35" spans="1:2" x14ac:dyDescent="0.25">
      <c r="A35" s="8" t="s">
        <v>66</v>
      </c>
      <c r="B35" s="9">
        <v>9000</v>
      </c>
    </row>
    <row r="36" spans="1:2" x14ac:dyDescent="0.25">
      <c r="A36" s="8" t="s">
        <v>60</v>
      </c>
      <c r="B36" s="9">
        <v>35000</v>
      </c>
    </row>
    <row r="38" spans="1:2" x14ac:dyDescent="0.25">
      <c r="A38" s="12" t="s">
        <v>116</v>
      </c>
    </row>
    <row r="39" spans="1:2" x14ac:dyDescent="0.25">
      <c r="A39" s="12"/>
    </row>
    <row r="40" spans="1:2" x14ac:dyDescent="0.25">
      <c r="A40" s="7" t="s">
        <v>59</v>
      </c>
      <c r="B40" t="s">
        <v>61</v>
      </c>
    </row>
    <row r="41" spans="1:2" x14ac:dyDescent="0.25">
      <c r="A41" s="8" t="s">
        <v>127</v>
      </c>
      <c r="B41" s="9"/>
    </row>
    <row r="42" spans="1:2" x14ac:dyDescent="0.25">
      <c r="A42" s="20" t="s">
        <v>123</v>
      </c>
      <c r="B42" s="9">
        <v>2600</v>
      </c>
    </row>
    <row r="43" spans="1:2" x14ac:dyDescent="0.25">
      <c r="A43" s="20" t="s">
        <v>118</v>
      </c>
      <c r="B43" s="9">
        <v>700</v>
      </c>
    </row>
    <row r="44" spans="1:2" x14ac:dyDescent="0.25">
      <c r="A44" s="20" t="s">
        <v>124</v>
      </c>
      <c r="B44" s="9">
        <v>600</v>
      </c>
    </row>
    <row r="45" spans="1:2" x14ac:dyDescent="0.25">
      <c r="A45" s="20" t="s">
        <v>125</v>
      </c>
      <c r="B45" s="9">
        <v>4000</v>
      </c>
    </row>
    <row r="46" spans="1:2" x14ac:dyDescent="0.25">
      <c r="A46" s="20" t="s">
        <v>119</v>
      </c>
      <c r="B46" s="9">
        <v>350</v>
      </c>
    </row>
    <row r="47" spans="1:2" x14ac:dyDescent="0.25">
      <c r="A47" s="20" t="s">
        <v>120</v>
      </c>
      <c r="B47" s="9">
        <v>1850</v>
      </c>
    </row>
    <row r="48" spans="1:2" x14ac:dyDescent="0.25">
      <c r="A48" s="20" t="s">
        <v>126</v>
      </c>
      <c r="B48" s="9">
        <v>1100</v>
      </c>
    </row>
    <row r="49" spans="1:2" x14ac:dyDescent="0.25">
      <c r="A49" s="20" t="s">
        <v>121</v>
      </c>
      <c r="B49" s="9">
        <v>400</v>
      </c>
    </row>
    <row r="50" spans="1:2" x14ac:dyDescent="0.25">
      <c r="A50" s="20" t="s">
        <v>122</v>
      </c>
      <c r="B50" s="9">
        <v>250</v>
      </c>
    </row>
    <row r="51" spans="1:2" x14ac:dyDescent="0.25">
      <c r="A51" s="8" t="s">
        <v>60</v>
      </c>
      <c r="B51" s="9">
        <v>11850</v>
      </c>
    </row>
    <row r="53" spans="1:2" x14ac:dyDescent="0.25">
      <c r="A53" s="12" t="s">
        <v>80</v>
      </c>
    </row>
    <row r="56" spans="1:2" x14ac:dyDescent="0.25">
      <c r="A56" s="7" t="s">
        <v>59</v>
      </c>
      <c r="B56" t="s">
        <v>61</v>
      </c>
    </row>
    <row r="57" spans="1:2" x14ac:dyDescent="0.25">
      <c r="A57" s="8" t="s">
        <v>5</v>
      </c>
      <c r="B57" s="13">
        <v>0.12658227848101267</v>
      </c>
    </row>
    <row r="58" spans="1:2" x14ac:dyDescent="0.25">
      <c r="A58" s="8" t="s">
        <v>4</v>
      </c>
      <c r="B58" s="13">
        <v>0.28270042194092826</v>
      </c>
    </row>
    <row r="59" spans="1:2" x14ac:dyDescent="0.25">
      <c r="A59" s="8" t="s">
        <v>3</v>
      </c>
      <c r="B59" s="13">
        <v>0.59071729957805907</v>
      </c>
    </row>
    <row r="60" spans="1:2" x14ac:dyDescent="0.25">
      <c r="A60" s="8" t="s">
        <v>60</v>
      </c>
      <c r="B60" s="13">
        <v>1</v>
      </c>
    </row>
    <row r="62" spans="1:2" x14ac:dyDescent="0.25">
      <c r="A62" t="s">
        <v>128</v>
      </c>
    </row>
    <row r="63" spans="1:2" x14ac:dyDescent="0.25">
      <c r="A63" s="7" t="s">
        <v>59</v>
      </c>
      <c r="B63" t="s">
        <v>61</v>
      </c>
    </row>
    <row r="64" spans="1:2" x14ac:dyDescent="0.25">
      <c r="A64" s="8" t="s">
        <v>5</v>
      </c>
      <c r="B64" s="9">
        <v>350</v>
      </c>
    </row>
    <row r="65" spans="1:2" x14ac:dyDescent="0.25">
      <c r="A65" s="18" t="s">
        <v>127</v>
      </c>
      <c r="B65" s="9"/>
    </row>
    <row r="66" spans="1:2" x14ac:dyDescent="0.25">
      <c r="A66" s="21" t="s">
        <v>119</v>
      </c>
      <c r="B66" s="9">
        <v>350</v>
      </c>
    </row>
    <row r="67" spans="1:2" x14ac:dyDescent="0.25">
      <c r="A67" s="8" t="s">
        <v>60</v>
      </c>
      <c r="B67" s="9">
        <v>350</v>
      </c>
    </row>
    <row r="83" spans="1:3" x14ac:dyDescent="0.25">
      <c r="A83" s="12" t="s">
        <v>81</v>
      </c>
    </row>
    <row r="85" spans="1:3" x14ac:dyDescent="0.25">
      <c r="A85" t="s">
        <v>129</v>
      </c>
      <c r="B85" t="s">
        <v>83</v>
      </c>
    </row>
    <row r="86" spans="1:3" x14ac:dyDescent="0.25">
      <c r="A86" t="s">
        <v>135</v>
      </c>
      <c r="B86">
        <f>VLOOKUP(A86,A223:G229,7,FALSE)</f>
        <v>960</v>
      </c>
    </row>
    <row r="88" spans="1:3" x14ac:dyDescent="0.25">
      <c r="A88" s="12" t="s">
        <v>84</v>
      </c>
    </row>
    <row r="89" spans="1:3" ht="15.75" thickBot="1" x14ac:dyDescent="0.3">
      <c r="A89" s="50" t="s">
        <v>7</v>
      </c>
      <c r="B89" s="51" t="s">
        <v>8</v>
      </c>
      <c r="C89" s="51" t="s">
        <v>9</v>
      </c>
    </row>
    <row r="90" spans="1:3" ht="15.75" thickBot="1" x14ac:dyDescent="0.3">
      <c r="A90" s="45" t="s">
        <v>10</v>
      </c>
      <c r="B90" s="4" t="s">
        <v>11</v>
      </c>
      <c r="C90" s="4" t="s">
        <v>12</v>
      </c>
    </row>
    <row r="91" spans="1:3" ht="15.75" thickBot="1" x14ac:dyDescent="0.3">
      <c r="A91" s="45" t="s">
        <v>13</v>
      </c>
      <c r="B91" s="4" t="s">
        <v>14</v>
      </c>
      <c r="C91" s="4" t="s">
        <v>15</v>
      </c>
    </row>
    <row r="92" spans="1:3" ht="15.75" thickBot="1" x14ac:dyDescent="0.3">
      <c r="A92" s="45" t="s">
        <v>16</v>
      </c>
      <c r="B92" s="4" t="s">
        <v>17</v>
      </c>
      <c r="C92" s="4" t="s">
        <v>18</v>
      </c>
    </row>
    <row r="93" spans="1:3" ht="15.75" thickBot="1" x14ac:dyDescent="0.3">
      <c r="A93" s="45" t="s">
        <v>19</v>
      </c>
      <c r="B93" s="4" t="s">
        <v>20</v>
      </c>
      <c r="C93" s="4" t="s">
        <v>21</v>
      </c>
    </row>
    <row r="94" spans="1:3" ht="15.75" thickBot="1" x14ac:dyDescent="0.3">
      <c r="A94" s="45" t="s">
        <v>22</v>
      </c>
      <c r="B94" s="4" t="s">
        <v>23</v>
      </c>
      <c r="C94" s="4" t="s">
        <v>12</v>
      </c>
    </row>
    <row r="95" spans="1:3" ht="15.75" thickBot="1" x14ac:dyDescent="0.3">
      <c r="A95" s="45" t="s">
        <v>24</v>
      </c>
      <c r="B95" s="4" t="s">
        <v>25</v>
      </c>
      <c r="C95" s="4" t="s">
        <v>18</v>
      </c>
    </row>
    <row r="96" spans="1:3" ht="15.75" thickBot="1" x14ac:dyDescent="0.3">
      <c r="A96" s="45" t="s">
        <v>26</v>
      </c>
      <c r="B96" s="4" t="s">
        <v>27</v>
      </c>
      <c r="C96" s="4" t="s">
        <v>15</v>
      </c>
    </row>
    <row r="97" spans="1:3" x14ac:dyDescent="0.25">
      <c r="A97" s="53" t="s">
        <v>28</v>
      </c>
      <c r="B97" s="54" t="s">
        <v>29</v>
      </c>
      <c r="C97" s="54" t="s">
        <v>21</v>
      </c>
    </row>
    <row r="99" spans="1:3" x14ac:dyDescent="0.25">
      <c r="A99" s="15" t="s">
        <v>7</v>
      </c>
      <c r="B99" s="15" t="s">
        <v>9</v>
      </c>
    </row>
    <row r="101" spans="1:3" x14ac:dyDescent="0.25">
      <c r="A101" s="15" t="s">
        <v>26</v>
      </c>
      <c r="B101" t="str">
        <f>VLOOKUP(A101,A89:C97,3,FALSE)</f>
        <v>HR</v>
      </c>
    </row>
    <row r="103" spans="1:3" x14ac:dyDescent="0.25">
      <c r="A103" t="s">
        <v>85</v>
      </c>
    </row>
    <row r="104" spans="1:3" ht="15.75" thickBot="1" x14ac:dyDescent="0.3"/>
    <row r="105" spans="1:3" ht="15.75" thickBot="1" x14ac:dyDescent="0.3">
      <c r="A105" s="44" t="s">
        <v>47</v>
      </c>
      <c r="B105" s="3" t="s">
        <v>48</v>
      </c>
      <c r="C105" s="86" t="s">
        <v>86</v>
      </c>
    </row>
    <row r="106" spans="1:3" ht="15.75" thickBot="1" x14ac:dyDescent="0.3">
      <c r="A106" s="45" t="s">
        <v>49</v>
      </c>
      <c r="B106" s="5">
        <v>78</v>
      </c>
      <c r="C106" s="85" t="str">
        <f>IF(B106&gt;70,"pass","fail")</f>
        <v>pass</v>
      </c>
    </row>
    <row r="107" spans="1:3" ht="15.75" thickBot="1" x14ac:dyDescent="0.3">
      <c r="A107" s="45" t="s">
        <v>50</v>
      </c>
      <c r="B107" s="5">
        <v>92</v>
      </c>
      <c r="C107" s="85" t="str">
        <f t="shared" ref="C107:C115" si="0">IF(B107&gt;70,"pass","fail")</f>
        <v>pass</v>
      </c>
    </row>
    <row r="108" spans="1:3" ht="15.75" thickBot="1" x14ac:dyDescent="0.3">
      <c r="A108" s="45" t="s">
        <v>51</v>
      </c>
      <c r="B108" s="5">
        <v>64</v>
      </c>
      <c r="C108" s="85" t="str">
        <f t="shared" si="0"/>
        <v>fail</v>
      </c>
    </row>
    <row r="109" spans="1:3" ht="15.75" thickBot="1" x14ac:dyDescent="0.3">
      <c r="A109" s="45" t="s">
        <v>52</v>
      </c>
      <c r="B109" s="5">
        <v>88</v>
      </c>
      <c r="C109" s="85" t="str">
        <f t="shared" si="0"/>
        <v>pass</v>
      </c>
    </row>
    <row r="110" spans="1:3" ht="15.75" thickBot="1" x14ac:dyDescent="0.3">
      <c r="A110" s="45" t="s">
        <v>53</v>
      </c>
      <c r="B110" s="5">
        <v>71</v>
      </c>
      <c r="C110" s="85" t="str">
        <f t="shared" si="0"/>
        <v>pass</v>
      </c>
    </row>
    <row r="111" spans="1:3" ht="15.75" thickBot="1" x14ac:dyDescent="0.3">
      <c r="A111" s="45" t="s">
        <v>43</v>
      </c>
      <c r="B111" s="5">
        <v>95</v>
      </c>
      <c r="C111" s="85" t="str">
        <f t="shared" si="0"/>
        <v>pass</v>
      </c>
    </row>
    <row r="112" spans="1:3" ht="15.75" thickBot="1" x14ac:dyDescent="0.3">
      <c r="A112" s="45" t="s">
        <v>44</v>
      </c>
      <c r="B112" s="5">
        <v>82</v>
      </c>
      <c r="C112" s="85" t="str">
        <f t="shared" si="0"/>
        <v>pass</v>
      </c>
    </row>
    <row r="113" spans="1:8" ht="15.75" thickBot="1" x14ac:dyDescent="0.3">
      <c r="A113" s="45" t="s">
        <v>54</v>
      </c>
      <c r="B113" s="5">
        <v>75</v>
      </c>
      <c r="C113" s="85" t="str">
        <f t="shared" si="0"/>
        <v>pass</v>
      </c>
    </row>
    <row r="114" spans="1:8" ht="15.75" thickBot="1" x14ac:dyDescent="0.3">
      <c r="A114" s="45" t="s">
        <v>55</v>
      </c>
      <c r="B114" s="5">
        <v>90</v>
      </c>
      <c r="C114" s="85" t="str">
        <f t="shared" si="0"/>
        <v>pass</v>
      </c>
    </row>
    <row r="115" spans="1:8" ht="15.75" thickBot="1" x14ac:dyDescent="0.3">
      <c r="A115" s="45" t="s">
        <v>56</v>
      </c>
      <c r="B115" s="5">
        <v>68</v>
      </c>
      <c r="C115" s="85" t="str">
        <f t="shared" si="0"/>
        <v>fail</v>
      </c>
    </row>
    <row r="117" spans="1:8" x14ac:dyDescent="0.25">
      <c r="A117" s="12" t="s">
        <v>136</v>
      </c>
    </row>
    <row r="118" spans="1:8" ht="26.25" x14ac:dyDescent="0.4">
      <c r="A118" s="30"/>
      <c r="B118" s="38"/>
      <c r="C118" s="38" t="s">
        <v>137</v>
      </c>
      <c r="D118" s="38"/>
      <c r="E118" s="38"/>
      <c r="F118" s="22"/>
      <c r="G118" s="22"/>
      <c r="H118" s="33"/>
    </row>
    <row r="119" spans="1:8" x14ac:dyDescent="0.25">
      <c r="A119" s="31"/>
      <c r="B119" s="23" t="s">
        <v>138</v>
      </c>
      <c r="C119" s="24" t="s">
        <v>131</v>
      </c>
      <c r="D119" s="25"/>
      <c r="E119" s="26"/>
      <c r="F119" s="34"/>
      <c r="G119" s="34"/>
      <c r="H119" s="35"/>
    </row>
    <row r="120" spans="1:8" x14ac:dyDescent="0.25">
      <c r="A120" s="31"/>
      <c r="B120" s="23" t="s">
        <v>140</v>
      </c>
      <c r="C120" s="24" t="str">
        <f>VLOOKUP(C119,A223:G229,2,FALSE)</f>
        <v>Printer</v>
      </c>
      <c r="D120" s="25"/>
      <c r="E120" s="26"/>
      <c r="F120" s="34"/>
      <c r="G120" s="34"/>
      <c r="H120" s="35"/>
    </row>
    <row r="121" spans="1:8" x14ac:dyDescent="0.25">
      <c r="A121" s="31"/>
      <c r="B121" s="23" t="s">
        <v>139</v>
      </c>
      <c r="C121" s="24">
        <f>VLOOKUP(C119,A223:G229,3,)</f>
        <v>900</v>
      </c>
      <c r="D121" s="25"/>
      <c r="E121" s="26"/>
      <c r="F121" s="34"/>
      <c r="G121" s="34"/>
      <c r="H121" s="35"/>
    </row>
    <row r="122" spans="1:8" x14ac:dyDescent="0.25">
      <c r="A122" s="31"/>
      <c r="B122" s="23" t="s">
        <v>141</v>
      </c>
      <c r="C122" s="27">
        <f>VLOOKUP(C119,A223:G229,6,FALSE)</f>
        <v>0.1</v>
      </c>
      <c r="D122" s="28"/>
      <c r="E122" s="29"/>
      <c r="F122" s="34"/>
      <c r="G122" s="34"/>
      <c r="H122" s="35"/>
    </row>
    <row r="123" spans="1:8" x14ac:dyDescent="0.25">
      <c r="A123" s="32"/>
      <c r="B123" s="36"/>
      <c r="C123" s="36"/>
      <c r="D123" s="36"/>
      <c r="E123" s="36"/>
      <c r="F123" s="36"/>
      <c r="G123" s="36"/>
      <c r="H123" s="37"/>
    </row>
    <row r="126" spans="1:8" x14ac:dyDescent="0.25">
      <c r="A126" t="s">
        <v>142</v>
      </c>
    </row>
    <row r="127" spans="1:8" ht="15.75" thickBot="1" x14ac:dyDescent="0.3"/>
    <row r="128" spans="1:8" ht="15.75" thickBot="1" x14ac:dyDescent="0.3">
      <c r="A128" s="83" t="s">
        <v>31</v>
      </c>
      <c r="B128" s="81" t="s">
        <v>32</v>
      </c>
      <c r="C128" s="82" t="s">
        <v>143</v>
      </c>
    </row>
    <row r="129" spans="1:4" ht="15.75" thickBot="1" x14ac:dyDescent="0.3">
      <c r="A129" s="84" t="s">
        <v>34</v>
      </c>
      <c r="B129" s="40">
        <v>1200</v>
      </c>
      <c r="C129" s="39" t="str">
        <f>IF(VLOOKUP(A129,A128:B136,2,FALSE)&gt;2000,"Gold",IF(VLOOKUP(A129,A128:B136,2,FALSE)&gt;1000,"Silver","Bronze"))</f>
        <v>Silver</v>
      </c>
    </row>
    <row r="130" spans="1:4" ht="15.75" thickBot="1" x14ac:dyDescent="0.3">
      <c r="A130" s="84" t="s">
        <v>36</v>
      </c>
      <c r="B130" s="40">
        <v>2850</v>
      </c>
      <c r="C130" s="39" t="str">
        <f t="shared" ref="C130:C136" si="1">IF(VLOOKUP(A130,A129:B137,2,FALSE)&gt;2000,"Gold",IF(VLOOKUP(A130,A129:B137,2,FALSE)&gt;1000,"Silver","Bronze"))</f>
        <v>Gold</v>
      </c>
    </row>
    <row r="131" spans="1:4" ht="15.75" thickBot="1" x14ac:dyDescent="0.3">
      <c r="A131" s="84" t="s">
        <v>38</v>
      </c>
      <c r="B131" s="40">
        <v>650</v>
      </c>
      <c r="C131" s="39" t="str">
        <f t="shared" si="1"/>
        <v>Bronze</v>
      </c>
    </row>
    <row r="132" spans="1:4" ht="15.75" thickBot="1" x14ac:dyDescent="0.3">
      <c r="A132" s="84" t="s">
        <v>40</v>
      </c>
      <c r="B132" s="40">
        <v>1400</v>
      </c>
      <c r="C132" s="39" t="str">
        <f t="shared" si="1"/>
        <v>Silver</v>
      </c>
    </row>
    <row r="133" spans="1:4" ht="15.75" thickBot="1" x14ac:dyDescent="0.3">
      <c r="A133" s="84" t="s">
        <v>42</v>
      </c>
      <c r="B133" s="40">
        <v>950</v>
      </c>
      <c r="C133" s="39" t="str">
        <f t="shared" si="1"/>
        <v>Bronze</v>
      </c>
    </row>
    <row r="134" spans="1:4" ht="15.75" thickBot="1" x14ac:dyDescent="0.3">
      <c r="A134" s="84" t="s">
        <v>43</v>
      </c>
      <c r="B134" s="40">
        <v>1100</v>
      </c>
      <c r="C134" s="39" t="str">
        <f t="shared" si="1"/>
        <v>Silver</v>
      </c>
    </row>
    <row r="135" spans="1:4" ht="15.75" thickBot="1" x14ac:dyDescent="0.3">
      <c r="A135" s="84" t="s">
        <v>44</v>
      </c>
      <c r="B135" s="40">
        <v>750</v>
      </c>
      <c r="C135" s="39" t="str">
        <f t="shared" si="1"/>
        <v>Bronze</v>
      </c>
    </row>
    <row r="136" spans="1:4" ht="15.75" thickBot="1" x14ac:dyDescent="0.3">
      <c r="A136" s="84" t="s">
        <v>45</v>
      </c>
      <c r="B136" s="40">
        <v>1250</v>
      </c>
      <c r="C136" s="39" t="str">
        <f t="shared" si="1"/>
        <v>Silver</v>
      </c>
    </row>
    <row r="142" spans="1:4" x14ac:dyDescent="0.25">
      <c r="A142" s="14" t="s">
        <v>87</v>
      </c>
    </row>
    <row r="143" spans="1:4" ht="15.75" thickBot="1" x14ac:dyDescent="0.3">
      <c r="A143" t="s">
        <v>145</v>
      </c>
    </row>
    <row r="144" spans="1:4" ht="15.75" thickBot="1" x14ac:dyDescent="0.3">
      <c r="A144" s="44" t="s">
        <v>7</v>
      </c>
      <c r="B144" s="2" t="s">
        <v>8</v>
      </c>
      <c r="C144" s="3" t="s">
        <v>9</v>
      </c>
      <c r="D144" s="41" t="s">
        <v>146</v>
      </c>
    </row>
    <row r="145" spans="1:12" ht="15.75" hidden="1" thickBot="1" x14ac:dyDescent="0.3">
      <c r="A145" s="45" t="s">
        <v>10</v>
      </c>
      <c r="B145" s="4" t="s">
        <v>11</v>
      </c>
      <c r="C145" s="5" t="s">
        <v>12</v>
      </c>
      <c r="D145" s="19">
        <v>44927</v>
      </c>
    </row>
    <row r="146" spans="1:12" ht="15.75" thickBot="1" x14ac:dyDescent="0.3">
      <c r="A146" s="45" t="s">
        <v>13</v>
      </c>
      <c r="B146" s="4" t="s">
        <v>14</v>
      </c>
      <c r="C146" s="5" t="s">
        <v>15</v>
      </c>
      <c r="D146" s="19">
        <v>45383</v>
      </c>
    </row>
    <row r="147" spans="1:12" ht="15.75" thickBot="1" x14ac:dyDescent="0.3">
      <c r="A147" s="45" t="s">
        <v>16</v>
      </c>
      <c r="B147" s="4" t="s">
        <v>17</v>
      </c>
      <c r="C147" s="5" t="s">
        <v>18</v>
      </c>
      <c r="D147" s="19">
        <v>45323</v>
      </c>
    </row>
    <row r="148" spans="1:12" ht="15.75" hidden="1" thickBot="1" x14ac:dyDescent="0.3">
      <c r="A148" s="45" t="s">
        <v>19</v>
      </c>
      <c r="B148" s="4" t="s">
        <v>20</v>
      </c>
      <c r="C148" s="5" t="s">
        <v>21</v>
      </c>
      <c r="D148" s="19">
        <v>45261</v>
      </c>
    </row>
    <row r="149" spans="1:12" ht="15.75" hidden="1" thickBot="1" x14ac:dyDescent="0.3">
      <c r="A149" s="45" t="s">
        <v>22</v>
      </c>
      <c r="B149" s="4" t="s">
        <v>23</v>
      </c>
      <c r="C149" s="5" t="s">
        <v>12</v>
      </c>
      <c r="D149" s="19">
        <v>45292</v>
      </c>
    </row>
    <row r="150" spans="1:12" ht="15.75" hidden="1" thickBot="1" x14ac:dyDescent="0.3">
      <c r="A150" s="45" t="s">
        <v>24</v>
      </c>
      <c r="B150" s="4" t="s">
        <v>25</v>
      </c>
      <c r="C150" s="5" t="s">
        <v>18</v>
      </c>
      <c r="D150" s="19">
        <v>45170</v>
      </c>
    </row>
    <row r="151" spans="1:12" ht="15.75" thickBot="1" x14ac:dyDescent="0.3">
      <c r="A151" s="45" t="s">
        <v>26</v>
      </c>
      <c r="B151" s="4" t="s">
        <v>27</v>
      </c>
      <c r="C151" s="5" t="s">
        <v>15</v>
      </c>
      <c r="D151" s="19">
        <v>45352</v>
      </c>
    </row>
    <row r="152" spans="1:12" ht="15.75" thickBot="1" x14ac:dyDescent="0.3">
      <c r="A152" s="45" t="s">
        <v>28</v>
      </c>
      <c r="B152" s="4" t="s">
        <v>29</v>
      </c>
      <c r="C152" s="5" t="s">
        <v>21</v>
      </c>
      <c r="D152" s="19">
        <v>45382</v>
      </c>
    </row>
    <row r="154" spans="1:12" x14ac:dyDescent="0.25">
      <c r="A154" s="12" t="s">
        <v>89</v>
      </c>
      <c r="K154" s="12"/>
      <c r="L154" s="15"/>
    </row>
    <row r="155" spans="1:12" ht="15.75" thickBot="1" x14ac:dyDescent="0.3">
      <c r="K155" s="12"/>
    </row>
    <row r="156" spans="1:12" ht="29.25" thickBot="1" x14ac:dyDescent="0.3">
      <c r="A156" s="50" t="s">
        <v>31</v>
      </c>
      <c r="B156" s="51" t="s">
        <v>32</v>
      </c>
      <c r="C156" s="55"/>
      <c r="D156" s="46" t="s">
        <v>32</v>
      </c>
      <c r="K156" s="12"/>
    </row>
    <row r="157" spans="1:12" ht="15.75" thickBot="1" x14ac:dyDescent="0.3">
      <c r="A157" s="45" t="s">
        <v>34</v>
      </c>
      <c r="B157" s="4">
        <v>1200</v>
      </c>
      <c r="C157" s="56"/>
      <c r="D157" t="s">
        <v>148</v>
      </c>
      <c r="K157" s="12"/>
    </row>
    <row r="158" spans="1:12" ht="15.75" thickBot="1" x14ac:dyDescent="0.3">
      <c r="A158" s="45" t="s">
        <v>36</v>
      </c>
      <c r="B158" s="4">
        <v>850</v>
      </c>
      <c r="C158" s="56"/>
    </row>
    <row r="159" spans="1:12" ht="15.75" thickBot="1" x14ac:dyDescent="0.3">
      <c r="A159" s="45" t="s">
        <v>38</v>
      </c>
      <c r="B159" s="4">
        <v>650</v>
      </c>
      <c r="C159" s="56"/>
    </row>
    <row r="160" spans="1:12" ht="15.75" thickBot="1" x14ac:dyDescent="0.3">
      <c r="A160" s="45" t="s">
        <v>40</v>
      </c>
      <c r="B160" s="4">
        <v>1400</v>
      </c>
      <c r="C160" s="56"/>
    </row>
    <row r="161" spans="1:10" ht="15.75" thickBot="1" x14ac:dyDescent="0.3">
      <c r="A161" s="45" t="s">
        <v>42</v>
      </c>
      <c r="B161" s="4">
        <v>950</v>
      </c>
      <c r="C161" s="56"/>
    </row>
    <row r="162" spans="1:10" ht="15.75" thickBot="1" x14ac:dyDescent="0.3">
      <c r="A162" s="45" t="s">
        <v>43</v>
      </c>
      <c r="B162" s="4">
        <v>1100</v>
      </c>
      <c r="C162" s="56"/>
    </row>
    <row r="163" spans="1:10" ht="15.75" thickBot="1" x14ac:dyDescent="0.3">
      <c r="A163" s="45" t="s">
        <v>44</v>
      </c>
      <c r="B163" s="4">
        <v>750</v>
      </c>
      <c r="C163" s="56"/>
    </row>
    <row r="164" spans="1:10" ht="15.75" thickBot="1" x14ac:dyDescent="0.3">
      <c r="A164" s="53" t="s">
        <v>45</v>
      </c>
      <c r="B164" s="54">
        <v>1250</v>
      </c>
      <c r="C164" s="56"/>
    </row>
    <row r="167" spans="1:10" x14ac:dyDescent="0.25">
      <c r="A167" s="79" t="s">
        <v>147</v>
      </c>
      <c r="B167" s="57"/>
      <c r="C167" s="57"/>
      <c r="D167" s="57"/>
      <c r="E167" s="57"/>
    </row>
    <row r="168" spans="1:10" ht="15.75" thickBot="1" x14ac:dyDescent="0.3">
      <c r="A168" s="12"/>
    </row>
    <row r="169" spans="1:10" ht="15.75" thickBot="1" x14ac:dyDescent="0.3">
      <c r="A169" s="59" t="s">
        <v>7</v>
      </c>
      <c r="B169" s="60" t="s">
        <v>8</v>
      </c>
      <c r="C169" s="61" t="s">
        <v>9</v>
      </c>
      <c r="D169" s="62" t="s">
        <v>146</v>
      </c>
      <c r="E169" s="63" t="s">
        <v>33</v>
      </c>
      <c r="F169" s="76" t="s">
        <v>129</v>
      </c>
      <c r="G169" s="77" t="s">
        <v>82</v>
      </c>
      <c r="H169" s="66" t="s">
        <v>144</v>
      </c>
      <c r="I169" s="60" t="s">
        <v>31</v>
      </c>
      <c r="J169" s="67" t="s">
        <v>32</v>
      </c>
    </row>
    <row r="170" spans="1:10" ht="15.75" thickBot="1" x14ac:dyDescent="0.3">
      <c r="A170" s="68" t="s">
        <v>13</v>
      </c>
      <c r="B170" s="69" t="s">
        <v>14</v>
      </c>
      <c r="C170" s="70" t="s">
        <v>15</v>
      </c>
      <c r="D170" s="71">
        <v>45383</v>
      </c>
      <c r="E170" s="72" t="s">
        <v>35</v>
      </c>
      <c r="F170" s="64" t="s">
        <v>133</v>
      </c>
      <c r="G170" s="65" t="s">
        <v>108</v>
      </c>
      <c r="H170" s="64">
        <v>8</v>
      </c>
      <c r="I170" s="69" t="s">
        <v>34</v>
      </c>
      <c r="J170" s="73">
        <v>1200</v>
      </c>
    </row>
    <row r="171" spans="1:10" ht="15.75" thickBot="1" x14ac:dyDescent="0.3">
      <c r="A171" s="68" t="s">
        <v>16</v>
      </c>
      <c r="B171" s="69" t="s">
        <v>17</v>
      </c>
      <c r="C171" s="70" t="s">
        <v>18</v>
      </c>
      <c r="D171" s="74">
        <v>45323</v>
      </c>
      <c r="E171" s="72" t="s">
        <v>37</v>
      </c>
      <c r="F171" s="64" t="s">
        <v>134</v>
      </c>
      <c r="G171" s="65" t="s">
        <v>109</v>
      </c>
      <c r="H171" s="64">
        <v>4</v>
      </c>
      <c r="I171" s="69" t="s">
        <v>40</v>
      </c>
      <c r="J171" s="73">
        <v>1400</v>
      </c>
    </row>
    <row r="172" spans="1:10" ht="15.75" thickBot="1" x14ac:dyDescent="0.3">
      <c r="A172" s="68" t="s">
        <v>26</v>
      </c>
      <c r="B172" s="69" t="s">
        <v>27</v>
      </c>
      <c r="C172" s="70" t="s">
        <v>15</v>
      </c>
      <c r="D172" s="71">
        <v>45352</v>
      </c>
      <c r="E172" s="72" t="s">
        <v>39</v>
      </c>
      <c r="F172" s="64" t="s">
        <v>135</v>
      </c>
      <c r="G172" s="65" t="s">
        <v>110</v>
      </c>
      <c r="H172" s="64">
        <v>4</v>
      </c>
      <c r="I172" s="69" t="s">
        <v>43</v>
      </c>
      <c r="J172" s="73">
        <v>1100</v>
      </c>
    </row>
    <row r="173" spans="1:10" ht="15.75" thickBot="1" x14ac:dyDescent="0.3">
      <c r="A173" s="68" t="s">
        <v>28</v>
      </c>
      <c r="B173" s="69" t="s">
        <v>29</v>
      </c>
      <c r="C173" s="70" t="s">
        <v>21</v>
      </c>
      <c r="D173" s="75">
        <v>45382</v>
      </c>
      <c r="E173" s="72" t="s">
        <v>41</v>
      </c>
      <c r="F173" s="64"/>
      <c r="G173" s="64"/>
      <c r="H173" s="64"/>
      <c r="I173" s="69" t="s">
        <v>45</v>
      </c>
      <c r="J173" s="73">
        <v>1250</v>
      </c>
    </row>
    <row r="175" spans="1:10" x14ac:dyDescent="0.25">
      <c r="A175" s="7" t="s">
        <v>149</v>
      </c>
      <c r="B175" t="s">
        <v>154</v>
      </c>
      <c r="C175" s="7" t="s">
        <v>150</v>
      </c>
      <c r="E175" s="7" t="s">
        <v>129</v>
      </c>
      <c r="F175" t="s">
        <v>152</v>
      </c>
      <c r="I175" s="7" t="s">
        <v>31</v>
      </c>
      <c r="J175" t="s">
        <v>153</v>
      </c>
    </row>
    <row r="176" spans="1:10" x14ac:dyDescent="0.25">
      <c r="A176" s="78" t="s">
        <v>118</v>
      </c>
      <c r="B176" s="9">
        <v>1</v>
      </c>
      <c r="C176" s="8" t="s">
        <v>39</v>
      </c>
      <c r="E176" s="8" t="s">
        <v>133</v>
      </c>
      <c r="F176" s="9">
        <v>8</v>
      </c>
      <c r="I176" s="8" t="s">
        <v>34</v>
      </c>
      <c r="J176" s="9">
        <v>1200</v>
      </c>
    </row>
    <row r="177" spans="1:10" x14ac:dyDescent="0.25">
      <c r="A177" s="78" t="s">
        <v>124</v>
      </c>
      <c r="B177" s="9">
        <v>2</v>
      </c>
      <c r="C177" s="8" t="s">
        <v>37</v>
      </c>
      <c r="E177" s="8" t="s">
        <v>134</v>
      </c>
      <c r="F177" s="9">
        <v>4</v>
      </c>
      <c r="I177" s="8" t="s">
        <v>40</v>
      </c>
      <c r="J177" s="9">
        <v>1400</v>
      </c>
    </row>
    <row r="178" spans="1:10" x14ac:dyDescent="0.25">
      <c r="A178" s="78" t="s">
        <v>125</v>
      </c>
      <c r="B178" s="9">
        <v>1</v>
      </c>
      <c r="C178" s="8" t="s">
        <v>35</v>
      </c>
      <c r="E178" s="8" t="s">
        <v>135</v>
      </c>
      <c r="F178" s="9">
        <v>4</v>
      </c>
      <c r="I178" s="8" t="s">
        <v>43</v>
      </c>
      <c r="J178" s="9">
        <v>1100</v>
      </c>
    </row>
    <row r="179" spans="1:10" x14ac:dyDescent="0.25">
      <c r="A179" s="78" t="s">
        <v>60</v>
      </c>
      <c r="B179" s="9">
        <v>4</v>
      </c>
      <c r="C179" s="8" t="s">
        <v>41</v>
      </c>
      <c r="E179" s="8" t="s">
        <v>151</v>
      </c>
      <c r="F179" s="9"/>
      <c r="I179" s="8" t="s">
        <v>45</v>
      </c>
      <c r="J179" s="9">
        <v>1250</v>
      </c>
    </row>
    <row r="180" spans="1:10" x14ac:dyDescent="0.25">
      <c r="E180" s="8" t="s">
        <v>60</v>
      </c>
      <c r="F180" s="9">
        <v>16</v>
      </c>
      <c r="I180" s="8" t="s">
        <v>60</v>
      </c>
      <c r="J180" s="9">
        <v>4950</v>
      </c>
    </row>
    <row r="185" spans="1:10" x14ac:dyDescent="0.25">
      <c r="A185" s="14" t="s">
        <v>90</v>
      </c>
    </row>
    <row r="186" spans="1:10" x14ac:dyDescent="0.25">
      <c r="A186" s="79" t="s">
        <v>91</v>
      </c>
      <c r="B186" s="57"/>
      <c r="C186" s="57"/>
    </row>
    <row r="187" spans="1:10" x14ac:dyDescent="0.25">
      <c r="A187" s="12"/>
    </row>
    <row r="188" spans="1:10" x14ac:dyDescent="0.25">
      <c r="A188" s="12" t="s">
        <v>92</v>
      </c>
    </row>
    <row r="190" spans="1:10" ht="15.75" thickBot="1" x14ac:dyDescent="0.3">
      <c r="A190" s="80" t="s">
        <v>47</v>
      </c>
      <c r="B190" s="52" t="s">
        <v>48</v>
      </c>
      <c r="C190" s="57"/>
      <c r="D190" s="57"/>
      <c r="E190" s="57"/>
      <c r="F190" s="57"/>
      <c r="G190" s="57" t="s">
        <v>93</v>
      </c>
    </row>
    <row r="191" spans="1:10" ht="15.75" thickBot="1" x14ac:dyDescent="0.3">
      <c r="A191" s="45" t="s">
        <v>49</v>
      </c>
      <c r="B191" s="4">
        <v>78</v>
      </c>
      <c r="G191">
        <f>AVERAGE(B191:B200)</f>
        <v>80.3</v>
      </c>
    </row>
    <row r="192" spans="1:10" ht="15.75" thickBot="1" x14ac:dyDescent="0.3">
      <c r="A192" s="45" t="s">
        <v>50</v>
      </c>
      <c r="B192" s="4">
        <v>92</v>
      </c>
    </row>
    <row r="193" spans="1:6" ht="15.75" thickBot="1" x14ac:dyDescent="0.3">
      <c r="A193" s="45" t="s">
        <v>51</v>
      </c>
      <c r="B193" s="4">
        <v>64</v>
      </c>
    </row>
    <row r="194" spans="1:6" ht="15.75" thickBot="1" x14ac:dyDescent="0.3">
      <c r="A194" s="45" t="s">
        <v>52</v>
      </c>
      <c r="B194" s="4">
        <v>88</v>
      </c>
    </row>
    <row r="195" spans="1:6" ht="15.75" thickBot="1" x14ac:dyDescent="0.3">
      <c r="A195" s="45" t="s">
        <v>53</v>
      </c>
      <c r="B195" s="4">
        <v>71</v>
      </c>
    </row>
    <row r="196" spans="1:6" ht="15.75" thickBot="1" x14ac:dyDescent="0.3">
      <c r="A196" s="45" t="s">
        <v>43</v>
      </c>
      <c r="B196" s="4">
        <v>95</v>
      </c>
    </row>
    <row r="197" spans="1:6" ht="15.75" thickBot="1" x14ac:dyDescent="0.3">
      <c r="A197" s="45" t="s">
        <v>44</v>
      </c>
      <c r="B197" s="4">
        <v>82</v>
      </c>
    </row>
    <row r="198" spans="1:6" ht="15.75" thickBot="1" x14ac:dyDescent="0.3">
      <c r="A198" s="45" t="s">
        <v>54</v>
      </c>
      <c r="B198" s="4">
        <v>75</v>
      </c>
    </row>
    <row r="199" spans="1:6" ht="15.75" thickBot="1" x14ac:dyDescent="0.3">
      <c r="A199" s="45" t="s">
        <v>55</v>
      </c>
      <c r="B199" s="4">
        <v>90</v>
      </c>
    </row>
    <row r="200" spans="1:6" x14ac:dyDescent="0.25">
      <c r="A200" s="53" t="s">
        <v>56</v>
      </c>
      <c r="B200" s="54">
        <v>68</v>
      </c>
    </row>
    <row r="202" spans="1:6" x14ac:dyDescent="0.25">
      <c r="A202" s="79" t="s">
        <v>94</v>
      </c>
      <c r="B202" s="57"/>
      <c r="C202" s="57"/>
      <c r="D202" s="57"/>
      <c r="E202" s="57"/>
      <c r="F202" s="57"/>
    </row>
    <row r="204" spans="1:6" x14ac:dyDescent="0.25">
      <c r="A204" s="57" t="s">
        <v>95</v>
      </c>
      <c r="B204" s="57" t="s">
        <v>96</v>
      </c>
      <c r="C204" s="57" t="s">
        <v>97</v>
      </c>
    </row>
    <row r="205" spans="1:6" x14ac:dyDescent="0.25">
      <c r="A205" t="s">
        <v>98</v>
      </c>
      <c r="B205" t="s">
        <v>99</v>
      </c>
      <c r="C205" s="12" t="str">
        <f>CONCATENATE(A205,B205)</f>
        <v>Garima Agarwal</v>
      </c>
      <c r="D205" s="12"/>
    </row>
    <row r="208" spans="1:6" x14ac:dyDescent="0.25">
      <c r="A208" s="79" t="s">
        <v>100</v>
      </c>
      <c r="B208" s="57"/>
      <c r="C208" s="57"/>
      <c r="D208" s="57"/>
      <c r="E208" s="57"/>
    </row>
    <row r="209" spans="1:7" x14ac:dyDescent="0.25">
      <c r="A209" s="12"/>
    </row>
    <row r="210" spans="1:7" x14ac:dyDescent="0.25">
      <c r="A210" s="79" t="s">
        <v>101</v>
      </c>
      <c r="B210" s="57" t="s">
        <v>102</v>
      </c>
      <c r="C210" s="57" t="s">
        <v>103</v>
      </c>
      <c r="D210" s="57" t="s">
        <v>104</v>
      </c>
    </row>
    <row r="211" spans="1:7" x14ac:dyDescent="0.25">
      <c r="A211" s="12" t="s">
        <v>105</v>
      </c>
      <c r="B211">
        <v>100</v>
      </c>
      <c r="C211">
        <v>5</v>
      </c>
      <c r="D211">
        <f>B211*C211</f>
        <v>500</v>
      </c>
    </row>
    <row r="212" spans="1:7" x14ac:dyDescent="0.25">
      <c r="A212" s="12" t="s">
        <v>106</v>
      </c>
      <c r="B212">
        <v>900</v>
      </c>
      <c r="C212">
        <v>2</v>
      </c>
      <c r="D212">
        <f t="shared" ref="D212:D216" si="2">B212*C212</f>
        <v>1800</v>
      </c>
    </row>
    <row r="213" spans="1:7" x14ac:dyDescent="0.25">
      <c r="A213" s="12" t="s">
        <v>107</v>
      </c>
      <c r="B213">
        <v>600</v>
      </c>
      <c r="C213">
        <v>6</v>
      </c>
      <c r="D213">
        <f t="shared" si="2"/>
        <v>3600</v>
      </c>
    </row>
    <row r="214" spans="1:7" x14ac:dyDescent="0.25">
      <c r="A214" s="12" t="s">
        <v>108</v>
      </c>
      <c r="B214">
        <v>400</v>
      </c>
      <c r="C214">
        <v>8</v>
      </c>
      <c r="D214">
        <f t="shared" si="2"/>
        <v>3200</v>
      </c>
    </row>
    <row r="215" spans="1:7" x14ac:dyDescent="0.25">
      <c r="A215" s="12" t="s">
        <v>109</v>
      </c>
      <c r="B215">
        <v>200</v>
      </c>
      <c r="C215">
        <v>9</v>
      </c>
      <c r="D215">
        <f t="shared" si="2"/>
        <v>1800</v>
      </c>
    </row>
    <row r="216" spans="1:7" x14ac:dyDescent="0.25">
      <c r="A216" s="12" t="s">
        <v>110</v>
      </c>
      <c r="B216">
        <v>100</v>
      </c>
      <c r="C216">
        <v>10</v>
      </c>
      <c r="D216">
        <f t="shared" si="2"/>
        <v>1000</v>
      </c>
    </row>
    <row r="218" spans="1:7" x14ac:dyDescent="0.25">
      <c r="A218" s="79" t="s">
        <v>114</v>
      </c>
      <c r="B218" s="57"/>
      <c r="C218" s="57"/>
      <c r="D218" s="57"/>
      <c r="E218" s="57"/>
    </row>
    <row r="219" spans="1:7" x14ac:dyDescent="0.25">
      <c r="A219" t="s">
        <v>115</v>
      </c>
      <c r="C219">
        <f>COUNTIF(D211:D216,"&gt;1000")</f>
        <v>4</v>
      </c>
    </row>
    <row r="221" spans="1:7" x14ac:dyDescent="0.25">
      <c r="A221" s="79" t="s">
        <v>111</v>
      </c>
      <c r="B221" s="57"/>
      <c r="C221" s="57"/>
      <c r="D221" s="57"/>
      <c r="E221" s="57"/>
    </row>
    <row r="223" spans="1:7" x14ac:dyDescent="0.25">
      <c r="A223" t="s">
        <v>129</v>
      </c>
      <c r="B223" s="12" t="s">
        <v>82</v>
      </c>
      <c r="C223" t="s">
        <v>102</v>
      </c>
      <c r="D223" t="s">
        <v>103</v>
      </c>
      <c r="E223" t="s">
        <v>104</v>
      </c>
      <c r="F223" t="s">
        <v>112</v>
      </c>
      <c r="G223" t="s">
        <v>113</v>
      </c>
    </row>
    <row r="224" spans="1:7" x14ac:dyDescent="0.25">
      <c r="A224" t="s">
        <v>130</v>
      </c>
      <c r="B224" s="12" t="s">
        <v>105</v>
      </c>
      <c r="C224">
        <v>100</v>
      </c>
      <c r="D224">
        <v>5</v>
      </c>
      <c r="E224">
        <f>C224*D224</f>
        <v>500</v>
      </c>
      <c r="F224" s="17">
        <v>0.05</v>
      </c>
      <c r="G224">
        <f>E224-F224*E224</f>
        <v>475</v>
      </c>
    </row>
    <row r="225" spans="1:7" x14ac:dyDescent="0.25">
      <c r="A225" t="s">
        <v>131</v>
      </c>
      <c r="B225" s="12" t="s">
        <v>106</v>
      </c>
      <c r="C225">
        <v>900</v>
      </c>
      <c r="D225">
        <v>2</v>
      </c>
      <c r="E225">
        <f t="shared" ref="E225:E229" si="3">C225*D225</f>
        <v>1800</v>
      </c>
      <c r="F225" s="17">
        <v>0.1</v>
      </c>
      <c r="G225">
        <f t="shared" ref="G225:G229" si="4">E225-F225*E225</f>
        <v>1620</v>
      </c>
    </row>
    <row r="226" spans="1:7" x14ac:dyDescent="0.25">
      <c r="A226" t="s">
        <v>132</v>
      </c>
      <c r="B226" s="12" t="s">
        <v>107</v>
      </c>
      <c r="C226">
        <v>600</v>
      </c>
      <c r="D226">
        <v>6</v>
      </c>
      <c r="E226">
        <f t="shared" si="3"/>
        <v>3600</v>
      </c>
      <c r="F226" s="17">
        <v>0.02</v>
      </c>
      <c r="G226">
        <f t="shared" si="4"/>
        <v>3528</v>
      </c>
    </row>
    <row r="227" spans="1:7" x14ac:dyDescent="0.25">
      <c r="A227" t="s">
        <v>133</v>
      </c>
      <c r="B227" s="12" t="s">
        <v>108</v>
      </c>
      <c r="C227">
        <v>400</v>
      </c>
      <c r="D227">
        <v>8</v>
      </c>
      <c r="E227">
        <f t="shared" si="3"/>
        <v>3200</v>
      </c>
      <c r="F227" s="17">
        <v>0.03</v>
      </c>
      <c r="G227">
        <f t="shared" si="4"/>
        <v>3104</v>
      </c>
    </row>
    <row r="228" spans="1:7" x14ac:dyDescent="0.25">
      <c r="A228" t="s">
        <v>134</v>
      </c>
      <c r="B228" s="12" t="s">
        <v>109</v>
      </c>
      <c r="C228">
        <v>200</v>
      </c>
      <c r="D228">
        <v>9</v>
      </c>
      <c r="E228">
        <f t="shared" si="3"/>
        <v>1800</v>
      </c>
      <c r="F228" s="17">
        <v>0.05</v>
      </c>
      <c r="G228">
        <f t="shared" si="4"/>
        <v>1710</v>
      </c>
    </row>
    <row r="229" spans="1:7" x14ac:dyDescent="0.25">
      <c r="A229" t="s">
        <v>135</v>
      </c>
      <c r="B229" s="12" t="s">
        <v>110</v>
      </c>
      <c r="C229">
        <v>100</v>
      </c>
      <c r="D229">
        <v>10</v>
      </c>
      <c r="E229">
        <f t="shared" si="3"/>
        <v>1000</v>
      </c>
      <c r="F229" s="17">
        <v>0.04</v>
      </c>
      <c r="G229">
        <f t="shared" si="4"/>
        <v>960</v>
      </c>
    </row>
  </sheetData>
  <mergeCells count="4">
    <mergeCell ref="C119:E119"/>
    <mergeCell ref="C120:E120"/>
    <mergeCell ref="C121:E121"/>
    <mergeCell ref="C122:E122"/>
  </mergeCells>
  <dataValidations count="2">
    <dataValidation type="list" allowBlank="1" showInputMessage="1" showErrorMessage="1" sqref="A101">
      <formula1>$A$90:$A$97</formula1>
    </dataValidation>
    <dataValidation type="list" allowBlank="1" showInputMessage="1" showErrorMessage="1" sqref="A86 C119">
      <formula1>$A$224:$A$229</formula1>
    </dataValidation>
  </dataValidations>
  <pageMargins left="0.7" right="0.7" top="0.75" bottom="0.75" header="0.3" footer="0.3"/>
  <pageSetup orientation="portrait" r:id="rId10"/>
  <drawing r:id="rId11"/>
  <tableParts count="11">
    <tablePart r:id="rId12"/>
    <tablePart r:id="rId13"/>
    <tablePart r:id="rId14"/>
    <tablePart r:id="rId15"/>
    <tablePart r:id="rId16"/>
    <tablePart r:id="rId17"/>
    <tablePart r:id="rId18"/>
    <tablePart r:id="rId19"/>
    <tablePart r:id="rId20"/>
    <tablePart r:id="rId21"/>
    <tablePart r:id="rId22"/>
  </tableParts>
  <extLst>
    <ext xmlns:x14="http://schemas.microsoft.com/office/spreadsheetml/2009/9/main" uri="{A8765BA9-456A-4dab-B4F3-ACF838C121DE}">
      <x14:slicerList>
        <x14:slicer r:id="rId2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4"/>
    </sheetView>
  </sheetViews>
  <sheetFormatPr defaultRowHeight="15" x14ac:dyDescent="0.25"/>
  <cols>
    <col min="1" max="1" width="12.85546875" bestFit="1" customWidth="1"/>
  </cols>
  <sheetData>
    <row r="1" spans="1:3" x14ac:dyDescent="0.25">
      <c r="A1" t="s">
        <v>129</v>
      </c>
      <c r="B1" s="12" t="s">
        <v>82</v>
      </c>
      <c r="C1" s="15" t="s">
        <v>144</v>
      </c>
    </row>
    <row r="2" spans="1:3" x14ac:dyDescent="0.25">
      <c r="A2" t="s">
        <v>133</v>
      </c>
      <c r="B2" s="12" t="s">
        <v>108</v>
      </c>
      <c r="C2">
        <v>8</v>
      </c>
    </row>
    <row r="3" spans="1:3" x14ac:dyDescent="0.25">
      <c r="A3" t="s">
        <v>134</v>
      </c>
      <c r="B3" s="12" t="s">
        <v>109</v>
      </c>
      <c r="C3">
        <v>4</v>
      </c>
    </row>
    <row r="4" spans="1:3" x14ac:dyDescent="0.25">
      <c r="A4" t="s">
        <v>135</v>
      </c>
      <c r="B4" s="12" t="s">
        <v>110</v>
      </c>
      <c r="C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1"/>
  <sheetViews>
    <sheetView workbookViewId="0">
      <selection activeCell="A3" sqref="A3:A7"/>
    </sheetView>
  </sheetViews>
  <sheetFormatPr defaultRowHeight="15" x14ac:dyDescent="0.25"/>
  <sheetData>
    <row r="1" spans="1:5" x14ac:dyDescent="0.25">
      <c r="A1" s="6" t="s">
        <v>88</v>
      </c>
    </row>
    <row r="2" spans="1:5" ht="15.75" thickBot="1" x14ac:dyDescent="0.3"/>
    <row r="3" spans="1:5" ht="15.75" thickBot="1" x14ac:dyDescent="0.3">
      <c r="A3" s="48" t="s">
        <v>33</v>
      </c>
      <c r="C3" s="43"/>
      <c r="D3" s="58"/>
      <c r="E3" s="42"/>
    </row>
    <row r="4" spans="1:5" ht="15.75" thickBot="1" x14ac:dyDescent="0.3">
      <c r="A4" s="47" t="s">
        <v>35</v>
      </c>
      <c r="C4" s="43"/>
    </row>
    <row r="5" spans="1:5" ht="15.75" thickBot="1" x14ac:dyDescent="0.3">
      <c r="A5" s="47" t="s">
        <v>37</v>
      </c>
      <c r="C5" s="43"/>
    </row>
    <row r="6" spans="1:5" ht="15.75" thickBot="1" x14ac:dyDescent="0.3">
      <c r="A6" s="47" t="s">
        <v>39</v>
      </c>
      <c r="C6" s="43"/>
    </row>
    <row r="7" spans="1:5" ht="15.75" thickBot="1" x14ac:dyDescent="0.3">
      <c r="A7" s="47" t="s">
        <v>41</v>
      </c>
      <c r="C7" s="43"/>
      <c r="E7" s="16"/>
    </row>
    <row r="8" spans="1:5" ht="15.75" hidden="1" thickBot="1" x14ac:dyDescent="0.3">
      <c r="A8" s="47" t="s">
        <v>37</v>
      </c>
      <c r="C8" s="43"/>
    </row>
    <row r="9" spans="1:5" ht="15.75" hidden="1" thickBot="1" x14ac:dyDescent="0.3">
      <c r="A9" s="47" t="s">
        <v>39</v>
      </c>
      <c r="C9" s="43"/>
    </row>
    <row r="10" spans="1:5" ht="15.75" hidden="1" thickBot="1" x14ac:dyDescent="0.3">
      <c r="A10" s="47" t="s">
        <v>35</v>
      </c>
      <c r="C10" s="43"/>
    </row>
    <row r="11" spans="1:5" hidden="1" x14ac:dyDescent="0.25">
      <c r="A11" s="49" t="s">
        <v>41</v>
      </c>
      <c r="C11" s="4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Dataset</vt:lpstr>
      <vt:lpstr>questions</vt:lpstr>
      <vt:lpstr>answer</vt:lpstr>
      <vt:lpstr>Advance Filter(q4)</vt:lpstr>
      <vt:lpstr>advance filter Q2</vt:lpstr>
      <vt:lpstr>answer!Criteria</vt:lpstr>
      <vt:lpstr>answer!Extract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Admin</cp:lastModifiedBy>
  <dcterms:created xsi:type="dcterms:W3CDTF">2023-10-25T16:32:37Z</dcterms:created>
  <dcterms:modified xsi:type="dcterms:W3CDTF">2024-04-15T05:58:57Z</dcterms:modified>
</cp:coreProperties>
</file>