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im\Downloads\Portfolio_ML\emotional_classification\results\"/>
    </mc:Choice>
  </mc:AlternateContent>
  <xr:revisionPtr revIDLastSave="0" documentId="13_ncr:1_{1320AF19-5D59-435B-B8C2-415ED951C712}" xr6:coauthVersionLast="47" xr6:coauthVersionMax="47" xr10:uidLastSave="{00000000-0000-0000-0000-000000000000}"/>
  <bookViews>
    <workbookView xWindow="-110" yWindow="-110" windowWidth="22620" windowHeight="14220" firstSheet="1" activeTab="4" xr2:uid="{71182A3D-F6EC-4B17-9398-B1568EC59A44}"/>
  </bookViews>
  <sheets>
    <sheet name="TFIDF Compare" sheetId="1" r:id="rId1"/>
    <sheet name="TFIDF W2V Compare" sheetId="5" r:id="rId2"/>
    <sheet name="TFIDF W2V BERT Compare" sheetId="3" r:id="rId3"/>
    <sheet name="Google vs Custom W2V Similarity" sheetId="2" r:id="rId4"/>
    <sheet name="GPT Samples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E6" i="6"/>
  <c r="F6" i="6"/>
  <c r="G6" i="6"/>
  <c r="H6" i="6"/>
  <c r="I6" i="6"/>
  <c r="J6" i="6"/>
  <c r="E7" i="6"/>
  <c r="F7" i="6"/>
  <c r="G7" i="6"/>
  <c r="H7" i="6"/>
  <c r="I7" i="6"/>
  <c r="J7" i="6"/>
  <c r="E8" i="6"/>
  <c r="F8" i="6"/>
  <c r="G8" i="6"/>
  <c r="H8" i="6"/>
  <c r="I8" i="6"/>
  <c r="J8" i="6"/>
  <c r="E9" i="6"/>
  <c r="F9" i="6"/>
  <c r="G9" i="6"/>
  <c r="H9" i="6"/>
  <c r="I9" i="6"/>
  <c r="J9" i="6"/>
  <c r="E10" i="6"/>
  <c r="F10" i="6"/>
  <c r="G10" i="6"/>
  <c r="H10" i="6"/>
  <c r="I10" i="6"/>
  <c r="J10" i="6"/>
  <c r="E11" i="6"/>
  <c r="F11" i="6"/>
  <c r="G11" i="6"/>
  <c r="H11" i="6"/>
  <c r="I11" i="6"/>
  <c r="J11" i="6"/>
  <c r="E12" i="6"/>
  <c r="F12" i="6"/>
  <c r="G12" i="6"/>
  <c r="H12" i="6"/>
  <c r="I12" i="6"/>
  <c r="J12" i="6"/>
  <c r="E13" i="6"/>
  <c r="F13" i="6"/>
  <c r="G13" i="6"/>
  <c r="H13" i="6"/>
  <c r="I13" i="6"/>
  <c r="J13" i="6"/>
  <c r="E14" i="6"/>
  <c r="F14" i="6"/>
  <c r="G14" i="6"/>
  <c r="H14" i="6"/>
  <c r="I14" i="6"/>
  <c r="J14" i="6"/>
  <c r="E15" i="6"/>
  <c r="F15" i="6"/>
  <c r="G15" i="6"/>
  <c r="H15" i="6"/>
  <c r="I15" i="6"/>
  <c r="J15" i="6"/>
  <c r="E16" i="6"/>
  <c r="F16" i="6"/>
  <c r="G16" i="6"/>
  <c r="H16" i="6"/>
  <c r="I16" i="6"/>
  <c r="J16" i="6"/>
  <c r="E17" i="6"/>
  <c r="F17" i="6"/>
  <c r="G17" i="6"/>
  <c r="H17" i="6"/>
  <c r="I17" i="6"/>
  <c r="J17" i="6"/>
  <c r="E18" i="6"/>
  <c r="F18" i="6"/>
  <c r="G18" i="6"/>
  <c r="H18" i="6"/>
  <c r="I18" i="6"/>
  <c r="J18" i="6"/>
  <c r="E19" i="6"/>
  <c r="F19" i="6"/>
  <c r="G19" i="6"/>
  <c r="H19" i="6"/>
  <c r="I19" i="6"/>
  <c r="J19" i="6"/>
  <c r="E20" i="6"/>
  <c r="F20" i="6"/>
  <c r="G20" i="6"/>
  <c r="H20" i="6"/>
  <c r="I20" i="6"/>
  <c r="J20" i="6"/>
  <c r="E21" i="6"/>
  <c r="F21" i="6"/>
  <c r="G21" i="6"/>
  <c r="H21" i="6"/>
  <c r="I21" i="6"/>
  <c r="J21" i="6"/>
  <c r="E22" i="6"/>
  <c r="F22" i="6"/>
  <c r="G22" i="6"/>
  <c r="H22" i="6"/>
  <c r="I22" i="6"/>
  <c r="J22" i="6"/>
  <c r="E23" i="6"/>
  <c r="F23" i="6"/>
  <c r="G23" i="6"/>
  <c r="H23" i="6"/>
  <c r="I23" i="6"/>
  <c r="J23" i="6"/>
  <c r="E24" i="6"/>
  <c r="F24" i="6"/>
  <c r="G24" i="6"/>
  <c r="H24" i="6"/>
  <c r="I24" i="6"/>
  <c r="J24" i="6"/>
  <c r="D5" i="6"/>
  <c r="E5" i="6"/>
  <c r="F5" i="6"/>
  <c r="G5" i="6"/>
  <c r="H5" i="6"/>
  <c r="I5" i="6"/>
  <c r="J5" i="6"/>
  <c r="K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5" i="6"/>
  <c r="M6" i="3"/>
  <c r="M7" i="3"/>
  <c r="M8" i="3"/>
  <c r="M9" i="3"/>
  <c r="M10" i="3"/>
  <c r="M11" i="3"/>
  <c r="M13" i="3"/>
  <c r="M14" i="3"/>
  <c r="M16" i="3"/>
  <c r="K16" i="5"/>
  <c r="J16" i="5"/>
  <c r="H16" i="5"/>
  <c r="G16" i="5"/>
  <c r="F16" i="5"/>
  <c r="E16" i="5"/>
  <c r="D16" i="5"/>
  <c r="K14" i="5"/>
  <c r="J14" i="5"/>
  <c r="H14" i="5"/>
  <c r="G14" i="5"/>
  <c r="F14" i="5"/>
  <c r="E14" i="5"/>
  <c r="D14" i="5"/>
  <c r="K13" i="5"/>
  <c r="J13" i="5"/>
  <c r="H13" i="5"/>
  <c r="G13" i="5"/>
  <c r="F13" i="5"/>
  <c r="E13" i="5"/>
  <c r="D13" i="5"/>
  <c r="K11" i="5"/>
  <c r="J11" i="5"/>
  <c r="H11" i="5"/>
  <c r="G11" i="5"/>
  <c r="F11" i="5"/>
  <c r="E11" i="5"/>
  <c r="D11" i="5"/>
  <c r="C11" i="5"/>
  <c r="K10" i="5"/>
  <c r="J10" i="5"/>
  <c r="H10" i="5"/>
  <c r="G10" i="5"/>
  <c r="F10" i="5"/>
  <c r="E10" i="5"/>
  <c r="D10" i="5"/>
  <c r="C10" i="5"/>
  <c r="K9" i="5"/>
  <c r="J9" i="5"/>
  <c r="H9" i="5"/>
  <c r="G9" i="5"/>
  <c r="F9" i="5"/>
  <c r="E9" i="5"/>
  <c r="D9" i="5"/>
  <c r="C9" i="5"/>
  <c r="K8" i="5"/>
  <c r="J8" i="5"/>
  <c r="H8" i="5"/>
  <c r="G8" i="5"/>
  <c r="F8" i="5"/>
  <c r="E8" i="5"/>
  <c r="D8" i="5"/>
  <c r="C8" i="5"/>
  <c r="K7" i="5"/>
  <c r="J7" i="5"/>
  <c r="H7" i="5"/>
  <c r="G7" i="5"/>
  <c r="F7" i="5"/>
  <c r="E7" i="5"/>
  <c r="D7" i="5"/>
  <c r="C7" i="5"/>
  <c r="K6" i="5"/>
  <c r="J6" i="5"/>
  <c r="H6" i="5"/>
  <c r="G6" i="5"/>
  <c r="F6" i="5"/>
  <c r="E6" i="5"/>
  <c r="D6" i="5"/>
  <c r="C6" i="5"/>
  <c r="K16" i="3"/>
  <c r="K14" i="3"/>
  <c r="K13" i="3"/>
  <c r="K7" i="3"/>
  <c r="K8" i="3"/>
  <c r="K9" i="3"/>
  <c r="K10" i="3"/>
  <c r="K11" i="3"/>
  <c r="K6" i="3"/>
  <c r="J7" i="3"/>
  <c r="J8" i="3"/>
  <c r="J9" i="3"/>
  <c r="J10" i="3"/>
  <c r="J11" i="3"/>
  <c r="J13" i="3"/>
  <c r="J14" i="3"/>
  <c r="J16" i="3"/>
  <c r="J6" i="3"/>
  <c r="H16" i="3"/>
  <c r="G16" i="3"/>
  <c r="F16" i="3"/>
  <c r="E16" i="3"/>
  <c r="D16" i="3"/>
  <c r="H14" i="3"/>
  <c r="G14" i="3"/>
  <c r="F14" i="3"/>
  <c r="E14" i="3"/>
  <c r="D14" i="3"/>
  <c r="H13" i="3"/>
  <c r="G13" i="3"/>
  <c r="F13" i="3"/>
  <c r="E13" i="3"/>
  <c r="D13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10" i="2"/>
  <c r="H11" i="2"/>
  <c r="H12" i="2"/>
  <c r="H13" i="2"/>
  <c r="H14" i="2"/>
  <c r="H15" i="2"/>
  <c r="H16" i="2"/>
  <c r="H17" i="2"/>
  <c r="H18" i="2"/>
  <c r="H9" i="2"/>
  <c r="F10" i="2"/>
  <c r="F11" i="2"/>
  <c r="F12" i="2"/>
  <c r="F13" i="2"/>
  <c r="F14" i="2"/>
  <c r="F15" i="2"/>
  <c r="F16" i="2"/>
  <c r="F17" i="2"/>
  <c r="F18" i="2"/>
  <c r="F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G9" i="2"/>
  <c r="E9" i="2"/>
  <c r="D16" i="1"/>
  <c r="E16" i="1"/>
  <c r="F16" i="1"/>
  <c r="G16" i="1"/>
  <c r="H16" i="1"/>
  <c r="D13" i="1"/>
  <c r="E13" i="1"/>
  <c r="F13" i="1"/>
  <c r="G13" i="1"/>
  <c r="H13" i="1"/>
  <c r="D14" i="1"/>
  <c r="E14" i="1"/>
  <c r="F14" i="1"/>
  <c r="G14" i="1"/>
  <c r="H14" i="1"/>
  <c r="E11" i="1"/>
  <c r="F11" i="1"/>
  <c r="G11" i="1"/>
  <c r="H11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D6" i="1"/>
  <c r="E6" i="1"/>
  <c r="F6" i="1"/>
  <c r="G6" i="1"/>
  <c r="H6" i="1"/>
  <c r="C11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<sst xmlns="http://schemas.openxmlformats.org/spreadsheetml/2006/main" count="50" uniqueCount="27">
  <si>
    <t>Multinomial
Naïve Bayes</t>
  </si>
  <si>
    <t>Logistic
Regression</t>
  </si>
  <si>
    <t>Decision Tree
(Grid Search)</t>
  </si>
  <si>
    <t>Random Forest
Classifier</t>
  </si>
  <si>
    <t>Support Vector
Classifier</t>
  </si>
  <si>
    <t>Micro Avg</t>
  </si>
  <si>
    <t>Macro Avg</t>
  </si>
  <si>
    <t>Recall</t>
  </si>
  <si>
    <t>Accuracy</t>
  </si>
  <si>
    <t>Custom Model</t>
  </si>
  <si>
    <t>Google News Model</t>
  </si>
  <si>
    <t>Words Most Similar to 'Affectionate'</t>
  </si>
  <si>
    <t>Logistic Regression</t>
  </si>
  <si>
    <t>Word2Vec
Embeddings</t>
  </si>
  <si>
    <t>TF-IDF 
Vectorizer</t>
  </si>
  <si>
    <t>BERT Embeddings</t>
  </si>
  <si>
    <t>Neural Network Classifier</t>
  </si>
  <si>
    <t>Text</t>
  </si>
  <si>
    <t>Label</t>
  </si>
  <si>
    <t>anger</t>
  </si>
  <si>
    <t>fear</t>
  </si>
  <si>
    <t>joy</t>
  </si>
  <si>
    <t>love</t>
  </si>
  <si>
    <t>sadness</t>
  </si>
  <si>
    <t>surprise</t>
  </si>
  <si>
    <t>Predicted Label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</si>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</sst>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2.5"/>
      <color theme="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9" fontId="0" fillId="2" borderId="0" xfId="1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9" fontId="0" fillId="2" borderId="1" xfId="1" applyFont="1" applyFill="1" applyBorder="1" applyAlignment="1">
      <alignment horizontal="center"/>
    </xf>
    <xf numFmtId="9" fontId="5" fillId="2" borderId="1" xfId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0" fontId="7" fillId="2" borderId="1" xfId="0" applyFont="1" applyFill="1" applyBorder="1"/>
    <xf numFmtId="0" fontId="8" fillId="2" borderId="1" xfId="0" applyFont="1" applyFill="1" applyBorder="1"/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3">
    <dxf>
      <fill>
        <patternFill>
          <bgColor rgb="FF98DC80"/>
        </patternFill>
      </fill>
    </dxf>
    <dxf>
      <fill>
        <patternFill>
          <bgColor rgb="FF98DC80"/>
        </patternFill>
      </fill>
    </dxf>
    <dxf>
      <fill>
        <patternFill>
          <bgColor rgb="FF98DC80"/>
        </patternFill>
      </fill>
    </dxf>
  </dxfs>
  <tableStyles count="0" defaultTableStyle="TableStyleMedium2" defaultPivotStyle="PivotStyleLight16"/>
  <colors>
    <mruColors>
      <color rgb="FF98D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</xdr:row>
      <xdr:rowOff>114300</xdr:rowOff>
    </xdr:from>
    <xdr:to>
      <xdr:col>5</xdr:col>
      <xdr:colOff>44450</xdr:colOff>
      <xdr:row>16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926C28-B3D7-09FB-1324-C504CB4FDB4B}"/>
            </a:ext>
          </a:extLst>
        </xdr:cNvPr>
        <xdr:cNvSpPr/>
      </xdr:nvSpPr>
      <xdr:spPr>
        <a:xfrm>
          <a:off x="2540000" y="666750"/>
          <a:ext cx="939800" cy="2622550"/>
        </a:xfrm>
        <a:prstGeom prst="rect">
          <a:avLst/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3</xdr:row>
      <xdr:rowOff>146050</xdr:rowOff>
    </xdr:from>
    <xdr:to>
      <xdr:col>13</xdr:col>
      <xdr:colOff>82550</xdr:colOff>
      <xdr:row>16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CF4F69-52BA-4F82-8F21-E44C39462B42}"/>
            </a:ext>
          </a:extLst>
        </xdr:cNvPr>
        <xdr:cNvSpPr/>
      </xdr:nvSpPr>
      <xdr:spPr>
        <a:xfrm>
          <a:off x="7893050" y="698500"/>
          <a:ext cx="1111250" cy="2997200"/>
        </a:xfrm>
        <a:prstGeom prst="rect">
          <a:avLst/>
        </a:prstGeom>
        <a:noFill/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tfidf_results.csv" TargetMode="External"/><Relationship Id="rId1" Type="http://schemas.openxmlformats.org/officeDocument/2006/relationships/externalLinkPath" Target="tfidf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w2v_results.csv" TargetMode="External"/><Relationship Id="rId1" Type="http://schemas.openxmlformats.org/officeDocument/2006/relationships/externalLinkPath" Target="w2v_resul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bert_results.csv" TargetMode="External"/><Relationship Id="rId1" Type="http://schemas.openxmlformats.org/officeDocument/2006/relationships/externalLinkPath" Target="bert_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w2v_simlarity_affectionate.csv" TargetMode="External"/><Relationship Id="rId1" Type="http://schemas.openxmlformats.org/officeDocument/2006/relationships/externalLinkPath" Target="w2v_simlarity_affectionate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rim\Downloads\Portfolio_ML\emotional_classification\results\gpt_results.csv" TargetMode="External"/><Relationship Id="rId1" Type="http://schemas.openxmlformats.org/officeDocument/2006/relationships/externalLinkPath" Target="gpt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fidf_results"/>
    </sheetNames>
    <sheetDataSet>
      <sheetData sheetId="0">
        <row r="2">
          <cell r="A2" t="str">
            <v>anger</v>
          </cell>
          <cell r="B2">
            <v>0.79885767212102499</v>
          </cell>
          <cell r="C2" t="str">
            <v>0.8490274776165483</v>
          </cell>
          <cell r="D2" t="str">
            <v>0.8263044149428836</v>
          </cell>
          <cell r="E2" t="str">
            <v>0.8140475455387465</v>
          </cell>
          <cell r="F2" t="str">
            <v>0.8297313985798086</v>
          </cell>
        </row>
        <row r="3">
          <cell r="A3" t="str">
            <v>fear</v>
          </cell>
          <cell r="B3">
            <v>0.75090121254050901</v>
          </cell>
          <cell r="C3" t="str">
            <v>0.8067581837381204</v>
          </cell>
          <cell r="D3" t="str">
            <v>0.8232166915486291</v>
          </cell>
          <cell r="E3">
            <v>0.83406765466263699</v>
          </cell>
          <cell r="F3">
            <v>0.82915194989622398</v>
          </cell>
        </row>
        <row r="4">
          <cell r="A4" t="str">
            <v>joy</v>
          </cell>
          <cell r="B4" t="str">
            <v>0.9670866382718254</v>
          </cell>
          <cell r="C4" t="str">
            <v>0.9412507332500192</v>
          </cell>
          <cell r="D4" t="str">
            <v>0.9600219337397026</v>
          </cell>
          <cell r="E4" t="str">
            <v>0.9209875283735877</v>
          </cell>
          <cell r="F4" t="str">
            <v>0.9305389068836236</v>
          </cell>
        </row>
        <row r="5">
          <cell r="A5" t="str">
            <v>love</v>
          </cell>
          <cell r="B5">
            <v>0.555497051390059</v>
          </cell>
          <cell r="C5">
            <v>0.75842459983150801</v>
          </cell>
          <cell r="D5" t="str">
            <v>0.6900273799494524</v>
          </cell>
          <cell r="E5" t="str">
            <v>0.6796545914069082</v>
          </cell>
          <cell r="F5" t="str">
            <v>0.6631213142375737</v>
          </cell>
        </row>
        <row r="6">
          <cell r="A6" t="str">
            <v>sadness</v>
          </cell>
          <cell r="B6" t="str">
            <v>0.9431172798315465</v>
          </cell>
          <cell r="C6" t="str">
            <v>0.9280513664605483</v>
          </cell>
          <cell r="D6" t="str">
            <v>0.9265981582810623</v>
          </cell>
          <cell r="E6">
            <v>0.88623455966309295</v>
          </cell>
          <cell r="F6" t="str">
            <v>0.8990316888355058</v>
          </cell>
        </row>
        <row r="7">
          <cell r="A7" t="str">
            <v>surprise</v>
          </cell>
          <cell r="B7" t="str">
            <v>0.42402526418073605</v>
          </cell>
          <cell r="C7" t="str">
            <v>0.7258593465322483</v>
          </cell>
          <cell r="D7" t="str">
            <v>0.6550467630268432</v>
          </cell>
          <cell r="E7">
            <v>0.61994412729260295</v>
          </cell>
          <cell r="F7" t="str">
            <v>0.6231021498846108</v>
          </cell>
        </row>
        <row r="8">
          <cell r="B8" t="str">
            <v>0.8585129629550128</v>
          </cell>
          <cell r="C8" t="str">
            <v>0.8862290873341261</v>
          </cell>
          <cell r="D8" t="str">
            <v>0.8828289679865026</v>
          </cell>
          <cell r="E8">
            <v>0.85549063464601405</v>
          </cell>
          <cell r="F8" t="str">
            <v>0.8627759913794953</v>
          </cell>
        </row>
        <row r="9">
          <cell r="B9" t="str">
            <v>0.7399141863892834</v>
          </cell>
          <cell r="C9" t="str">
            <v>0.8348952845714986</v>
          </cell>
          <cell r="D9" t="str">
            <v>0.8135358902480955</v>
          </cell>
          <cell r="E9" t="str">
            <v>0.7924893344895958</v>
          </cell>
          <cell r="F9">
            <v>0.79577956805289096</v>
          </cell>
        </row>
        <row r="10">
          <cell r="B10" t="str">
            <v>0.8585129629550128</v>
          </cell>
          <cell r="C10" t="str">
            <v>0.8862290873341261</v>
          </cell>
          <cell r="D10" t="str">
            <v>0.8828289679865026</v>
          </cell>
          <cell r="E10">
            <v>0.85549063464601405</v>
          </cell>
          <cell r="F10" t="str">
            <v>0.8627759913794953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2v_results"/>
    </sheetNames>
    <sheetDataSet>
      <sheetData sheetId="0" refreshError="1">
        <row r="2">
          <cell r="B2">
            <v>0.58701890946259305</v>
          </cell>
          <cell r="C2">
            <v>0.56323465817509899</v>
          </cell>
        </row>
        <row r="3">
          <cell r="B3">
            <v>0.56055267062314496</v>
          </cell>
          <cell r="C3">
            <v>0.54900778931750704</v>
          </cell>
        </row>
        <row r="4">
          <cell r="B4">
            <v>0.84596898595437198</v>
          </cell>
          <cell r="C4">
            <v>0.83239425184703997</v>
          </cell>
        </row>
        <row r="5">
          <cell r="B5">
            <v>0.22257978010190399</v>
          </cell>
          <cell r="C5">
            <v>0.33467417538214</v>
          </cell>
        </row>
        <row r="6">
          <cell r="B6">
            <v>0.73867562923660801</v>
          </cell>
          <cell r="C6">
            <v>0.75984214799569405</v>
          </cell>
        </row>
        <row r="7">
          <cell r="B7">
            <v>0.34642746674914898</v>
          </cell>
          <cell r="C7">
            <v>0.37364676770801097</v>
          </cell>
        </row>
        <row r="8">
          <cell r="B8">
            <v>0.67676143724751603</v>
          </cell>
          <cell r="C8">
            <v>0.68375306806317004</v>
          </cell>
        </row>
        <row r="9">
          <cell r="B9">
            <v>0.55020390702129496</v>
          </cell>
          <cell r="C9">
            <v>0.56879996507091501</v>
          </cell>
        </row>
        <row r="10">
          <cell r="B10">
            <v>0.67676143724751603</v>
          </cell>
          <cell r="C10">
            <v>0.68375306806317004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rt_results"/>
    </sheetNames>
    <sheetDataSet>
      <sheetData sheetId="0">
        <row r="2">
          <cell r="B2">
            <v>0.90571163939487498</v>
          </cell>
        </row>
        <row r="3">
          <cell r="B3">
            <v>0.89946473436987895</v>
          </cell>
        </row>
        <row r="4">
          <cell r="B4">
            <v>0.93714453314290003</v>
          </cell>
        </row>
        <row r="5">
          <cell r="B5">
            <v>0.87937026116259398</v>
          </cell>
        </row>
        <row r="6">
          <cell r="B6">
            <v>0.98662455328677101</v>
          </cell>
        </row>
        <row r="7">
          <cell r="B7">
            <v>0.80881817077614404</v>
          </cell>
        </row>
        <row r="8">
          <cell r="B8">
            <v>0.93341003636238695</v>
          </cell>
        </row>
        <row r="9">
          <cell r="B9">
            <v>0.90285564868886103</v>
          </cell>
        </row>
        <row r="10">
          <cell r="B10">
            <v>0.93341003636238695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2v_simlarity_affectionate"/>
    </sheetNames>
    <sheetDataSet>
      <sheetData sheetId="0">
        <row r="2">
          <cell r="B2" t="str">
            <v>compassionate</v>
          </cell>
          <cell r="C2">
            <v>0.95496189594268799</v>
          </cell>
          <cell r="D2" t="str">
            <v>playful</v>
          </cell>
          <cell r="E2" t="str">
            <v>0.6595738530158997</v>
          </cell>
        </row>
        <row r="3">
          <cell r="B3" t="str">
            <v>hateful</v>
          </cell>
          <cell r="C3" t="str">
            <v>0.9520337581634521</v>
          </cell>
          <cell r="D3" t="str">
            <v>loving</v>
          </cell>
          <cell r="E3" t="str">
            <v>0.6079658269882202</v>
          </cell>
        </row>
        <row r="4">
          <cell r="B4" t="str">
            <v>submissive</v>
          </cell>
          <cell r="C4" t="str">
            <v>0.9467794895172119</v>
          </cell>
          <cell r="D4" t="str">
            <v>endearing</v>
          </cell>
          <cell r="E4" t="str">
            <v>0.6056519746780396</v>
          </cell>
        </row>
        <row r="5">
          <cell r="B5" t="str">
            <v>considerate</v>
          </cell>
          <cell r="C5" t="str">
            <v>0.9441692233085632</v>
          </cell>
          <cell r="D5" t="str">
            <v>affection</v>
          </cell>
          <cell r="E5" t="str">
            <v>0.5745200514793396</v>
          </cell>
        </row>
        <row r="6">
          <cell r="B6" t="str">
            <v>hostile</v>
          </cell>
          <cell r="C6" t="str">
            <v>0.9406910538673401</v>
          </cell>
          <cell r="D6" t="str">
            <v>flirtatious</v>
          </cell>
          <cell r="E6">
            <v>0.55764240026473999</v>
          </cell>
        </row>
        <row r="7">
          <cell r="B7" t="str">
            <v>unfriendly</v>
          </cell>
          <cell r="C7" t="str">
            <v>0.9368013143539429</v>
          </cell>
          <cell r="D7" t="str">
            <v>lovable</v>
          </cell>
          <cell r="E7" t="str">
            <v>0.5493666529655457</v>
          </cell>
        </row>
        <row r="8">
          <cell r="B8" t="str">
            <v>truthful</v>
          </cell>
          <cell r="C8" t="str">
            <v>0.9362722635269165</v>
          </cell>
          <cell r="D8" t="str">
            <v>gentle</v>
          </cell>
          <cell r="E8" t="str">
            <v>0.5466917753219604</v>
          </cell>
        </row>
        <row r="9">
          <cell r="B9" t="str">
            <v>sympathetic</v>
          </cell>
          <cell r="C9" t="str">
            <v>0.9343375563621521</v>
          </cell>
          <cell r="D9" t="str">
            <v>sociable</v>
          </cell>
          <cell r="E9">
            <v>0.5462646484375</v>
          </cell>
        </row>
        <row r="10">
          <cell r="B10" t="str">
            <v>insincere</v>
          </cell>
          <cell r="C10">
            <v>0.929573655128479</v>
          </cell>
          <cell r="D10" t="str">
            <v>good_natured</v>
          </cell>
          <cell r="E10" t="str">
            <v>0.5455296039581299</v>
          </cell>
        </row>
        <row r="11">
          <cell r="B11" t="str">
            <v>victimized</v>
          </cell>
          <cell r="C11" t="str">
            <v>0.9248496890068054</v>
          </cell>
          <cell r="D11" t="str">
            <v>charming</v>
          </cell>
          <cell r="E11" t="str">
            <v>0.5257826447486877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pt_results"/>
    </sheetNames>
    <sheetDataSet>
      <sheetData sheetId="0">
        <row r="2">
          <cell r="A2" t="str">
            <v>I can't believe you forgot my birthday again; this is unacceptable!</v>
          </cell>
          <cell r="B2" t="str">
            <v>anger</v>
          </cell>
          <cell r="C2">
            <v>0.29279013999999998</v>
          </cell>
          <cell r="D2">
            <v>0.36529109999999998</v>
          </cell>
          <cell r="E2">
            <v>2.7548001999999999E-2</v>
          </cell>
          <cell r="F2">
            <v>2.6433540000000001E-4</v>
          </cell>
          <cell r="G2">
            <v>0.31060146999999999</v>
          </cell>
          <cell r="H2">
            <v>3.5049603000000002E-3</v>
          </cell>
          <cell r="I2" t="str">
            <v>fear</v>
          </cell>
        </row>
        <row r="3">
          <cell r="A3" t="str">
            <v>I heard a noise in the dark and couldnâ€™t stop my heart from racing.</v>
          </cell>
          <cell r="B3" t="str">
            <v>fear</v>
          </cell>
          <cell r="C3">
            <v>2.6555615000000001E-4</v>
          </cell>
          <cell r="D3">
            <v>0.99677247000000002</v>
          </cell>
          <cell r="E3">
            <v>2.2407971999999999E-4</v>
          </cell>
          <cell r="F3">
            <v>6.9037036000000002E-5</v>
          </cell>
          <cell r="G3">
            <v>7.0257206000000003E-4</v>
          </cell>
          <cell r="H3">
            <v>1.9662239999999999E-3</v>
          </cell>
          <cell r="I3" t="str">
            <v>fear</v>
          </cell>
        </row>
        <row r="4">
          <cell r="A4" t="str">
            <v>Winning the championship was the happiest moment of my life!</v>
          </cell>
          <cell r="B4" t="str">
            <v>joy</v>
          </cell>
          <cell r="C4">
            <v>5.6996716E-5</v>
          </cell>
          <cell r="D4">
            <v>1.5359019E-3</v>
          </cell>
          <cell r="E4">
            <v>0.99595814999999999</v>
          </cell>
          <cell r="F4">
            <v>1.272542E-4</v>
          </cell>
          <cell r="G4">
            <v>1.4808198E-3</v>
          </cell>
          <cell r="H4">
            <v>8.4091090000000003E-4</v>
          </cell>
          <cell r="I4" t="str">
            <v>joy</v>
          </cell>
        </row>
        <row r="5">
          <cell r="A5" t="str">
            <v>Every moment spent with you feels like a beautiful dream come true.</v>
          </cell>
          <cell r="B5" t="str">
            <v>love</v>
          </cell>
          <cell r="C5">
            <v>8.3669020000000003E-5</v>
          </cell>
          <cell r="D5">
            <v>2.0297208999999999E-4</v>
          </cell>
          <cell r="E5">
            <v>0.98217255000000003</v>
          </cell>
          <cell r="F5">
            <v>1.4258464E-2</v>
          </cell>
          <cell r="G5">
            <v>5.5916473999999999E-4</v>
          </cell>
          <cell r="H5">
            <v>2.7231147999999998E-3</v>
          </cell>
          <cell r="I5" t="str">
            <v>joy</v>
          </cell>
        </row>
        <row r="6">
          <cell r="A6" t="str">
            <v>She felt an overwhelming sadness when she realized her old friend had moved away.</v>
          </cell>
          <cell r="B6" t="str">
            <v>sadness</v>
          </cell>
          <cell r="C6">
            <v>6.1668409999999997E-4</v>
          </cell>
          <cell r="D6">
            <v>6.9568049999999999E-3</v>
          </cell>
          <cell r="E6">
            <v>1.7540468E-2</v>
          </cell>
          <cell r="F6">
            <v>6.1116236999999999E-3</v>
          </cell>
          <cell r="G6">
            <v>0.96546200000000004</v>
          </cell>
          <cell r="H6">
            <v>3.3123419000000002E-3</v>
          </cell>
          <cell r="I6" t="str">
            <v>sadness</v>
          </cell>
        </row>
        <row r="7">
          <cell r="A7" t="str">
            <v>I was completely taken aback when I walked into the party and saw everyone there!</v>
          </cell>
          <cell r="B7" t="str">
            <v>surprise</v>
          </cell>
          <cell r="C7">
            <v>4.6473319999999997E-3</v>
          </cell>
          <cell r="D7">
            <v>0.49863434000000001</v>
          </cell>
          <cell r="E7">
            <v>1.8640397E-2</v>
          </cell>
          <cell r="F7">
            <v>7.3274196000000004E-4</v>
          </cell>
          <cell r="G7">
            <v>5.7719112000000003E-3</v>
          </cell>
          <cell r="H7">
            <v>0.47157325999999999</v>
          </cell>
          <cell r="I7" t="str">
            <v>fear</v>
          </cell>
        </row>
        <row r="8">
          <cell r="A8" t="str">
            <v>He slammed the door in frustration after the meeting went horribly wrong.</v>
          </cell>
          <cell r="B8" t="str">
            <v>anger</v>
          </cell>
          <cell r="C8">
            <v>0.98777484999999998</v>
          </cell>
          <cell r="D8">
            <v>5.2172327000000003E-3</v>
          </cell>
          <cell r="E8">
            <v>5.0689960000000001E-5</v>
          </cell>
          <cell r="F8">
            <v>1.3537905999999999E-5</v>
          </cell>
          <cell r="G8">
            <v>6.9256537000000002E-3</v>
          </cell>
          <cell r="H8">
            <v>1.7965767E-5</v>
          </cell>
          <cell r="I8" t="str">
            <v>anger</v>
          </cell>
        </row>
        <row r="9">
          <cell r="A9" t="str">
            <v>The thought of speaking in public made her stomach churn with anxiety.</v>
          </cell>
          <cell r="B9" t="str">
            <v>fear</v>
          </cell>
          <cell r="C9">
            <v>4.8206504000000002E-3</v>
          </cell>
          <cell r="D9">
            <v>0.97875440000000002</v>
          </cell>
          <cell r="E9">
            <v>9.3217560000000003E-4</v>
          </cell>
          <cell r="F9">
            <v>1.5474754000000001E-4</v>
          </cell>
          <cell r="G9">
            <v>1.4672579E-2</v>
          </cell>
          <cell r="H9">
            <v>6.6548300000000003E-4</v>
          </cell>
          <cell r="I9" t="str">
            <v>fear</v>
          </cell>
        </row>
        <row r="10">
          <cell r="A10" t="str">
            <v>Seeing the sunrise after a long night felt like a gift from the heavens.</v>
          </cell>
          <cell r="B10" t="str">
            <v>joy</v>
          </cell>
          <cell r="C10">
            <v>1.5131142999999999E-4</v>
          </cell>
          <cell r="D10">
            <v>2.308764E-4</v>
          </cell>
          <cell r="E10">
            <v>0.99320006000000005</v>
          </cell>
          <cell r="F10">
            <v>5.3343150000000001E-3</v>
          </cell>
          <cell r="G10">
            <v>6.5573910000000005E-4</v>
          </cell>
          <cell r="H10">
            <v>4.2767670000000001E-4</v>
          </cell>
          <cell r="I10" t="str">
            <v>joy</v>
          </cell>
        </row>
        <row r="11">
          <cell r="A11" t="str">
            <v>His sweet words and gentle touch made her fall deeper in love every day.</v>
          </cell>
          <cell r="B11" t="str">
            <v>love</v>
          </cell>
          <cell r="C11">
            <v>2.4182730999999999E-3</v>
          </cell>
          <cell r="D11">
            <v>1.1579255E-2</v>
          </cell>
          <cell r="E11">
            <v>0.45884683999999998</v>
          </cell>
          <cell r="F11">
            <v>0.48847663000000002</v>
          </cell>
          <cell r="G11">
            <v>3.5776198000000002E-2</v>
          </cell>
          <cell r="H11">
            <v>2.9028209999999999E-3</v>
          </cell>
          <cell r="I11" t="str">
            <v>love</v>
          </cell>
        </row>
        <row r="12">
          <cell r="A12" t="str">
            <v>I was furious when I discovered that someone had tampered with my work.</v>
          </cell>
          <cell r="B12" t="str">
            <v>anger</v>
          </cell>
          <cell r="C12">
            <v>0.99099123</v>
          </cell>
          <cell r="D12">
            <v>5.8599053999999996E-3</v>
          </cell>
          <cell r="E12">
            <v>4.6217532000000002E-4</v>
          </cell>
          <cell r="F12">
            <v>8.1037689999999998E-5</v>
          </cell>
          <cell r="G12">
            <v>2.4206785000000001E-3</v>
          </cell>
          <cell r="H12">
            <v>1.8504786000000001E-4</v>
          </cell>
          <cell r="I12" t="str">
            <v>anger</v>
          </cell>
        </row>
        <row r="13">
          <cell r="A13" t="str">
            <v>The eerie silence in the abandoned house made me shiver with dread.</v>
          </cell>
          <cell r="B13" t="str">
            <v>fear</v>
          </cell>
          <cell r="C13">
            <v>4.9011089999999998E-3</v>
          </cell>
          <cell r="D13">
            <v>0.96755990000000003</v>
          </cell>
          <cell r="E13">
            <v>2.1281999999999998E-3</v>
          </cell>
          <cell r="F13">
            <v>4.5380596000000001E-4</v>
          </cell>
          <cell r="G13">
            <v>1.0668449E-2</v>
          </cell>
          <cell r="H13">
            <v>1.4288633E-2</v>
          </cell>
          <cell r="I13" t="str">
            <v>fear</v>
          </cell>
        </row>
        <row r="14">
          <cell r="A14" t="str">
            <v>The laughter of children playing in the park filled my heart with pure joy.</v>
          </cell>
          <cell r="B14" t="str">
            <v>joy</v>
          </cell>
          <cell r="C14">
            <v>2.6485390000000002E-5</v>
          </cell>
          <cell r="D14">
            <v>4.1904216000000002E-4</v>
          </cell>
          <cell r="E14">
            <v>0.99579406000000004</v>
          </cell>
          <cell r="F14">
            <v>6.6701206000000001E-4</v>
          </cell>
          <cell r="G14">
            <v>3.4222175999999997E-4</v>
          </cell>
          <cell r="H14">
            <v>2.7511797000000001E-3</v>
          </cell>
          <cell r="I14" t="str">
            <v>joy</v>
          </cell>
        </row>
        <row r="15">
          <cell r="A15" t="str">
            <v>Their long walks together in the moonlight showed how deeply they cared for each other.</v>
          </cell>
          <cell r="B15" t="str">
            <v>love</v>
          </cell>
          <cell r="C15">
            <v>7.6481460000000004E-4</v>
          </cell>
          <cell r="D15">
            <v>4.7552654999999996E-3</v>
          </cell>
          <cell r="E15">
            <v>0.22035436</v>
          </cell>
          <cell r="F15">
            <v>0.75720240000000005</v>
          </cell>
          <cell r="G15">
            <v>1.4654439999999999E-2</v>
          </cell>
          <cell r="H15">
            <v>2.2687647000000002E-3</v>
          </cell>
          <cell r="I15" t="str">
            <v>love</v>
          </cell>
        </row>
        <row r="16">
          <cell r="A16" t="str">
            <v>He felt a deep sadness as he watched the final credits roll on the movie he had loved.</v>
          </cell>
          <cell r="B16" t="str">
            <v>sadness</v>
          </cell>
          <cell r="C16">
            <v>1.0048780000000001E-3</v>
          </cell>
          <cell r="D16">
            <v>8.4161140000000006E-3</v>
          </cell>
          <cell r="E16">
            <v>0.19092333</v>
          </cell>
          <cell r="F16">
            <v>0.12880411999999999</v>
          </cell>
          <cell r="G16">
            <v>0.66572209999999998</v>
          </cell>
          <cell r="H16">
            <v>5.1295296000000001E-3</v>
          </cell>
          <cell r="I16" t="str">
            <v>sadness</v>
          </cell>
        </row>
        <row r="17">
          <cell r="A17" t="str">
            <v>She was astonished to find a surprise letter from her old friend waiting on her desk.</v>
          </cell>
          <cell r="B17" t="str">
            <v>surprise</v>
          </cell>
          <cell r="C17">
            <v>2.0319772999999999E-2</v>
          </cell>
          <cell r="D17">
            <v>0.17401077000000001</v>
          </cell>
          <cell r="E17">
            <v>0.5158509</v>
          </cell>
          <cell r="F17">
            <v>1.2495077E-2</v>
          </cell>
          <cell r="G17">
            <v>9.7109585999999998E-2</v>
          </cell>
          <cell r="H17">
            <v>0.18021390000000001</v>
          </cell>
          <cell r="I17" t="str">
            <v>joy</v>
          </cell>
        </row>
        <row r="18">
          <cell r="A18" t="str">
            <v>The constant delays and excuses from the company made me lose my patience.</v>
          </cell>
          <cell r="B18" t="str">
            <v>anger</v>
          </cell>
          <cell r="C18">
            <v>0.88482830000000001</v>
          </cell>
          <cell r="D18">
            <v>4.1374117000000002E-2</v>
          </cell>
          <cell r="E18">
            <v>1.4967945E-3</v>
          </cell>
          <cell r="F18">
            <v>2.3871103999999999E-4</v>
          </cell>
          <cell r="G18">
            <v>7.1745840000000005E-2</v>
          </cell>
          <cell r="H18">
            <v>3.1624426000000002E-4</v>
          </cell>
          <cell r="I18" t="str">
            <v>anger</v>
          </cell>
        </row>
        <row r="19">
          <cell r="A19" t="str">
            <v>Driving through the foggy night, he could barely see a few feet ahead, feeling a chill of fear.</v>
          </cell>
          <cell r="B19" t="str">
            <v>fear</v>
          </cell>
          <cell r="C19">
            <v>1.07949E-2</v>
          </cell>
          <cell r="D19">
            <v>0.98475250000000003</v>
          </cell>
          <cell r="E19">
            <v>4.7142978000000002E-4</v>
          </cell>
          <cell r="F19">
            <v>3.5953932E-4</v>
          </cell>
          <cell r="G19">
            <v>5.1585864000000005E-4</v>
          </cell>
          <cell r="H19">
            <v>3.1058344000000002E-3</v>
          </cell>
          <cell r="I19" t="str">
            <v>fear</v>
          </cell>
        </row>
        <row r="20">
          <cell r="A20" t="str">
            <v>Her face lit up with joy when she saw the beautiful, unexpected gift.</v>
          </cell>
          <cell r="B20" t="str">
            <v>joy</v>
          </cell>
          <cell r="C20">
            <v>4.2080745999999998E-6</v>
          </cell>
          <cell r="D20">
            <v>5.050541E-5</v>
          </cell>
          <cell r="E20">
            <v>0.99750536999999995</v>
          </cell>
          <cell r="F20">
            <v>1.4053572999999999E-4</v>
          </cell>
          <cell r="G20">
            <v>3.7942960000000003E-5</v>
          </cell>
          <cell r="H20">
            <v>2.2614808E-3</v>
          </cell>
          <cell r="I20" t="str">
            <v>joy</v>
          </cell>
        </row>
        <row r="21">
          <cell r="A21" t="str">
            <v>Every day, he made sure to remind her how much he loved her with little gestures and kind words.</v>
          </cell>
          <cell r="B21" t="str">
            <v>love</v>
          </cell>
          <cell r="C21">
            <v>1.7888928000000001E-3</v>
          </cell>
          <cell r="D21">
            <v>3.8236912999999998E-3</v>
          </cell>
          <cell r="E21">
            <v>0.37963805</v>
          </cell>
          <cell r="F21">
            <v>0.59053560000000005</v>
          </cell>
          <cell r="G21">
            <v>2.3350513E-2</v>
          </cell>
          <cell r="H21">
            <v>8.6324627000000003E-4</v>
          </cell>
          <cell r="I21" t="str">
            <v>love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2A2B-A7A6-482D-B758-9D20D0D31763}">
  <dimension ref="B5:H17"/>
  <sheetViews>
    <sheetView workbookViewId="0">
      <selection activeCell="E5" sqref="E5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16384" width="8.7265625" style="2"/>
  </cols>
  <sheetData>
    <row r="5" spans="2:8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</row>
    <row r="6" spans="2:8" x14ac:dyDescent="0.35">
      <c r="B6" s="17" t="s">
        <v>7</v>
      </c>
      <c r="C6" s="7" t="str">
        <f>[1]tfidf_results!A2</f>
        <v>anger</v>
      </c>
      <c r="D6" s="8">
        <f>_xlfn.NUMBERVALUE([1]tfidf_results!B2)</f>
        <v>0.79885767212102499</v>
      </c>
      <c r="E6" s="8">
        <f>_xlfn.NUMBERVALUE([1]tfidf_results!C2)</f>
        <v>0.84902747761654795</v>
      </c>
      <c r="F6" s="8">
        <f>_xlfn.NUMBERVALUE([1]tfidf_results!D2)</f>
        <v>0.82630441494288298</v>
      </c>
      <c r="G6" s="8">
        <f>_xlfn.NUMBERVALUE([1]tfidf_results!E2)</f>
        <v>0.81404754553874603</v>
      </c>
      <c r="H6" s="8">
        <f>_xlfn.NUMBERVALUE([1]tfidf_results!F2)</f>
        <v>0.82973139857980804</v>
      </c>
    </row>
    <row r="7" spans="2:8" x14ac:dyDescent="0.35">
      <c r="B7" s="17"/>
      <c r="C7" s="7" t="str">
        <f>[1]tfidf_results!A3</f>
        <v>fear</v>
      </c>
      <c r="D7" s="8">
        <f>_xlfn.NUMBERVALUE([1]tfidf_results!B3)</f>
        <v>0.75090121254050901</v>
      </c>
      <c r="E7" s="8">
        <f>_xlfn.NUMBERVALUE([1]tfidf_results!C3)</f>
        <v>0.80675818373812003</v>
      </c>
      <c r="F7" s="8">
        <f>_xlfn.NUMBERVALUE([1]tfidf_results!D3)</f>
        <v>0.82321669154862898</v>
      </c>
      <c r="G7" s="8">
        <f>_xlfn.NUMBERVALUE([1]tfidf_results!E3)</f>
        <v>0.83406765466263699</v>
      </c>
      <c r="H7" s="8">
        <f>_xlfn.NUMBERVALUE([1]tfidf_results!F3)</f>
        <v>0.82915194989622398</v>
      </c>
    </row>
    <row r="8" spans="2:8" x14ac:dyDescent="0.35">
      <c r="B8" s="17"/>
      <c r="C8" s="7" t="str">
        <f>[1]tfidf_results!A4</f>
        <v>joy</v>
      </c>
      <c r="D8" s="8">
        <f>_xlfn.NUMBERVALUE([1]tfidf_results!B4)</f>
        <v>0.96708663827182495</v>
      </c>
      <c r="E8" s="8">
        <f>_xlfn.NUMBERVALUE([1]tfidf_results!C4)</f>
        <v>0.94125073325001896</v>
      </c>
      <c r="F8" s="8">
        <f>_xlfn.NUMBERVALUE([1]tfidf_results!D4)</f>
        <v>0.96002193373970202</v>
      </c>
      <c r="G8" s="8">
        <f>_xlfn.NUMBERVALUE([1]tfidf_results!E4)</f>
        <v>0.92098752837358699</v>
      </c>
      <c r="H8" s="8">
        <f>_xlfn.NUMBERVALUE([1]tfidf_results!F4)</f>
        <v>0.93053890688362295</v>
      </c>
    </row>
    <row r="9" spans="2:8" x14ac:dyDescent="0.35">
      <c r="B9" s="17"/>
      <c r="C9" s="7" t="str">
        <f>[1]tfidf_results!A5</f>
        <v>love</v>
      </c>
      <c r="D9" s="8">
        <f>_xlfn.NUMBERVALUE([1]tfidf_results!B5)</f>
        <v>0.555497051390059</v>
      </c>
      <c r="E9" s="8">
        <f>_xlfn.NUMBERVALUE([1]tfidf_results!C5)</f>
        <v>0.75842459983150801</v>
      </c>
      <c r="F9" s="8">
        <f>_xlfn.NUMBERVALUE([1]tfidf_results!D5)</f>
        <v>0.69002737994945196</v>
      </c>
      <c r="G9" s="8">
        <f>_xlfn.NUMBERVALUE([1]tfidf_results!E5)</f>
        <v>0.67965459140690798</v>
      </c>
      <c r="H9" s="8">
        <f>_xlfn.NUMBERVALUE([1]tfidf_results!F5)</f>
        <v>0.66312131423757303</v>
      </c>
    </row>
    <row r="10" spans="2:8" x14ac:dyDescent="0.35">
      <c r="B10" s="17"/>
      <c r="C10" s="7" t="str">
        <f>[1]tfidf_results!A6</f>
        <v>sadness</v>
      </c>
      <c r="D10" s="8">
        <f>_xlfn.NUMBERVALUE([1]tfidf_results!B6)</f>
        <v>0.94311727983154603</v>
      </c>
      <c r="E10" s="8">
        <f>_xlfn.NUMBERVALUE([1]tfidf_results!C6)</f>
        <v>0.92805136646054798</v>
      </c>
      <c r="F10" s="8">
        <f>_xlfn.NUMBERVALUE([1]tfidf_results!D6)</f>
        <v>0.92659815828106196</v>
      </c>
      <c r="G10" s="8">
        <f>_xlfn.NUMBERVALUE([1]tfidf_results!E6)</f>
        <v>0.88623455966309295</v>
      </c>
      <c r="H10" s="8">
        <f>_xlfn.NUMBERVALUE([1]tfidf_results!F6)</f>
        <v>0.89903168883550499</v>
      </c>
    </row>
    <row r="11" spans="2:8" x14ac:dyDescent="0.35">
      <c r="B11" s="17"/>
      <c r="C11" s="7" t="str">
        <f>[1]tfidf_results!A7</f>
        <v>surprise</v>
      </c>
      <c r="D11" s="8">
        <f>_xlfn.NUMBERVALUE([1]tfidf_results!B7)</f>
        <v>0.42402526418073599</v>
      </c>
      <c r="E11" s="8">
        <f>_xlfn.NUMBERVALUE([1]tfidf_results!C7)</f>
        <v>0.72585934653224804</v>
      </c>
      <c r="F11" s="8">
        <f>_xlfn.NUMBERVALUE([1]tfidf_results!D7)</f>
        <v>0.65504676302684295</v>
      </c>
      <c r="G11" s="8">
        <f>_xlfn.NUMBERVALUE([1]tfidf_results!E7)</f>
        <v>0.61994412729260295</v>
      </c>
      <c r="H11" s="8">
        <f>_xlfn.NUMBERVALUE([1]tfidf_results!F7)</f>
        <v>0.62310214988460999</v>
      </c>
    </row>
    <row r="12" spans="2:8" ht="5" customHeight="1" x14ac:dyDescent="0.35">
      <c r="B12" s="17"/>
      <c r="C12" s="7"/>
      <c r="D12" s="8"/>
      <c r="E12" s="8"/>
      <c r="F12" s="8"/>
      <c r="G12" s="8"/>
      <c r="H12" s="8"/>
    </row>
    <row r="13" spans="2:8" x14ac:dyDescent="0.35">
      <c r="B13" s="17"/>
      <c r="C13" s="7" t="s">
        <v>5</v>
      </c>
      <c r="D13" s="8">
        <f>_xlfn.NUMBERVALUE([1]tfidf_results!B8)</f>
        <v>0.858512962955012</v>
      </c>
      <c r="E13" s="8">
        <f>_xlfn.NUMBERVALUE([1]tfidf_results!C8)</f>
        <v>0.88622908733412598</v>
      </c>
      <c r="F13" s="8">
        <f>_xlfn.NUMBERVALUE([1]tfidf_results!D8)</f>
        <v>0.88282896798650201</v>
      </c>
      <c r="G13" s="8">
        <f>_xlfn.NUMBERVALUE([1]tfidf_results!E8)</f>
        <v>0.85549063464601405</v>
      </c>
      <c r="H13" s="8">
        <f>_xlfn.NUMBERVALUE([1]tfidf_results!F8)</f>
        <v>0.86277599137949501</v>
      </c>
    </row>
    <row r="14" spans="2:8" x14ac:dyDescent="0.35">
      <c r="B14" s="17"/>
      <c r="C14" s="7" t="s">
        <v>6</v>
      </c>
      <c r="D14" s="8">
        <f>_xlfn.NUMBERVALUE([1]tfidf_results!B9)</f>
        <v>0.73991418638928297</v>
      </c>
      <c r="E14" s="8">
        <f>_xlfn.NUMBERVALUE([1]tfidf_results!C9)</f>
        <v>0.83489528457149798</v>
      </c>
      <c r="F14" s="8">
        <f>_xlfn.NUMBERVALUE([1]tfidf_results!D9)</f>
        <v>0.81353589024809503</v>
      </c>
      <c r="G14" s="8">
        <f>_xlfn.NUMBERVALUE([1]tfidf_results!E9)</f>
        <v>0.79248933448959502</v>
      </c>
      <c r="H14" s="8">
        <f>_xlfn.NUMBERVALUE([1]tfidf_results!F9)</f>
        <v>0.79577956805289096</v>
      </c>
    </row>
    <row r="15" spans="2:8" x14ac:dyDescent="0.35">
      <c r="B15" s="19"/>
      <c r="C15" s="20"/>
      <c r="D15" s="20"/>
      <c r="E15" s="20"/>
      <c r="F15" s="20"/>
      <c r="G15" s="20"/>
      <c r="H15" s="21"/>
    </row>
    <row r="16" spans="2:8" ht="17" x14ac:dyDescent="0.4">
      <c r="B16" s="18" t="s">
        <v>8</v>
      </c>
      <c r="C16" s="18"/>
      <c r="D16" s="9">
        <f>_xlfn.NUMBERVALUE([1]tfidf_results!B10)</f>
        <v>0.858512962955012</v>
      </c>
      <c r="E16" s="9">
        <f>_xlfn.NUMBERVALUE([1]tfidf_results!C10)</f>
        <v>0.88622908733412598</v>
      </c>
      <c r="F16" s="9">
        <f>_xlfn.NUMBERVALUE([1]tfidf_results!D10)</f>
        <v>0.88282896798650201</v>
      </c>
      <c r="G16" s="9">
        <f>_xlfn.NUMBERVALUE([1]tfidf_results!E10)</f>
        <v>0.85549063464601405</v>
      </c>
      <c r="H16" s="9">
        <f>_xlfn.NUMBERVALUE([1]tfidf_results!F10)</f>
        <v>0.86277599137949501</v>
      </c>
    </row>
    <row r="17" spans="4:8" x14ac:dyDescent="0.35">
      <c r="D17" s="3"/>
      <c r="E17" s="3"/>
      <c r="F17" s="3"/>
      <c r="G17" s="3"/>
      <c r="H17" s="3"/>
    </row>
  </sheetData>
  <mergeCells count="3">
    <mergeCell ref="B6:B14"/>
    <mergeCell ref="B16:C16"/>
    <mergeCell ref="B15:H15"/>
  </mergeCells>
  <conditionalFormatting sqref="D6:H14">
    <cfRule type="colorScale" priority="2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H16">
    <cfRule type="colorScale" priority="1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4639-AA8B-4B07-B2C7-EE70BC8CA11C}">
  <dimension ref="B4:K17"/>
  <sheetViews>
    <sheetView workbookViewId="0">
      <selection activeCell="M1" sqref="M1:M1048576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9" width="1.453125" style="2" customWidth="1"/>
    <col min="10" max="11" width="12.26953125" style="2" customWidth="1"/>
    <col min="12" max="12" width="1.6328125" style="2" customWidth="1"/>
    <col min="13" max="16384" width="8.7265625" style="2"/>
  </cols>
  <sheetData>
    <row r="4" spans="2:11" s="16" customFormat="1" ht="47" customHeight="1" x14ac:dyDescent="0.45">
      <c r="D4" s="22" t="s">
        <v>14</v>
      </c>
      <c r="E4" s="23"/>
      <c r="F4" s="23"/>
      <c r="G4" s="23"/>
      <c r="H4" s="23"/>
      <c r="J4" s="22" t="s">
        <v>13</v>
      </c>
      <c r="K4" s="23"/>
    </row>
    <row r="5" spans="2:11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  <c r="J5" s="6" t="s">
        <v>12</v>
      </c>
      <c r="K5" s="6" t="s">
        <v>4</v>
      </c>
    </row>
    <row r="6" spans="2:11" x14ac:dyDescent="0.35">
      <c r="B6" s="17" t="s">
        <v>7</v>
      </c>
      <c r="C6" s="7" t="str">
        <f>[1]tfidf_results!A2</f>
        <v>anger</v>
      </c>
      <c r="D6" s="8">
        <f>_xlfn.NUMBERVALUE([1]tfidf_results!B2)</f>
        <v>0.79885767212102499</v>
      </c>
      <c r="E6" s="8">
        <f>_xlfn.NUMBERVALUE([1]tfidf_results!C2)</f>
        <v>0.84902747761654795</v>
      </c>
      <c r="F6" s="8">
        <f>_xlfn.NUMBERVALUE([1]tfidf_results!D2)</f>
        <v>0.82630441494288298</v>
      </c>
      <c r="G6" s="8">
        <f>_xlfn.NUMBERVALUE([1]tfidf_results!E2)</f>
        <v>0.81404754553874603</v>
      </c>
      <c r="H6" s="8">
        <f>_xlfn.NUMBERVALUE([1]tfidf_results!F2)</f>
        <v>0.82973139857980804</v>
      </c>
      <c r="J6" s="8">
        <f>[2]w2v_results!C2</f>
        <v>0.56323465817509899</v>
      </c>
      <c r="K6" s="8">
        <f>[2]w2v_results!B2</f>
        <v>0.58701890946259305</v>
      </c>
    </row>
    <row r="7" spans="2:11" x14ac:dyDescent="0.35">
      <c r="B7" s="17"/>
      <c r="C7" s="7" t="str">
        <f>[1]tfidf_results!A3</f>
        <v>fear</v>
      </c>
      <c r="D7" s="8">
        <f>_xlfn.NUMBERVALUE([1]tfidf_results!B3)</f>
        <v>0.75090121254050901</v>
      </c>
      <c r="E7" s="8">
        <f>_xlfn.NUMBERVALUE([1]tfidf_results!C3)</f>
        <v>0.80675818373812003</v>
      </c>
      <c r="F7" s="8">
        <f>_xlfn.NUMBERVALUE([1]tfidf_results!D3)</f>
        <v>0.82321669154862898</v>
      </c>
      <c r="G7" s="8">
        <f>_xlfn.NUMBERVALUE([1]tfidf_results!E3)</f>
        <v>0.83406765466263699</v>
      </c>
      <c r="H7" s="8">
        <f>_xlfn.NUMBERVALUE([1]tfidf_results!F3)</f>
        <v>0.82915194989622398</v>
      </c>
      <c r="J7" s="8">
        <f>[2]w2v_results!C3</f>
        <v>0.54900778931750704</v>
      </c>
      <c r="K7" s="8">
        <f>[2]w2v_results!B3</f>
        <v>0.56055267062314496</v>
      </c>
    </row>
    <row r="8" spans="2:11" x14ac:dyDescent="0.35">
      <c r="B8" s="17"/>
      <c r="C8" s="7" t="str">
        <f>[1]tfidf_results!A4</f>
        <v>joy</v>
      </c>
      <c r="D8" s="8">
        <f>_xlfn.NUMBERVALUE([1]tfidf_results!B4)</f>
        <v>0.96708663827182495</v>
      </c>
      <c r="E8" s="8">
        <f>_xlfn.NUMBERVALUE([1]tfidf_results!C4)</f>
        <v>0.94125073325001896</v>
      </c>
      <c r="F8" s="8">
        <f>_xlfn.NUMBERVALUE([1]tfidf_results!D4)</f>
        <v>0.96002193373970202</v>
      </c>
      <c r="G8" s="8">
        <f>_xlfn.NUMBERVALUE([1]tfidf_results!E4)</f>
        <v>0.92098752837358699</v>
      </c>
      <c r="H8" s="8">
        <f>_xlfn.NUMBERVALUE([1]tfidf_results!F4)</f>
        <v>0.93053890688362295</v>
      </c>
      <c r="J8" s="8">
        <f>[2]w2v_results!C4</f>
        <v>0.83239425184703997</v>
      </c>
      <c r="K8" s="8">
        <f>[2]w2v_results!B4</f>
        <v>0.84596898595437198</v>
      </c>
    </row>
    <row r="9" spans="2:11" x14ac:dyDescent="0.35">
      <c r="B9" s="17"/>
      <c r="C9" s="7" t="str">
        <f>[1]tfidf_results!A5</f>
        <v>love</v>
      </c>
      <c r="D9" s="8">
        <f>_xlfn.NUMBERVALUE([1]tfidf_results!B5)</f>
        <v>0.555497051390059</v>
      </c>
      <c r="E9" s="8">
        <f>_xlfn.NUMBERVALUE([1]tfidf_results!C5)</f>
        <v>0.75842459983150801</v>
      </c>
      <c r="F9" s="8">
        <f>_xlfn.NUMBERVALUE([1]tfidf_results!D5)</f>
        <v>0.69002737994945196</v>
      </c>
      <c r="G9" s="8">
        <f>_xlfn.NUMBERVALUE([1]tfidf_results!E5)</f>
        <v>0.67965459140690798</v>
      </c>
      <c r="H9" s="8">
        <f>_xlfn.NUMBERVALUE([1]tfidf_results!F5)</f>
        <v>0.66312131423757303</v>
      </c>
      <c r="J9" s="8">
        <f>[2]w2v_results!C5</f>
        <v>0.33467417538214</v>
      </c>
      <c r="K9" s="8">
        <f>[2]w2v_results!B5</f>
        <v>0.22257978010190399</v>
      </c>
    </row>
    <row r="10" spans="2:11" x14ac:dyDescent="0.35">
      <c r="B10" s="17"/>
      <c r="C10" s="7" t="str">
        <f>[1]tfidf_results!A6</f>
        <v>sadness</v>
      </c>
      <c r="D10" s="8">
        <f>_xlfn.NUMBERVALUE([1]tfidf_results!B6)</f>
        <v>0.94311727983154603</v>
      </c>
      <c r="E10" s="8">
        <f>_xlfn.NUMBERVALUE([1]tfidf_results!C6)</f>
        <v>0.92805136646054798</v>
      </c>
      <c r="F10" s="8">
        <f>_xlfn.NUMBERVALUE([1]tfidf_results!D6)</f>
        <v>0.92659815828106196</v>
      </c>
      <c r="G10" s="8">
        <f>_xlfn.NUMBERVALUE([1]tfidf_results!E6)</f>
        <v>0.88623455966309295</v>
      </c>
      <c r="H10" s="8">
        <f>_xlfn.NUMBERVALUE([1]tfidf_results!F6)</f>
        <v>0.89903168883550499</v>
      </c>
      <c r="J10" s="8">
        <f>[2]w2v_results!C6</f>
        <v>0.75984214799569405</v>
      </c>
      <c r="K10" s="8">
        <f>[2]w2v_results!B6</f>
        <v>0.73867562923660801</v>
      </c>
    </row>
    <row r="11" spans="2:11" x14ac:dyDescent="0.35">
      <c r="B11" s="17"/>
      <c r="C11" s="7" t="str">
        <f>[1]tfidf_results!A7</f>
        <v>surprise</v>
      </c>
      <c r="D11" s="8">
        <f>_xlfn.NUMBERVALUE([1]tfidf_results!B7)</f>
        <v>0.42402526418073599</v>
      </c>
      <c r="E11" s="8">
        <f>_xlfn.NUMBERVALUE([1]tfidf_results!C7)</f>
        <v>0.72585934653224804</v>
      </c>
      <c r="F11" s="8">
        <f>_xlfn.NUMBERVALUE([1]tfidf_results!D7)</f>
        <v>0.65504676302684295</v>
      </c>
      <c r="G11" s="8">
        <f>_xlfn.NUMBERVALUE([1]tfidf_results!E7)</f>
        <v>0.61994412729260295</v>
      </c>
      <c r="H11" s="8">
        <f>_xlfn.NUMBERVALUE([1]tfidf_results!F7)</f>
        <v>0.62310214988460999</v>
      </c>
      <c r="J11" s="8">
        <f>[2]w2v_results!C7</f>
        <v>0.37364676770801097</v>
      </c>
      <c r="K11" s="8">
        <f>[2]w2v_results!B7</f>
        <v>0.34642746674914898</v>
      </c>
    </row>
    <row r="12" spans="2:11" ht="5" customHeight="1" x14ac:dyDescent="0.35">
      <c r="B12" s="17"/>
      <c r="C12" s="7"/>
      <c r="D12" s="8"/>
      <c r="E12" s="8"/>
      <c r="F12" s="8"/>
      <c r="G12" s="8"/>
      <c r="H12" s="8"/>
      <c r="J12" s="8"/>
      <c r="K12" s="8"/>
    </row>
    <row r="13" spans="2:11" x14ac:dyDescent="0.35">
      <c r="B13" s="17"/>
      <c r="C13" s="7" t="s">
        <v>5</v>
      </c>
      <c r="D13" s="8">
        <f>_xlfn.NUMBERVALUE([1]tfidf_results!B8)</f>
        <v>0.858512962955012</v>
      </c>
      <c r="E13" s="8">
        <f>_xlfn.NUMBERVALUE([1]tfidf_results!C8)</f>
        <v>0.88622908733412598</v>
      </c>
      <c r="F13" s="8">
        <f>_xlfn.NUMBERVALUE([1]tfidf_results!D8)</f>
        <v>0.88282896798650201</v>
      </c>
      <c r="G13" s="8">
        <f>_xlfn.NUMBERVALUE([1]tfidf_results!E8)</f>
        <v>0.85549063464601405</v>
      </c>
      <c r="H13" s="8">
        <f>_xlfn.NUMBERVALUE([1]tfidf_results!F8)</f>
        <v>0.86277599137949501</v>
      </c>
      <c r="J13" s="8">
        <f>[2]w2v_results!C8</f>
        <v>0.68375306806317004</v>
      </c>
      <c r="K13" s="8">
        <f>[2]w2v_results!B8</f>
        <v>0.67676143724751603</v>
      </c>
    </row>
    <row r="14" spans="2:11" x14ac:dyDescent="0.35">
      <c r="B14" s="17"/>
      <c r="C14" s="7" t="s">
        <v>6</v>
      </c>
      <c r="D14" s="8">
        <f>_xlfn.NUMBERVALUE([1]tfidf_results!B9)</f>
        <v>0.73991418638928297</v>
      </c>
      <c r="E14" s="8">
        <f>_xlfn.NUMBERVALUE([1]tfidf_results!C9)</f>
        <v>0.83489528457149798</v>
      </c>
      <c r="F14" s="8">
        <f>_xlfn.NUMBERVALUE([1]tfidf_results!D9)</f>
        <v>0.81353589024809503</v>
      </c>
      <c r="G14" s="8">
        <f>_xlfn.NUMBERVALUE([1]tfidf_results!E9)</f>
        <v>0.79248933448959502</v>
      </c>
      <c r="H14" s="8">
        <f>_xlfn.NUMBERVALUE([1]tfidf_results!F9)</f>
        <v>0.79577956805289096</v>
      </c>
      <c r="J14" s="8">
        <f>[2]w2v_results!C9</f>
        <v>0.56879996507091501</v>
      </c>
      <c r="K14" s="8">
        <f>[2]w2v_results!B9</f>
        <v>0.55020390702129496</v>
      </c>
    </row>
    <row r="15" spans="2:11" x14ac:dyDescent="0.35">
      <c r="B15" s="19"/>
      <c r="C15" s="20"/>
      <c r="D15" s="20"/>
      <c r="E15" s="20"/>
      <c r="F15" s="20"/>
      <c r="G15" s="20"/>
      <c r="H15" s="21"/>
    </row>
    <row r="16" spans="2:11" ht="17" x14ac:dyDescent="0.4">
      <c r="B16" s="18" t="s">
        <v>8</v>
      </c>
      <c r="C16" s="18"/>
      <c r="D16" s="9">
        <f>_xlfn.NUMBERVALUE([1]tfidf_results!B10)</f>
        <v>0.858512962955012</v>
      </c>
      <c r="E16" s="9">
        <f>_xlfn.NUMBERVALUE([1]tfidf_results!C10)</f>
        <v>0.88622908733412598</v>
      </c>
      <c r="F16" s="9">
        <f>_xlfn.NUMBERVALUE([1]tfidf_results!D10)</f>
        <v>0.88282896798650201</v>
      </c>
      <c r="G16" s="9">
        <f>_xlfn.NUMBERVALUE([1]tfidf_results!E10)</f>
        <v>0.85549063464601405</v>
      </c>
      <c r="H16" s="9">
        <f>_xlfn.NUMBERVALUE([1]tfidf_results!F10)</f>
        <v>0.86277599137949501</v>
      </c>
      <c r="J16" s="9">
        <f>[2]w2v_results!C10</f>
        <v>0.68375306806317004</v>
      </c>
      <c r="K16" s="9">
        <f>[2]w2v_results!B10</f>
        <v>0.67676143724751603</v>
      </c>
    </row>
    <row r="17" spans="4:11" x14ac:dyDescent="0.35">
      <c r="D17" s="3"/>
      <c r="E17" s="3"/>
      <c r="F17" s="3"/>
      <c r="G17" s="3"/>
      <c r="H17" s="3"/>
      <c r="J17" s="3"/>
      <c r="K17" s="3"/>
    </row>
  </sheetData>
  <mergeCells count="5">
    <mergeCell ref="D4:H4"/>
    <mergeCell ref="J4:K4"/>
    <mergeCell ref="B6:B14"/>
    <mergeCell ref="B15:H15"/>
    <mergeCell ref="B16:C16"/>
  </mergeCells>
  <conditionalFormatting sqref="D6:L14">
    <cfRule type="colorScale" priority="7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L16">
    <cfRule type="colorScale" priority="8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A1EA-9BC7-4F6A-918E-A30F4C4A2D04}">
  <dimension ref="B4:M17"/>
  <sheetViews>
    <sheetView workbookViewId="0">
      <selection activeCell="J21" sqref="J21"/>
    </sheetView>
  </sheetViews>
  <sheetFormatPr defaultRowHeight="14.5" x14ac:dyDescent="0.35"/>
  <cols>
    <col min="1" max="1" width="8.7265625" style="2"/>
    <col min="2" max="2" width="5.08984375" style="2" customWidth="1"/>
    <col min="3" max="3" width="10.81640625" style="4" customWidth="1"/>
    <col min="4" max="8" width="12.26953125" style="2" customWidth="1"/>
    <col min="9" max="9" width="1.453125" style="2" customWidth="1"/>
    <col min="10" max="11" width="12.26953125" style="2" customWidth="1"/>
    <col min="12" max="12" width="1.6328125" style="2" customWidth="1"/>
    <col min="13" max="13" width="14.08984375" style="2" customWidth="1"/>
    <col min="14" max="16384" width="8.7265625" style="2"/>
  </cols>
  <sheetData>
    <row r="4" spans="2:13" s="16" customFormat="1" ht="47" customHeight="1" x14ac:dyDescent="0.45">
      <c r="D4" s="22" t="s">
        <v>14</v>
      </c>
      <c r="E4" s="23"/>
      <c r="F4" s="23"/>
      <c r="G4" s="23"/>
      <c r="H4" s="23"/>
      <c r="J4" s="22" t="s">
        <v>13</v>
      </c>
      <c r="K4" s="23"/>
      <c r="M4" s="15" t="s">
        <v>15</v>
      </c>
    </row>
    <row r="5" spans="2:13" s="1" customFormat="1" ht="43.5" x14ac:dyDescent="0.35">
      <c r="B5" s="5"/>
      <c r="C5" s="5"/>
      <c r="D5" s="6" t="s">
        <v>0</v>
      </c>
      <c r="E5" s="6" t="s">
        <v>1</v>
      </c>
      <c r="F5" s="6" t="s">
        <v>4</v>
      </c>
      <c r="G5" s="6" t="s">
        <v>2</v>
      </c>
      <c r="H5" s="6" t="s">
        <v>3</v>
      </c>
      <c r="J5" s="6" t="s">
        <v>12</v>
      </c>
      <c r="K5" s="6" t="s">
        <v>4</v>
      </c>
      <c r="M5" s="6" t="s">
        <v>16</v>
      </c>
    </row>
    <row r="6" spans="2:13" x14ac:dyDescent="0.35">
      <c r="B6" s="17" t="s">
        <v>7</v>
      </c>
      <c r="C6" s="7" t="str">
        <f>[1]tfidf_results!A2</f>
        <v>anger</v>
      </c>
      <c r="D6" s="8">
        <f>_xlfn.NUMBERVALUE([1]tfidf_results!B2)</f>
        <v>0.79885767212102499</v>
      </c>
      <c r="E6" s="8">
        <f>_xlfn.NUMBERVALUE([1]tfidf_results!C2)</f>
        <v>0.84902747761654795</v>
      </c>
      <c r="F6" s="8">
        <f>_xlfn.NUMBERVALUE([1]tfidf_results!D2)</f>
        <v>0.82630441494288298</v>
      </c>
      <c r="G6" s="8">
        <f>_xlfn.NUMBERVALUE([1]tfidf_results!E2)</f>
        <v>0.81404754553874603</v>
      </c>
      <c r="H6" s="8">
        <f>_xlfn.NUMBERVALUE([1]tfidf_results!F2)</f>
        <v>0.82973139857980804</v>
      </c>
      <c r="J6" s="8">
        <f>[2]w2v_results!C2</f>
        <v>0.56323465817509899</v>
      </c>
      <c r="K6" s="8">
        <f>[2]w2v_results!B2</f>
        <v>0.58701890946259305</v>
      </c>
      <c r="M6" s="8">
        <f>[3]bert_results!B2</f>
        <v>0.90571163939487498</v>
      </c>
    </row>
    <row r="7" spans="2:13" x14ac:dyDescent="0.35">
      <c r="B7" s="17"/>
      <c r="C7" s="7" t="str">
        <f>[1]tfidf_results!A3</f>
        <v>fear</v>
      </c>
      <c r="D7" s="8">
        <f>_xlfn.NUMBERVALUE([1]tfidf_results!B3)</f>
        <v>0.75090121254050901</v>
      </c>
      <c r="E7" s="8">
        <f>_xlfn.NUMBERVALUE([1]tfidf_results!C3)</f>
        <v>0.80675818373812003</v>
      </c>
      <c r="F7" s="8">
        <f>_xlfn.NUMBERVALUE([1]tfidf_results!D3)</f>
        <v>0.82321669154862898</v>
      </c>
      <c r="G7" s="8">
        <f>_xlfn.NUMBERVALUE([1]tfidf_results!E3)</f>
        <v>0.83406765466263699</v>
      </c>
      <c r="H7" s="8">
        <f>_xlfn.NUMBERVALUE([1]tfidf_results!F3)</f>
        <v>0.82915194989622398</v>
      </c>
      <c r="J7" s="8">
        <f>[2]w2v_results!C3</f>
        <v>0.54900778931750704</v>
      </c>
      <c r="K7" s="8">
        <f>[2]w2v_results!B3</f>
        <v>0.56055267062314496</v>
      </c>
      <c r="M7" s="8">
        <f>[3]bert_results!B3</f>
        <v>0.89946473436987895</v>
      </c>
    </row>
    <row r="8" spans="2:13" x14ac:dyDescent="0.35">
      <c r="B8" s="17"/>
      <c r="C8" s="7" t="str">
        <f>[1]tfidf_results!A4</f>
        <v>joy</v>
      </c>
      <c r="D8" s="8">
        <f>_xlfn.NUMBERVALUE([1]tfidf_results!B4)</f>
        <v>0.96708663827182495</v>
      </c>
      <c r="E8" s="8">
        <f>_xlfn.NUMBERVALUE([1]tfidf_results!C4)</f>
        <v>0.94125073325001896</v>
      </c>
      <c r="F8" s="8">
        <f>_xlfn.NUMBERVALUE([1]tfidf_results!D4)</f>
        <v>0.96002193373970202</v>
      </c>
      <c r="G8" s="8">
        <f>_xlfn.NUMBERVALUE([1]tfidf_results!E4)</f>
        <v>0.92098752837358699</v>
      </c>
      <c r="H8" s="8">
        <f>_xlfn.NUMBERVALUE([1]tfidf_results!F4)</f>
        <v>0.93053890688362295</v>
      </c>
      <c r="J8" s="8">
        <f>[2]w2v_results!C4</f>
        <v>0.83239425184703997</v>
      </c>
      <c r="K8" s="8">
        <f>[2]w2v_results!B4</f>
        <v>0.84596898595437198</v>
      </c>
      <c r="M8" s="8">
        <f>[3]bert_results!B4</f>
        <v>0.93714453314290003</v>
      </c>
    </row>
    <row r="9" spans="2:13" x14ac:dyDescent="0.35">
      <c r="B9" s="17"/>
      <c r="C9" s="7" t="str">
        <f>[1]tfidf_results!A5</f>
        <v>love</v>
      </c>
      <c r="D9" s="8">
        <f>_xlfn.NUMBERVALUE([1]tfidf_results!B5)</f>
        <v>0.555497051390059</v>
      </c>
      <c r="E9" s="8">
        <f>_xlfn.NUMBERVALUE([1]tfidf_results!C5)</f>
        <v>0.75842459983150801</v>
      </c>
      <c r="F9" s="8">
        <f>_xlfn.NUMBERVALUE([1]tfidf_results!D5)</f>
        <v>0.69002737994945196</v>
      </c>
      <c r="G9" s="8">
        <f>_xlfn.NUMBERVALUE([1]tfidf_results!E5)</f>
        <v>0.67965459140690798</v>
      </c>
      <c r="H9" s="8">
        <f>_xlfn.NUMBERVALUE([1]tfidf_results!F5)</f>
        <v>0.66312131423757303</v>
      </c>
      <c r="J9" s="8">
        <f>[2]w2v_results!C5</f>
        <v>0.33467417538214</v>
      </c>
      <c r="K9" s="8">
        <f>[2]w2v_results!B5</f>
        <v>0.22257978010190399</v>
      </c>
      <c r="M9" s="8">
        <f>[3]bert_results!B5</f>
        <v>0.87937026116259398</v>
      </c>
    </row>
    <row r="10" spans="2:13" x14ac:dyDescent="0.35">
      <c r="B10" s="17"/>
      <c r="C10" s="7" t="str">
        <f>[1]tfidf_results!A6</f>
        <v>sadness</v>
      </c>
      <c r="D10" s="8">
        <f>_xlfn.NUMBERVALUE([1]tfidf_results!B6)</f>
        <v>0.94311727983154603</v>
      </c>
      <c r="E10" s="8">
        <f>_xlfn.NUMBERVALUE([1]tfidf_results!C6)</f>
        <v>0.92805136646054798</v>
      </c>
      <c r="F10" s="8">
        <f>_xlfn.NUMBERVALUE([1]tfidf_results!D6)</f>
        <v>0.92659815828106196</v>
      </c>
      <c r="G10" s="8">
        <f>_xlfn.NUMBERVALUE([1]tfidf_results!E6)</f>
        <v>0.88623455966309295</v>
      </c>
      <c r="H10" s="8">
        <f>_xlfn.NUMBERVALUE([1]tfidf_results!F6)</f>
        <v>0.89903168883550499</v>
      </c>
      <c r="J10" s="8">
        <f>[2]w2v_results!C6</f>
        <v>0.75984214799569405</v>
      </c>
      <c r="K10" s="8">
        <f>[2]w2v_results!B6</f>
        <v>0.73867562923660801</v>
      </c>
      <c r="M10" s="8">
        <f>[3]bert_results!B6</f>
        <v>0.98662455328677101</v>
      </c>
    </row>
    <row r="11" spans="2:13" x14ac:dyDescent="0.35">
      <c r="B11" s="17"/>
      <c r="C11" s="7" t="str">
        <f>[1]tfidf_results!A7</f>
        <v>surprise</v>
      </c>
      <c r="D11" s="8">
        <f>_xlfn.NUMBERVALUE([1]tfidf_results!B7)</f>
        <v>0.42402526418073599</v>
      </c>
      <c r="E11" s="8">
        <f>_xlfn.NUMBERVALUE([1]tfidf_results!C7)</f>
        <v>0.72585934653224804</v>
      </c>
      <c r="F11" s="8">
        <f>_xlfn.NUMBERVALUE([1]tfidf_results!D7)</f>
        <v>0.65504676302684295</v>
      </c>
      <c r="G11" s="8">
        <f>_xlfn.NUMBERVALUE([1]tfidf_results!E7)</f>
        <v>0.61994412729260295</v>
      </c>
      <c r="H11" s="8">
        <f>_xlfn.NUMBERVALUE([1]tfidf_results!F7)</f>
        <v>0.62310214988460999</v>
      </c>
      <c r="J11" s="8">
        <f>[2]w2v_results!C7</f>
        <v>0.37364676770801097</v>
      </c>
      <c r="K11" s="8">
        <f>[2]w2v_results!B7</f>
        <v>0.34642746674914898</v>
      </c>
      <c r="M11" s="8">
        <f>[3]bert_results!B7</f>
        <v>0.80881817077614404</v>
      </c>
    </row>
    <row r="12" spans="2:13" ht="5" customHeight="1" x14ac:dyDescent="0.35">
      <c r="B12" s="17"/>
      <c r="C12" s="7"/>
      <c r="D12" s="8"/>
      <c r="E12" s="8"/>
      <c r="F12" s="8"/>
      <c r="G12" s="8"/>
      <c r="H12" s="8"/>
      <c r="J12" s="8"/>
      <c r="K12" s="8"/>
      <c r="M12" s="8"/>
    </row>
    <row r="13" spans="2:13" x14ac:dyDescent="0.35">
      <c r="B13" s="17"/>
      <c r="C13" s="7" t="s">
        <v>5</v>
      </c>
      <c r="D13" s="8">
        <f>_xlfn.NUMBERVALUE([1]tfidf_results!B8)</f>
        <v>0.858512962955012</v>
      </c>
      <c r="E13" s="8">
        <f>_xlfn.NUMBERVALUE([1]tfidf_results!C8)</f>
        <v>0.88622908733412598</v>
      </c>
      <c r="F13" s="8">
        <f>_xlfn.NUMBERVALUE([1]tfidf_results!D8)</f>
        <v>0.88282896798650201</v>
      </c>
      <c r="G13" s="8">
        <f>_xlfn.NUMBERVALUE([1]tfidf_results!E8)</f>
        <v>0.85549063464601405</v>
      </c>
      <c r="H13" s="8">
        <f>_xlfn.NUMBERVALUE([1]tfidf_results!F8)</f>
        <v>0.86277599137949501</v>
      </c>
      <c r="J13" s="8">
        <f>[2]w2v_results!C8</f>
        <v>0.68375306806317004</v>
      </c>
      <c r="K13" s="8">
        <f>[2]w2v_results!B8</f>
        <v>0.67676143724751603</v>
      </c>
      <c r="M13" s="8">
        <f>[3]bert_results!B8</f>
        <v>0.93341003636238695</v>
      </c>
    </row>
    <row r="14" spans="2:13" x14ac:dyDescent="0.35">
      <c r="B14" s="17"/>
      <c r="C14" s="7" t="s">
        <v>6</v>
      </c>
      <c r="D14" s="8">
        <f>_xlfn.NUMBERVALUE([1]tfidf_results!B9)</f>
        <v>0.73991418638928297</v>
      </c>
      <c r="E14" s="8">
        <f>_xlfn.NUMBERVALUE([1]tfidf_results!C9)</f>
        <v>0.83489528457149798</v>
      </c>
      <c r="F14" s="8">
        <f>_xlfn.NUMBERVALUE([1]tfidf_results!D9)</f>
        <v>0.81353589024809503</v>
      </c>
      <c r="G14" s="8">
        <f>_xlfn.NUMBERVALUE([1]tfidf_results!E9)</f>
        <v>0.79248933448959502</v>
      </c>
      <c r="H14" s="8">
        <f>_xlfn.NUMBERVALUE([1]tfidf_results!F9)</f>
        <v>0.79577956805289096</v>
      </c>
      <c r="J14" s="8">
        <f>[2]w2v_results!C9</f>
        <v>0.56879996507091501</v>
      </c>
      <c r="K14" s="8">
        <f>[2]w2v_results!B9</f>
        <v>0.55020390702129496</v>
      </c>
      <c r="M14" s="8">
        <f>[3]bert_results!B9</f>
        <v>0.90285564868886103</v>
      </c>
    </row>
    <row r="15" spans="2:13" x14ac:dyDescent="0.35">
      <c r="B15" s="19"/>
      <c r="C15" s="20"/>
      <c r="D15" s="20"/>
      <c r="E15" s="20"/>
      <c r="F15" s="20"/>
      <c r="G15" s="20"/>
      <c r="H15" s="21"/>
    </row>
    <row r="16" spans="2:13" ht="17" x14ac:dyDescent="0.4">
      <c r="B16" s="18" t="s">
        <v>8</v>
      </c>
      <c r="C16" s="18"/>
      <c r="D16" s="9">
        <f>_xlfn.NUMBERVALUE([1]tfidf_results!B10)</f>
        <v>0.858512962955012</v>
      </c>
      <c r="E16" s="9">
        <f>_xlfn.NUMBERVALUE([1]tfidf_results!C10)</f>
        <v>0.88622908733412598</v>
      </c>
      <c r="F16" s="9">
        <f>_xlfn.NUMBERVALUE([1]tfidf_results!D10)</f>
        <v>0.88282896798650201</v>
      </c>
      <c r="G16" s="9">
        <f>_xlfn.NUMBERVALUE([1]tfidf_results!E10)</f>
        <v>0.85549063464601405</v>
      </c>
      <c r="H16" s="9">
        <f>_xlfn.NUMBERVALUE([1]tfidf_results!F10)</f>
        <v>0.86277599137949501</v>
      </c>
      <c r="J16" s="9">
        <f>[2]w2v_results!C10</f>
        <v>0.68375306806317004</v>
      </c>
      <c r="K16" s="9">
        <f>[2]w2v_results!B10</f>
        <v>0.67676143724751603</v>
      </c>
      <c r="M16" s="9">
        <f>[3]bert_results!B10</f>
        <v>0.93341003636238695</v>
      </c>
    </row>
    <row r="17" spans="4:13" x14ac:dyDescent="0.35">
      <c r="D17" s="3"/>
      <c r="E17" s="3"/>
      <c r="F17" s="3"/>
      <c r="G17" s="3"/>
      <c r="H17" s="3"/>
      <c r="J17" s="3"/>
      <c r="K17" s="3"/>
      <c r="M17" s="3"/>
    </row>
  </sheetData>
  <mergeCells count="5">
    <mergeCell ref="B6:B14"/>
    <mergeCell ref="B15:H15"/>
    <mergeCell ref="B16:C16"/>
    <mergeCell ref="D4:H4"/>
    <mergeCell ref="J4:K4"/>
  </mergeCells>
  <conditionalFormatting sqref="D6:M14">
    <cfRule type="colorScale" priority="6">
      <colorScale>
        <cfvo type="min"/>
        <cfvo type="num" val="0.6"/>
        <cfvo type="max"/>
        <color theme="0"/>
        <color rgb="FFFCFCFF"/>
        <color rgb="FF5A8AC6"/>
      </colorScale>
    </cfRule>
  </conditionalFormatting>
  <conditionalFormatting sqref="D16:M16">
    <cfRule type="colorScale" priority="5">
      <colorScale>
        <cfvo type="num" val="0.84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2120-7198-4781-AF1D-D899A06886A7}">
  <dimension ref="E7:H18"/>
  <sheetViews>
    <sheetView workbookViewId="0">
      <selection activeCell="I30" sqref="I30"/>
    </sheetView>
  </sheetViews>
  <sheetFormatPr defaultRowHeight="14.5" x14ac:dyDescent="0.35"/>
  <cols>
    <col min="1" max="4" width="8.7265625" style="2"/>
    <col min="5" max="5" width="15.81640625" style="2" customWidth="1"/>
    <col min="6" max="6" width="11.1796875" style="10" customWidth="1"/>
    <col min="7" max="7" width="15.81640625" style="2" customWidth="1"/>
    <col min="8" max="8" width="11.26953125" style="10" customWidth="1"/>
    <col min="9" max="16384" width="8.7265625" style="2"/>
  </cols>
  <sheetData>
    <row r="7" spans="5:8" ht="16.5" x14ac:dyDescent="0.4">
      <c r="E7" s="25" t="s">
        <v>11</v>
      </c>
      <c r="F7" s="25"/>
      <c r="G7" s="25"/>
      <c r="H7" s="25"/>
    </row>
    <row r="8" spans="5:8" x14ac:dyDescent="0.35">
      <c r="E8" s="24" t="s">
        <v>9</v>
      </c>
      <c r="F8" s="24"/>
      <c r="G8" s="24" t="s">
        <v>10</v>
      </c>
      <c r="H8" s="24"/>
    </row>
    <row r="9" spans="5:8" x14ac:dyDescent="0.35">
      <c r="E9" s="11" t="str">
        <f>[4]w2v_simlarity_affectionate!B2</f>
        <v>compassionate</v>
      </c>
      <c r="F9" s="12">
        <f>_xlfn.NUMBERVALUE([4]w2v_simlarity_affectionate!C2)</f>
        <v>0.95496189594268799</v>
      </c>
      <c r="G9" s="11" t="str">
        <f>[4]w2v_simlarity_affectionate!D2</f>
        <v>playful</v>
      </c>
      <c r="H9" s="12">
        <f>_xlfn.NUMBERVALUE([4]w2v_simlarity_affectionate!E2)</f>
        <v>0.65957385301589899</v>
      </c>
    </row>
    <row r="10" spans="5:8" x14ac:dyDescent="0.35">
      <c r="E10" s="13" t="str">
        <f>[4]w2v_simlarity_affectionate!B3</f>
        <v>hateful</v>
      </c>
      <c r="F10" s="12">
        <f>_xlfn.NUMBERVALUE([4]w2v_simlarity_affectionate!C3)</f>
        <v>0.95203375816345204</v>
      </c>
      <c r="G10" s="11" t="str">
        <f>[4]w2v_simlarity_affectionate!D3</f>
        <v>loving</v>
      </c>
      <c r="H10" s="12">
        <f>_xlfn.NUMBERVALUE([4]w2v_simlarity_affectionate!E3)</f>
        <v>0.60796582698821999</v>
      </c>
    </row>
    <row r="11" spans="5:8" x14ac:dyDescent="0.35">
      <c r="E11" s="13" t="str">
        <f>[4]w2v_simlarity_affectionate!B4</f>
        <v>submissive</v>
      </c>
      <c r="F11" s="12">
        <f>_xlfn.NUMBERVALUE([4]w2v_simlarity_affectionate!C4)</f>
        <v>0.94677948951721103</v>
      </c>
      <c r="G11" s="11" t="str">
        <f>[4]w2v_simlarity_affectionate!D4</f>
        <v>endearing</v>
      </c>
      <c r="H11" s="12">
        <f>_xlfn.NUMBERVALUE([4]w2v_simlarity_affectionate!E4)</f>
        <v>0.605651974678039</v>
      </c>
    </row>
    <row r="12" spans="5:8" x14ac:dyDescent="0.35">
      <c r="E12" s="14" t="str">
        <f>[4]w2v_simlarity_affectionate!B5</f>
        <v>considerate</v>
      </c>
      <c r="F12" s="12">
        <f>_xlfn.NUMBERVALUE([4]w2v_simlarity_affectionate!C5)</f>
        <v>0.94416922330856301</v>
      </c>
      <c r="G12" s="11" t="str">
        <f>[4]w2v_simlarity_affectionate!D5</f>
        <v>affection</v>
      </c>
      <c r="H12" s="12">
        <f>_xlfn.NUMBERVALUE([4]w2v_simlarity_affectionate!E5)</f>
        <v>0.57452005147933904</v>
      </c>
    </row>
    <row r="13" spans="5:8" x14ac:dyDescent="0.35">
      <c r="E13" s="13" t="str">
        <f>[4]w2v_simlarity_affectionate!B6</f>
        <v>hostile</v>
      </c>
      <c r="F13" s="12">
        <f>_xlfn.NUMBERVALUE([4]w2v_simlarity_affectionate!C6)</f>
        <v>0.94069105386733998</v>
      </c>
      <c r="G13" s="11" t="str">
        <f>[4]w2v_simlarity_affectionate!D6</f>
        <v>flirtatious</v>
      </c>
      <c r="H13" s="12">
        <f>_xlfn.NUMBERVALUE([4]w2v_simlarity_affectionate!E6)</f>
        <v>0.55764240026473999</v>
      </c>
    </row>
    <row r="14" spans="5:8" x14ac:dyDescent="0.35">
      <c r="E14" s="13" t="str">
        <f>[4]w2v_simlarity_affectionate!B7</f>
        <v>unfriendly</v>
      </c>
      <c r="F14" s="12">
        <f>_xlfn.NUMBERVALUE([4]w2v_simlarity_affectionate!C7)</f>
        <v>0.93680131435394198</v>
      </c>
      <c r="G14" s="11" t="str">
        <f>[4]w2v_simlarity_affectionate!D7</f>
        <v>lovable</v>
      </c>
      <c r="H14" s="12">
        <f>_xlfn.NUMBERVALUE([4]w2v_simlarity_affectionate!E7)</f>
        <v>0.54936665296554499</v>
      </c>
    </row>
    <row r="15" spans="5:8" x14ac:dyDescent="0.35">
      <c r="E15" s="11" t="str">
        <f>[4]w2v_simlarity_affectionate!B8</f>
        <v>truthful</v>
      </c>
      <c r="F15" s="12">
        <f>_xlfn.NUMBERVALUE([4]w2v_simlarity_affectionate!C8)</f>
        <v>0.93627226352691595</v>
      </c>
      <c r="G15" s="11" t="str">
        <f>[4]w2v_simlarity_affectionate!D8</f>
        <v>gentle</v>
      </c>
      <c r="H15" s="12">
        <f>_xlfn.NUMBERVALUE([4]w2v_simlarity_affectionate!E8)</f>
        <v>0.54669177532196001</v>
      </c>
    </row>
    <row r="16" spans="5:8" x14ac:dyDescent="0.35">
      <c r="E16" s="11" t="str">
        <f>[4]w2v_simlarity_affectionate!B9</f>
        <v>sympathetic</v>
      </c>
      <c r="F16" s="12">
        <f>_xlfn.NUMBERVALUE([4]w2v_simlarity_affectionate!C9)</f>
        <v>0.93433755636215199</v>
      </c>
      <c r="G16" s="11" t="str">
        <f>[4]w2v_simlarity_affectionate!D9</f>
        <v>sociable</v>
      </c>
      <c r="H16" s="12">
        <f>_xlfn.NUMBERVALUE([4]w2v_simlarity_affectionate!E9)</f>
        <v>0.5462646484375</v>
      </c>
    </row>
    <row r="17" spans="5:8" x14ac:dyDescent="0.35">
      <c r="E17" s="13" t="str">
        <f>[4]w2v_simlarity_affectionate!B10</f>
        <v>insincere</v>
      </c>
      <c r="F17" s="12">
        <f>_xlfn.NUMBERVALUE([4]w2v_simlarity_affectionate!C10)</f>
        <v>0.929573655128479</v>
      </c>
      <c r="G17" s="11" t="str">
        <f>[4]w2v_simlarity_affectionate!D10</f>
        <v>good_natured</v>
      </c>
      <c r="H17" s="12">
        <f>_xlfn.NUMBERVALUE([4]w2v_simlarity_affectionate!E10)</f>
        <v>0.54552960395812899</v>
      </c>
    </row>
    <row r="18" spans="5:8" x14ac:dyDescent="0.35">
      <c r="E18" s="13" t="str">
        <f>[4]w2v_simlarity_affectionate!B11</f>
        <v>victimized</v>
      </c>
      <c r="F18" s="12">
        <f>_xlfn.NUMBERVALUE([4]w2v_simlarity_affectionate!C11)</f>
        <v>0.92484968900680498</v>
      </c>
      <c r="G18" s="11" t="str">
        <f>[4]w2v_simlarity_affectionate!D11</f>
        <v>charming</v>
      </c>
      <c r="H18" s="12">
        <f>_xlfn.NUMBERVALUE([4]w2v_simlarity_affectionate!E11)</f>
        <v>0.52578264474868697</v>
      </c>
    </row>
  </sheetData>
  <mergeCells count="3">
    <mergeCell ref="E8:F8"/>
    <mergeCell ref="G8:H8"/>
    <mergeCell ref="E7:H7"/>
  </mergeCells>
  <conditionalFormatting sqref="F9:H18">
    <cfRule type="colorScale" priority="1">
      <colorScale>
        <cfvo type="min"/>
        <cfvo type="num" val="0.5"/>
        <cfvo type="max"/>
        <color theme="0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F6F1-DB78-4F2D-A085-007A6BD5B9DD}">
  <dimension ref="A1:K24"/>
  <sheetViews>
    <sheetView tabSelected="1" workbookViewId="0">
      <selection activeCell="H19" sqref="H19"/>
    </sheetView>
  </sheetViews>
  <sheetFormatPr defaultRowHeight="14.5" x14ac:dyDescent="0.35"/>
  <cols>
    <col min="1" max="2" width="8.7265625" style="30"/>
    <col min="3" max="3" width="77.6328125" style="32" customWidth="1"/>
    <col min="4" max="4" width="11.81640625" style="30" customWidth="1"/>
    <col min="5" max="10" width="8.81640625" style="30" customWidth="1"/>
    <col min="11" max="11" width="11.1796875" style="30" customWidth="1"/>
    <col min="12" max="16384" width="8.7265625" style="30"/>
  </cols>
  <sheetData>
    <row r="1" spans="1:11" x14ac:dyDescent="0.35">
      <c r="D1" s="30" t="s">
        <v>26</v>
      </c>
    </row>
    <row r="4" spans="1:11" s="26" customFormat="1" ht="38" customHeight="1" x14ac:dyDescent="0.35">
      <c r="C4" s="27" t="s">
        <v>17</v>
      </c>
      <c r="D4" s="27" t="s">
        <v>18</v>
      </c>
      <c r="E4" s="27" t="s">
        <v>19</v>
      </c>
      <c r="F4" s="27" t="s">
        <v>20</v>
      </c>
      <c r="G4" s="27" t="s">
        <v>21</v>
      </c>
      <c r="H4" s="27" t="s">
        <v>22</v>
      </c>
      <c r="I4" s="27" t="s">
        <v>23</v>
      </c>
      <c r="J4" s="27" t="s">
        <v>24</v>
      </c>
      <c r="K4" s="27" t="s">
        <v>25</v>
      </c>
    </row>
    <row r="5" spans="1:11" ht="16" customHeight="1" x14ac:dyDescent="0.35">
      <c r="A5" s="30" t="b">
        <f>K5=D5</f>
        <v>0</v>
      </c>
      <c r="C5" s="31" t="str">
        <f>[5]gpt_results!A2</f>
        <v>I can't believe you forgot my birthday again; this is unacceptable!</v>
      </c>
      <c r="D5" s="29" t="str">
        <f>[5]gpt_results!B2</f>
        <v>anger</v>
      </c>
      <c r="E5" s="28">
        <f>[5]gpt_results!C2</f>
        <v>0.29279013999999998</v>
      </c>
      <c r="F5" s="28">
        <f>[5]gpt_results!D2</f>
        <v>0.36529109999999998</v>
      </c>
      <c r="G5" s="28">
        <f>[5]gpt_results!E2</f>
        <v>2.7548001999999999E-2</v>
      </c>
      <c r="H5" s="28">
        <f>[5]gpt_results!F2</f>
        <v>2.6433540000000001E-4</v>
      </c>
      <c r="I5" s="28">
        <f>[5]gpt_results!G2</f>
        <v>0.31060146999999999</v>
      </c>
      <c r="J5" s="28">
        <f>[5]gpt_results!H2</f>
        <v>3.5049603000000002E-3</v>
      </c>
      <c r="K5" s="29" t="str">
        <f>[5]gpt_results!I2</f>
        <v>fear</v>
      </c>
    </row>
    <row r="6" spans="1:11" ht="16" customHeight="1" x14ac:dyDescent="0.35">
      <c r="A6" s="30" t="b">
        <f t="shared" ref="A6:A24" si="0">K6=D6</f>
        <v>1</v>
      </c>
      <c r="C6" s="31" t="str">
        <f>[5]gpt_results!A3</f>
        <v>I heard a noise in the dark and couldnâ€™t stop my heart from racing.</v>
      </c>
      <c r="D6" s="29" t="str">
        <f>[5]gpt_results!B3</f>
        <v>fear</v>
      </c>
      <c r="E6" s="28">
        <f>[5]gpt_results!C3</f>
        <v>2.6555615000000001E-4</v>
      </c>
      <c r="F6" s="28">
        <f>[5]gpt_results!D3</f>
        <v>0.99677247000000002</v>
      </c>
      <c r="G6" s="28">
        <f>[5]gpt_results!E3</f>
        <v>2.2407971999999999E-4</v>
      </c>
      <c r="H6" s="28">
        <f>[5]gpt_results!F3</f>
        <v>6.9037036000000002E-5</v>
      </c>
      <c r="I6" s="28">
        <f>[5]gpt_results!G3</f>
        <v>7.0257206000000003E-4</v>
      </c>
      <c r="J6" s="28">
        <f>[5]gpt_results!H3</f>
        <v>1.9662239999999999E-3</v>
      </c>
      <c r="K6" s="29" t="str">
        <f>[5]gpt_results!I3</f>
        <v>fear</v>
      </c>
    </row>
    <row r="7" spans="1:11" ht="16" customHeight="1" x14ac:dyDescent="0.35">
      <c r="A7" s="30" t="b">
        <f t="shared" si="0"/>
        <v>1</v>
      </c>
      <c r="C7" s="31" t="str">
        <f>[5]gpt_results!A4</f>
        <v>Winning the championship was the happiest moment of my life!</v>
      </c>
      <c r="D7" s="29" t="str">
        <f>[5]gpt_results!B4</f>
        <v>joy</v>
      </c>
      <c r="E7" s="28">
        <f>[5]gpt_results!C4</f>
        <v>5.6996716E-5</v>
      </c>
      <c r="F7" s="28">
        <f>[5]gpt_results!D4</f>
        <v>1.5359019E-3</v>
      </c>
      <c r="G7" s="28">
        <f>[5]gpt_results!E4</f>
        <v>0.99595814999999999</v>
      </c>
      <c r="H7" s="28">
        <f>[5]gpt_results!F4</f>
        <v>1.272542E-4</v>
      </c>
      <c r="I7" s="28">
        <f>[5]gpt_results!G4</f>
        <v>1.4808198E-3</v>
      </c>
      <c r="J7" s="28">
        <f>[5]gpt_results!H4</f>
        <v>8.4091090000000003E-4</v>
      </c>
      <c r="K7" s="29" t="str">
        <f>[5]gpt_results!I4</f>
        <v>joy</v>
      </c>
    </row>
    <row r="8" spans="1:11" ht="16" customHeight="1" x14ac:dyDescent="0.35">
      <c r="A8" s="30" t="b">
        <f t="shared" si="0"/>
        <v>0</v>
      </c>
      <c r="C8" s="31" t="str">
        <f>[5]gpt_results!A5</f>
        <v>Every moment spent with you feels like a beautiful dream come true.</v>
      </c>
      <c r="D8" s="29" t="str">
        <f>[5]gpt_results!B5</f>
        <v>love</v>
      </c>
      <c r="E8" s="28">
        <f>[5]gpt_results!C5</f>
        <v>8.3669020000000003E-5</v>
      </c>
      <c r="F8" s="28">
        <f>[5]gpt_results!D5</f>
        <v>2.0297208999999999E-4</v>
      </c>
      <c r="G8" s="28">
        <f>[5]gpt_results!E5</f>
        <v>0.98217255000000003</v>
      </c>
      <c r="H8" s="28">
        <f>[5]gpt_results!F5</f>
        <v>1.4258464E-2</v>
      </c>
      <c r="I8" s="28">
        <f>[5]gpt_results!G5</f>
        <v>5.5916473999999999E-4</v>
      </c>
      <c r="J8" s="28">
        <f>[5]gpt_results!H5</f>
        <v>2.7231147999999998E-3</v>
      </c>
      <c r="K8" s="29" t="str">
        <f>[5]gpt_results!I5</f>
        <v>joy</v>
      </c>
    </row>
    <row r="9" spans="1:11" ht="16" customHeight="1" x14ac:dyDescent="0.35">
      <c r="A9" s="30" t="b">
        <f t="shared" si="0"/>
        <v>1</v>
      </c>
      <c r="C9" s="31" t="str">
        <f>[5]gpt_results!A6</f>
        <v>She felt an overwhelming sadness when she realized her old friend had moved away.</v>
      </c>
      <c r="D9" s="29" t="str">
        <f>[5]gpt_results!B6</f>
        <v>sadness</v>
      </c>
      <c r="E9" s="28">
        <f>[5]gpt_results!C6</f>
        <v>6.1668409999999997E-4</v>
      </c>
      <c r="F9" s="28">
        <f>[5]gpt_results!D6</f>
        <v>6.9568049999999999E-3</v>
      </c>
      <c r="G9" s="28">
        <f>[5]gpt_results!E6</f>
        <v>1.7540468E-2</v>
      </c>
      <c r="H9" s="28">
        <f>[5]gpt_results!F6</f>
        <v>6.1116236999999999E-3</v>
      </c>
      <c r="I9" s="28">
        <f>[5]gpt_results!G6</f>
        <v>0.96546200000000004</v>
      </c>
      <c r="J9" s="28">
        <f>[5]gpt_results!H6</f>
        <v>3.3123419000000002E-3</v>
      </c>
      <c r="K9" s="29" t="str">
        <f>[5]gpt_results!I6</f>
        <v>sadness</v>
      </c>
    </row>
    <row r="10" spans="1:11" ht="16" customHeight="1" x14ac:dyDescent="0.35">
      <c r="A10" s="30" t="b">
        <f t="shared" si="0"/>
        <v>0</v>
      </c>
      <c r="C10" s="31" t="str">
        <f>[5]gpt_results!A7</f>
        <v>I was completely taken aback when I walked into the party and saw everyone there!</v>
      </c>
      <c r="D10" s="29" t="str">
        <f>[5]gpt_results!B7</f>
        <v>surprise</v>
      </c>
      <c r="E10" s="28">
        <f>[5]gpt_results!C7</f>
        <v>4.6473319999999997E-3</v>
      </c>
      <c r="F10" s="28">
        <f>[5]gpt_results!D7</f>
        <v>0.49863434000000001</v>
      </c>
      <c r="G10" s="28">
        <f>[5]gpt_results!E7</f>
        <v>1.8640397E-2</v>
      </c>
      <c r="H10" s="28">
        <f>[5]gpt_results!F7</f>
        <v>7.3274196000000004E-4</v>
      </c>
      <c r="I10" s="28">
        <f>[5]gpt_results!G7</f>
        <v>5.7719112000000003E-3</v>
      </c>
      <c r="J10" s="28">
        <f>[5]gpt_results!H7</f>
        <v>0.47157325999999999</v>
      </c>
      <c r="K10" s="29" t="str">
        <f>[5]gpt_results!I7</f>
        <v>fear</v>
      </c>
    </row>
    <row r="11" spans="1:11" ht="16" customHeight="1" x14ac:dyDescent="0.35">
      <c r="A11" s="30" t="b">
        <f t="shared" si="0"/>
        <v>1</v>
      </c>
      <c r="C11" s="31" t="str">
        <f>[5]gpt_results!A8</f>
        <v>He slammed the door in frustration after the meeting went horribly wrong.</v>
      </c>
      <c r="D11" s="29" t="str">
        <f>[5]gpt_results!B8</f>
        <v>anger</v>
      </c>
      <c r="E11" s="28">
        <f>[5]gpt_results!C8</f>
        <v>0.98777484999999998</v>
      </c>
      <c r="F11" s="28">
        <f>[5]gpt_results!D8</f>
        <v>5.2172327000000003E-3</v>
      </c>
      <c r="G11" s="28">
        <f>[5]gpt_results!E8</f>
        <v>5.0689960000000001E-5</v>
      </c>
      <c r="H11" s="28">
        <f>[5]gpt_results!F8</f>
        <v>1.3537905999999999E-5</v>
      </c>
      <c r="I11" s="28">
        <f>[5]gpt_results!G8</f>
        <v>6.9256537000000002E-3</v>
      </c>
      <c r="J11" s="28">
        <f>[5]gpt_results!H8</f>
        <v>1.7965767E-5</v>
      </c>
      <c r="K11" s="29" t="str">
        <f>[5]gpt_results!I8</f>
        <v>anger</v>
      </c>
    </row>
    <row r="12" spans="1:11" ht="16" customHeight="1" x14ac:dyDescent="0.35">
      <c r="A12" s="30" t="b">
        <f t="shared" si="0"/>
        <v>1</v>
      </c>
      <c r="C12" s="31" t="str">
        <f>[5]gpt_results!A9</f>
        <v>The thought of speaking in public made her stomach churn with anxiety.</v>
      </c>
      <c r="D12" s="29" t="str">
        <f>[5]gpt_results!B9</f>
        <v>fear</v>
      </c>
      <c r="E12" s="28">
        <f>[5]gpt_results!C9</f>
        <v>4.8206504000000002E-3</v>
      </c>
      <c r="F12" s="28">
        <f>[5]gpt_results!D9</f>
        <v>0.97875440000000002</v>
      </c>
      <c r="G12" s="28">
        <f>[5]gpt_results!E9</f>
        <v>9.3217560000000003E-4</v>
      </c>
      <c r="H12" s="28">
        <f>[5]gpt_results!F9</f>
        <v>1.5474754000000001E-4</v>
      </c>
      <c r="I12" s="28">
        <f>[5]gpt_results!G9</f>
        <v>1.4672579E-2</v>
      </c>
      <c r="J12" s="28">
        <f>[5]gpt_results!H9</f>
        <v>6.6548300000000003E-4</v>
      </c>
      <c r="K12" s="29" t="str">
        <f>[5]gpt_results!I9</f>
        <v>fear</v>
      </c>
    </row>
    <row r="13" spans="1:11" ht="16" customHeight="1" x14ac:dyDescent="0.35">
      <c r="A13" s="30" t="b">
        <f t="shared" si="0"/>
        <v>1</v>
      </c>
      <c r="C13" s="31" t="str">
        <f>[5]gpt_results!A10</f>
        <v>Seeing the sunrise after a long night felt like a gift from the heavens.</v>
      </c>
      <c r="D13" s="29" t="str">
        <f>[5]gpt_results!B10</f>
        <v>joy</v>
      </c>
      <c r="E13" s="28">
        <f>[5]gpt_results!C10</f>
        <v>1.5131142999999999E-4</v>
      </c>
      <c r="F13" s="28">
        <f>[5]gpt_results!D10</f>
        <v>2.308764E-4</v>
      </c>
      <c r="G13" s="28">
        <f>[5]gpt_results!E10</f>
        <v>0.99320006000000005</v>
      </c>
      <c r="H13" s="28">
        <f>[5]gpt_results!F10</f>
        <v>5.3343150000000001E-3</v>
      </c>
      <c r="I13" s="28">
        <f>[5]gpt_results!G10</f>
        <v>6.5573910000000005E-4</v>
      </c>
      <c r="J13" s="28">
        <f>[5]gpt_results!H10</f>
        <v>4.2767670000000001E-4</v>
      </c>
      <c r="K13" s="29" t="str">
        <f>[5]gpt_results!I10</f>
        <v>joy</v>
      </c>
    </row>
    <row r="14" spans="1:11" ht="16" customHeight="1" x14ac:dyDescent="0.35">
      <c r="A14" s="30" t="b">
        <f t="shared" si="0"/>
        <v>1</v>
      </c>
      <c r="C14" s="31" t="str">
        <f>[5]gpt_results!A11</f>
        <v>His sweet words and gentle touch made her fall deeper in love every day.</v>
      </c>
      <c r="D14" s="29" t="str">
        <f>[5]gpt_results!B11</f>
        <v>love</v>
      </c>
      <c r="E14" s="28">
        <f>[5]gpt_results!C11</f>
        <v>2.4182730999999999E-3</v>
      </c>
      <c r="F14" s="28">
        <f>[5]gpt_results!D11</f>
        <v>1.1579255E-2</v>
      </c>
      <c r="G14" s="28">
        <f>[5]gpt_results!E11</f>
        <v>0.45884683999999998</v>
      </c>
      <c r="H14" s="28">
        <f>[5]gpt_results!F11</f>
        <v>0.48847663000000002</v>
      </c>
      <c r="I14" s="28">
        <f>[5]gpt_results!G11</f>
        <v>3.5776198000000002E-2</v>
      </c>
      <c r="J14" s="28">
        <f>[5]gpt_results!H11</f>
        <v>2.9028209999999999E-3</v>
      </c>
      <c r="K14" s="29" t="str">
        <f>[5]gpt_results!I11</f>
        <v>love</v>
      </c>
    </row>
    <row r="15" spans="1:11" ht="16" customHeight="1" x14ac:dyDescent="0.35">
      <c r="A15" s="30" t="b">
        <f t="shared" si="0"/>
        <v>1</v>
      </c>
      <c r="C15" s="31" t="str">
        <f>[5]gpt_results!A12</f>
        <v>I was furious when I discovered that someone had tampered with my work.</v>
      </c>
      <c r="D15" s="29" t="str">
        <f>[5]gpt_results!B12</f>
        <v>anger</v>
      </c>
      <c r="E15" s="28">
        <f>[5]gpt_results!C12</f>
        <v>0.99099123</v>
      </c>
      <c r="F15" s="28">
        <f>[5]gpt_results!D12</f>
        <v>5.8599053999999996E-3</v>
      </c>
      <c r="G15" s="28">
        <f>[5]gpt_results!E12</f>
        <v>4.6217532000000002E-4</v>
      </c>
      <c r="H15" s="28">
        <f>[5]gpt_results!F12</f>
        <v>8.1037689999999998E-5</v>
      </c>
      <c r="I15" s="28">
        <f>[5]gpt_results!G12</f>
        <v>2.4206785000000001E-3</v>
      </c>
      <c r="J15" s="28">
        <f>[5]gpt_results!H12</f>
        <v>1.8504786000000001E-4</v>
      </c>
      <c r="K15" s="29" t="str">
        <f>[5]gpt_results!I12</f>
        <v>anger</v>
      </c>
    </row>
    <row r="16" spans="1:11" ht="16" customHeight="1" x14ac:dyDescent="0.35">
      <c r="A16" s="30" t="b">
        <f t="shared" si="0"/>
        <v>1</v>
      </c>
      <c r="C16" s="31" t="str">
        <f>[5]gpt_results!A13</f>
        <v>The eerie silence in the abandoned house made me shiver with dread.</v>
      </c>
      <c r="D16" s="29" t="str">
        <f>[5]gpt_results!B13</f>
        <v>fear</v>
      </c>
      <c r="E16" s="28">
        <f>[5]gpt_results!C13</f>
        <v>4.9011089999999998E-3</v>
      </c>
      <c r="F16" s="28">
        <f>[5]gpt_results!D13</f>
        <v>0.96755990000000003</v>
      </c>
      <c r="G16" s="28">
        <f>[5]gpt_results!E13</f>
        <v>2.1281999999999998E-3</v>
      </c>
      <c r="H16" s="28">
        <f>[5]gpt_results!F13</f>
        <v>4.5380596000000001E-4</v>
      </c>
      <c r="I16" s="28">
        <f>[5]gpt_results!G13</f>
        <v>1.0668449E-2</v>
      </c>
      <c r="J16" s="28">
        <f>[5]gpt_results!H13</f>
        <v>1.4288633E-2</v>
      </c>
      <c r="K16" s="29" t="str">
        <f>[5]gpt_results!I13</f>
        <v>fear</v>
      </c>
    </row>
    <row r="17" spans="1:11" ht="16" customHeight="1" x14ac:dyDescent="0.35">
      <c r="A17" s="30" t="b">
        <f t="shared" si="0"/>
        <v>1</v>
      </c>
      <c r="C17" s="31" t="str">
        <f>[5]gpt_results!A14</f>
        <v>The laughter of children playing in the park filled my heart with pure joy.</v>
      </c>
      <c r="D17" s="29" t="str">
        <f>[5]gpt_results!B14</f>
        <v>joy</v>
      </c>
      <c r="E17" s="28">
        <f>[5]gpt_results!C14</f>
        <v>2.6485390000000002E-5</v>
      </c>
      <c r="F17" s="28">
        <f>[5]gpt_results!D14</f>
        <v>4.1904216000000002E-4</v>
      </c>
      <c r="G17" s="28">
        <f>[5]gpt_results!E14</f>
        <v>0.99579406000000004</v>
      </c>
      <c r="H17" s="28">
        <f>[5]gpt_results!F14</f>
        <v>6.6701206000000001E-4</v>
      </c>
      <c r="I17" s="28">
        <f>[5]gpt_results!G14</f>
        <v>3.4222175999999997E-4</v>
      </c>
      <c r="J17" s="28">
        <f>[5]gpt_results!H14</f>
        <v>2.7511797000000001E-3</v>
      </c>
      <c r="K17" s="29" t="str">
        <f>[5]gpt_results!I14</f>
        <v>joy</v>
      </c>
    </row>
    <row r="18" spans="1:11" ht="16" customHeight="1" x14ac:dyDescent="0.35">
      <c r="A18" s="30" t="b">
        <f t="shared" si="0"/>
        <v>1</v>
      </c>
      <c r="C18" s="31" t="str">
        <f>[5]gpt_results!A15</f>
        <v>Their long walks together in the moonlight showed how deeply they cared for each other.</v>
      </c>
      <c r="D18" s="29" t="str">
        <f>[5]gpt_results!B15</f>
        <v>love</v>
      </c>
      <c r="E18" s="28">
        <f>[5]gpt_results!C15</f>
        <v>7.6481460000000004E-4</v>
      </c>
      <c r="F18" s="28">
        <f>[5]gpt_results!D15</f>
        <v>4.7552654999999996E-3</v>
      </c>
      <c r="G18" s="28">
        <f>[5]gpt_results!E15</f>
        <v>0.22035436</v>
      </c>
      <c r="H18" s="28">
        <f>[5]gpt_results!F15</f>
        <v>0.75720240000000005</v>
      </c>
      <c r="I18" s="28">
        <f>[5]gpt_results!G15</f>
        <v>1.4654439999999999E-2</v>
      </c>
      <c r="J18" s="28">
        <f>[5]gpt_results!H15</f>
        <v>2.2687647000000002E-3</v>
      </c>
      <c r="K18" s="29" t="str">
        <f>[5]gpt_results!I15</f>
        <v>love</v>
      </c>
    </row>
    <row r="19" spans="1:11" ht="16" customHeight="1" x14ac:dyDescent="0.35">
      <c r="A19" s="30" t="b">
        <f t="shared" si="0"/>
        <v>1</v>
      </c>
      <c r="C19" s="31" t="str">
        <f>[5]gpt_results!A16</f>
        <v>He felt a deep sadness as he watched the final credits roll on the movie he had loved.</v>
      </c>
      <c r="D19" s="29" t="str">
        <f>[5]gpt_results!B16</f>
        <v>sadness</v>
      </c>
      <c r="E19" s="28">
        <f>[5]gpt_results!C16</f>
        <v>1.0048780000000001E-3</v>
      </c>
      <c r="F19" s="28">
        <f>[5]gpt_results!D16</f>
        <v>8.4161140000000006E-3</v>
      </c>
      <c r="G19" s="28">
        <f>[5]gpt_results!E16</f>
        <v>0.19092333</v>
      </c>
      <c r="H19" s="28">
        <f>[5]gpt_results!F16</f>
        <v>0.12880411999999999</v>
      </c>
      <c r="I19" s="28">
        <f>[5]gpt_results!G16</f>
        <v>0.66572209999999998</v>
      </c>
      <c r="J19" s="28">
        <f>[5]gpt_results!H16</f>
        <v>5.1295296000000001E-3</v>
      </c>
      <c r="K19" s="29" t="str">
        <f>[5]gpt_results!I16</f>
        <v>sadness</v>
      </c>
    </row>
    <row r="20" spans="1:11" ht="16" customHeight="1" x14ac:dyDescent="0.35">
      <c r="A20" s="30" t="b">
        <f t="shared" si="0"/>
        <v>0</v>
      </c>
      <c r="C20" s="31" t="str">
        <f>[5]gpt_results!A17</f>
        <v>She was astonished to find a surprise letter from her old friend waiting on her desk.</v>
      </c>
      <c r="D20" s="29" t="str">
        <f>[5]gpt_results!B17</f>
        <v>surprise</v>
      </c>
      <c r="E20" s="28">
        <f>[5]gpt_results!C17</f>
        <v>2.0319772999999999E-2</v>
      </c>
      <c r="F20" s="28">
        <f>[5]gpt_results!D17</f>
        <v>0.17401077000000001</v>
      </c>
      <c r="G20" s="28">
        <f>[5]gpt_results!E17</f>
        <v>0.5158509</v>
      </c>
      <c r="H20" s="28">
        <f>[5]gpt_results!F17</f>
        <v>1.2495077E-2</v>
      </c>
      <c r="I20" s="28">
        <f>[5]gpt_results!G17</f>
        <v>9.7109585999999998E-2</v>
      </c>
      <c r="J20" s="28">
        <f>[5]gpt_results!H17</f>
        <v>0.18021390000000001</v>
      </c>
      <c r="K20" s="29" t="str">
        <f>[5]gpt_results!I17</f>
        <v>joy</v>
      </c>
    </row>
    <row r="21" spans="1:11" ht="16" customHeight="1" x14ac:dyDescent="0.35">
      <c r="A21" s="30" t="b">
        <f t="shared" si="0"/>
        <v>1</v>
      </c>
      <c r="C21" s="31" t="str">
        <f>[5]gpt_results!A18</f>
        <v>The constant delays and excuses from the company made me lose my patience.</v>
      </c>
      <c r="D21" s="29" t="str">
        <f>[5]gpt_results!B18</f>
        <v>anger</v>
      </c>
      <c r="E21" s="28">
        <f>[5]gpt_results!C18</f>
        <v>0.88482830000000001</v>
      </c>
      <c r="F21" s="28">
        <f>[5]gpt_results!D18</f>
        <v>4.1374117000000002E-2</v>
      </c>
      <c r="G21" s="28">
        <f>[5]gpt_results!E18</f>
        <v>1.4967945E-3</v>
      </c>
      <c r="H21" s="28">
        <f>[5]gpt_results!F18</f>
        <v>2.3871103999999999E-4</v>
      </c>
      <c r="I21" s="28">
        <f>[5]gpt_results!G18</f>
        <v>7.1745840000000005E-2</v>
      </c>
      <c r="J21" s="28">
        <f>[5]gpt_results!H18</f>
        <v>3.1624426000000002E-4</v>
      </c>
      <c r="K21" s="29" t="str">
        <f>[5]gpt_results!I18</f>
        <v>anger</v>
      </c>
    </row>
    <row r="22" spans="1:11" ht="16" customHeight="1" x14ac:dyDescent="0.35">
      <c r="A22" s="30" t="b">
        <f t="shared" si="0"/>
        <v>1</v>
      </c>
      <c r="C22" s="31" t="str">
        <f>[5]gpt_results!A19</f>
        <v>Driving through the foggy night, he could barely see a few feet ahead, feeling a chill of fear.</v>
      </c>
      <c r="D22" s="29" t="str">
        <f>[5]gpt_results!B19</f>
        <v>fear</v>
      </c>
      <c r="E22" s="28">
        <f>[5]gpt_results!C19</f>
        <v>1.07949E-2</v>
      </c>
      <c r="F22" s="28">
        <f>[5]gpt_results!D19</f>
        <v>0.98475250000000003</v>
      </c>
      <c r="G22" s="28">
        <f>[5]gpt_results!E19</f>
        <v>4.7142978000000002E-4</v>
      </c>
      <c r="H22" s="28">
        <f>[5]gpt_results!F19</f>
        <v>3.5953932E-4</v>
      </c>
      <c r="I22" s="28">
        <f>[5]gpt_results!G19</f>
        <v>5.1585864000000005E-4</v>
      </c>
      <c r="J22" s="28">
        <f>[5]gpt_results!H19</f>
        <v>3.1058344000000002E-3</v>
      </c>
      <c r="K22" s="29" t="str">
        <f>[5]gpt_results!I19</f>
        <v>fear</v>
      </c>
    </row>
    <row r="23" spans="1:11" ht="16" customHeight="1" x14ac:dyDescent="0.35">
      <c r="A23" s="30" t="b">
        <f t="shared" si="0"/>
        <v>1</v>
      </c>
      <c r="C23" s="31" t="str">
        <f>[5]gpt_results!A20</f>
        <v>Her face lit up with joy when she saw the beautiful, unexpected gift.</v>
      </c>
      <c r="D23" s="29" t="str">
        <f>[5]gpt_results!B20</f>
        <v>joy</v>
      </c>
      <c r="E23" s="28">
        <f>[5]gpt_results!C20</f>
        <v>4.2080745999999998E-6</v>
      </c>
      <c r="F23" s="28">
        <f>[5]gpt_results!D20</f>
        <v>5.050541E-5</v>
      </c>
      <c r="G23" s="28">
        <f>[5]gpt_results!E20</f>
        <v>0.99750536999999995</v>
      </c>
      <c r="H23" s="28">
        <f>[5]gpt_results!F20</f>
        <v>1.4053572999999999E-4</v>
      </c>
      <c r="I23" s="28">
        <f>[5]gpt_results!G20</f>
        <v>3.7942960000000003E-5</v>
      </c>
      <c r="J23" s="28">
        <f>[5]gpt_results!H20</f>
        <v>2.2614808E-3</v>
      </c>
      <c r="K23" s="29" t="str">
        <f>[5]gpt_results!I20</f>
        <v>joy</v>
      </c>
    </row>
    <row r="24" spans="1:11" ht="16" customHeight="1" x14ac:dyDescent="0.35">
      <c r="A24" s="30" t="b">
        <f t="shared" si="0"/>
        <v>1</v>
      </c>
      <c r="C24" s="31" t="str">
        <f>[5]gpt_results!A21</f>
        <v>Every day, he made sure to remind her how much he loved her with little gestures and kind words.</v>
      </c>
      <c r="D24" s="29" t="str">
        <f>[5]gpt_results!B21</f>
        <v>love</v>
      </c>
      <c r="E24" s="28">
        <f>[5]gpt_results!C21</f>
        <v>1.7888928000000001E-3</v>
      </c>
      <c r="F24" s="28">
        <f>[5]gpt_results!D21</f>
        <v>3.8236912999999998E-3</v>
      </c>
      <c r="G24" s="28">
        <f>[5]gpt_results!E21</f>
        <v>0.37963805</v>
      </c>
      <c r="H24" s="28">
        <f>[5]gpt_results!F21</f>
        <v>0.59053560000000005</v>
      </c>
      <c r="I24" s="28">
        <f>[5]gpt_results!G21</f>
        <v>2.3350513E-2</v>
      </c>
      <c r="J24" s="28">
        <f>[5]gpt_results!H21</f>
        <v>8.6324627000000003E-4</v>
      </c>
      <c r="K24" s="29" t="str">
        <f>[5]gpt_results!I21</f>
        <v>love</v>
      </c>
    </row>
  </sheetData>
  <conditionalFormatting sqref="E1:J1048576">
    <cfRule type="colorScale" priority="2">
      <colorScale>
        <cfvo type="min"/>
        <cfvo type="max"/>
        <color rgb="FFFCFCFF"/>
        <color theme="7" tint="-0.499984740745262"/>
      </colorScale>
    </cfRule>
  </conditionalFormatting>
  <conditionalFormatting sqref="K5:K24">
    <cfRule type="expression" dxfId="1" priority="1">
      <formula>A5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TFIDF Compare</vt:lpstr>
      <vt:lpstr>TFIDF W2V Compare</vt:lpstr>
      <vt:lpstr>TFIDF W2V BERT Compare</vt:lpstr>
      <vt:lpstr>Google vs Custom W2V Similarity</vt:lpstr>
      <vt:lpstr>GPT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Chandel</dc:creator>
  <cp:lastModifiedBy>Garima Chandel</cp:lastModifiedBy>
  <dcterms:created xsi:type="dcterms:W3CDTF">2024-07-27T17:07:29Z</dcterms:created>
  <dcterms:modified xsi:type="dcterms:W3CDTF">2024-07-31T17:39:31Z</dcterms:modified>
</cp:coreProperties>
</file>