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mvpoaquiza_espe_edu_ec/Documents/ESPE/QUINTO SEMESTRE/INGENIERIA DE SOFWARE/Matriz de Usuario de Historia de Usuario/"/>
    </mc:Choice>
  </mc:AlternateContent>
  <xr:revisionPtr revIDLastSave="0" documentId="8_{05D5F042-CC87-4795-8A91-9A7A2E2B06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mato descripción HU" sheetId="1" r:id="rId1"/>
    <sheet name="Historia de Usuario" sheetId="2" r:id="rId2"/>
  </sheets>
  <calcPr calcId="181029"/>
  <extLst>
    <ext uri="GoogleSheetsCustomDataVersion2">
      <go:sheetsCustomData xmlns:go="http://customooxmlschemas.google.com/" r:id="rId6" roundtripDataChecksum="k5bzfEvPMhaWegYIrSma7MxHqJqrhkgLj9MMHaatdVA="/>
    </ext>
  </extLst>
</workbook>
</file>

<file path=xl/calcChain.xml><?xml version="1.0" encoding="utf-8"?>
<calcChain xmlns="http://schemas.openxmlformats.org/spreadsheetml/2006/main">
  <c r="I13" i="1" l="1"/>
  <c r="L22" i="2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<sst xmlns="http://schemas.openxmlformats.org/spreadsheetml/2006/main" count="121" uniqueCount="98">
  <si>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</si>
  <si>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</si>
  <si>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</si>
  <si>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</si>
  <si>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</si>
  <si>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</si>
  <si>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</si>
  <si>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</si>
  <si>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</si>
  <si>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</si>
  <si>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</si>
  <si>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</si>
  <si>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</si>
  <si>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</si>
  <si>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</si>
  <si>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</si>
  <si>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usuario no tiene acceso al aplicativo</t>
  </si>
  <si>
    <t>Permitir acceso al aplicativo al usuario</t>
  </si>
  <si>
    <t>Mejorar la experiencia de usuario al utilizar la app</t>
  </si>
  <si>
    <t>Usuarios que no pueden acceder</t>
  </si>
  <si>
    <t>Verificar los permisos de acceso</t>
  </si>
  <si>
    <t>Alta</t>
  </si>
  <si>
    <t>En proceso</t>
  </si>
  <si>
    <t>Iniciar sesión con éxito</t>
  </si>
  <si>
    <t>Se requiere implementar una autenticación segura</t>
  </si>
  <si>
    <t>Gestión de acceso</t>
  </si>
  <si>
    <t>REQ002</t>
  </si>
  <si>
    <t>Incongruencia entre los valores en bases de datos y apps</t>
  </si>
  <si>
    <t>Sincronizar los datos entre bases de datos y aplicaciones</t>
  </si>
  <si>
    <t>Evitar discrepancias y errores en los datos almacenados</t>
  </si>
  <si>
    <t>Usuarios que utilizan la aplicación</t>
  </si>
  <si>
    <t>Identificar las discrepancias en los datos</t>
  </si>
  <si>
    <t xml:space="preserve">Media </t>
  </si>
  <si>
    <t>Datos actualizados</t>
  </si>
  <si>
    <t>Requiere acceso a las bases de datos</t>
  </si>
  <si>
    <t>Sincronización de datos</t>
  </si>
  <si>
    <t>REQ003</t>
  </si>
  <si>
    <t>Captura dato de ingreso incorrectamente</t>
  </si>
  <si>
    <t>Validar datos ingresados por los usuarios</t>
  </si>
  <si>
    <t>Garantizar la integridad y calidad de los datos</t>
  </si>
  <si>
    <t>Implementar validaciones en los formularios</t>
  </si>
  <si>
    <t>No iniciado</t>
  </si>
  <si>
    <t>Datos válidos ingresados</t>
  </si>
  <si>
    <t>Se requiere actualización en los formularios</t>
  </si>
  <si>
    <t>Validación de datos</t>
  </si>
  <si>
    <t>REQ004</t>
  </si>
  <si>
    <t>REQ005</t>
  </si>
  <si>
    <t>REQ006</t>
  </si>
  <si>
    <t>REQ007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</si>
  <si>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</si>
  <si>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</si>
  <si>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</si>
  <si>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</si>
  <si>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</si>
  <si>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</si>
  <si>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</si>
  <si>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</si>
  <si>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</si>
  <si>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</si>
  <si>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</si>
  <si>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</si>
  <si>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</si>
  <si>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Angel Ortega</t>
  </si>
  <si>
    <t>Media</t>
  </si>
  <si>
    <t>Usuarios que ingresan datos en la app</t>
  </si>
  <si>
    <t>Funcionalidad de búsqueda poco intuitiva</t>
  </si>
  <si>
    <t>Mejorar la funcionalidad de búsqueda</t>
  </si>
  <si>
    <t>Facilitar a los usuarios la búsqueda de contenido</t>
  </si>
  <si>
    <t>Usuarios que utilizan la función de búsqueda</t>
  </si>
  <si>
    <t>Rediseñar la interfaz de búsqueda</t>
  </si>
  <si>
    <t>Resultados relevantes en la búsqueda</t>
  </si>
  <si>
    <t>Interfaz rediseñada para la búsqueda intuitiva</t>
  </si>
  <si>
    <t>Mejora de Búsqueda</t>
  </si>
  <si>
    <t>Rendimiento lento al cargar imágenes</t>
  </si>
  <si>
    <t>Optimizar el rendimiento de carga de imágenes</t>
  </si>
  <si>
    <t>Agilizar la visualización de imágenes</t>
  </si>
  <si>
    <t>Usuarios que acceden a imágenes</t>
  </si>
  <si>
    <t>Implementar compresión de imágenes y caché</t>
  </si>
  <si>
    <t>Carga rápida de imágenes</t>
  </si>
  <si>
    <t>Requiere implementación de técnicas de compresión</t>
  </si>
  <si>
    <t>Optimización de Imágenes</t>
  </si>
  <si>
    <t>Usuarios que desean recibir notificaciones</t>
  </si>
  <si>
    <t>Interfaz desordenada en dispositivos móviles</t>
  </si>
  <si>
    <t>Optimizar la interfaz para dispositivos móviles</t>
  </si>
  <si>
    <t>Mejorar la experiencia de usuario en smartphones</t>
  </si>
  <si>
    <t>Usuarios que acceden desde móviles</t>
  </si>
  <si>
    <t>Rediseñar la interfaz para ser móvil-friendly</t>
  </si>
  <si>
    <t>Interfaz fluida y organizada en móviles</t>
  </si>
  <si>
    <t>Interfaz adaptada a pantallas móviles</t>
  </si>
  <si>
    <t>Adaptación Móvil</t>
  </si>
  <si>
    <t>Karina Pita</t>
  </si>
  <si>
    <t xml:space="preserve">Falta de diagrama estadistico </t>
  </si>
  <si>
    <t>Visualización clara de datos</t>
  </si>
  <si>
    <t>Facilitar la comprensión de patrones en los datos</t>
  </si>
  <si>
    <t>Implementar la seccion de Diagramas</t>
  </si>
  <si>
    <t>Verificar que el gráfico muestra los datos correctamente y resalta los patrones.</t>
  </si>
  <si>
    <t>Se requiere actualizacion en tiempo real</t>
  </si>
  <si>
    <t>Diagrama Estadistico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</si>
</sst>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2" fillId="3" borderId="8" xfId="0" applyFont="1" applyFill="1" applyBorder="1"/>
    <xf numFmtId="0" fontId="8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1" fillId="4" borderId="1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vertical="center"/>
    </xf>
    <xf numFmtId="0" fontId="2" fillId="3" borderId="13" xfId="0" applyFont="1" applyFill="1" applyBorder="1"/>
    <xf numFmtId="0" fontId="2" fillId="3" borderId="14" xfId="0" applyFont="1" applyFill="1" applyBorder="1"/>
    <xf numFmtId="0" fontId="13" fillId="5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vertical="center"/>
    </xf>
    <xf numFmtId="0" fontId="13" fillId="3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2" fillId="3" borderId="32" xfId="0" applyFont="1" applyFill="1" applyBorder="1"/>
    <xf numFmtId="0" fontId="2" fillId="3" borderId="33" xfId="0" applyFont="1" applyFill="1" applyBorder="1"/>
    <xf numFmtId="0" fontId="2" fillId="3" borderId="34" xfId="0" applyFont="1" applyFill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11" fillId="6" borderId="15" xfId="0" applyFont="1" applyFill="1" applyBorder="1" applyAlignment="1">
      <alignment horizontal="center" vertical="center"/>
    </xf>
    <xf numFmtId="0" fontId="10" fillId="0" borderId="19" xfId="0" applyFont="1" applyBorder="1"/>
    <xf numFmtId="0" fontId="10" fillId="0" borderId="22" xfId="0" applyFont="1" applyBorder="1"/>
    <xf numFmtId="0" fontId="14" fillId="7" borderId="16" xfId="0" applyFont="1" applyFill="1" applyBorder="1" applyAlignment="1">
      <alignment horizontal="center" vertical="center"/>
    </xf>
    <xf numFmtId="0" fontId="10" fillId="0" borderId="17" xfId="0" applyFont="1" applyBorder="1"/>
    <xf numFmtId="0" fontId="10" fillId="0" borderId="23" xfId="0" applyFont="1" applyBorder="1"/>
    <xf numFmtId="0" fontId="10" fillId="0" borderId="24" xfId="0" applyFont="1" applyBorder="1"/>
    <xf numFmtId="0" fontId="11" fillId="4" borderId="16" xfId="0" applyFont="1" applyFill="1" applyBorder="1" applyAlignment="1">
      <alignment horizontal="center" vertical="center"/>
    </xf>
    <xf numFmtId="0" fontId="10" fillId="0" borderId="20" xfId="0" applyFont="1" applyBorder="1"/>
    <xf numFmtId="0" fontId="10" fillId="0" borderId="21" xfId="0" applyFont="1" applyBorder="1"/>
    <xf numFmtId="0" fontId="1" fillId="5" borderId="16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25" xfId="0" applyFont="1" applyBorder="1"/>
    <xf numFmtId="0" fontId="9" fillId="3" borderId="5" xfId="0" applyFont="1" applyFill="1" applyBorder="1" applyAlignment="1">
      <alignment horizontal="center" vertical="center" wrapText="1"/>
    </xf>
    <xf numFmtId="0" fontId="10" fillId="0" borderId="6" xfId="0" applyFont="1" applyBorder="1"/>
    <xf numFmtId="0" fontId="10" fillId="0" borderId="7" xfId="0" applyFont="1" applyBorder="1"/>
    <xf numFmtId="0" fontId="11" fillId="4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 wrapText="1"/>
    </xf>
    <xf numFmtId="0" fontId="13" fillId="2" borderId="26" xfId="0" applyFont="1" applyFill="1" applyBorder="1" applyAlignment="1">
      <alignment horizontal="center" vertical="center"/>
    </xf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10" fillId="0" borderId="30" xfId="0" applyFont="1" applyBorder="1"/>
    <xf numFmtId="0" fontId="10" fillId="0" borderId="31" xfId="0" applyFont="1" applyBorder="1"/>
    <xf numFmtId="0" fontId="16" fillId="0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vertical="center" wrapText="1"/>
    </xf>
    <xf numFmtId="0" fontId="0" fillId="0" borderId="0" xfId="0" applyFill="1"/>
    <xf numFmtId="0" fontId="16" fillId="0" borderId="4" xfId="0" applyFont="1" applyFill="1" applyBorder="1" applyAlignment="1">
      <alignment vertical="center"/>
    </xf>
    <xf numFmtId="0" fontId="18" fillId="0" borderId="3" xfId="0" applyFont="1" applyFill="1" applyBorder="1" applyAlignment="1">
      <alignment vertical="center" wrapText="1"/>
    </xf>
    <xf numFmtId="14" fontId="6" fillId="0" borderId="3" xfId="0" applyNumberFormat="1" applyFont="1" applyFill="1" applyBorder="1" applyAlignment="1">
      <alignment vertical="center" wrapText="1"/>
    </xf>
    <xf numFmtId="0" fontId="6" fillId="0" borderId="36" xfId="0" applyFont="1" applyFill="1" applyBorder="1" applyAlignment="1">
      <alignment vertical="center" wrapText="1"/>
    </xf>
    <xf numFmtId="0" fontId="18" fillId="0" borderId="36" xfId="0" applyFont="1" applyFill="1" applyBorder="1" applyAlignment="1">
      <alignment vertical="center" wrapText="1"/>
    </xf>
    <xf numFmtId="0" fontId="16" fillId="0" borderId="36" xfId="0" applyFont="1" applyFill="1" applyBorder="1" applyAlignment="1">
      <alignment vertical="center"/>
    </xf>
    <xf numFmtId="0" fontId="6" fillId="0" borderId="36" xfId="0" applyFont="1" applyFill="1" applyBorder="1" applyAlignment="1">
      <alignment horizontal="center" vertical="center" wrapText="1"/>
    </xf>
    <xf numFmtId="14" fontId="6" fillId="0" borderId="36" xfId="0" applyNumberFormat="1" applyFont="1" applyFill="1" applyBorder="1" applyAlignment="1">
      <alignment vertical="center" wrapText="1"/>
    </xf>
    <xf numFmtId="0" fontId="6" fillId="0" borderId="37" xfId="0" applyFont="1" applyFill="1" applyBorder="1" applyAlignment="1">
      <alignment vertical="center" wrapText="1"/>
    </xf>
    <xf numFmtId="0" fontId="6" fillId="0" borderId="35" xfId="0" applyFont="1" applyFill="1" applyBorder="1" applyAlignment="1">
      <alignment vertical="center" wrapText="1"/>
    </xf>
    <xf numFmtId="0" fontId="18" fillId="0" borderId="35" xfId="0" applyFont="1" applyFill="1" applyBorder="1" applyAlignment="1">
      <alignment vertical="center" wrapText="1"/>
    </xf>
    <xf numFmtId="0" fontId="17" fillId="0" borderId="35" xfId="0" applyFont="1" applyFill="1" applyBorder="1" applyAlignment="1">
      <alignment vertical="center"/>
    </xf>
    <xf numFmtId="0" fontId="6" fillId="0" borderId="35" xfId="0" applyFont="1" applyFill="1" applyBorder="1" applyAlignment="1">
      <alignment horizontal="center" vertical="center" wrapText="1"/>
    </xf>
    <xf numFmtId="14" fontId="6" fillId="0" borderId="35" xfId="0" applyNumberFormat="1" applyFont="1" applyFill="1" applyBorder="1" applyAlignment="1">
      <alignment vertical="center" wrapText="1"/>
    </xf>
    <xf numFmtId="0" fontId="6" fillId="0" borderId="38" xfId="0" applyFont="1" applyFill="1" applyBorder="1" applyAlignment="1">
      <alignment vertical="center" wrapText="1"/>
    </xf>
    <xf numFmtId="0" fontId="15" fillId="0" borderId="35" xfId="0" applyFont="1" applyFill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1"/>
  <sheetViews>
    <sheetView showGridLines="0" tabSelected="1" zoomScale="80" zoomScaleNormal="80" workbookViewId="0">
      <selection activeCell="B3" sqref="B3:O3"/>
    </sheetView>
  </sheetViews>
  <sheetFormatPr baseColWidth="10" defaultColWidth="12.59765625" defaultRowHeight="15" customHeight="1" x14ac:dyDescent="0.25"/>
  <cols>
    <col min="1" max="1" width="2" customWidth="1"/>
    <col min="2" max="2" width="8.19921875" customWidth="1"/>
    <col min="3" max="5" width="20.59765625" customWidth="1"/>
    <col min="6" max="6" width="15" customWidth="1"/>
    <col min="7" max="7" width="20.59765625" customWidth="1"/>
    <col min="8" max="12" width="10.59765625" customWidth="1"/>
    <col min="13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30" t="s">
        <v>0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7" t="s">
        <v>14</v>
      </c>
    </row>
    <row r="6" spans="2:15" s="61" customFormat="1" ht="47.25" customHeight="1" x14ac:dyDescent="0.25">
      <c r="B6" s="57" t="s">
        <v>15</v>
      </c>
      <c r="C6" s="58" t="s">
        <v>16</v>
      </c>
      <c r="D6" s="58" t="s">
        <v>17</v>
      </c>
      <c r="E6" s="58" t="s">
        <v>18</v>
      </c>
      <c r="F6" s="58" t="s">
        <v>19</v>
      </c>
      <c r="G6" s="58" t="s">
        <v>20</v>
      </c>
      <c r="H6" s="58" t="s">
        <v>62</v>
      </c>
      <c r="I6" s="59">
        <v>24</v>
      </c>
      <c r="J6" s="60">
        <v>45127</v>
      </c>
      <c r="K6" s="58" t="s">
        <v>21</v>
      </c>
      <c r="L6" s="58" t="s">
        <v>50</v>
      </c>
      <c r="M6" s="58" t="s">
        <v>23</v>
      </c>
      <c r="N6" s="58" t="s">
        <v>24</v>
      </c>
      <c r="O6" s="58" t="s">
        <v>25</v>
      </c>
    </row>
    <row r="7" spans="2:15" s="61" customFormat="1" ht="62.25" customHeight="1" x14ac:dyDescent="0.25">
      <c r="B7" s="62" t="s">
        <v>26</v>
      </c>
      <c r="C7" s="58" t="s">
        <v>27</v>
      </c>
      <c r="D7" s="58" t="s">
        <v>28</v>
      </c>
      <c r="E7" s="58" t="s">
        <v>29</v>
      </c>
      <c r="F7" s="58" t="s">
        <v>30</v>
      </c>
      <c r="G7" s="58" t="s">
        <v>31</v>
      </c>
      <c r="H7" s="58" t="s">
        <v>62</v>
      </c>
      <c r="I7" s="59">
        <v>12</v>
      </c>
      <c r="J7" s="60">
        <v>45132</v>
      </c>
      <c r="K7" s="58" t="s">
        <v>63</v>
      </c>
      <c r="L7" s="58" t="s">
        <v>50</v>
      </c>
      <c r="M7" s="58" t="s">
        <v>33</v>
      </c>
      <c r="N7" s="58" t="s">
        <v>34</v>
      </c>
      <c r="O7" s="58" t="s">
        <v>35</v>
      </c>
    </row>
    <row r="8" spans="2:15" s="61" customFormat="1" ht="68.25" customHeight="1" x14ac:dyDescent="0.25">
      <c r="B8" s="57" t="s">
        <v>36</v>
      </c>
      <c r="C8" s="58" t="s">
        <v>37</v>
      </c>
      <c r="D8" s="58" t="s">
        <v>38</v>
      </c>
      <c r="E8" s="58" t="s">
        <v>39</v>
      </c>
      <c r="F8" s="58" t="s">
        <v>64</v>
      </c>
      <c r="G8" s="58" t="s">
        <v>40</v>
      </c>
      <c r="H8" s="63" t="s">
        <v>90</v>
      </c>
      <c r="I8" s="59">
        <v>24</v>
      </c>
      <c r="J8" s="64">
        <v>45125</v>
      </c>
      <c r="K8" s="58" t="s">
        <v>21</v>
      </c>
      <c r="L8" s="58" t="s">
        <v>22</v>
      </c>
      <c r="M8" s="58" t="s">
        <v>42</v>
      </c>
      <c r="N8" s="58" t="s">
        <v>43</v>
      </c>
      <c r="O8" s="58" t="s">
        <v>44</v>
      </c>
    </row>
    <row r="9" spans="2:15" s="61" customFormat="1" ht="50.25" customHeight="1" x14ac:dyDescent="0.25">
      <c r="B9" s="57" t="s">
        <v>45</v>
      </c>
      <c r="C9" s="58" t="s">
        <v>65</v>
      </c>
      <c r="D9" s="58" t="s">
        <v>66</v>
      </c>
      <c r="E9" s="58" t="s">
        <v>67</v>
      </c>
      <c r="F9" s="58" t="s">
        <v>68</v>
      </c>
      <c r="G9" s="58" t="s">
        <v>69</v>
      </c>
      <c r="H9" s="58" t="s">
        <v>62</v>
      </c>
      <c r="I9" s="59">
        <v>16</v>
      </c>
      <c r="J9" s="64">
        <v>45137</v>
      </c>
      <c r="K9" s="58" t="s">
        <v>63</v>
      </c>
      <c r="L9" s="58" t="s">
        <v>50</v>
      </c>
      <c r="M9" s="65" t="s">
        <v>70</v>
      </c>
      <c r="N9" s="66" t="s">
        <v>71</v>
      </c>
      <c r="O9" s="66" t="s">
        <v>72</v>
      </c>
    </row>
    <row r="10" spans="2:15" s="61" customFormat="1" ht="68.25" customHeight="1" x14ac:dyDescent="0.25">
      <c r="B10" s="67" t="s">
        <v>46</v>
      </c>
      <c r="C10" s="65" t="s">
        <v>73</v>
      </c>
      <c r="D10" s="65" t="s">
        <v>74</v>
      </c>
      <c r="E10" s="65" t="s">
        <v>75</v>
      </c>
      <c r="F10" s="65" t="s">
        <v>76</v>
      </c>
      <c r="G10" s="65" t="s">
        <v>77</v>
      </c>
      <c r="H10" s="63" t="s">
        <v>90</v>
      </c>
      <c r="I10" s="68">
        <v>10</v>
      </c>
      <c r="J10" s="69">
        <v>45143</v>
      </c>
      <c r="K10" s="65" t="s">
        <v>21</v>
      </c>
      <c r="L10" s="70" t="s">
        <v>50</v>
      </c>
      <c r="M10" s="71" t="s">
        <v>78</v>
      </c>
      <c r="N10" s="72" t="s">
        <v>79</v>
      </c>
      <c r="O10" s="72" t="s">
        <v>80</v>
      </c>
    </row>
    <row r="11" spans="2:15" s="61" customFormat="1" ht="39.75" customHeight="1" x14ac:dyDescent="0.25">
      <c r="B11" s="73" t="s">
        <v>47</v>
      </c>
      <c r="C11" s="71" t="s">
        <v>91</v>
      </c>
      <c r="D11" s="71" t="s">
        <v>92</v>
      </c>
      <c r="E11" s="71" t="s">
        <v>93</v>
      </c>
      <c r="F11" s="71" t="s">
        <v>81</v>
      </c>
      <c r="G11" s="71" t="s">
        <v>94</v>
      </c>
      <c r="H11" s="58" t="s">
        <v>62</v>
      </c>
      <c r="I11" s="74">
        <v>20</v>
      </c>
      <c r="J11" s="75">
        <v>45148</v>
      </c>
      <c r="K11" s="71" t="s">
        <v>21</v>
      </c>
      <c r="L11" s="76" t="s">
        <v>50</v>
      </c>
      <c r="M11" s="71" t="s">
        <v>95</v>
      </c>
      <c r="N11" s="72" t="s">
        <v>96</v>
      </c>
      <c r="O11" s="72" t="s">
        <v>97</v>
      </c>
    </row>
    <row r="12" spans="2:15" s="61" customFormat="1" ht="39.6" x14ac:dyDescent="0.25">
      <c r="B12" s="77" t="s">
        <v>48</v>
      </c>
      <c r="C12" s="58" t="s">
        <v>82</v>
      </c>
      <c r="D12" s="58" t="s">
        <v>83</v>
      </c>
      <c r="E12" s="58" t="s">
        <v>84</v>
      </c>
      <c r="F12" s="58" t="s">
        <v>85</v>
      </c>
      <c r="G12" s="58" t="s">
        <v>86</v>
      </c>
      <c r="H12" s="63" t="s">
        <v>90</v>
      </c>
      <c r="I12" s="59">
        <v>18</v>
      </c>
      <c r="J12" s="75">
        <v>45153</v>
      </c>
      <c r="K12" s="58" t="s">
        <v>63</v>
      </c>
      <c r="L12" s="76" t="s">
        <v>50</v>
      </c>
      <c r="M12" s="71" t="s">
        <v>87</v>
      </c>
      <c r="N12" s="72" t="s">
        <v>88</v>
      </c>
      <c r="O12" s="72" t="s">
        <v>89</v>
      </c>
    </row>
    <row r="13" spans="2:15" ht="19.5" customHeight="1" x14ac:dyDescent="0.3">
      <c r="I13" s="1">
        <f>SUM(I6:I12)</f>
        <v>124</v>
      </c>
      <c r="J13" s="1"/>
      <c r="K13" s="2"/>
      <c r="L13" s="3"/>
    </row>
    <row r="14" spans="2:15" ht="19.5" customHeight="1" x14ac:dyDescent="0.3">
      <c r="I14" s="1"/>
      <c r="J14" s="1"/>
      <c r="K14" s="2"/>
      <c r="L14" s="3"/>
    </row>
    <row r="15" spans="2:15" ht="19.5" customHeight="1" x14ac:dyDescent="0.25">
      <c r="I15" s="1"/>
      <c r="J15" s="1"/>
      <c r="K15" s="9"/>
      <c r="L15" s="3"/>
    </row>
    <row r="16" spans="2:15" ht="19.5" customHeight="1" x14ac:dyDescent="0.25">
      <c r="I16" s="1"/>
      <c r="J16" s="1"/>
      <c r="K16" s="9"/>
      <c r="L16" s="3"/>
    </row>
    <row r="17" spans="9:13" ht="19.5" customHeight="1" x14ac:dyDescent="0.3">
      <c r="I17" s="1"/>
      <c r="J17" s="1"/>
      <c r="K17" s="2"/>
      <c r="L17" s="3"/>
    </row>
    <row r="18" spans="9:13" ht="19.5" customHeight="1" x14ac:dyDescent="0.3">
      <c r="I18" s="1"/>
      <c r="J18" s="1"/>
      <c r="K18" s="2"/>
      <c r="L18" s="3"/>
    </row>
    <row r="19" spans="9:13" ht="19.5" customHeight="1" x14ac:dyDescent="0.3">
      <c r="I19" s="1"/>
      <c r="J19" s="1"/>
      <c r="K19" s="2"/>
      <c r="L19" s="3"/>
    </row>
    <row r="20" spans="9:13" ht="19.5" customHeight="1" x14ac:dyDescent="0.3">
      <c r="I20" s="1"/>
      <c r="J20" s="1"/>
      <c r="K20" s="2" t="s">
        <v>21</v>
      </c>
      <c r="L20" s="1" t="s">
        <v>41</v>
      </c>
      <c r="M20" s="4"/>
    </row>
    <row r="21" spans="9:13" ht="19.5" customHeight="1" x14ac:dyDescent="0.3">
      <c r="I21" s="1"/>
      <c r="J21" s="1"/>
      <c r="K21" s="2" t="s">
        <v>32</v>
      </c>
      <c r="L21" s="1" t="s">
        <v>22</v>
      </c>
      <c r="M21" s="4"/>
    </row>
    <row r="22" spans="9:13" ht="19.5" customHeight="1" x14ac:dyDescent="0.3">
      <c r="I22" s="1"/>
      <c r="J22" s="1"/>
      <c r="K22" s="2" t="s">
        <v>49</v>
      </c>
      <c r="L22" s="1" t="s">
        <v>50</v>
      </c>
      <c r="M22" s="4"/>
    </row>
    <row r="23" spans="9:13" ht="19.5" customHeight="1" x14ac:dyDescent="0.3">
      <c r="I23" s="1"/>
      <c r="J23" s="1"/>
      <c r="K23" s="2"/>
      <c r="L23" s="1" t="s">
        <v>51</v>
      </c>
      <c r="M23" s="4"/>
    </row>
    <row r="24" spans="9:13" ht="19.5" customHeight="1" x14ac:dyDescent="0.3">
      <c r="I24" s="1"/>
      <c r="J24" s="1"/>
      <c r="K24" s="2"/>
      <c r="L24" s="3"/>
    </row>
    <row r="25" spans="9:13" ht="19.5" customHeight="1" x14ac:dyDescent="0.3">
      <c r="I25" s="1"/>
      <c r="J25" s="1"/>
      <c r="K25" s="2"/>
      <c r="L25" s="3"/>
    </row>
    <row r="26" spans="9:13" ht="15.75" customHeight="1" x14ac:dyDescent="0.3">
      <c r="I26" s="1"/>
      <c r="J26" s="1"/>
      <c r="K26" s="2"/>
      <c r="L26" s="3"/>
    </row>
    <row r="27" spans="9:13" ht="15.75" customHeight="1" x14ac:dyDescent="0.3">
      <c r="I27" s="1"/>
      <c r="J27" s="1"/>
      <c r="K27" s="2"/>
      <c r="L27" s="3"/>
    </row>
    <row r="28" spans="9:13" ht="15.75" customHeight="1" x14ac:dyDescent="0.3">
      <c r="I28" s="1"/>
      <c r="J28" s="1"/>
      <c r="K28" s="2"/>
      <c r="L28" s="3"/>
    </row>
    <row r="29" spans="9:13" ht="15.75" customHeight="1" x14ac:dyDescent="0.3">
      <c r="I29" s="1"/>
      <c r="J29" s="1"/>
      <c r="K29" s="2"/>
      <c r="L29" s="3"/>
    </row>
    <row r="30" spans="9:13" ht="15.75" customHeight="1" x14ac:dyDescent="0.3">
      <c r="I30" s="1"/>
      <c r="J30" s="1"/>
      <c r="K30" s="2"/>
      <c r="L30" s="3"/>
    </row>
    <row r="31" spans="9:13" ht="15.75" customHeight="1" x14ac:dyDescent="0.3">
      <c r="I31" s="1"/>
      <c r="J31" s="1"/>
      <c r="K31" s="2"/>
      <c r="L31" s="3"/>
    </row>
    <row r="32" spans="9:13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25">
      <c r="I990" s="3"/>
      <c r="J990" s="3"/>
      <c r="K990" s="8"/>
      <c r="L990" s="3"/>
    </row>
    <row r="991" spans="9:12" ht="15.75" customHeight="1" x14ac:dyDescent="0.25">
      <c r="I991" s="3"/>
      <c r="J991" s="3"/>
      <c r="K991" s="8"/>
      <c r="L991" s="3"/>
    </row>
  </sheetData>
  <mergeCells count="1">
    <mergeCell ref="B3:O3"/>
  </mergeCells>
  <dataValidations count="2">
    <dataValidation type="list" allowBlank="1" showErrorMessage="1" sqref="L6:L12" xr:uid="{00000000-0002-0000-0000-000000000000}">
      <formula1>$L$20:$L$23</formula1>
    </dataValidation>
    <dataValidation type="list" allowBlank="1" showErrorMessage="1" sqref="K6:K11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/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0"/>
      <c r="D4" s="10"/>
      <c r="E4" s="10"/>
      <c r="F4" s="4"/>
    </row>
    <row r="5" spans="2:16" ht="14.4" hidden="1" x14ac:dyDescent="0.3">
      <c r="C5" s="10"/>
      <c r="D5" s="10"/>
      <c r="E5" s="10"/>
      <c r="F5" s="4"/>
    </row>
    <row r="6" spans="2:16" ht="39.75" customHeight="1" x14ac:dyDescent="0.25">
      <c r="B6" s="45" t="s">
        <v>52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7"/>
    </row>
    <row r="7" spans="2:16" ht="9.75" customHeight="1" x14ac:dyDescent="0.25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3">
      <c r="B8" s="12"/>
      <c r="C8" s="13"/>
      <c r="D8" s="13"/>
      <c r="E8" s="13"/>
      <c r="F8" s="14"/>
      <c r="G8" s="15"/>
      <c r="H8" s="15"/>
      <c r="I8" s="15"/>
      <c r="J8" s="15"/>
      <c r="K8" s="15"/>
      <c r="L8" s="15"/>
      <c r="M8" s="15"/>
      <c r="N8" s="15"/>
      <c r="O8" s="15"/>
      <c r="P8" s="16"/>
    </row>
    <row r="9" spans="2:16" ht="30" customHeight="1" x14ac:dyDescent="0.25">
      <c r="B9" s="17"/>
      <c r="C9" s="18" t="s">
        <v>1</v>
      </c>
      <c r="D9" s="19"/>
      <c r="E9" s="48" t="s">
        <v>53</v>
      </c>
      <c r="F9" s="47"/>
      <c r="G9" s="19"/>
      <c r="H9" s="48" t="s">
        <v>11</v>
      </c>
      <c r="I9" s="47"/>
      <c r="J9" s="20"/>
      <c r="K9" s="20"/>
      <c r="L9" s="20"/>
      <c r="M9" s="20"/>
      <c r="N9" s="20"/>
      <c r="O9" s="20"/>
      <c r="P9" s="21"/>
    </row>
    <row r="10" spans="2:16" ht="30" customHeight="1" x14ac:dyDescent="0.25">
      <c r="B10" s="17"/>
      <c r="C10" s="22" t="s">
        <v>26</v>
      </c>
      <c r="D10" s="23"/>
      <c r="E10" s="49" t="str">
        <f>VLOOKUP(C10,'Formato descripción HU'!B6:O11,5,0)</f>
        <v>Usuarios que utilizan la aplicación</v>
      </c>
      <c r="F10" s="47"/>
      <c r="G10" s="24"/>
      <c r="H10" s="49" t="str">
        <f>VLOOKUP(C10,'Formato descripción HU'!B6:O11,11,0)</f>
        <v>Terminado</v>
      </c>
      <c r="I10" s="47"/>
      <c r="J10" s="24"/>
      <c r="K10" s="20"/>
      <c r="L10" s="20"/>
      <c r="M10" s="20"/>
      <c r="N10" s="20"/>
      <c r="O10" s="20"/>
      <c r="P10" s="21"/>
    </row>
    <row r="11" spans="2:16" ht="9.75" customHeight="1" x14ac:dyDescent="0.25">
      <c r="B11" s="17"/>
      <c r="C11" s="25"/>
      <c r="D11" s="23"/>
      <c r="E11" s="26"/>
      <c r="F11" s="26"/>
      <c r="G11" s="24"/>
      <c r="H11" s="26"/>
      <c r="I11" s="26"/>
      <c r="J11" s="24"/>
      <c r="K11" s="26"/>
      <c r="L11" s="26"/>
      <c r="M11" s="20"/>
      <c r="N11" s="26"/>
      <c r="O11" s="26"/>
      <c r="P11" s="21"/>
    </row>
    <row r="12" spans="2:16" ht="30" customHeight="1" x14ac:dyDescent="0.25">
      <c r="B12" s="17"/>
      <c r="C12" s="18" t="s">
        <v>54</v>
      </c>
      <c r="D12" s="23"/>
      <c r="E12" s="48" t="s">
        <v>10</v>
      </c>
      <c r="F12" s="47"/>
      <c r="G12" s="24"/>
      <c r="H12" s="48" t="s">
        <v>55</v>
      </c>
      <c r="I12" s="47"/>
      <c r="J12" s="24"/>
      <c r="K12" s="26"/>
      <c r="L12" s="26"/>
      <c r="M12" s="20"/>
      <c r="N12" s="26"/>
      <c r="O12" s="26"/>
      <c r="P12" s="21"/>
    </row>
    <row r="13" spans="2:16" ht="30" customHeight="1" x14ac:dyDescent="0.25">
      <c r="B13" s="17"/>
      <c r="C13" s="22">
        <f>VLOOKUP('Historia de Usuario'!C10,'Formato descripción HU'!B6:O11,8,0)</f>
        <v>12</v>
      </c>
      <c r="D13" s="23"/>
      <c r="E13" s="49" t="str">
        <f>VLOOKUP(C10,'Formato descripción HU'!B6:O11,10,0)</f>
        <v>Media</v>
      </c>
      <c r="F13" s="47"/>
      <c r="G13" s="24"/>
      <c r="H13" s="49" t="str">
        <f>VLOOKUP(C10,'Formato descripción HU'!B6:O11,7,0)</f>
        <v>Angel Ortega</v>
      </c>
      <c r="I13" s="47"/>
      <c r="J13" s="24"/>
      <c r="K13" s="26"/>
      <c r="L13" s="26"/>
      <c r="M13" s="20"/>
      <c r="N13" s="26"/>
      <c r="O13" s="26"/>
      <c r="P13" s="21"/>
    </row>
    <row r="14" spans="2:16" ht="9.75" customHeight="1" x14ac:dyDescent="0.25">
      <c r="B14" s="17"/>
      <c r="C14" s="20"/>
      <c r="D14" s="23"/>
      <c r="E14" s="20"/>
      <c r="F14" s="20"/>
      <c r="G14" s="24"/>
      <c r="H14" s="24"/>
      <c r="I14" s="20"/>
      <c r="J14" s="20"/>
      <c r="K14" s="20"/>
      <c r="L14" s="20"/>
      <c r="M14" s="20"/>
      <c r="N14" s="20"/>
      <c r="O14" s="20"/>
      <c r="P14" s="21"/>
    </row>
    <row r="15" spans="2:16" ht="19.5" customHeight="1" x14ac:dyDescent="0.25">
      <c r="B15" s="17"/>
      <c r="C15" s="32" t="s">
        <v>56</v>
      </c>
      <c r="D15" s="50" t="str">
        <f>VLOOKUP(C10,'Formato descripción HU'!B6:O11,3,0)</f>
        <v>Sincronizar los datos entre bases de datos y aplicaciones</v>
      </c>
      <c r="E15" s="36"/>
      <c r="F15" s="20"/>
      <c r="G15" s="32" t="s">
        <v>57</v>
      </c>
      <c r="H15" s="50" t="str">
        <f>VLOOKUP(C10,'Formato descripción HU'!B6:O11,4,0)</f>
        <v>Evitar discrepancias y errores en los datos almacenados</v>
      </c>
      <c r="I15" s="43"/>
      <c r="J15" s="36"/>
      <c r="K15" s="20"/>
      <c r="L15" s="32" t="s">
        <v>58</v>
      </c>
      <c r="M15" s="42" t="str">
        <f>VLOOKUP(C10,'Formato descripción HU'!B6:O11,6,0)</f>
        <v>Identificar las discrepancias en los datos</v>
      </c>
      <c r="N15" s="43"/>
      <c r="O15" s="36"/>
      <c r="P15" s="21"/>
    </row>
    <row r="16" spans="2:16" ht="19.5" customHeight="1" x14ac:dyDescent="0.25">
      <c r="B16" s="17"/>
      <c r="C16" s="33"/>
      <c r="D16" s="40"/>
      <c r="E16" s="41"/>
      <c r="F16" s="20"/>
      <c r="G16" s="33"/>
      <c r="H16" s="40"/>
      <c r="I16" s="31"/>
      <c r="J16" s="41"/>
      <c r="K16" s="20"/>
      <c r="L16" s="33"/>
      <c r="M16" s="40"/>
      <c r="N16" s="31"/>
      <c r="O16" s="41"/>
      <c r="P16" s="21"/>
    </row>
    <row r="17" spans="2:16" ht="19.5" customHeight="1" x14ac:dyDescent="0.25">
      <c r="B17" s="17"/>
      <c r="C17" s="34"/>
      <c r="D17" s="37"/>
      <c r="E17" s="38"/>
      <c r="F17" s="20"/>
      <c r="G17" s="34"/>
      <c r="H17" s="37"/>
      <c r="I17" s="44"/>
      <c r="J17" s="38"/>
      <c r="K17" s="20"/>
      <c r="L17" s="34"/>
      <c r="M17" s="37"/>
      <c r="N17" s="44"/>
      <c r="O17" s="38"/>
      <c r="P17" s="21"/>
    </row>
    <row r="18" spans="2:16" ht="9.75" customHeight="1" x14ac:dyDescent="0.25">
      <c r="B18" s="17"/>
      <c r="C18" s="20"/>
      <c r="D18" s="20"/>
      <c r="E18" s="20"/>
      <c r="F18" s="20"/>
      <c r="G18" s="24"/>
      <c r="H18" s="24"/>
      <c r="I18" s="24"/>
      <c r="J18" s="20"/>
      <c r="K18" s="20"/>
      <c r="L18" s="20"/>
      <c r="M18" s="20"/>
      <c r="N18" s="20"/>
      <c r="O18" s="20"/>
      <c r="P18" s="21"/>
    </row>
    <row r="19" spans="2:16" ht="19.5" customHeight="1" x14ac:dyDescent="0.25">
      <c r="B19" s="17"/>
      <c r="C19" s="35" t="s">
        <v>59</v>
      </c>
      <c r="D19" s="36"/>
      <c r="E19" s="51" t="s">
        <v>60</v>
      </c>
      <c r="F19" s="52"/>
      <c r="G19" s="52"/>
      <c r="H19" s="52"/>
      <c r="I19" s="52"/>
      <c r="J19" s="52"/>
      <c r="K19" s="52"/>
      <c r="L19" s="52"/>
      <c r="M19" s="52"/>
      <c r="N19" s="52"/>
      <c r="O19" s="53"/>
      <c r="P19" s="21"/>
    </row>
    <row r="20" spans="2:16" ht="19.5" customHeight="1" x14ac:dyDescent="0.25">
      <c r="B20" s="17"/>
      <c r="C20" s="37"/>
      <c r="D20" s="38"/>
      <c r="E20" s="54"/>
      <c r="F20" s="55"/>
      <c r="G20" s="55"/>
      <c r="H20" s="55"/>
      <c r="I20" s="55"/>
      <c r="J20" s="55"/>
      <c r="K20" s="55"/>
      <c r="L20" s="55"/>
      <c r="M20" s="55"/>
      <c r="N20" s="55"/>
      <c r="O20" s="56"/>
      <c r="P20" s="21"/>
    </row>
    <row r="21" spans="2:16" ht="9.75" customHeight="1" x14ac:dyDescent="0.25">
      <c r="B21" s="17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1"/>
    </row>
    <row r="22" spans="2:16" ht="19.5" customHeight="1" x14ac:dyDescent="0.25">
      <c r="B22" s="17"/>
      <c r="C22" s="39" t="s">
        <v>61</v>
      </c>
      <c r="D22" s="36"/>
      <c r="E22" s="42" t="str">
        <f>VLOOKUP(C10,'Formato descripción HU'!B6:O11,12,0)</f>
        <v>Datos actualizados</v>
      </c>
      <c r="F22" s="43"/>
      <c r="G22" s="43"/>
      <c r="H22" s="36"/>
      <c r="I22" s="20"/>
      <c r="J22" s="39" t="s">
        <v>13</v>
      </c>
      <c r="K22" s="36"/>
      <c r="L22" s="42" t="str">
        <f>VLOOKUP(C10,'Formato descripción HU'!B6:O11,13,0)</f>
        <v>Requiere acceso a las bases de datos</v>
      </c>
      <c r="M22" s="43"/>
      <c r="N22" s="43"/>
      <c r="O22" s="36"/>
      <c r="P22" s="21"/>
    </row>
    <row r="23" spans="2:16" ht="19.5" customHeight="1" x14ac:dyDescent="0.25">
      <c r="B23" s="17"/>
      <c r="C23" s="40"/>
      <c r="D23" s="41"/>
      <c r="E23" s="40"/>
      <c r="F23" s="31"/>
      <c r="G23" s="31"/>
      <c r="H23" s="41"/>
      <c r="I23" s="20"/>
      <c r="J23" s="40"/>
      <c r="K23" s="41"/>
      <c r="L23" s="40"/>
      <c r="M23" s="31"/>
      <c r="N23" s="31"/>
      <c r="O23" s="41"/>
      <c r="P23" s="21"/>
    </row>
    <row r="24" spans="2:16" ht="19.5" customHeight="1" x14ac:dyDescent="0.25">
      <c r="B24" s="17"/>
      <c r="C24" s="37"/>
      <c r="D24" s="38"/>
      <c r="E24" s="37"/>
      <c r="F24" s="44"/>
      <c r="G24" s="44"/>
      <c r="H24" s="38"/>
      <c r="I24" s="20"/>
      <c r="J24" s="37"/>
      <c r="K24" s="38"/>
      <c r="L24" s="37"/>
      <c r="M24" s="44"/>
      <c r="N24" s="44"/>
      <c r="O24" s="38"/>
      <c r="P24" s="21"/>
    </row>
    <row r="25" spans="2:16" ht="9.75" customHeigh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Marco Vinicio Poaquiza Poaquiza</cp:lastModifiedBy>
  <dcterms:created xsi:type="dcterms:W3CDTF">2019-10-21T15:37:14Z</dcterms:created>
  <dcterms:modified xsi:type="dcterms:W3CDTF">2023-08-31T03:45:44Z</dcterms:modified>
</cp:coreProperties>
</file>