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0AD6EDEC-F769-48C4-BA2B-18A32209AFEE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5bzfEvPMhaWegYIrSma7MxHqJqrhkgLj9MMHaatdVA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<sst xmlns="http://schemas.openxmlformats.org/spreadsheetml/2006/main" count="77" uniqueCount="66">
  <si>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</si>
  <si>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</si>
  <si>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</si>
  <si>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</si>
  <si>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</si>
  <si>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</si>
  <si>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</si>
  <si>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</si>
  <si>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</si>
  <si>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</si>
  <si>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</si>
  <si>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</si>
  <si>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</si>
  <si>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</si>
  <si>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</si>
  <si>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</si>
  <si>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usuario no tiene acceso al aplicativo</t>
  </si>
  <si>
    <t>Permitir acceso al aplicativo al usuario</t>
  </si>
  <si>
    <t>Mejorar la experiencia de usuario al utilizar la app</t>
  </si>
  <si>
    <t>Usuarios que no pueden acceder</t>
  </si>
  <si>
    <t>Verificar los permisos de acceso</t>
  </si>
  <si>
    <t xml:space="preserve">Angel Ortega </t>
  </si>
  <si>
    <t>Alta</t>
  </si>
  <si>
    <t>En proceso</t>
  </si>
  <si>
    <t>Iniciar sesión con éxito</t>
  </si>
  <si>
    <t>Se requiere implementar una autenticación segura</t>
  </si>
  <si>
    <t>Gestión de acceso</t>
  </si>
  <si>
    <t>REQ002</t>
  </si>
  <si>
    <t>Incongruencia entre los valores en bases de datos y apps</t>
  </si>
  <si>
    <t>Sincronizar los datos entre bases de datos y aplicaciones</t>
  </si>
  <si>
    <t>Evitar discrepancias y errores en los datos almacenados</t>
  </si>
  <si>
    <t>Usuarios que utilizan la aplicación</t>
  </si>
  <si>
    <t>Identificar las discrepancias en los datos</t>
  </si>
  <si>
    <t>Gabriel Rivera</t>
  </si>
  <si>
    <t xml:space="preserve">Media </t>
  </si>
  <si>
    <t>Datos actualizados</t>
  </si>
  <si>
    <t>Requiere acceso a las bases de datos</t>
  </si>
  <si>
    <t>Sincronización de datos</t>
  </si>
  <si>
    <t>REQ003</t>
  </si>
  <si>
    <t>Captura dato de ingreso incorrectamente</t>
  </si>
  <si>
    <t>Validar datos ingresados por los usuarios</t>
  </si>
  <si>
    <t>Garantizar la integridad y calidad de los datos</t>
  </si>
  <si>
    <t>Usuarios que ingresan datos en la ap</t>
  </si>
  <si>
    <t>Implementar validaciones en los formularios</t>
  </si>
  <si>
    <t>Patricio Pinta</t>
  </si>
  <si>
    <t>No iniciado</t>
  </si>
  <si>
    <t>Datos válidos ingresados</t>
  </si>
  <si>
    <t>Se requiere actualización en los formularios</t>
  </si>
  <si>
    <t>Validación de datos</t>
  </si>
  <si>
    <t>REQ004</t>
  </si>
  <si>
    <t>REQ005</t>
  </si>
  <si>
    <t>REQ006</t>
  </si>
  <si>
    <t>REQ007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</si>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</sst>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164" fontId="6" fillId="0" borderId="3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4" borderId="8" xfId="0" applyFont="1" applyFill="1" applyBorder="1"/>
    <xf numFmtId="0" fontId="8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1" fillId="5" borderId="12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vertical="center"/>
    </xf>
    <xf numFmtId="0" fontId="2" fillId="4" borderId="13" xfId="0" applyFont="1" applyFill="1" applyBorder="1"/>
    <xf numFmtId="0" fontId="2" fillId="4" borderId="14" xfId="0" applyFont="1" applyFill="1" applyBorder="1"/>
    <xf numFmtId="0" fontId="13" fillId="6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vertical="center"/>
    </xf>
    <xf numFmtId="0" fontId="13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4" borderId="32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9" fillId="4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0" fillId="0" borderId="7" xfId="0" applyFont="1" applyBorder="1"/>
    <xf numFmtId="0" fontId="1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2" xfId="0" applyFont="1" applyBorder="1"/>
    <xf numFmtId="0" fontId="14" fillId="8" borderId="16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3" xfId="0" applyFont="1" applyBorder="1"/>
    <xf numFmtId="0" fontId="10" fillId="0" borderId="24" xfId="0" applyFont="1" applyBorder="1"/>
    <xf numFmtId="0" fontId="11" fillId="5" borderId="16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" fillId="6" borderId="16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5" xfId="0" applyFont="1" applyBorder="1"/>
    <xf numFmtId="0" fontId="1" fillId="6" borderId="16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3"/>
  <sheetViews>
    <sheetView showGridLines="0" tabSelected="1" zoomScaleNormal="100" workbookViewId="0">
      <selection activeCell="G5" sqref="G5"/>
    </sheetView>
  </sheetViews>
  <sheetFormatPr baseColWidth="10" defaultColWidth="12.625" defaultRowHeight="15" customHeight="1" x14ac:dyDescent="0.2"/>
  <cols>
    <col min="1" max="1" width="2" customWidth="1"/>
    <col min="2" max="2" width="8.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7" t="s">
        <v>14</v>
      </c>
    </row>
    <row r="6" spans="2:15" ht="63.75" customHeight="1" x14ac:dyDescent="0.2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24</v>
      </c>
      <c r="J6" s="10">
        <v>45127</v>
      </c>
      <c r="K6" s="9" t="s">
        <v>22</v>
      </c>
      <c r="L6" s="9" t="s">
        <v>23</v>
      </c>
      <c r="M6" s="9" t="s">
        <v>24</v>
      </c>
      <c r="N6" s="9" t="s">
        <v>25</v>
      </c>
      <c r="O6" s="9" t="s">
        <v>26</v>
      </c>
    </row>
    <row r="7" spans="2:15" ht="47.25" customHeight="1" x14ac:dyDescent="0.2">
      <c r="B7" s="8" t="s">
        <v>27</v>
      </c>
      <c r="C7" s="9" t="s">
        <v>28</v>
      </c>
      <c r="D7" s="9" t="s">
        <v>29</v>
      </c>
      <c r="E7" s="9" t="s">
        <v>30</v>
      </c>
      <c r="F7" s="9" t="s">
        <v>31</v>
      </c>
      <c r="G7" s="9" t="s">
        <v>32</v>
      </c>
      <c r="H7" s="9" t="s">
        <v>33</v>
      </c>
      <c r="I7" s="9">
        <v>12</v>
      </c>
      <c r="J7" s="10">
        <v>45132</v>
      </c>
      <c r="K7" s="9" t="s">
        <v>34</v>
      </c>
      <c r="L7" s="9" t="s">
        <v>23</v>
      </c>
      <c r="M7" s="9" t="s">
        <v>35</v>
      </c>
      <c r="N7" s="9" t="s">
        <v>36</v>
      </c>
      <c r="O7" s="9" t="s">
        <v>37</v>
      </c>
    </row>
    <row r="8" spans="2:15" ht="62.25" customHeight="1" x14ac:dyDescent="0.2">
      <c r="B8" s="11" t="s">
        <v>38</v>
      </c>
      <c r="C8" s="9" t="s">
        <v>39</v>
      </c>
      <c r="D8" s="9" t="s">
        <v>40</v>
      </c>
      <c r="E8" s="9" t="s">
        <v>41</v>
      </c>
      <c r="F8" s="9" t="s">
        <v>42</v>
      </c>
      <c r="G8" s="9" t="s">
        <v>43</v>
      </c>
      <c r="H8" s="12" t="s">
        <v>44</v>
      </c>
      <c r="I8" s="9">
        <v>24</v>
      </c>
      <c r="J8" s="10">
        <v>45125</v>
      </c>
      <c r="K8" s="9" t="s">
        <v>22</v>
      </c>
      <c r="L8" s="9" t="s">
        <v>45</v>
      </c>
      <c r="M8" s="9" t="s">
        <v>46</v>
      </c>
      <c r="N8" s="9" t="s">
        <v>47</v>
      </c>
      <c r="O8" s="9" t="s">
        <v>48</v>
      </c>
    </row>
    <row r="9" spans="2:15" ht="68.25" customHeight="1" x14ac:dyDescent="0.2">
      <c r="B9" s="8" t="s">
        <v>49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ht="50.25" customHeight="1" x14ac:dyDescent="0.2">
      <c r="B10" s="8" t="s">
        <v>50</v>
      </c>
      <c r="C10" s="9"/>
      <c r="D10" s="9"/>
      <c r="E10" s="9"/>
      <c r="F10" s="9"/>
      <c r="G10" s="9"/>
      <c r="H10" s="12"/>
      <c r="I10" s="9"/>
      <c r="J10" s="9"/>
      <c r="K10" s="9"/>
      <c r="L10" s="9"/>
      <c r="M10" s="9"/>
      <c r="N10" s="9"/>
      <c r="O10" s="9"/>
    </row>
    <row r="11" spans="2:15" ht="68.25" customHeight="1" x14ac:dyDescent="0.2">
      <c r="B11" s="8" t="s">
        <v>51</v>
      </c>
      <c r="C11" s="9"/>
      <c r="D11" s="9"/>
      <c r="E11" s="9"/>
      <c r="F11" s="9"/>
      <c r="G11" s="9"/>
      <c r="H11" s="12"/>
      <c r="I11" s="9"/>
      <c r="J11" s="9"/>
      <c r="K11" s="9"/>
      <c r="L11" s="9"/>
      <c r="M11" s="9"/>
      <c r="N11" s="9"/>
      <c r="O11" s="13"/>
    </row>
    <row r="12" spans="2:15" ht="39.75" customHeight="1" x14ac:dyDescent="0.2">
      <c r="B12" s="14" t="s">
        <v>52</v>
      </c>
      <c r="C12" s="9"/>
      <c r="D12" s="9"/>
      <c r="E12" s="9"/>
      <c r="F12" s="9"/>
      <c r="G12" s="9"/>
      <c r="H12" s="12"/>
      <c r="I12" s="9"/>
      <c r="J12" s="9"/>
      <c r="K12" s="9"/>
      <c r="L12" s="9"/>
      <c r="M12" s="9"/>
      <c r="N12" s="9"/>
      <c r="O12" s="13"/>
    </row>
    <row r="13" spans="2:15" ht="19.5" customHeight="1" x14ac:dyDescent="0.2">
      <c r="I13" s="3"/>
      <c r="J13" s="3"/>
      <c r="K13" s="15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">
      <c r="I17" s="1"/>
      <c r="J17" s="1"/>
      <c r="K17" s="16"/>
      <c r="L17" s="3"/>
    </row>
    <row r="18" spans="9:13" ht="19.5" customHeight="1" x14ac:dyDescent="0.2">
      <c r="I18" s="1"/>
      <c r="J18" s="1"/>
      <c r="K18" s="16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 t="s">
        <v>22</v>
      </c>
      <c r="L22" s="1" t="s">
        <v>45</v>
      </c>
      <c r="M22" s="4"/>
    </row>
    <row r="23" spans="9:13" ht="19.5" customHeight="1" x14ac:dyDescent="0.25">
      <c r="I23" s="1"/>
      <c r="J23" s="1"/>
      <c r="K23" s="2" t="s">
        <v>34</v>
      </c>
      <c r="L23" s="1" t="s">
        <v>23</v>
      </c>
      <c r="M23" s="4"/>
    </row>
    <row r="24" spans="9:13" ht="19.5" customHeight="1" x14ac:dyDescent="0.25">
      <c r="I24" s="1"/>
      <c r="J24" s="1"/>
      <c r="K24" s="2" t="s">
        <v>53</v>
      </c>
      <c r="L24" s="1" t="s">
        <v>54</v>
      </c>
      <c r="M24" s="4"/>
    </row>
    <row r="25" spans="9:13" ht="19.5" customHeight="1" x14ac:dyDescent="0.25">
      <c r="I25" s="1"/>
      <c r="J25" s="1"/>
      <c r="K25" s="2"/>
      <c r="L25" s="1" t="s">
        <v>55</v>
      </c>
      <c r="M25" s="4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">
      <c r="I992" s="3"/>
      <c r="J992" s="3"/>
      <c r="K992" s="15"/>
      <c r="L992" s="3"/>
    </row>
    <row r="993" spans="9:12" ht="15.75" customHeight="1" x14ac:dyDescent="0.2">
      <c r="I993" s="3"/>
      <c r="J993" s="3"/>
      <c r="K993" s="15"/>
      <c r="L993" s="3"/>
    </row>
  </sheetData>
  <mergeCells count="1">
    <mergeCell ref="B3:O3"/>
  </mergeCells>
  <dataValidations count="2">
    <dataValidation type="list" allowBlank="1" showErrorMessage="1" sqref="L6:L12" xr:uid="{00000000-0002-0000-0000-000000000000}">
      <formula1>$L$22:$L$25</formula1>
    </dataValidation>
    <dataValidation type="list" allowBlank="1" showErrorMessage="1" sqref="K6:K12" xr:uid="{00000000-0002-0000-0000-000001000000}">
      <formula1>$K$22:$K$24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7"/>
      <c r="D4" s="17"/>
      <c r="E4" s="17"/>
      <c r="F4" s="4"/>
    </row>
    <row r="5" spans="2:16" hidden="1" x14ac:dyDescent="0.25">
      <c r="C5" s="17"/>
      <c r="D5" s="17"/>
      <c r="E5" s="17"/>
      <c r="F5" s="4"/>
    </row>
    <row r="6" spans="2:16" ht="39.75" customHeight="1" x14ac:dyDescent="0.2">
      <c r="B6" s="39" t="s">
        <v>56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</row>
    <row r="7" spans="2:16" ht="9.75" customHeight="1" x14ac:dyDescent="0.2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25" t="s">
        <v>1</v>
      </c>
      <c r="D9" s="26"/>
      <c r="E9" s="42" t="s">
        <v>57</v>
      </c>
      <c r="F9" s="41"/>
      <c r="G9" s="26"/>
      <c r="H9" s="42" t="s">
        <v>11</v>
      </c>
      <c r="I9" s="41"/>
      <c r="J9" s="27"/>
      <c r="K9" s="27"/>
      <c r="L9" s="27"/>
      <c r="M9" s="27"/>
      <c r="N9" s="27"/>
      <c r="O9" s="27"/>
      <c r="P9" s="28"/>
    </row>
    <row r="10" spans="2:16" ht="30" customHeight="1" x14ac:dyDescent="0.2">
      <c r="B10" s="24"/>
      <c r="C10" s="29" t="s">
        <v>27</v>
      </c>
      <c r="D10" s="30"/>
      <c r="E10" s="43" t="str">
        <f>VLOOKUP(C10,'Formato descripción HU'!B6:O12,5,0)</f>
        <v>Usuarios que utilizan la aplicación</v>
      </c>
      <c r="F10" s="41"/>
      <c r="G10" s="31"/>
      <c r="H10" s="43" t="str">
        <f>VLOOKUP(C10,'Formato descripción HU'!B6:O12,11,0)</f>
        <v>En proceso</v>
      </c>
      <c r="I10" s="41"/>
      <c r="J10" s="31"/>
      <c r="K10" s="27"/>
      <c r="L10" s="27"/>
      <c r="M10" s="27"/>
      <c r="N10" s="27"/>
      <c r="O10" s="27"/>
      <c r="P10" s="28"/>
    </row>
    <row r="11" spans="2:16" ht="9.75" customHeight="1" x14ac:dyDescent="0.2">
      <c r="B11" s="24"/>
      <c r="C11" s="32"/>
      <c r="D11" s="30"/>
      <c r="E11" s="33"/>
      <c r="F11" s="33"/>
      <c r="G11" s="31"/>
      <c r="H11" s="33"/>
      <c r="I11" s="33"/>
      <c r="J11" s="31"/>
      <c r="K11" s="33"/>
      <c r="L11" s="33"/>
      <c r="M11" s="27"/>
      <c r="N11" s="33"/>
      <c r="O11" s="33"/>
      <c r="P11" s="28"/>
    </row>
    <row r="12" spans="2:16" ht="30" customHeight="1" x14ac:dyDescent="0.2">
      <c r="B12" s="24"/>
      <c r="C12" s="25" t="s">
        <v>58</v>
      </c>
      <c r="D12" s="30"/>
      <c r="E12" s="42" t="s">
        <v>10</v>
      </c>
      <c r="F12" s="41"/>
      <c r="G12" s="31"/>
      <c r="H12" s="42" t="s">
        <v>59</v>
      </c>
      <c r="I12" s="41"/>
      <c r="J12" s="31"/>
      <c r="K12" s="33"/>
      <c r="L12" s="33"/>
      <c r="M12" s="27"/>
      <c r="N12" s="33"/>
      <c r="O12" s="33"/>
      <c r="P12" s="28"/>
    </row>
    <row r="13" spans="2:16" ht="30" customHeight="1" x14ac:dyDescent="0.2">
      <c r="B13" s="24"/>
      <c r="C13" s="29">
        <f>VLOOKUP('Historia de Usuario'!C10,'Formato descripción HU'!B6:O12,8,0)</f>
        <v>12</v>
      </c>
      <c r="D13" s="30"/>
      <c r="E13" s="43" t="str">
        <f>VLOOKUP(C10,'Formato descripción HU'!B6:O12,10,0)</f>
        <v xml:space="preserve">Media </v>
      </c>
      <c r="F13" s="41"/>
      <c r="G13" s="31"/>
      <c r="H13" s="43" t="str">
        <f>VLOOKUP(C10,'Formato descripción HU'!B6:O12,7,0)</f>
        <v>Gabriel Rivera</v>
      </c>
      <c r="I13" s="41"/>
      <c r="J13" s="31"/>
      <c r="K13" s="33"/>
      <c r="L13" s="33"/>
      <c r="M13" s="27"/>
      <c r="N13" s="33"/>
      <c r="O13" s="33"/>
      <c r="P13" s="28"/>
    </row>
    <row r="14" spans="2:16" ht="9.75" customHeight="1" x14ac:dyDescent="0.2">
      <c r="B14" s="24"/>
      <c r="C14" s="27"/>
      <c r="D14" s="30"/>
      <c r="E14" s="27"/>
      <c r="F14" s="27"/>
      <c r="G14" s="31"/>
      <c r="H14" s="31"/>
      <c r="I14" s="27"/>
      <c r="J14" s="27"/>
      <c r="K14" s="27"/>
      <c r="L14" s="27"/>
      <c r="M14" s="27"/>
      <c r="N14" s="27"/>
      <c r="O14" s="27"/>
      <c r="P14" s="28"/>
    </row>
    <row r="15" spans="2:16" ht="19.5" customHeight="1" x14ac:dyDescent="0.2">
      <c r="B15" s="24"/>
      <c r="C15" s="44" t="s">
        <v>60</v>
      </c>
      <c r="D15" s="57" t="str">
        <f>VLOOKUP(C10,'Formato descripción HU'!B6:O12,3,0)</f>
        <v>Sincronizar los datos entre bases de datos y aplicaciones</v>
      </c>
      <c r="E15" s="48"/>
      <c r="F15" s="27"/>
      <c r="G15" s="44" t="s">
        <v>61</v>
      </c>
      <c r="H15" s="57" t="str">
        <f>VLOOKUP(C10,'Formato descripción HU'!B6:O12,4,0)</f>
        <v>Evitar discrepancias y errores en los datos almacenados</v>
      </c>
      <c r="I15" s="55"/>
      <c r="J15" s="48"/>
      <c r="K15" s="27"/>
      <c r="L15" s="44" t="s">
        <v>62</v>
      </c>
      <c r="M15" s="54" t="str">
        <f>VLOOKUP(C10,'Formato descripción HU'!B6:O12,6,0)</f>
        <v>Identificar las discrepancias en los datos</v>
      </c>
      <c r="N15" s="55"/>
      <c r="O15" s="48"/>
      <c r="P15" s="28"/>
    </row>
    <row r="16" spans="2:16" ht="19.5" customHeight="1" x14ac:dyDescent="0.2">
      <c r="B16" s="24"/>
      <c r="C16" s="45"/>
      <c r="D16" s="52"/>
      <c r="E16" s="53"/>
      <c r="F16" s="27"/>
      <c r="G16" s="45"/>
      <c r="H16" s="52"/>
      <c r="I16" s="38"/>
      <c r="J16" s="53"/>
      <c r="K16" s="27"/>
      <c r="L16" s="45"/>
      <c r="M16" s="52"/>
      <c r="N16" s="38"/>
      <c r="O16" s="53"/>
      <c r="P16" s="28"/>
    </row>
    <row r="17" spans="2:16" ht="19.5" customHeight="1" x14ac:dyDescent="0.2">
      <c r="B17" s="24"/>
      <c r="C17" s="46"/>
      <c r="D17" s="49"/>
      <c r="E17" s="50"/>
      <c r="F17" s="27"/>
      <c r="G17" s="46"/>
      <c r="H17" s="49"/>
      <c r="I17" s="56"/>
      <c r="J17" s="50"/>
      <c r="K17" s="27"/>
      <c r="L17" s="46"/>
      <c r="M17" s="49"/>
      <c r="N17" s="56"/>
      <c r="O17" s="50"/>
      <c r="P17" s="28"/>
    </row>
    <row r="18" spans="2:16" ht="9.75" customHeight="1" x14ac:dyDescent="0.2">
      <c r="B18" s="24"/>
      <c r="C18" s="27"/>
      <c r="D18" s="27"/>
      <c r="E18" s="27"/>
      <c r="F18" s="27"/>
      <c r="G18" s="31"/>
      <c r="H18" s="31"/>
      <c r="I18" s="31"/>
      <c r="J18" s="27"/>
      <c r="K18" s="27"/>
      <c r="L18" s="27"/>
      <c r="M18" s="27"/>
      <c r="N18" s="27"/>
      <c r="O18" s="27"/>
      <c r="P18" s="28"/>
    </row>
    <row r="19" spans="2:16" ht="19.5" customHeight="1" x14ac:dyDescent="0.2">
      <c r="B19" s="24"/>
      <c r="C19" s="47" t="s">
        <v>63</v>
      </c>
      <c r="D19" s="48"/>
      <c r="E19" s="58" t="s">
        <v>64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8"/>
    </row>
    <row r="20" spans="2:16" ht="19.5" customHeight="1" x14ac:dyDescent="0.2">
      <c r="B20" s="24"/>
      <c r="C20" s="49"/>
      <c r="D20" s="50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8"/>
    </row>
    <row r="21" spans="2:16" ht="9.75" customHeight="1" x14ac:dyDescent="0.2">
      <c r="B21" s="24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</row>
    <row r="22" spans="2:16" ht="19.5" customHeight="1" x14ac:dyDescent="0.2">
      <c r="B22" s="24"/>
      <c r="C22" s="51" t="s">
        <v>65</v>
      </c>
      <c r="D22" s="48"/>
      <c r="E22" s="54" t="str">
        <f>VLOOKUP(C10,'Formato descripción HU'!B6:O12,12,0)</f>
        <v>Datos actualizados</v>
      </c>
      <c r="F22" s="55"/>
      <c r="G22" s="55"/>
      <c r="H22" s="48"/>
      <c r="I22" s="27"/>
      <c r="J22" s="51" t="s">
        <v>13</v>
      </c>
      <c r="K22" s="48"/>
      <c r="L22" s="54" t="str">
        <f>VLOOKUP(C10,'Formato descripción HU'!B6:O12,13,0)</f>
        <v>Requiere acceso a las bases de datos</v>
      </c>
      <c r="M22" s="55"/>
      <c r="N22" s="55"/>
      <c r="O22" s="48"/>
      <c r="P22" s="28"/>
    </row>
    <row r="23" spans="2:16" ht="19.5" customHeight="1" x14ac:dyDescent="0.2">
      <c r="B23" s="24"/>
      <c r="C23" s="52"/>
      <c r="D23" s="53"/>
      <c r="E23" s="52"/>
      <c r="F23" s="38"/>
      <c r="G23" s="38"/>
      <c r="H23" s="53"/>
      <c r="I23" s="27"/>
      <c r="J23" s="52"/>
      <c r="K23" s="53"/>
      <c r="L23" s="52"/>
      <c r="M23" s="38"/>
      <c r="N23" s="38"/>
      <c r="O23" s="53"/>
      <c r="P23" s="28"/>
    </row>
    <row r="24" spans="2:16" ht="19.5" customHeight="1" x14ac:dyDescent="0.2">
      <c r="B24" s="24"/>
      <c r="C24" s="49"/>
      <c r="D24" s="50"/>
      <c r="E24" s="49"/>
      <c r="F24" s="56"/>
      <c r="G24" s="56"/>
      <c r="H24" s="50"/>
      <c r="I24" s="27"/>
      <c r="J24" s="49"/>
      <c r="K24" s="50"/>
      <c r="L24" s="49"/>
      <c r="M24" s="56"/>
      <c r="N24" s="56"/>
      <c r="O24" s="50"/>
      <c r="P24" s="28"/>
    </row>
    <row r="25" spans="2:16" ht="9.75" customHeight="1" x14ac:dyDescent="0.2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Angel</cp:lastModifiedBy>
  <dcterms:created xsi:type="dcterms:W3CDTF">2019-10-21T15:37:14Z</dcterms:created>
  <dcterms:modified xsi:type="dcterms:W3CDTF">2023-08-23T03:21:14Z</dcterms:modified>
</cp:coreProperties>
</file>