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wustl-my.sharepoint.com/personal/s_yufei_wustl_edu/Documents/Documents/Research/Database/"/>
    </mc:Choice>
  </mc:AlternateContent>
  <xr:revisionPtr revIDLastSave="251" documentId="8_{0106D3FF-78E2-4CD8-8174-BA78ED895948}" xr6:coauthVersionLast="47" xr6:coauthVersionMax="47" xr10:uidLastSave="{A26697C5-CD6C-482F-BE4F-1BFE622F0D4A}"/>
  <bookViews>
    <workbookView xWindow="-110" yWindow="-110" windowWidth="38620" windowHeight="21220" xr2:uid="{00000000-000D-0000-FFFF-FFFF00000000}"/>
  </bookViews>
  <sheets>
    <sheet name="ImpactDB Product and Substrate " sheetId="1" r:id="rId1"/>
    <sheet name="Sheet1" sheetId="2" r:id="rId2"/>
  </sheets>
  <calcPr calcId="191028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7" i="1" l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65" i="1"/>
  <c r="O66" i="1"/>
  <c r="O67" i="1"/>
  <c r="O68" i="1"/>
  <c r="O69" i="1"/>
  <c r="O70" i="1"/>
  <c r="O71" i="1"/>
  <c r="O64" i="1"/>
  <c r="O50" i="1"/>
  <c r="O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2" i="1"/>
  <c r="O53" i="1"/>
  <c r="O54" i="1"/>
  <c r="O55" i="1"/>
  <c r="O56" i="1"/>
  <c r="O57" i="1"/>
  <c r="O58" i="1"/>
  <c r="O59" i="1"/>
  <c r="O60" i="1"/>
  <c r="O61" i="1"/>
  <c r="O62" i="1"/>
  <c r="O63" i="1"/>
  <c r="O2" i="1"/>
</calcChain>
</file>

<file path=xl/sharedStrings.xml><?xml version="1.0" encoding="utf-8"?>
<sst xmlns="http://schemas.openxmlformats.org/spreadsheetml/2006/main" count="238" uniqueCount="140">
  <si>
    <t>Product</t>
  </si>
  <si>
    <t>Number of results in Yarrowia Database</t>
  </si>
  <si>
    <t>Estimated M.W. of products</t>
  </si>
  <si>
    <t>Product ∆G of formation (obtained from equilibrator calculator: https://equilibrator.weizmann.ac.il/) pH=7, pMg=3.0, IS= 0.25M</t>
  </si>
  <si>
    <t>Central carbon precursor</t>
  </si>
  <si>
    <t>Central carbon precursor Ã¢Ë†â€ G of formation</t>
  </si>
  <si>
    <t>Pathway enzymatic steps</t>
  </si>
  <si>
    <t># precursors required</t>
  </si>
  <si>
    <t>ATP cost</t>
  </si>
  <si>
    <t>Cofactor cost</t>
  </si>
  <si>
    <t># carbons in product</t>
  </si>
  <si>
    <t># hydrogens in product</t>
  </si>
  <si>
    <t># oxygens in product</t>
  </si>
  <si>
    <t># nitrogens in product</t>
  </si>
  <si>
    <t>Theoretical Yield(mol Product/mol Glucose)</t>
  </si>
  <si>
    <t>solubility g/L(25C)</t>
  </si>
  <si>
    <t>Citrate</t>
  </si>
  <si>
    <t>b-Carotene</t>
  </si>
  <si>
    <t>Acetyl-CoA</t>
  </si>
  <si>
    <t>Succinate</t>
  </si>
  <si>
    <t>Limonene</t>
  </si>
  <si>
    <t>Triacetic acid lactone</t>
  </si>
  <si>
    <t>Pyruvate</t>
  </si>
  <si>
    <t>AKG</t>
  </si>
  <si>
    <t>Erythritol</t>
  </si>
  <si>
    <t>E4P</t>
  </si>
  <si>
    <t>Astaxanthin</t>
  </si>
  <si>
    <t>Canthaxanthin</t>
  </si>
  <si>
    <t>Echinenone</t>
  </si>
  <si>
    <t>Betulin</t>
  </si>
  <si>
    <t>Mannitol</t>
  </si>
  <si>
    <t>F6P</t>
  </si>
  <si>
    <t>Isocitrate</t>
  </si>
  <si>
    <t>Lycopene</t>
  </si>
  <si>
    <t>Squalene</t>
  </si>
  <si>
    <t>Acetate</t>
  </si>
  <si>
    <t>Protopanaxadiol</t>
  </si>
  <si>
    <t>a-Farnesene</t>
  </si>
  <si>
    <t>b-Ionone</t>
  </si>
  <si>
    <t>Naringenin</t>
  </si>
  <si>
    <t>Acetyl-CoA;E4P;PEP</t>
  </si>
  <si>
    <t>-3341.2;-1486.1;-1324.8</t>
  </si>
  <si>
    <t>3;1;2</t>
  </si>
  <si>
    <t>1-butanol</t>
  </si>
  <si>
    <t>Betulinic acid</t>
  </si>
  <si>
    <t>Mevalonate</t>
  </si>
  <si>
    <t>Malate</t>
  </si>
  <si>
    <t>FFA</t>
  </si>
  <si>
    <t>Linalool</t>
  </si>
  <si>
    <t>Fumarate</t>
  </si>
  <si>
    <t>Arbutin</t>
  </si>
  <si>
    <t>E4P;PEP;Glucose-6-phosphate</t>
  </si>
  <si>
    <t>-1486.1;-1324.8;-1805.2</t>
  </si>
  <si>
    <t>1;2;1</t>
  </si>
  <si>
    <t>a-Santalene</t>
  </si>
  <si>
    <t>Amorphadiene</t>
  </si>
  <si>
    <t>Pregnenolone</t>
  </si>
  <si>
    <t>Methyl-ketones</t>
  </si>
  <si>
    <t>Riboflavin</t>
  </si>
  <si>
    <t>Ribulose-5-phosphate</t>
  </si>
  <si>
    <t>1-decanol</t>
  </si>
  <si>
    <t>Arachidonic acid</t>
  </si>
  <si>
    <t>Pentane</t>
  </si>
  <si>
    <t>a-Linolenic acid</t>
  </si>
  <si>
    <t>a-Ionone</t>
  </si>
  <si>
    <t>Campesterol</t>
  </si>
  <si>
    <t>Glycogen</t>
  </si>
  <si>
    <t>Glucose-6-phosphate</t>
  </si>
  <si>
    <t>Taxifolin</t>
  </si>
  <si>
    <t>Eriodictyol</t>
  </si>
  <si>
    <t>Nootkatone</t>
  </si>
  <si>
    <t>Valencene</t>
  </si>
  <si>
    <t>Decanoic Acid</t>
  </si>
  <si>
    <t>Hexadecanol</t>
  </si>
  <si>
    <t>Octadecanol</t>
  </si>
  <si>
    <t>LCDCA (long chain dicarboxylic acid)</t>
  </si>
  <si>
    <t>600-3000</t>
  </si>
  <si>
    <t>Wax Esters</t>
  </si>
  <si>
    <t>Alkanes</t>
  </si>
  <si>
    <t>Fatty Alcohol</t>
  </si>
  <si>
    <t>Crotonic acid</t>
  </si>
  <si>
    <t>PHB</t>
  </si>
  <si>
    <t>Ergothioneine</t>
  </si>
  <si>
    <t>Histidine</t>
  </si>
  <si>
    <t>Lupeol</t>
  </si>
  <si>
    <t>Reservatrol</t>
  </si>
  <si>
    <t>Lipids</t>
  </si>
  <si>
    <t>Acetyl-CoA;Dihydroxyacetone phosphate</t>
  </si>
  <si>
    <t>-3341.2;-1337.2</t>
  </si>
  <si>
    <t>26.;1</t>
  </si>
  <si>
    <t>FAEE</t>
  </si>
  <si>
    <t>Glucose</t>
  </si>
  <si>
    <t>glucose</t>
  </si>
  <si>
    <t>Xylose</t>
  </si>
  <si>
    <t>X5P</t>
  </si>
  <si>
    <t>Galactose</t>
  </si>
  <si>
    <t>Galactose-1-phosphate</t>
  </si>
  <si>
    <t>Mannose</t>
  </si>
  <si>
    <t>G6P</t>
  </si>
  <si>
    <t>Arabinose</t>
  </si>
  <si>
    <t>Glycerol</t>
  </si>
  <si>
    <t>G3P</t>
  </si>
  <si>
    <t>Methanol</t>
  </si>
  <si>
    <t>Formate</t>
  </si>
  <si>
    <t>ethanol</t>
  </si>
  <si>
    <t>formate</t>
  </si>
  <si>
    <t>sucrose</t>
  </si>
  <si>
    <t>G6P, F6P</t>
  </si>
  <si>
    <t>-1319;-1316.4</t>
  </si>
  <si>
    <t>1,1</t>
  </si>
  <si>
    <t xml:space="preserve"> </t>
  </si>
  <si>
    <t>ascorbic acid</t>
  </si>
  <si>
    <t>1,3-propanediol</t>
  </si>
  <si>
    <t>glycerol</t>
  </si>
  <si>
    <t>shikimate</t>
  </si>
  <si>
    <t>DMAPP</t>
  </si>
  <si>
    <t>naringenin</t>
  </si>
  <si>
    <t>linalool</t>
  </si>
  <si>
    <t>hydrocrisone</t>
  </si>
  <si>
    <t>acetone</t>
  </si>
  <si>
    <t>isopropanol</t>
  </si>
  <si>
    <t>hydrocortisone</t>
  </si>
  <si>
    <t>pregnenotone</t>
  </si>
  <si>
    <t>progesterone</t>
  </si>
  <si>
    <t>ribitol</t>
  </si>
  <si>
    <t>PHCA</t>
  </si>
  <si>
    <t>flavoid</t>
  </si>
  <si>
    <t>xylulose</t>
  </si>
  <si>
    <t>pregnenolone</t>
  </si>
  <si>
    <t>L-Phenylalanine</t>
  </si>
  <si>
    <t>-1486.1;-1324.8</t>
  </si>
  <si>
    <t>E4P;PEP</t>
  </si>
  <si>
    <t>1;1</t>
  </si>
  <si>
    <t>1;3</t>
  </si>
  <si>
    <t>Hydrocortisone</t>
  </si>
  <si>
    <t>pyruvate</t>
  </si>
  <si>
    <t>p-Coumaroyl CoA;Malonyl CoA</t>
  </si>
  <si>
    <t>-420;-1116</t>
  </si>
  <si>
    <t>inf</t>
  </si>
  <si>
    <t>isobutanol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</si>
</sst>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quotePrefix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7"/>
  <sheetViews>
    <sheetView tabSelected="1" workbookViewId="0">
      <pane ySplit="1" topLeftCell="A2" activePane="bottomLeft" state="frozen"/>
      <selection pane="bottomLeft" activeCell="AA58" sqref="AA58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271</v>
      </c>
      <c r="C2">
        <v>189</v>
      </c>
      <c r="D2">
        <v>-983.3</v>
      </c>
      <c r="E2" t="s">
        <v>16</v>
      </c>
      <c r="F2">
        <v>-983.3</v>
      </c>
      <c r="G2">
        <v>0</v>
      </c>
      <c r="H2">
        <v>1</v>
      </c>
      <c r="I2">
        <v>0</v>
      </c>
      <c r="J2">
        <v>0</v>
      </c>
      <c r="K2">
        <v>6</v>
      </c>
      <c r="L2">
        <v>8</v>
      </c>
      <c r="M2">
        <v>7</v>
      </c>
      <c r="N2">
        <v>0</v>
      </c>
      <c r="O2" s="1">
        <f>K2*12/C2</f>
        <v>0.38095238095238093</v>
      </c>
      <c r="P2">
        <v>5920</v>
      </c>
    </row>
    <row r="3" spans="1:16" x14ac:dyDescent="0.35">
      <c r="A3" t="s">
        <v>17</v>
      </c>
      <c r="B3">
        <v>195</v>
      </c>
      <c r="C3">
        <v>536</v>
      </c>
      <c r="D3">
        <v>3218</v>
      </c>
      <c r="E3" t="s">
        <v>18</v>
      </c>
      <c r="F3">
        <v>-1876.4</v>
      </c>
      <c r="G3">
        <v>13</v>
      </c>
      <c r="H3">
        <v>24</v>
      </c>
      <c r="I3">
        <v>24</v>
      </c>
      <c r="J3">
        <v>20</v>
      </c>
      <c r="K3">
        <v>40</v>
      </c>
      <c r="L3">
        <v>56</v>
      </c>
      <c r="M3">
        <v>0</v>
      </c>
      <c r="N3">
        <v>0</v>
      </c>
      <c r="O3" s="1">
        <f t="shared" ref="O3:O66" si="0">K3*12/C3</f>
        <v>0.89552238805970152</v>
      </c>
      <c r="P3">
        <v>5.9999999999999995E-4</v>
      </c>
    </row>
    <row r="4" spans="1:16" x14ac:dyDescent="0.35">
      <c r="A4" t="s">
        <v>19</v>
      </c>
      <c r="B4">
        <v>186</v>
      </c>
      <c r="C4">
        <v>116</v>
      </c>
      <c r="D4">
        <v>-536.20000000000005</v>
      </c>
      <c r="E4" t="s">
        <v>19</v>
      </c>
      <c r="F4">
        <v>-536.20000000000005</v>
      </c>
      <c r="G4">
        <v>0</v>
      </c>
      <c r="H4">
        <v>1</v>
      </c>
      <c r="I4">
        <v>0</v>
      </c>
      <c r="J4">
        <v>0</v>
      </c>
      <c r="K4">
        <v>4</v>
      </c>
      <c r="L4">
        <v>6</v>
      </c>
      <c r="M4">
        <v>4</v>
      </c>
      <c r="N4">
        <v>0</v>
      </c>
      <c r="O4" s="1">
        <f t="shared" si="0"/>
        <v>0.41379310344827586</v>
      </c>
      <c r="P4">
        <v>58</v>
      </c>
    </row>
    <row r="5" spans="1:16" x14ac:dyDescent="0.35">
      <c r="A5" t="s">
        <v>20</v>
      </c>
      <c r="B5">
        <v>148</v>
      </c>
      <c r="C5">
        <v>136.24</v>
      </c>
      <c r="D5">
        <v>778.3</v>
      </c>
      <c r="E5" t="s">
        <v>18</v>
      </c>
      <c r="F5">
        <v>-1876.4</v>
      </c>
      <c r="G5">
        <v>10</v>
      </c>
      <c r="H5">
        <v>6</v>
      </c>
      <c r="I5">
        <v>6</v>
      </c>
      <c r="J5">
        <v>4</v>
      </c>
      <c r="K5">
        <v>10</v>
      </c>
      <c r="L5">
        <v>16</v>
      </c>
      <c r="M5">
        <v>0</v>
      </c>
      <c r="N5">
        <v>0</v>
      </c>
      <c r="O5" s="1">
        <f t="shared" si="0"/>
        <v>0.88079859072225475</v>
      </c>
      <c r="P5">
        <v>7.5700000000000003E-2</v>
      </c>
    </row>
    <row r="6" spans="1:16" x14ac:dyDescent="0.35">
      <c r="A6" t="s">
        <v>21</v>
      </c>
      <c r="B6">
        <v>135</v>
      </c>
      <c r="C6">
        <v>126.11</v>
      </c>
      <c r="D6">
        <v>-134.4</v>
      </c>
      <c r="E6" t="s">
        <v>18</v>
      </c>
      <c r="F6">
        <v>-1876.4</v>
      </c>
      <c r="G6">
        <v>2</v>
      </c>
      <c r="H6">
        <v>3</v>
      </c>
      <c r="I6">
        <v>2</v>
      </c>
      <c r="J6">
        <v>0</v>
      </c>
      <c r="K6">
        <v>6</v>
      </c>
      <c r="L6">
        <v>6</v>
      </c>
      <c r="M6">
        <v>3</v>
      </c>
      <c r="N6">
        <v>0</v>
      </c>
      <c r="O6" s="1">
        <f t="shared" si="0"/>
        <v>0.57093014035365952</v>
      </c>
      <c r="P6">
        <v>8.6</v>
      </c>
    </row>
    <row r="7" spans="1:16" x14ac:dyDescent="0.35">
      <c r="A7" t="s">
        <v>22</v>
      </c>
      <c r="B7">
        <v>131</v>
      </c>
      <c r="C7">
        <v>87.06</v>
      </c>
      <c r="D7">
        <v>-355.2</v>
      </c>
      <c r="E7" t="s">
        <v>22</v>
      </c>
      <c r="F7">
        <v>-483.6</v>
      </c>
      <c r="G7">
        <v>0</v>
      </c>
      <c r="H7">
        <v>1</v>
      </c>
      <c r="I7">
        <v>0</v>
      </c>
      <c r="J7">
        <v>0</v>
      </c>
      <c r="K7">
        <v>3</v>
      </c>
      <c r="L7">
        <v>4</v>
      </c>
      <c r="M7">
        <v>3</v>
      </c>
      <c r="N7">
        <v>0</v>
      </c>
      <c r="O7" s="1">
        <f t="shared" si="0"/>
        <v>0.41350792556857341</v>
      </c>
      <c r="P7">
        <v>10000</v>
      </c>
    </row>
    <row r="8" spans="1:16" x14ac:dyDescent="0.35">
      <c r="A8" t="s">
        <v>23</v>
      </c>
      <c r="B8">
        <v>126</v>
      </c>
      <c r="C8">
        <v>144.08000000000001</v>
      </c>
      <c r="D8">
        <v>-648.4</v>
      </c>
      <c r="E8" t="s">
        <v>23</v>
      </c>
      <c r="F8">
        <v>-648.4</v>
      </c>
      <c r="G8">
        <v>0</v>
      </c>
      <c r="H8">
        <v>1</v>
      </c>
      <c r="I8">
        <v>0</v>
      </c>
      <c r="J8">
        <v>0</v>
      </c>
      <c r="K8">
        <v>5</v>
      </c>
      <c r="L8">
        <v>6</v>
      </c>
      <c r="M8">
        <v>5</v>
      </c>
      <c r="N8">
        <v>0</v>
      </c>
      <c r="O8" s="1">
        <f t="shared" si="0"/>
        <v>0.41643531371460296</v>
      </c>
      <c r="P8">
        <v>100</v>
      </c>
    </row>
    <row r="9" spans="1:16" x14ac:dyDescent="0.35">
      <c r="A9" t="s">
        <v>24</v>
      </c>
      <c r="B9">
        <v>111</v>
      </c>
      <c r="C9">
        <v>122.12</v>
      </c>
      <c r="D9">
        <v>-251.3</v>
      </c>
      <c r="E9" t="s">
        <v>25</v>
      </c>
      <c r="F9">
        <v>-1486.1</v>
      </c>
      <c r="G9">
        <v>2</v>
      </c>
      <c r="H9">
        <v>1</v>
      </c>
      <c r="I9">
        <v>0</v>
      </c>
      <c r="J9">
        <v>-1</v>
      </c>
      <c r="K9">
        <v>4</v>
      </c>
      <c r="L9">
        <v>10</v>
      </c>
      <c r="M9">
        <v>4</v>
      </c>
      <c r="N9">
        <v>0</v>
      </c>
      <c r="O9" s="1">
        <f t="shared" si="0"/>
        <v>0.39305601048149358</v>
      </c>
      <c r="P9">
        <v>6100</v>
      </c>
    </row>
    <row r="10" spans="1:16" x14ac:dyDescent="0.35">
      <c r="A10" t="s">
        <v>26</v>
      </c>
      <c r="B10">
        <v>105</v>
      </c>
      <c r="C10">
        <v>596.84</v>
      </c>
      <c r="D10">
        <v>2410.5</v>
      </c>
      <c r="E10" t="s">
        <v>18</v>
      </c>
      <c r="F10">
        <v>-1876.4</v>
      </c>
      <c r="G10">
        <v>16</v>
      </c>
      <c r="H10">
        <v>24</v>
      </c>
      <c r="I10">
        <v>24</v>
      </c>
      <c r="J10">
        <v>28</v>
      </c>
      <c r="K10">
        <v>40</v>
      </c>
      <c r="L10">
        <v>52</v>
      </c>
      <c r="M10">
        <v>4</v>
      </c>
      <c r="N10">
        <v>0</v>
      </c>
      <c r="O10" s="1">
        <f t="shared" si="0"/>
        <v>0.80423564104282552</v>
      </c>
      <c r="P10">
        <v>7.8999999999999999E-12</v>
      </c>
    </row>
    <row r="11" spans="1:16" x14ac:dyDescent="0.35">
      <c r="A11" t="s">
        <v>27</v>
      </c>
      <c r="B11">
        <v>105</v>
      </c>
      <c r="C11">
        <v>564.82000000000005</v>
      </c>
      <c r="D11">
        <v>2749.6</v>
      </c>
      <c r="E11" t="s">
        <v>18</v>
      </c>
      <c r="F11">
        <v>-1876.4</v>
      </c>
      <c r="G11">
        <v>15</v>
      </c>
      <c r="H11">
        <v>24</v>
      </c>
      <c r="I11">
        <v>24</v>
      </c>
      <c r="J11">
        <v>24</v>
      </c>
      <c r="K11">
        <v>40</v>
      </c>
      <c r="L11">
        <v>52</v>
      </c>
      <c r="M11">
        <v>2</v>
      </c>
      <c r="N11">
        <v>0</v>
      </c>
      <c r="O11" s="1">
        <f t="shared" si="0"/>
        <v>0.84982826387167587</v>
      </c>
      <c r="P11">
        <v>2.4799999999999999E-12</v>
      </c>
    </row>
    <row r="12" spans="1:16" x14ac:dyDescent="0.35">
      <c r="A12" t="s">
        <v>28</v>
      </c>
      <c r="B12">
        <v>105</v>
      </c>
      <c r="C12">
        <v>550.87</v>
      </c>
      <c r="D12">
        <v>2983.8</v>
      </c>
      <c r="E12" t="s">
        <v>18</v>
      </c>
      <c r="F12">
        <v>-1876.4</v>
      </c>
      <c r="G12">
        <v>14</v>
      </c>
      <c r="H12">
        <v>24</v>
      </c>
      <c r="I12">
        <v>24</v>
      </c>
      <c r="J12">
        <v>22</v>
      </c>
      <c r="K12">
        <v>40</v>
      </c>
      <c r="L12">
        <v>56</v>
      </c>
      <c r="M12">
        <v>1</v>
      </c>
      <c r="N12">
        <v>0</v>
      </c>
      <c r="O12" s="1">
        <f t="shared" si="0"/>
        <v>0.871348957104217</v>
      </c>
      <c r="P12">
        <v>0</v>
      </c>
    </row>
    <row r="13" spans="1:16" x14ac:dyDescent="0.35">
      <c r="A13" t="s">
        <v>29</v>
      </c>
      <c r="B13">
        <v>77</v>
      </c>
      <c r="C13">
        <v>442.72</v>
      </c>
      <c r="D13">
        <v>-245.8</v>
      </c>
      <c r="E13" t="s">
        <v>18</v>
      </c>
      <c r="F13">
        <v>-1876.4</v>
      </c>
      <c r="G13">
        <v>13</v>
      </c>
      <c r="H13">
        <v>18</v>
      </c>
      <c r="I13">
        <v>18</v>
      </c>
      <c r="J13">
        <v>17</v>
      </c>
      <c r="K13">
        <v>30</v>
      </c>
      <c r="L13">
        <v>50</v>
      </c>
      <c r="M13">
        <v>2</v>
      </c>
      <c r="N13">
        <v>0</v>
      </c>
      <c r="O13" s="1">
        <f t="shared" si="0"/>
        <v>0.81315504156125762</v>
      </c>
      <c r="P13">
        <v>1.7260000000000001E-6</v>
      </c>
    </row>
    <row r="14" spans="1:16" x14ac:dyDescent="0.35">
      <c r="A14" t="s">
        <v>30</v>
      </c>
      <c r="B14">
        <v>76</v>
      </c>
      <c r="C14">
        <v>182.17</v>
      </c>
      <c r="D14">
        <v>-390.2</v>
      </c>
      <c r="E14" t="s">
        <v>31</v>
      </c>
      <c r="F14">
        <v>-1802.7</v>
      </c>
      <c r="G14">
        <v>2</v>
      </c>
      <c r="H14">
        <v>1</v>
      </c>
      <c r="I14">
        <v>0</v>
      </c>
      <c r="J14">
        <v>1</v>
      </c>
      <c r="K14">
        <v>6</v>
      </c>
      <c r="L14">
        <v>14</v>
      </c>
      <c r="M14">
        <v>6</v>
      </c>
      <c r="N14">
        <v>0</v>
      </c>
      <c r="O14" s="1">
        <f t="shared" si="0"/>
        <v>0.39523521984959109</v>
      </c>
      <c r="P14">
        <v>216</v>
      </c>
    </row>
    <row r="15" spans="1:16" x14ac:dyDescent="0.35">
      <c r="A15" t="s">
        <v>32</v>
      </c>
      <c r="B15">
        <v>75</v>
      </c>
      <c r="C15">
        <v>192.12</v>
      </c>
      <c r="D15">
        <v>-976.5</v>
      </c>
      <c r="E15" t="s">
        <v>32</v>
      </c>
      <c r="F15">
        <v>-976.5</v>
      </c>
      <c r="G15">
        <v>0</v>
      </c>
      <c r="H15">
        <v>1</v>
      </c>
      <c r="I15">
        <v>0</v>
      </c>
      <c r="J15">
        <v>0</v>
      </c>
      <c r="K15">
        <v>6</v>
      </c>
      <c r="L15">
        <v>8</v>
      </c>
      <c r="M15">
        <v>7</v>
      </c>
      <c r="N15">
        <v>0</v>
      </c>
      <c r="O15" s="1">
        <f t="shared" si="0"/>
        <v>0.37476577139287942</v>
      </c>
      <c r="P15">
        <v>466</v>
      </c>
    </row>
    <row r="16" spans="1:16" x14ac:dyDescent="0.35">
      <c r="A16" t="s">
        <v>33</v>
      </c>
      <c r="B16">
        <v>75</v>
      </c>
      <c r="C16">
        <v>536.87</v>
      </c>
      <c r="D16">
        <v>3510.1</v>
      </c>
      <c r="E16" t="s">
        <v>18</v>
      </c>
      <c r="F16">
        <v>-1876.4</v>
      </c>
      <c r="G16">
        <v>12</v>
      </c>
      <c r="H16">
        <v>24</v>
      </c>
      <c r="I16">
        <v>24</v>
      </c>
      <c r="J16">
        <v>20</v>
      </c>
      <c r="K16">
        <v>40</v>
      </c>
      <c r="L16">
        <v>56</v>
      </c>
      <c r="M16">
        <v>0</v>
      </c>
      <c r="N16">
        <v>0</v>
      </c>
      <c r="O16" s="1">
        <f t="shared" si="0"/>
        <v>0.89407119041853711</v>
      </c>
      <c r="P16">
        <v>1.0399999999999999E-15</v>
      </c>
    </row>
    <row r="17" spans="1:16" x14ac:dyDescent="0.35">
      <c r="A17" t="s">
        <v>34</v>
      </c>
      <c r="B17">
        <v>72</v>
      </c>
      <c r="C17">
        <v>410.73</v>
      </c>
      <c r="D17">
        <v>2655.5</v>
      </c>
      <c r="E17" t="s">
        <v>18</v>
      </c>
      <c r="F17">
        <v>-1876.4</v>
      </c>
      <c r="G17">
        <v>10</v>
      </c>
      <c r="H17">
        <v>18</v>
      </c>
      <c r="I17">
        <v>18</v>
      </c>
      <c r="J17">
        <v>12</v>
      </c>
      <c r="K17">
        <v>15</v>
      </c>
      <c r="L17">
        <v>24</v>
      </c>
      <c r="M17">
        <v>0</v>
      </c>
      <c r="N17">
        <v>0</v>
      </c>
      <c r="O17" s="1">
        <f t="shared" si="0"/>
        <v>0.43824410196479435</v>
      </c>
      <c r="P17" t="s">
        <v>138</v>
      </c>
    </row>
    <row r="18" spans="1:16" x14ac:dyDescent="0.35">
      <c r="A18" t="s">
        <v>35</v>
      </c>
      <c r="B18">
        <v>50</v>
      </c>
      <c r="C18">
        <v>59.05</v>
      </c>
      <c r="D18">
        <v>-264.10000000000002</v>
      </c>
      <c r="E18" t="s">
        <v>18</v>
      </c>
      <c r="F18">
        <v>-1876.4</v>
      </c>
      <c r="G18">
        <v>2</v>
      </c>
      <c r="H18">
        <v>1</v>
      </c>
      <c r="I18">
        <v>0</v>
      </c>
      <c r="J18">
        <v>-1</v>
      </c>
      <c r="K18">
        <v>2</v>
      </c>
      <c r="L18">
        <v>4</v>
      </c>
      <c r="M18">
        <v>2</v>
      </c>
      <c r="N18">
        <v>0</v>
      </c>
      <c r="O18" s="1">
        <f t="shared" si="0"/>
        <v>0.40643522438611346</v>
      </c>
      <c r="P18">
        <v>1233</v>
      </c>
    </row>
    <row r="19" spans="1:16" x14ac:dyDescent="0.35">
      <c r="A19" t="s">
        <v>36</v>
      </c>
      <c r="B19">
        <v>44</v>
      </c>
      <c r="C19">
        <v>460.74</v>
      </c>
      <c r="D19">
        <v>-444.9</v>
      </c>
      <c r="E19" t="s">
        <v>18</v>
      </c>
      <c r="F19">
        <v>-1876.4</v>
      </c>
      <c r="G19">
        <v>13</v>
      </c>
      <c r="H19">
        <v>18</v>
      </c>
      <c r="I19">
        <v>18</v>
      </c>
      <c r="J19">
        <v>15</v>
      </c>
      <c r="K19">
        <v>30</v>
      </c>
      <c r="L19">
        <v>52</v>
      </c>
      <c r="M19">
        <v>3</v>
      </c>
      <c r="N19">
        <v>0</v>
      </c>
      <c r="O19" s="1">
        <f t="shared" si="0"/>
        <v>0.78135173850761819</v>
      </c>
      <c r="P19">
        <v>0</v>
      </c>
    </row>
    <row r="20" spans="1:16" x14ac:dyDescent="0.35">
      <c r="A20" t="s">
        <v>37</v>
      </c>
      <c r="B20">
        <v>41</v>
      </c>
      <c r="C20">
        <v>204.36</v>
      </c>
      <c r="D20">
        <v>1339.6</v>
      </c>
      <c r="E20" t="s">
        <v>18</v>
      </c>
      <c r="F20">
        <v>-1876.4</v>
      </c>
      <c r="G20">
        <v>10</v>
      </c>
      <c r="H20">
        <v>9</v>
      </c>
      <c r="I20">
        <v>9</v>
      </c>
      <c r="J20">
        <v>6</v>
      </c>
      <c r="K20">
        <v>15</v>
      </c>
      <c r="L20">
        <v>24</v>
      </c>
      <c r="M20">
        <v>0</v>
      </c>
      <c r="N20">
        <v>0</v>
      </c>
      <c r="O20" s="1">
        <f t="shared" si="0"/>
        <v>0.88079859072225475</v>
      </c>
      <c r="P20">
        <v>1.053E-4</v>
      </c>
    </row>
    <row r="21" spans="1:16" x14ac:dyDescent="0.35">
      <c r="A21" t="s">
        <v>38</v>
      </c>
      <c r="B21">
        <v>34</v>
      </c>
      <c r="C21">
        <v>192.3</v>
      </c>
      <c r="D21">
        <v>813.6</v>
      </c>
      <c r="E21" t="s">
        <v>18</v>
      </c>
      <c r="F21">
        <v>-1876.4</v>
      </c>
      <c r="G21">
        <v>14</v>
      </c>
      <c r="H21">
        <v>24</v>
      </c>
      <c r="I21">
        <v>24</v>
      </c>
      <c r="J21">
        <v>20</v>
      </c>
      <c r="K21">
        <v>13</v>
      </c>
      <c r="L21">
        <v>20</v>
      </c>
      <c r="M21">
        <v>1</v>
      </c>
      <c r="N21">
        <v>0</v>
      </c>
      <c r="O21" s="1">
        <f t="shared" si="0"/>
        <v>0.81123244929797189</v>
      </c>
      <c r="P21">
        <v>1.69</v>
      </c>
    </row>
    <row r="22" spans="1:16" x14ac:dyDescent="0.35">
      <c r="A22" t="s">
        <v>39</v>
      </c>
      <c r="B22">
        <v>33</v>
      </c>
      <c r="C22">
        <v>272.26</v>
      </c>
      <c r="D22">
        <v>-210.6</v>
      </c>
      <c r="E22" t="s">
        <v>40</v>
      </c>
      <c r="F22" t="s">
        <v>41</v>
      </c>
      <c r="G22">
        <v>10</v>
      </c>
      <c r="H22" t="s">
        <v>42</v>
      </c>
      <c r="I22">
        <v>5</v>
      </c>
      <c r="J22">
        <v>1</v>
      </c>
      <c r="K22">
        <v>15</v>
      </c>
      <c r="L22">
        <v>12</v>
      </c>
      <c r="M22">
        <v>5</v>
      </c>
      <c r="N22">
        <v>0</v>
      </c>
      <c r="O22" s="1">
        <f t="shared" si="0"/>
        <v>0.6611327407625065</v>
      </c>
      <c r="P22">
        <v>0</v>
      </c>
    </row>
    <row r="23" spans="1:16" x14ac:dyDescent="0.35">
      <c r="A23" t="s">
        <v>43</v>
      </c>
      <c r="B23">
        <v>32</v>
      </c>
      <c r="C23">
        <v>74.12</v>
      </c>
      <c r="D23">
        <v>218.7</v>
      </c>
      <c r="E23" t="s">
        <v>18</v>
      </c>
      <c r="F23">
        <v>-1876.4</v>
      </c>
      <c r="G23">
        <v>6</v>
      </c>
      <c r="H23">
        <v>2</v>
      </c>
      <c r="I23">
        <v>1</v>
      </c>
      <c r="J23">
        <v>4</v>
      </c>
      <c r="K23">
        <v>4</v>
      </c>
      <c r="L23">
        <v>10</v>
      </c>
      <c r="M23">
        <v>1</v>
      </c>
      <c r="N23">
        <v>0</v>
      </c>
      <c r="O23" s="1">
        <f t="shared" si="0"/>
        <v>0.64759848893685912</v>
      </c>
      <c r="P23">
        <v>73</v>
      </c>
    </row>
    <row r="24" spans="1:16" x14ac:dyDescent="0.35">
      <c r="A24" t="s">
        <v>44</v>
      </c>
      <c r="B24">
        <v>31</v>
      </c>
      <c r="C24">
        <v>456.7</v>
      </c>
      <c r="D24">
        <v>-245.8</v>
      </c>
      <c r="E24" t="s">
        <v>18</v>
      </c>
      <c r="F24">
        <v>-1876.4</v>
      </c>
      <c r="G24">
        <v>13</v>
      </c>
      <c r="H24">
        <v>18</v>
      </c>
      <c r="I24">
        <v>18</v>
      </c>
      <c r="J24">
        <v>17</v>
      </c>
      <c r="K24">
        <v>30</v>
      </c>
      <c r="L24">
        <v>48</v>
      </c>
      <c r="M24">
        <v>3</v>
      </c>
      <c r="N24">
        <v>0</v>
      </c>
      <c r="O24" s="1">
        <f t="shared" si="0"/>
        <v>0.78826363039194225</v>
      </c>
      <c r="P24" t="s">
        <v>138</v>
      </c>
    </row>
    <row r="25" spans="1:16" x14ac:dyDescent="0.35">
      <c r="A25" t="s">
        <v>45</v>
      </c>
      <c r="B25">
        <v>29</v>
      </c>
      <c r="C25">
        <v>148.16</v>
      </c>
      <c r="D25">
        <v>-216.5</v>
      </c>
      <c r="E25" t="s">
        <v>18</v>
      </c>
      <c r="F25">
        <v>-1876.4</v>
      </c>
      <c r="G25">
        <v>3</v>
      </c>
      <c r="H25">
        <v>3</v>
      </c>
      <c r="I25">
        <v>0</v>
      </c>
      <c r="J25">
        <v>2</v>
      </c>
      <c r="K25">
        <v>6</v>
      </c>
      <c r="L25">
        <v>12</v>
      </c>
      <c r="M25">
        <v>4</v>
      </c>
      <c r="N25">
        <v>0</v>
      </c>
      <c r="O25" s="1">
        <f t="shared" si="0"/>
        <v>0.48596112311015122</v>
      </c>
      <c r="P25">
        <v>600</v>
      </c>
    </row>
    <row r="26" spans="1:16" x14ac:dyDescent="0.35">
      <c r="A26" t="s">
        <v>46</v>
      </c>
      <c r="B26">
        <v>28</v>
      </c>
      <c r="C26">
        <v>132.07</v>
      </c>
      <c r="D26">
        <v>-698.6</v>
      </c>
      <c r="E26" t="s">
        <v>46</v>
      </c>
      <c r="F26">
        <v>-887.9</v>
      </c>
      <c r="G26">
        <v>0</v>
      </c>
      <c r="H26">
        <v>1</v>
      </c>
      <c r="I26">
        <v>0</v>
      </c>
      <c r="J26">
        <v>0</v>
      </c>
      <c r="K26">
        <v>4</v>
      </c>
      <c r="L26">
        <v>6</v>
      </c>
      <c r="M26">
        <v>5</v>
      </c>
      <c r="N26">
        <v>0</v>
      </c>
      <c r="O26" s="1">
        <f t="shared" si="0"/>
        <v>0.36344362837888999</v>
      </c>
      <c r="P26">
        <v>558</v>
      </c>
    </row>
    <row r="27" spans="1:16" x14ac:dyDescent="0.35">
      <c r="A27" t="s">
        <v>47</v>
      </c>
      <c r="B27">
        <v>22</v>
      </c>
      <c r="C27">
        <v>866</v>
      </c>
      <c r="D27">
        <v>-218.3</v>
      </c>
      <c r="E27" t="s">
        <v>18</v>
      </c>
      <c r="F27">
        <v>-1876.4</v>
      </c>
      <c r="G27">
        <v>7</v>
      </c>
      <c r="H27">
        <v>8.8000000000000007</v>
      </c>
      <c r="I27">
        <v>8</v>
      </c>
      <c r="J27">
        <v>16</v>
      </c>
      <c r="K27">
        <v>17.5</v>
      </c>
      <c r="L27">
        <v>33</v>
      </c>
      <c r="M27">
        <v>2</v>
      </c>
      <c r="N27">
        <v>0</v>
      </c>
      <c r="O27" s="1">
        <f t="shared" si="0"/>
        <v>0.24249422632794457</v>
      </c>
      <c r="P27" t="s">
        <v>138</v>
      </c>
    </row>
    <row r="28" spans="1:16" x14ac:dyDescent="0.35">
      <c r="A28" t="s">
        <v>48</v>
      </c>
      <c r="B28">
        <v>20</v>
      </c>
      <c r="C28">
        <v>154.25</v>
      </c>
      <c r="D28">
        <v>744.6</v>
      </c>
      <c r="E28" t="s">
        <v>18</v>
      </c>
      <c r="F28">
        <v>-1876.4</v>
      </c>
      <c r="G28">
        <v>9</v>
      </c>
      <c r="H28">
        <v>6</v>
      </c>
      <c r="I28">
        <v>6</v>
      </c>
      <c r="J28">
        <v>4</v>
      </c>
      <c r="K28">
        <v>10</v>
      </c>
      <c r="L28">
        <v>18</v>
      </c>
      <c r="M28">
        <v>1</v>
      </c>
      <c r="N28">
        <v>0</v>
      </c>
      <c r="O28" s="1">
        <f t="shared" si="0"/>
        <v>0.77795786061588335</v>
      </c>
      <c r="P28">
        <v>15.9</v>
      </c>
    </row>
    <row r="29" spans="1:16" x14ac:dyDescent="0.35">
      <c r="A29" t="s">
        <v>49</v>
      </c>
      <c r="B29">
        <v>19</v>
      </c>
      <c r="C29">
        <v>116.07</v>
      </c>
      <c r="D29">
        <v>-538.5</v>
      </c>
      <c r="E29" t="s">
        <v>49</v>
      </c>
      <c r="F29">
        <v>-538.5</v>
      </c>
      <c r="G29">
        <v>0</v>
      </c>
      <c r="H29">
        <v>1</v>
      </c>
      <c r="I29">
        <v>0</v>
      </c>
      <c r="J29">
        <v>0</v>
      </c>
      <c r="K29">
        <v>4</v>
      </c>
      <c r="L29">
        <v>4</v>
      </c>
      <c r="M29">
        <v>4</v>
      </c>
      <c r="N29">
        <v>0</v>
      </c>
      <c r="O29" s="1">
        <f t="shared" si="0"/>
        <v>0.41354355130524684</v>
      </c>
      <c r="P29">
        <v>0</v>
      </c>
    </row>
    <row r="30" spans="1:16" x14ac:dyDescent="0.35">
      <c r="A30" t="s">
        <v>50</v>
      </c>
      <c r="B30">
        <v>19</v>
      </c>
      <c r="C30">
        <v>272.25</v>
      </c>
      <c r="D30">
        <v>-359</v>
      </c>
      <c r="E30" t="s">
        <v>51</v>
      </c>
      <c r="F30" t="s">
        <v>52</v>
      </c>
      <c r="G30">
        <v>8</v>
      </c>
      <c r="H30" t="s">
        <v>53</v>
      </c>
      <c r="I30">
        <v>2</v>
      </c>
      <c r="J30">
        <v>2</v>
      </c>
      <c r="K30">
        <v>12</v>
      </c>
      <c r="L30">
        <v>16</v>
      </c>
      <c r="M30">
        <v>7</v>
      </c>
      <c r="N30">
        <v>0</v>
      </c>
      <c r="O30" s="1">
        <f t="shared" si="0"/>
        <v>0.52892561983471076</v>
      </c>
      <c r="P30">
        <v>9590</v>
      </c>
    </row>
    <row r="31" spans="1:16" x14ac:dyDescent="0.35">
      <c r="A31" t="s">
        <v>54</v>
      </c>
      <c r="B31">
        <v>18</v>
      </c>
      <c r="C31">
        <v>204.35</v>
      </c>
      <c r="D31">
        <v>163.30000000000001</v>
      </c>
      <c r="E31" t="s">
        <v>18</v>
      </c>
      <c r="F31">
        <v>-1876.4</v>
      </c>
      <c r="G31">
        <v>10</v>
      </c>
      <c r="H31">
        <v>9</v>
      </c>
      <c r="I31">
        <v>9</v>
      </c>
      <c r="J31">
        <v>6</v>
      </c>
      <c r="K31">
        <v>15</v>
      </c>
      <c r="L31">
        <v>24</v>
      </c>
      <c r="M31">
        <v>0</v>
      </c>
      <c r="N31">
        <v>0</v>
      </c>
      <c r="O31" s="1">
        <f t="shared" si="0"/>
        <v>0.88084169317347694</v>
      </c>
      <c r="P31">
        <v>1.2999999999999999E-3</v>
      </c>
    </row>
    <row r="32" spans="1:16" x14ac:dyDescent="0.35">
      <c r="A32" t="s">
        <v>55</v>
      </c>
      <c r="B32">
        <v>18</v>
      </c>
      <c r="C32">
        <v>204.36</v>
      </c>
      <c r="D32">
        <v>161.4</v>
      </c>
      <c r="E32" t="s">
        <v>18</v>
      </c>
      <c r="F32">
        <v>-1876.4</v>
      </c>
      <c r="G32">
        <v>10</v>
      </c>
      <c r="H32">
        <v>9</v>
      </c>
      <c r="I32">
        <v>9</v>
      </c>
      <c r="J32">
        <v>6</v>
      </c>
      <c r="K32">
        <v>15</v>
      </c>
      <c r="L32">
        <v>24</v>
      </c>
      <c r="M32">
        <v>0</v>
      </c>
      <c r="N32">
        <v>0</v>
      </c>
      <c r="O32" s="1">
        <f t="shared" si="0"/>
        <v>0.88079859072225475</v>
      </c>
      <c r="P32">
        <v>0</v>
      </c>
    </row>
    <row r="33" spans="1:16" x14ac:dyDescent="0.35">
      <c r="A33" t="s">
        <v>56</v>
      </c>
      <c r="B33">
        <v>16</v>
      </c>
      <c r="C33">
        <v>316.49</v>
      </c>
      <c r="D33">
        <v>-109.6</v>
      </c>
      <c r="E33" t="s">
        <v>18</v>
      </c>
      <c r="F33">
        <v>-1876.4</v>
      </c>
      <c r="G33">
        <v>28</v>
      </c>
      <c r="H33">
        <v>18</v>
      </c>
      <c r="I33">
        <v>18</v>
      </c>
      <c r="J33">
        <v>31</v>
      </c>
      <c r="K33">
        <v>21</v>
      </c>
      <c r="L33">
        <v>32</v>
      </c>
      <c r="M33">
        <v>2</v>
      </c>
      <c r="N33">
        <v>0</v>
      </c>
      <c r="O33" s="1">
        <f t="shared" si="0"/>
        <v>0.79623368826819174</v>
      </c>
      <c r="P33">
        <v>0</v>
      </c>
    </row>
    <row r="34" spans="1:16" x14ac:dyDescent="0.35">
      <c r="A34" t="s">
        <v>57</v>
      </c>
      <c r="B34">
        <v>14</v>
      </c>
      <c r="C34">
        <v>120.15</v>
      </c>
      <c r="D34">
        <v>314.2</v>
      </c>
      <c r="E34" t="s">
        <v>18</v>
      </c>
      <c r="F34">
        <v>-1876.4</v>
      </c>
      <c r="G34">
        <v>12</v>
      </c>
      <c r="H34">
        <v>8</v>
      </c>
      <c r="I34">
        <v>8</v>
      </c>
      <c r="J34">
        <v>13</v>
      </c>
      <c r="K34">
        <v>15</v>
      </c>
      <c r="L34">
        <v>30</v>
      </c>
      <c r="M34">
        <v>1</v>
      </c>
      <c r="N34">
        <v>0</v>
      </c>
      <c r="O34" s="1">
        <f t="shared" si="0"/>
        <v>1.4981273408239699</v>
      </c>
      <c r="P34" t="s">
        <v>138</v>
      </c>
    </row>
    <row r="35" spans="1:16" x14ac:dyDescent="0.35">
      <c r="A35" t="s">
        <v>58</v>
      </c>
      <c r="B35">
        <v>13</v>
      </c>
      <c r="C35">
        <v>375.36</v>
      </c>
      <c r="D35">
        <v>276.60000000000002</v>
      </c>
      <c r="E35" t="s">
        <v>59</v>
      </c>
      <c r="F35">
        <v>-1640.9</v>
      </c>
      <c r="G35">
        <v>6</v>
      </c>
      <c r="H35">
        <v>1</v>
      </c>
      <c r="I35">
        <v>1</v>
      </c>
      <c r="J35">
        <v>1</v>
      </c>
      <c r="K35">
        <v>17</v>
      </c>
      <c r="L35">
        <v>20</v>
      </c>
      <c r="M35">
        <v>6</v>
      </c>
      <c r="N35">
        <v>4</v>
      </c>
      <c r="O35" s="1">
        <f t="shared" si="0"/>
        <v>0.54347826086956519</v>
      </c>
      <c r="P35">
        <v>4.4999999999999998E-2</v>
      </c>
    </row>
    <row r="36" spans="1:16" x14ac:dyDescent="0.35">
      <c r="A36" t="s">
        <v>60</v>
      </c>
      <c r="B36">
        <v>11</v>
      </c>
      <c r="C36">
        <v>158.29</v>
      </c>
      <c r="D36">
        <v>757.6</v>
      </c>
      <c r="E36" t="s">
        <v>18</v>
      </c>
      <c r="F36">
        <v>-1876.4</v>
      </c>
      <c r="G36">
        <v>10</v>
      </c>
      <c r="H36">
        <v>5</v>
      </c>
      <c r="I36">
        <v>5</v>
      </c>
      <c r="J36">
        <v>10</v>
      </c>
      <c r="K36">
        <v>10</v>
      </c>
      <c r="L36">
        <v>22</v>
      </c>
      <c r="M36">
        <v>1</v>
      </c>
      <c r="N36">
        <v>0</v>
      </c>
      <c r="O36" s="1">
        <f t="shared" si="0"/>
        <v>0.75810221744898609</v>
      </c>
      <c r="P36" t="s">
        <v>138</v>
      </c>
    </row>
    <row r="37" spans="1:16" x14ac:dyDescent="0.35">
      <c r="A37" t="s">
        <v>61</v>
      </c>
      <c r="B37">
        <v>10</v>
      </c>
      <c r="C37">
        <v>275.41000000000003</v>
      </c>
      <c r="D37">
        <v>1325.3</v>
      </c>
      <c r="E37" t="s">
        <v>18</v>
      </c>
      <c r="F37">
        <v>-1876.4</v>
      </c>
      <c r="G37">
        <v>13</v>
      </c>
      <c r="H37">
        <v>10</v>
      </c>
      <c r="I37">
        <v>9</v>
      </c>
      <c r="J37">
        <v>21</v>
      </c>
      <c r="K37">
        <v>20</v>
      </c>
      <c r="L37">
        <v>32</v>
      </c>
      <c r="M37">
        <v>2</v>
      </c>
      <c r="N37">
        <v>0</v>
      </c>
      <c r="O37" s="1">
        <f t="shared" si="0"/>
        <v>0.87142805272139712</v>
      </c>
      <c r="P37">
        <v>0</v>
      </c>
    </row>
    <row r="38" spans="1:16" x14ac:dyDescent="0.35">
      <c r="A38" t="s">
        <v>62</v>
      </c>
      <c r="B38">
        <v>10</v>
      </c>
      <c r="C38">
        <v>72.150000000000006</v>
      </c>
      <c r="D38">
        <v>-173</v>
      </c>
      <c r="E38" t="s">
        <v>18</v>
      </c>
      <c r="F38">
        <v>-1876.4</v>
      </c>
      <c r="G38">
        <v>9</v>
      </c>
      <c r="H38">
        <v>9</v>
      </c>
      <c r="I38">
        <v>8</v>
      </c>
      <c r="J38">
        <v>16</v>
      </c>
      <c r="K38">
        <v>5</v>
      </c>
      <c r="L38">
        <v>12</v>
      </c>
      <c r="M38">
        <v>0</v>
      </c>
      <c r="N38">
        <v>0</v>
      </c>
      <c r="O38" s="1">
        <f t="shared" si="0"/>
        <v>0.83160083160083154</v>
      </c>
      <c r="P38">
        <v>3.7999999999999999E-2</v>
      </c>
    </row>
    <row r="39" spans="1:16" x14ac:dyDescent="0.35">
      <c r="A39" t="s">
        <v>63</v>
      </c>
      <c r="B39">
        <v>9</v>
      </c>
      <c r="C39">
        <v>278.43</v>
      </c>
      <c r="D39">
        <v>1152.8</v>
      </c>
      <c r="E39" t="s">
        <v>18</v>
      </c>
      <c r="F39">
        <v>-1876.4</v>
      </c>
      <c r="G39">
        <v>10</v>
      </c>
      <c r="H39">
        <v>9</v>
      </c>
      <c r="I39">
        <v>8</v>
      </c>
      <c r="J39">
        <v>17</v>
      </c>
      <c r="K39">
        <v>18</v>
      </c>
      <c r="L39">
        <v>30</v>
      </c>
      <c r="M39">
        <v>2</v>
      </c>
      <c r="N39">
        <v>0</v>
      </c>
      <c r="O39" s="1">
        <f t="shared" si="0"/>
        <v>0.77577847214739792</v>
      </c>
      <c r="P39">
        <v>0</v>
      </c>
    </row>
    <row r="40" spans="1:16" x14ac:dyDescent="0.35">
      <c r="A40" t="s">
        <v>64</v>
      </c>
      <c r="B40">
        <v>8</v>
      </c>
      <c r="C40">
        <v>192.3</v>
      </c>
      <c r="D40">
        <v>838.5</v>
      </c>
      <c r="E40" t="s">
        <v>18</v>
      </c>
      <c r="F40">
        <v>-1876.4</v>
      </c>
      <c r="G40">
        <v>14</v>
      </c>
      <c r="H40">
        <v>24</v>
      </c>
      <c r="I40">
        <v>24</v>
      </c>
      <c r="J40">
        <v>20</v>
      </c>
      <c r="K40">
        <v>13</v>
      </c>
      <c r="L40">
        <v>20</v>
      </c>
      <c r="M40">
        <v>1</v>
      </c>
      <c r="N40">
        <v>0</v>
      </c>
      <c r="O40" s="1">
        <f t="shared" si="0"/>
        <v>0.81123244929797189</v>
      </c>
      <c r="P40">
        <v>1.06</v>
      </c>
    </row>
    <row r="41" spans="1:16" x14ac:dyDescent="0.35">
      <c r="A41" t="s">
        <v>65</v>
      </c>
      <c r="B41">
        <v>8</v>
      </c>
      <c r="C41">
        <v>400.69</v>
      </c>
      <c r="D41">
        <v>68.8</v>
      </c>
      <c r="E41" t="s">
        <v>18</v>
      </c>
      <c r="F41">
        <v>-1876.4</v>
      </c>
      <c r="G41">
        <v>25</v>
      </c>
      <c r="H41">
        <v>18</v>
      </c>
      <c r="I41">
        <v>18</v>
      </c>
      <c r="J41">
        <v>31</v>
      </c>
      <c r="K41">
        <v>28</v>
      </c>
      <c r="L41">
        <v>48</v>
      </c>
      <c r="M41">
        <v>1</v>
      </c>
      <c r="N41">
        <v>0</v>
      </c>
      <c r="O41" s="1">
        <f t="shared" si="0"/>
        <v>0.83855349522074418</v>
      </c>
      <c r="P41">
        <v>1.4899999999999999E-6</v>
      </c>
    </row>
    <row r="42" spans="1:16" x14ac:dyDescent="0.35">
      <c r="A42" t="s">
        <v>66</v>
      </c>
      <c r="B42">
        <v>6</v>
      </c>
      <c r="C42">
        <v>666.58</v>
      </c>
      <c r="D42">
        <v>-1222.0999999999999</v>
      </c>
      <c r="E42" t="s">
        <v>67</v>
      </c>
      <c r="F42">
        <v>-1805.2</v>
      </c>
      <c r="G42">
        <v>3</v>
      </c>
      <c r="H42">
        <v>4</v>
      </c>
      <c r="I42">
        <v>4</v>
      </c>
      <c r="J42">
        <v>0</v>
      </c>
      <c r="K42">
        <v>24</v>
      </c>
      <c r="L42">
        <v>42</v>
      </c>
      <c r="M42">
        <v>21</v>
      </c>
      <c r="N42">
        <v>0</v>
      </c>
      <c r="O42" s="1">
        <f t="shared" si="0"/>
        <v>0.43205616730174923</v>
      </c>
      <c r="P42">
        <v>0</v>
      </c>
    </row>
    <row r="43" spans="1:16" x14ac:dyDescent="0.35">
      <c r="A43" t="s">
        <v>68</v>
      </c>
      <c r="B43">
        <v>6</v>
      </c>
      <c r="C43">
        <v>304.25</v>
      </c>
      <c r="D43">
        <v>-586.5</v>
      </c>
      <c r="E43" t="s">
        <v>40</v>
      </c>
      <c r="F43" t="s">
        <v>41</v>
      </c>
      <c r="G43">
        <v>12</v>
      </c>
      <c r="H43" t="s">
        <v>42</v>
      </c>
      <c r="I43">
        <v>5</v>
      </c>
      <c r="J43">
        <v>2</v>
      </c>
      <c r="K43">
        <v>15</v>
      </c>
      <c r="L43">
        <v>12</v>
      </c>
      <c r="M43">
        <v>7</v>
      </c>
      <c r="N43">
        <v>0</v>
      </c>
      <c r="O43" s="1">
        <f t="shared" si="0"/>
        <v>0.59161873459326209</v>
      </c>
      <c r="P43" t="s">
        <v>138</v>
      </c>
    </row>
    <row r="44" spans="1:16" x14ac:dyDescent="0.35">
      <c r="A44" t="s">
        <v>69</v>
      </c>
      <c r="B44">
        <v>6</v>
      </c>
      <c r="C44">
        <v>288.25</v>
      </c>
      <c r="D44">
        <v>-416.8</v>
      </c>
      <c r="E44" t="s">
        <v>40</v>
      </c>
      <c r="F44" t="s">
        <v>41</v>
      </c>
      <c r="G44">
        <v>11</v>
      </c>
      <c r="H44" t="s">
        <v>42</v>
      </c>
      <c r="I44">
        <v>5</v>
      </c>
      <c r="J44">
        <v>2</v>
      </c>
      <c r="K44">
        <v>15</v>
      </c>
      <c r="L44">
        <v>12</v>
      </c>
      <c r="M44">
        <v>6</v>
      </c>
      <c r="N44">
        <v>0</v>
      </c>
      <c r="O44" s="1">
        <f t="shared" si="0"/>
        <v>0.62445793581960107</v>
      </c>
      <c r="P44">
        <v>7.0000000000000007E-2</v>
      </c>
    </row>
    <row r="45" spans="1:16" x14ac:dyDescent="0.35">
      <c r="A45" t="s">
        <v>70</v>
      </c>
      <c r="B45">
        <v>5</v>
      </c>
      <c r="C45">
        <v>218.34</v>
      </c>
      <c r="D45">
        <v>60.2</v>
      </c>
      <c r="E45" t="s">
        <v>18</v>
      </c>
      <c r="F45">
        <v>-1876.4</v>
      </c>
      <c r="G45">
        <v>11</v>
      </c>
      <c r="H45">
        <v>9</v>
      </c>
      <c r="I45">
        <v>9</v>
      </c>
      <c r="J45">
        <v>7</v>
      </c>
      <c r="K45">
        <v>15</v>
      </c>
      <c r="L45">
        <v>22</v>
      </c>
      <c r="M45">
        <v>1</v>
      </c>
      <c r="N45">
        <v>0</v>
      </c>
      <c r="O45" s="1">
        <f t="shared" si="0"/>
        <v>0.82440230832646333</v>
      </c>
      <c r="P45">
        <v>3.5999999999999997E-2</v>
      </c>
    </row>
    <row r="46" spans="1:16" x14ac:dyDescent="0.35">
      <c r="A46" t="s">
        <v>71</v>
      </c>
      <c r="B46">
        <v>5</v>
      </c>
      <c r="C46">
        <v>204.36</v>
      </c>
      <c r="D46">
        <v>207.2</v>
      </c>
      <c r="E46" t="s">
        <v>18</v>
      </c>
      <c r="F46">
        <v>-1876.4</v>
      </c>
      <c r="G46">
        <v>10</v>
      </c>
      <c r="H46">
        <v>9</v>
      </c>
      <c r="I46">
        <v>9</v>
      </c>
      <c r="J46">
        <v>6</v>
      </c>
      <c r="K46">
        <v>15</v>
      </c>
      <c r="L46">
        <v>24</v>
      </c>
      <c r="M46">
        <v>0</v>
      </c>
      <c r="N46">
        <v>0</v>
      </c>
      <c r="O46" s="1">
        <f t="shared" si="0"/>
        <v>0.88079859072225475</v>
      </c>
      <c r="P46">
        <v>0</v>
      </c>
    </row>
    <row r="47" spans="1:16" x14ac:dyDescent="0.35">
      <c r="A47" t="s">
        <v>72</v>
      </c>
      <c r="B47">
        <v>5</v>
      </c>
      <c r="C47">
        <v>172.26</v>
      </c>
      <c r="D47">
        <v>456.4</v>
      </c>
      <c r="E47" t="s">
        <v>18</v>
      </c>
      <c r="F47">
        <v>-1876.4</v>
      </c>
      <c r="G47">
        <v>8</v>
      </c>
      <c r="H47">
        <v>5</v>
      </c>
      <c r="I47">
        <v>4</v>
      </c>
      <c r="J47">
        <v>8</v>
      </c>
      <c r="K47">
        <v>10</v>
      </c>
      <c r="L47">
        <v>20</v>
      </c>
      <c r="M47">
        <v>2</v>
      </c>
      <c r="N47">
        <v>0</v>
      </c>
      <c r="O47" s="1">
        <f t="shared" si="0"/>
        <v>0.69662138627655867</v>
      </c>
      <c r="P47">
        <v>0</v>
      </c>
    </row>
    <row r="48" spans="1:16" x14ac:dyDescent="0.35">
      <c r="A48" t="s">
        <v>73</v>
      </c>
      <c r="B48">
        <v>5</v>
      </c>
      <c r="C48">
        <v>242.44</v>
      </c>
      <c r="D48">
        <v>1289.5</v>
      </c>
      <c r="E48" t="s">
        <v>18</v>
      </c>
      <c r="F48">
        <v>-1876.4</v>
      </c>
      <c r="G48">
        <v>10</v>
      </c>
      <c r="H48">
        <v>8</v>
      </c>
      <c r="I48">
        <v>8</v>
      </c>
      <c r="J48">
        <v>16</v>
      </c>
      <c r="K48">
        <v>16</v>
      </c>
      <c r="L48">
        <v>34</v>
      </c>
      <c r="M48">
        <v>1</v>
      </c>
      <c r="N48">
        <v>0</v>
      </c>
      <c r="O48" s="1">
        <f t="shared" si="0"/>
        <v>0.79194852334598254</v>
      </c>
      <c r="P48">
        <v>0</v>
      </c>
    </row>
    <row r="49" spans="1:16" x14ac:dyDescent="0.35">
      <c r="A49" t="s">
        <v>74</v>
      </c>
      <c r="B49">
        <v>5</v>
      </c>
      <c r="C49">
        <v>270.49</v>
      </c>
      <c r="D49">
        <v>1423.9</v>
      </c>
      <c r="E49" t="s">
        <v>18</v>
      </c>
      <c r="F49">
        <v>-1876.4</v>
      </c>
      <c r="G49">
        <v>10</v>
      </c>
      <c r="H49">
        <v>9</v>
      </c>
      <c r="I49">
        <v>9</v>
      </c>
      <c r="J49">
        <v>18</v>
      </c>
      <c r="K49">
        <v>18</v>
      </c>
      <c r="L49">
        <v>38</v>
      </c>
      <c r="M49">
        <v>1</v>
      </c>
      <c r="N49">
        <v>0</v>
      </c>
      <c r="O49" s="1">
        <f t="shared" si="0"/>
        <v>0.79855077821730935</v>
      </c>
      <c r="P49">
        <v>0</v>
      </c>
    </row>
    <row r="50" spans="1:16" x14ac:dyDescent="0.35">
      <c r="A50" t="s">
        <v>75</v>
      </c>
      <c r="B50">
        <v>5</v>
      </c>
      <c r="C50" t="s">
        <v>76</v>
      </c>
      <c r="D50">
        <v>-1230.7</v>
      </c>
      <c r="E50" t="s">
        <v>18</v>
      </c>
      <c r="F50">
        <v>-1876.4</v>
      </c>
      <c r="G50">
        <v>8</v>
      </c>
      <c r="H50">
        <v>8.3000000000000007</v>
      </c>
      <c r="I50">
        <v>7</v>
      </c>
      <c r="J50">
        <v>14</v>
      </c>
      <c r="K50">
        <v>16.3</v>
      </c>
      <c r="L50">
        <v>35</v>
      </c>
      <c r="M50">
        <v>0</v>
      </c>
      <c r="N50">
        <v>0</v>
      </c>
      <c r="O50" s="1">
        <f>K50*12/600</f>
        <v>0.32600000000000001</v>
      </c>
      <c r="P50">
        <v>0</v>
      </c>
    </row>
    <row r="51" spans="1:16" x14ac:dyDescent="0.35">
      <c r="A51" t="s">
        <v>77</v>
      </c>
      <c r="B51">
        <v>4</v>
      </c>
      <c r="C51">
        <v>1054</v>
      </c>
      <c r="D51">
        <v>-218.3</v>
      </c>
      <c r="E51" t="s">
        <v>18</v>
      </c>
      <c r="F51">
        <v>-1876.4</v>
      </c>
      <c r="G51">
        <v>3</v>
      </c>
      <c r="H51">
        <v>7</v>
      </c>
      <c r="I51">
        <v>0</v>
      </c>
      <c r="J51">
        <v>0</v>
      </c>
      <c r="K51">
        <v>17.5</v>
      </c>
      <c r="L51">
        <v>36</v>
      </c>
      <c r="M51">
        <v>1</v>
      </c>
      <c r="N51">
        <v>0</v>
      </c>
      <c r="O51" s="1">
        <f>K51*12/C51</f>
        <v>0.19924098671726756</v>
      </c>
      <c r="P51">
        <v>0</v>
      </c>
    </row>
    <row r="52" spans="1:16" x14ac:dyDescent="0.35">
      <c r="A52" t="s">
        <v>78</v>
      </c>
      <c r="B52">
        <v>3</v>
      </c>
      <c r="C52">
        <v>231</v>
      </c>
      <c r="D52">
        <v>77</v>
      </c>
      <c r="E52" t="s">
        <v>18</v>
      </c>
      <c r="F52">
        <v>-1876.4</v>
      </c>
      <c r="G52">
        <v>11</v>
      </c>
      <c r="H52">
        <v>8.1999999999999993</v>
      </c>
      <c r="I52">
        <v>8</v>
      </c>
      <c r="J52">
        <v>17</v>
      </c>
      <c r="K52">
        <v>4</v>
      </c>
      <c r="L52">
        <v>6</v>
      </c>
      <c r="M52">
        <v>2</v>
      </c>
      <c r="N52">
        <v>0</v>
      </c>
      <c r="O52" s="1">
        <f t="shared" si="0"/>
        <v>0.20779220779220781</v>
      </c>
      <c r="P52">
        <v>0</v>
      </c>
    </row>
    <row r="53" spans="1:16" x14ac:dyDescent="0.35">
      <c r="A53" t="s">
        <v>79</v>
      </c>
      <c r="B53">
        <v>3</v>
      </c>
      <c r="C53">
        <v>262</v>
      </c>
      <c r="D53">
        <v>-218.3</v>
      </c>
      <c r="E53" t="s">
        <v>18</v>
      </c>
      <c r="F53">
        <v>-1876.4</v>
      </c>
      <c r="G53">
        <v>10</v>
      </c>
      <c r="H53">
        <v>9.5</v>
      </c>
      <c r="I53">
        <v>9</v>
      </c>
      <c r="J53">
        <v>17</v>
      </c>
      <c r="K53">
        <v>19.100000000000001</v>
      </c>
      <c r="L53">
        <v>8</v>
      </c>
      <c r="M53">
        <v>3</v>
      </c>
      <c r="N53">
        <v>0</v>
      </c>
      <c r="O53" s="1">
        <f t="shared" si="0"/>
        <v>0.87480916030534361</v>
      </c>
      <c r="P53">
        <v>0</v>
      </c>
    </row>
    <row r="54" spans="1:16" x14ac:dyDescent="0.35">
      <c r="A54" t="s">
        <v>80</v>
      </c>
      <c r="B54">
        <v>3</v>
      </c>
      <c r="C54">
        <v>86.09</v>
      </c>
      <c r="D54">
        <v>-79.7</v>
      </c>
      <c r="E54" t="s">
        <v>18</v>
      </c>
      <c r="F54">
        <v>-1876.4</v>
      </c>
      <c r="G54">
        <v>4</v>
      </c>
      <c r="H54">
        <v>2</v>
      </c>
      <c r="I54">
        <v>0</v>
      </c>
      <c r="J54">
        <v>1</v>
      </c>
      <c r="K54">
        <v>30</v>
      </c>
      <c r="L54">
        <v>50</v>
      </c>
      <c r="M54">
        <v>1</v>
      </c>
      <c r="N54">
        <v>0</v>
      </c>
      <c r="O54" s="1">
        <f t="shared" si="0"/>
        <v>4.1816703449878032</v>
      </c>
      <c r="P54">
        <v>100</v>
      </c>
    </row>
    <row r="55" spans="1:16" x14ac:dyDescent="0.35">
      <c r="A55" t="s">
        <v>81</v>
      </c>
      <c r="B55">
        <v>3</v>
      </c>
      <c r="C55">
        <v>104</v>
      </c>
      <c r="D55">
        <v>-529.1</v>
      </c>
      <c r="E55" t="s">
        <v>40</v>
      </c>
      <c r="F55" t="s">
        <v>41</v>
      </c>
      <c r="G55">
        <v>3</v>
      </c>
      <c r="H55">
        <v>2</v>
      </c>
      <c r="I55">
        <v>0</v>
      </c>
      <c r="J55">
        <v>1</v>
      </c>
      <c r="K55">
        <v>14</v>
      </c>
      <c r="L55">
        <v>12</v>
      </c>
      <c r="M55">
        <v>3</v>
      </c>
      <c r="N55">
        <v>0</v>
      </c>
      <c r="O55" s="1">
        <f t="shared" si="0"/>
        <v>1.6153846153846154</v>
      </c>
      <c r="P55">
        <v>0</v>
      </c>
    </row>
    <row r="56" spans="1:16" x14ac:dyDescent="0.35">
      <c r="A56" t="s">
        <v>82</v>
      </c>
      <c r="B56">
        <v>2</v>
      </c>
      <c r="C56">
        <v>229.3</v>
      </c>
      <c r="D56">
        <v>-83.8</v>
      </c>
      <c r="E56" t="s">
        <v>83</v>
      </c>
      <c r="F56">
        <v>-83.8</v>
      </c>
      <c r="G56">
        <v>4</v>
      </c>
      <c r="H56">
        <v>2</v>
      </c>
      <c r="I56">
        <v>8</v>
      </c>
      <c r="J56">
        <v>1</v>
      </c>
      <c r="K56">
        <v>17.600000000000001</v>
      </c>
      <c r="L56">
        <v>34</v>
      </c>
      <c r="M56">
        <v>2</v>
      </c>
      <c r="N56">
        <v>0</v>
      </c>
      <c r="O56" s="1">
        <f t="shared" si="0"/>
        <v>0.92106410815525519</v>
      </c>
      <c r="P56">
        <v>50</v>
      </c>
    </row>
    <row r="57" spans="1:16" x14ac:dyDescent="0.35">
      <c r="A57" t="s">
        <v>84</v>
      </c>
      <c r="B57">
        <v>1</v>
      </c>
      <c r="C57">
        <v>426.72</v>
      </c>
      <c r="D57">
        <v>115.9</v>
      </c>
      <c r="E57" t="s">
        <v>18</v>
      </c>
      <c r="F57">
        <v>-1876.4</v>
      </c>
      <c r="G57">
        <v>12</v>
      </c>
      <c r="H57">
        <v>18</v>
      </c>
      <c r="I57">
        <v>18</v>
      </c>
      <c r="J57">
        <v>14</v>
      </c>
      <c r="K57">
        <v>30</v>
      </c>
      <c r="L57">
        <v>50</v>
      </c>
      <c r="M57">
        <v>1</v>
      </c>
      <c r="N57">
        <v>0</v>
      </c>
      <c r="O57" s="1">
        <f t="shared" si="0"/>
        <v>0.84364454443194592</v>
      </c>
      <c r="P57" t="s">
        <v>138</v>
      </c>
    </row>
    <row r="58" spans="1:16" x14ac:dyDescent="0.35">
      <c r="A58" t="s">
        <v>85</v>
      </c>
      <c r="B58">
        <v>1</v>
      </c>
      <c r="C58">
        <v>228.25</v>
      </c>
      <c r="D58">
        <v>-254.4</v>
      </c>
      <c r="E58" t="s">
        <v>40</v>
      </c>
      <c r="F58" t="s">
        <v>41</v>
      </c>
      <c r="G58">
        <v>10</v>
      </c>
      <c r="H58" t="s">
        <v>42</v>
      </c>
      <c r="I58">
        <v>5</v>
      </c>
      <c r="J58">
        <v>1</v>
      </c>
      <c r="K58">
        <v>14</v>
      </c>
      <c r="L58">
        <v>12</v>
      </c>
      <c r="M58">
        <v>3</v>
      </c>
      <c r="N58">
        <v>0</v>
      </c>
      <c r="O58" s="1">
        <f t="shared" si="0"/>
        <v>0.73603504928806129</v>
      </c>
      <c r="P58">
        <v>0</v>
      </c>
    </row>
    <row r="59" spans="1:16" x14ac:dyDescent="0.35">
      <c r="A59" t="s">
        <v>86</v>
      </c>
      <c r="B59">
        <v>431</v>
      </c>
      <c r="C59">
        <v>870</v>
      </c>
      <c r="D59">
        <v>-237.9</v>
      </c>
      <c r="E59" t="s">
        <v>87</v>
      </c>
      <c r="F59" t="s">
        <v>88</v>
      </c>
      <c r="G59">
        <v>12</v>
      </c>
      <c r="H59" t="s">
        <v>89</v>
      </c>
      <c r="I59">
        <v>23.3</v>
      </c>
      <c r="J59">
        <v>46.6</v>
      </c>
      <c r="K59">
        <v>17.600000000000001</v>
      </c>
      <c r="L59">
        <v>33.768627449999997</v>
      </c>
      <c r="M59">
        <v>2</v>
      </c>
      <c r="N59">
        <v>0</v>
      </c>
      <c r="O59" s="1">
        <f t="shared" si="0"/>
        <v>0.2427586206896552</v>
      </c>
      <c r="P59" t="s">
        <v>138</v>
      </c>
    </row>
    <row r="60" spans="1:16" x14ac:dyDescent="0.35">
      <c r="A60" t="s">
        <v>90</v>
      </c>
      <c r="B60">
        <v>48</v>
      </c>
      <c r="C60">
        <v>298</v>
      </c>
      <c r="D60">
        <v>-247.4</v>
      </c>
      <c r="E60" t="s">
        <v>18</v>
      </c>
      <c r="F60">
        <v>-1876.4</v>
      </c>
      <c r="G60">
        <v>10</v>
      </c>
      <c r="H60">
        <v>9.5</v>
      </c>
      <c r="I60">
        <v>9</v>
      </c>
      <c r="J60">
        <v>17</v>
      </c>
      <c r="K60">
        <v>19.100000000000001</v>
      </c>
      <c r="L60">
        <v>37.355691059999998</v>
      </c>
      <c r="M60">
        <v>2</v>
      </c>
      <c r="N60">
        <v>0</v>
      </c>
      <c r="O60" s="1">
        <f t="shared" si="0"/>
        <v>0.76912751677852353</v>
      </c>
      <c r="P60">
        <v>0.54</v>
      </c>
    </row>
    <row r="61" spans="1:16" x14ac:dyDescent="0.35">
      <c r="A61" t="s">
        <v>91</v>
      </c>
      <c r="C61">
        <v>180.15600000000001</v>
      </c>
      <c r="D61">
        <v>-443.6</v>
      </c>
      <c r="E61" t="s">
        <v>92</v>
      </c>
      <c r="F61">
        <v>-443.6</v>
      </c>
      <c r="G61">
        <v>0</v>
      </c>
      <c r="H61">
        <v>1</v>
      </c>
      <c r="I61">
        <v>0</v>
      </c>
      <c r="J61">
        <v>0</v>
      </c>
      <c r="K61">
        <v>6</v>
      </c>
      <c r="L61">
        <v>12</v>
      </c>
      <c r="M61">
        <v>6</v>
      </c>
      <c r="N61">
        <v>0</v>
      </c>
      <c r="O61" s="1">
        <f t="shared" si="0"/>
        <v>0.39965363351761807</v>
      </c>
      <c r="P61">
        <v>910</v>
      </c>
    </row>
    <row r="62" spans="1:16" x14ac:dyDescent="0.35">
      <c r="A62" t="s">
        <v>93</v>
      </c>
      <c r="C62">
        <v>150.13</v>
      </c>
      <c r="D62">
        <v>-359.8</v>
      </c>
      <c r="E62" t="s">
        <v>94</v>
      </c>
      <c r="F62">
        <v>-359.8</v>
      </c>
      <c r="G62">
        <v>1</v>
      </c>
      <c r="H62">
        <v>1</v>
      </c>
      <c r="I62">
        <v>0</v>
      </c>
      <c r="J62">
        <v>1</v>
      </c>
      <c r="K62">
        <v>5</v>
      </c>
      <c r="L62">
        <v>10</v>
      </c>
      <c r="M62">
        <v>5</v>
      </c>
      <c r="N62">
        <v>0</v>
      </c>
      <c r="O62" s="1">
        <f t="shared" si="0"/>
        <v>0.39965363351761807</v>
      </c>
      <c r="P62">
        <v>3190</v>
      </c>
    </row>
    <row r="63" spans="1:16" ht="14.25" customHeight="1" x14ac:dyDescent="0.35">
      <c r="A63" t="s">
        <v>30</v>
      </c>
      <c r="C63">
        <v>182.17</v>
      </c>
      <c r="D63">
        <v>-390.2</v>
      </c>
      <c r="E63" t="s">
        <v>31</v>
      </c>
      <c r="F63">
        <v>-443.8</v>
      </c>
      <c r="G63">
        <v>3</v>
      </c>
      <c r="H63">
        <v>1</v>
      </c>
      <c r="I63">
        <v>1</v>
      </c>
      <c r="J63">
        <v>1</v>
      </c>
      <c r="K63">
        <v>6</v>
      </c>
      <c r="L63">
        <v>12</v>
      </c>
      <c r="M63">
        <v>6</v>
      </c>
      <c r="N63">
        <v>0</v>
      </c>
      <c r="O63" s="1">
        <f t="shared" si="0"/>
        <v>0.39523521984959109</v>
      </c>
      <c r="P63">
        <v>1670</v>
      </c>
    </row>
    <row r="64" spans="1:16" x14ac:dyDescent="0.35">
      <c r="A64" t="s">
        <v>95</v>
      </c>
      <c r="C64">
        <v>180.12</v>
      </c>
      <c r="D64">
        <v>-419.5</v>
      </c>
      <c r="E64" t="s">
        <v>96</v>
      </c>
      <c r="F64">
        <v>-1307.9000000000001</v>
      </c>
      <c r="G64">
        <v>1</v>
      </c>
      <c r="H64">
        <v>1</v>
      </c>
      <c r="I64">
        <v>1</v>
      </c>
      <c r="J64">
        <v>0</v>
      </c>
      <c r="K64">
        <v>6</v>
      </c>
      <c r="L64">
        <v>12</v>
      </c>
      <c r="M64">
        <v>6</v>
      </c>
      <c r="N64">
        <v>0</v>
      </c>
      <c r="O64" s="1">
        <f t="shared" si="0"/>
        <v>0.39973351099267151</v>
      </c>
      <c r="P64">
        <v>200</v>
      </c>
    </row>
    <row r="65" spans="1:19" x14ac:dyDescent="0.35">
      <c r="A65" t="s">
        <v>97</v>
      </c>
      <c r="C65">
        <v>180.12</v>
      </c>
      <c r="D65">
        <v>-423.8</v>
      </c>
      <c r="E65" t="s">
        <v>98</v>
      </c>
      <c r="F65">
        <v>-1319</v>
      </c>
      <c r="G65">
        <v>3</v>
      </c>
      <c r="H65">
        <v>1</v>
      </c>
      <c r="I65">
        <v>0</v>
      </c>
      <c r="J65">
        <v>1</v>
      </c>
      <c r="K65">
        <v>6</v>
      </c>
      <c r="L65">
        <v>12</v>
      </c>
      <c r="M65">
        <v>6</v>
      </c>
      <c r="N65">
        <v>0</v>
      </c>
      <c r="O65" s="1">
        <f t="shared" si="0"/>
        <v>0.39973351099267151</v>
      </c>
      <c r="P65">
        <v>155</v>
      </c>
    </row>
    <row r="66" spans="1:19" x14ac:dyDescent="0.35">
      <c r="A66" t="s">
        <v>99</v>
      </c>
      <c r="C66">
        <v>150.30000000000001</v>
      </c>
      <c r="D66">
        <v>-338.2</v>
      </c>
      <c r="E66" t="s">
        <v>92</v>
      </c>
      <c r="F66">
        <v>-426.5</v>
      </c>
      <c r="G66">
        <v>5</v>
      </c>
      <c r="H66">
        <v>1</v>
      </c>
      <c r="I66">
        <v>1</v>
      </c>
      <c r="J66">
        <v>-2</v>
      </c>
      <c r="K66">
        <v>5</v>
      </c>
      <c r="L66">
        <v>10</v>
      </c>
      <c r="M66">
        <v>5</v>
      </c>
      <c r="N66">
        <v>0</v>
      </c>
      <c r="O66" s="1">
        <f t="shared" si="0"/>
        <v>0.39920159680638717</v>
      </c>
      <c r="P66">
        <v>140</v>
      </c>
    </row>
    <row r="67" spans="1:19" x14ac:dyDescent="0.35">
      <c r="A67" t="s">
        <v>100</v>
      </c>
      <c r="C67">
        <v>92.34</v>
      </c>
      <c r="D67">
        <v>-167.8</v>
      </c>
      <c r="E67" t="s">
        <v>101</v>
      </c>
      <c r="F67">
        <v>-1088.8</v>
      </c>
      <c r="G67">
        <v>2</v>
      </c>
      <c r="H67">
        <v>1</v>
      </c>
      <c r="I67">
        <v>2</v>
      </c>
      <c r="J67">
        <v>2</v>
      </c>
      <c r="K67">
        <v>3</v>
      </c>
      <c r="L67">
        <v>8</v>
      </c>
      <c r="M67">
        <v>3</v>
      </c>
      <c r="N67">
        <v>0</v>
      </c>
      <c r="O67" s="1">
        <f t="shared" ref="O67:O86" si="1">K67*12/C67</f>
        <v>0.38986354775828458</v>
      </c>
      <c r="P67">
        <v>1230</v>
      </c>
    </row>
    <row r="68" spans="1:19" x14ac:dyDescent="0.35">
      <c r="A68" t="s">
        <v>102</v>
      </c>
      <c r="C68">
        <v>32</v>
      </c>
      <c r="D68">
        <v>-12.3</v>
      </c>
      <c r="E68" t="s">
        <v>103</v>
      </c>
      <c r="F68">
        <v>-308.3</v>
      </c>
      <c r="G68">
        <v>1</v>
      </c>
      <c r="H68">
        <v>1</v>
      </c>
      <c r="I68">
        <v>0</v>
      </c>
      <c r="J68">
        <v>1</v>
      </c>
      <c r="K68">
        <v>1</v>
      </c>
      <c r="L68">
        <v>4</v>
      </c>
      <c r="M68">
        <v>1</v>
      </c>
      <c r="N68">
        <v>0</v>
      </c>
      <c r="O68" s="1">
        <f t="shared" si="1"/>
        <v>0.375</v>
      </c>
      <c r="P68" t="s">
        <v>138</v>
      </c>
    </row>
    <row r="69" spans="1:19" x14ac:dyDescent="0.35">
      <c r="A69" t="s">
        <v>104</v>
      </c>
      <c r="C69">
        <v>46</v>
      </c>
      <c r="D69">
        <v>65.3</v>
      </c>
      <c r="E69" t="s">
        <v>18</v>
      </c>
      <c r="F69">
        <v>-1876.4</v>
      </c>
      <c r="G69">
        <v>1</v>
      </c>
      <c r="H69">
        <v>1</v>
      </c>
      <c r="I69">
        <v>0</v>
      </c>
      <c r="J69">
        <v>0</v>
      </c>
      <c r="K69">
        <v>2</v>
      </c>
      <c r="L69">
        <v>6</v>
      </c>
      <c r="M69">
        <v>1</v>
      </c>
      <c r="N69">
        <v>0</v>
      </c>
      <c r="O69" s="1">
        <f t="shared" si="1"/>
        <v>0.52173913043478259</v>
      </c>
      <c r="P69" t="s">
        <v>138</v>
      </c>
    </row>
    <row r="70" spans="1:19" x14ac:dyDescent="0.35">
      <c r="A70" t="s">
        <v>105</v>
      </c>
      <c r="C70">
        <v>45</v>
      </c>
      <c r="D70">
        <v>-308.3</v>
      </c>
      <c r="E70" t="s">
        <v>105</v>
      </c>
      <c r="F70">
        <v>-308.3</v>
      </c>
      <c r="G70">
        <v>1</v>
      </c>
      <c r="H70">
        <v>1</v>
      </c>
      <c r="I70">
        <v>0</v>
      </c>
      <c r="J70">
        <v>0</v>
      </c>
      <c r="K70">
        <v>1</v>
      </c>
      <c r="L70">
        <v>1</v>
      </c>
      <c r="M70">
        <v>2</v>
      </c>
      <c r="N70">
        <v>0</v>
      </c>
      <c r="O70" s="1">
        <f t="shared" si="1"/>
        <v>0.26666666666666666</v>
      </c>
      <c r="P70">
        <v>1250</v>
      </c>
    </row>
    <row r="71" spans="1:19" x14ac:dyDescent="0.35">
      <c r="A71" t="s">
        <v>106</v>
      </c>
      <c r="C71">
        <v>342.3</v>
      </c>
      <c r="D71">
        <v>-671.9</v>
      </c>
      <c r="E71" t="s">
        <v>107</v>
      </c>
      <c r="F71" t="s">
        <v>108</v>
      </c>
      <c r="G71">
        <v>3</v>
      </c>
      <c r="H71" t="s">
        <v>109</v>
      </c>
      <c r="I71">
        <v>-2</v>
      </c>
      <c r="J71">
        <v>0</v>
      </c>
      <c r="K71">
        <v>12</v>
      </c>
      <c r="L71">
        <v>22</v>
      </c>
      <c r="M71">
        <v>11</v>
      </c>
      <c r="N71">
        <v>0</v>
      </c>
      <c r="O71" s="1">
        <f t="shared" si="1"/>
        <v>0.42068361086765993</v>
      </c>
      <c r="P71">
        <v>2110</v>
      </c>
    </row>
    <row r="72" spans="1:19" x14ac:dyDescent="0.35">
      <c r="A72" t="s">
        <v>111</v>
      </c>
      <c r="C72">
        <v>176.12</v>
      </c>
      <c r="D72">
        <v>-582.70000000000005</v>
      </c>
      <c r="E72" t="s">
        <v>91</v>
      </c>
      <c r="F72">
        <v>-443.6</v>
      </c>
      <c r="G72">
        <v>11</v>
      </c>
      <c r="H72">
        <v>1</v>
      </c>
      <c r="I72">
        <v>1</v>
      </c>
      <c r="J72">
        <v>-2</v>
      </c>
      <c r="K72">
        <v>6</v>
      </c>
      <c r="L72">
        <v>8</v>
      </c>
      <c r="M72">
        <v>6</v>
      </c>
      <c r="N72">
        <v>0</v>
      </c>
      <c r="O72" s="1">
        <f t="shared" si="1"/>
        <v>0.40881217351805588</v>
      </c>
      <c r="P72">
        <v>330</v>
      </c>
    </row>
    <row r="73" spans="1:19" x14ac:dyDescent="0.35">
      <c r="A73" t="s">
        <v>112</v>
      </c>
      <c r="C73">
        <v>76.09</v>
      </c>
      <c r="D73">
        <v>-19</v>
      </c>
      <c r="E73" t="s">
        <v>91</v>
      </c>
      <c r="F73">
        <v>-443.6</v>
      </c>
      <c r="G73">
        <v>5</v>
      </c>
      <c r="H73">
        <v>1</v>
      </c>
      <c r="I73">
        <v>-2</v>
      </c>
      <c r="J73">
        <v>-2</v>
      </c>
      <c r="K73">
        <v>3</v>
      </c>
      <c r="L73">
        <v>8</v>
      </c>
      <c r="M73">
        <v>2</v>
      </c>
      <c r="N73">
        <v>0</v>
      </c>
      <c r="O73" s="1">
        <f t="shared" si="1"/>
        <v>0.4731239321855697</v>
      </c>
      <c r="P73" s="3">
        <v>1000000</v>
      </c>
      <c r="S73" t="s">
        <v>110</v>
      </c>
    </row>
    <row r="74" spans="1:19" x14ac:dyDescent="0.35">
      <c r="A74" t="s">
        <v>113</v>
      </c>
      <c r="C74">
        <v>92.09</v>
      </c>
      <c r="D74">
        <v>-184.9</v>
      </c>
      <c r="E74" t="s">
        <v>91</v>
      </c>
      <c r="F74">
        <v>-443.6</v>
      </c>
      <c r="G74">
        <v>3</v>
      </c>
      <c r="H74">
        <v>1</v>
      </c>
      <c r="I74">
        <v>2</v>
      </c>
      <c r="J74">
        <v>2</v>
      </c>
      <c r="K74">
        <v>3</v>
      </c>
      <c r="L74">
        <v>8</v>
      </c>
      <c r="M74">
        <v>3</v>
      </c>
      <c r="N74">
        <v>0</v>
      </c>
      <c r="O74" s="1">
        <f t="shared" si="1"/>
        <v>0.39092192420458244</v>
      </c>
      <c r="P74" s="3">
        <v>5296000</v>
      </c>
    </row>
    <row r="75" spans="1:19" x14ac:dyDescent="0.35">
      <c r="A75" t="s">
        <v>114</v>
      </c>
      <c r="C75">
        <v>174.15</v>
      </c>
      <c r="D75">
        <v>-429.1</v>
      </c>
      <c r="E75" t="s">
        <v>131</v>
      </c>
      <c r="F75" t="s">
        <v>130</v>
      </c>
      <c r="G75">
        <v>7</v>
      </c>
      <c r="H75" t="s">
        <v>132</v>
      </c>
      <c r="I75">
        <v>0</v>
      </c>
      <c r="J75">
        <v>1</v>
      </c>
      <c r="K75">
        <v>7</v>
      </c>
      <c r="L75">
        <v>7</v>
      </c>
      <c r="M75">
        <v>5</v>
      </c>
      <c r="N75">
        <v>0</v>
      </c>
      <c r="O75" s="1">
        <f t="shared" si="1"/>
        <v>0.48234280792420325</v>
      </c>
      <c r="P75">
        <v>50</v>
      </c>
    </row>
    <row r="76" spans="1:19" x14ac:dyDescent="0.35">
      <c r="A76" t="s">
        <v>115</v>
      </c>
      <c r="C76">
        <v>216.16</v>
      </c>
      <c r="D76">
        <v>-1449.6</v>
      </c>
      <c r="E76" t="s">
        <v>18</v>
      </c>
      <c r="F76">
        <v>-1876.4</v>
      </c>
      <c r="G76">
        <v>5</v>
      </c>
      <c r="H76">
        <v>3</v>
      </c>
      <c r="I76">
        <v>3</v>
      </c>
      <c r="J76">
        <v>2</v>
      </c>
      <c r="K76">
        <v>5</v>
      </c>
      <c r="L76">
        <v>12</v>
      </c>
      <c r="M76">
        <v>8</v>
      </c>
      <c r="N76">
        <v>0</v>
      </c>
      <c r="O76" s="1">
        <f t="shared" si="1"/>
        <v>0.27757216876387864</v>
      </c>
      <c r="P76">
        <v>10</v>
      </c>
    </row>
    <row r="77" spans="1:19" x14ac:dyDescent="0.35">
      <c r="A77" t="s">
        <v>116</v>
      </c>
      <c r="C77">
        <v>272.25</v>
      </c>
      <c r="D77">
        <v>-210.6</v>
      </c>
      <c r="E77" t="s">
        <v>136</v>
      </c>
      <c r="F77" s="2" t="s">
        <v>137</v>
      </c>
      <c r="G77">
        <v>6</v>
      </c>
      <c r="H77" t="s">
        <v>133</v>
      </c>
      <c r="I77">
        <v>0</v>
      </c>
      <c r="J77">
        <v>0</v>
      </c>
      <c r="K77">
        <v>15</v>
      </c>
      <c r="L77">
        <v>12</v>
      </c>
      <c r="M77">
        <v>5</v>
      </c>
      <c r="N77">
        <v>0</v>
      </c>
      <c r="O77" s="1">
        <f t="shared" si="1"/>
        <v>0.66115702479338845</v>
      </c>
      <c r="P77">
        <v>0.1</v>
      </c>
    </row>
    <row r="78" spans="1:19" x14ac:dyDescent="0.35">
      <c r="A78" t="s">
        <v>117</v>
      </c>
      <c r="C78">
        <v>154.25</v>
      </c>
      <c r="D78">
        <v>744.6</v>
      </c>
      <c r="E78" t="s">
        <v>18</v>
      </c>
      <c r="F78">
        <v>-1876.4</v>
      </c>
      <c r="G78">
        <v>5</v>
      </c>
      <c r="H78">
        <v>3</v>
      </c>
      <c r="I78">
        <v>3</v>
      </c>
      <c r="J78">
        <v>2</v>
      </c>
      <c r="K78">
        <v>10</v>
      </c>
      <c r="L78">
        <v>18</v>
      </c>
      <c r="M78">
        <v>1</v>
      </c>
      <c r="N78">
        <v>0</v>
      </c>
      <c r="O78" s="1">
        <f t="shared" si="1"/>
        <v>0.77795786061588335</v>
      </c>
      <c r="P78">
        <v>1.589</v>
      </c>
    </row>
    <row r="79" spans="1:19" x14ac:dyDescent="0.35">
      <c r="A79" t="s">
        <v>134</v>
      </c>
      <c r="C79">
        <v>362.46</v>
      </c>
      <c r="D79">
        <v>-1876.4</v>
      </c>
      <c r="E79" t="s">
        <v>18</v>
      </c>
      <c r="F79">
        <v>-1876.4</v>
      </c>
      <c r="G79">
        <v>20</v>
      </c>
      <c r="K79">
        <v>21</v>
      </c>
      <c r="L79">
        <v>30</v>
      </c>
      <c r="M79">
        <v>5</v>
      </c>
      <c r="N79">
        <v>0</v>
      </c>
      <c r="O79" s="1">
        <f t="shared" si="1"/>
        <v>0.69524913093858631</v>
      </c>
      <c r="P79">
        <v>0.22</v>
      </c>
    </row>
    <row r="80" spans="1:19" x14ac:dyDescent="0.35">
      <c r="A80" t="s">
        <v>119</v>
      </c>
      <c r="C80">
        <v>58.08</v>
      </c>
      <c r="D80">
        <v>67.2</v>
      </c>
      <c r="E80" t="s">
        <v>18</v>
      </c>
      <c r="F80">
        <v>-1876.4</v>
      </c>
      <c r="G80">
        <v>2</v>
      </c>
      <c r="H80">
        <v>2</v>
      </c>
      <c r="I80">
        <v>0</v>
      </c>
      <c r="J80">
        <v>0</v>
      </c>
      <c r="K80">
        <v>3</v>
      </c>
      <c r="L80">
        <v>6</v>
      </c>
      <c r="M80">
        <v>1</v>
      </c>
      <c r="N80">
        <v>0</v>
      </c>
      <c r="O80" s="1">
        <f t="shared" si="1"/>
        <v>0.6198347107438017</v>
      </c>
      <c r="P80">
        <v>193</v>
      </c>
    </row>
    <row r="81" spans="1:16" x14ac:dyDescent="0.35">
      <c r="A81" t="s">
        <v>120</v>
      </c>
      <c r="C81">
        <v>60.1</v>
      </c>
      <c r="D81">
        <v>124</v>
      </c>
      <c r="E81" t="s">
        <v>18</v>
      </c>
      <c r="F81">
        <v>-1876.4</v>
      </c>
      <c r="G81">
        <v>3</v>
      </c>
      <c r="H81">
        <v>1</v>
      </c>
      <c r="I81">
        <v>1</v>
      </c>
      <c r="J81">
        <v>4</v>
      </c>
      <c r="K81">
        <v>3</v>
      </c>
      <c r="L81">
        <v>8</v>
      </c>
      <c r="M81">
        <v>1</v>
      </c>
      <c r="N81">
        <v>0</v>
      </c>
      <c r="O81" s="1">
        <f t="shared" si="1"/>
        <v>0.59900166389351084</v>
      </c>
      <c r="P81" t="s">
        <v>138</v>
      </c>
    </row>
    <row r="82" spans="1:16" x14ac:dyDescent="0.35">
      <c r="A82" t="s">
        <v>128</v>
      </c>
      <c r="C82">
        <v>316.48</v>
      </c>
      <c r="D82">
        <v>-1876.4</v>
      </c>
      <c r="E82" t="s">
        <v>18</v>
      </c>
      <c r="F82">
        <v>-1876.4</v>
      </c>
      <c r="G82">
        <v>5</v>
      </c>
      <c r="H82">
        <v>1</v>
      </c>
      <c r="I82">
        <v>10</v>
      </c>
      <c r="J82">
        <v>14</v>
      </c>
      <c r="K82">
        <v>21</v>
      </c>
      <c r="L82">
        <v>32</v>
      </c>
      <c r="M82">
        <v>2</v>
      </c>
      <c r="N82">
        <v>0</v>
      </c>
      <c r="O82" s="1">
        <f t="shared" si="1"/>
        <v>0.79625884732052576</v>
      </c>
      <c r="P82">
        <v>0</v>
      </c>
    </row>
    <row r="83" spans="1:16" x14ac:dyDescent="0.35">
      <c r="A83" t="s">
        <v>123</v>
      </c>
      <c r="C83">
        <v>314.45999999999998</v>
      </c>
      <c r="D83">
        <v>-1876.4</v>
      </c>
      <c r="E83" t="s">
        <v>18</v>
      </c>
      <c r="F83">
        <v>-1876.4</v>
      </c>
      <c r="G83">
        <v>6</v>
      </c>
      <c r="H83">
        <v>22</v>
      </c>
      <c r="I83">
        <v>31</v>
      </c>
      <c r="J83">
        <v>12</v>
      </c>
      <c r="K83">
        <v>21</v>
      </c>
      <c r="L83">
        <v>30</v>
      </c>
      <c r="M83">
        <v>2</v>
      </c>
      <c r="N83">
        <v>0</v>
      </c>
      <c r="O83" s="1">
        <f t="shared" si="1"/>
        <v>0.80137378362907852</v>
      </c>
      <c r="P83">
        <v>0</v>
      </c>
    </row>
    <row r="84" spans="1:16" x14ac:dyDescent="0.35">
      <c r="A84" t="s">
        <v>124</v>
      </c>
      <c r="C84">
        <v>152.15</v>
      </c>
      <c r="D84">
        <v>-305.60000000000002</v>
      </c>
      <c r="E84" t="s">
        <v>91</v>
      </c>
      <c r="F84">
        <v>-443.6</v>
      </c>
      <c r="G84">
        <v>5</v>
      </c>
      <c r="H84">
        <v>1</v>
      </c>
      <c r="I84">
        <v>2</v>
      </c>
      <c r="J84">
        <v>2</v>
      </c>
      <c r="K84">
        <v>5</v>
      </c>
      <c r="L84">
        <v>12</v>
      </c>
      <c r="M84">
        <v>5</v>
      </c>
      <c r="N84">
        <v>0</v>
      </c>
      <c r="O84" s="1">
        <f t="shared" si="1"/>
        <v>0.39434768320736113</v>
      </c>
      <c r="P84" t="s">
        <v>138</v>
      </c>
    </row>
    <row r="85" spans="1:16" x14ac:dyDescent="0.35">
      <c r="A85" t="s">
        <v>125</v>
      </c>
      <c r="C85">
        <v>164.16</v>
      </c>
      <c r="D85">
        <v>316.39999999999998</v>
      </c>
      <c r="E85" t="s">
        <v>129</v>
      </c>
      <c r="F85">
        <v>316.39999999999998</v>
      </c>
      <c r="G85">
        <v>2</v>
      </c>
      <c r="H85">
        <v>1</v>
      </c>
      <c r="I85">
        <v>0</v>
      </c>
      <c r="J85">
        <v>1</v>
      </c>
      <c r="K85">
        <v>9</v>
      </c>
      <c r="L85">
        <v>8</v>
      </c>
      <c r="M85">
        <v>4</v>
      </c>
      <c r="N85">
        <v>0</v>
      </c>
      <c r="O85" s="1">
        <f t="shared" si="1"/>
        <v>0.65789473684210531</v>
      </c>
      <c r="P85">
        <v>1</v>
      </c>
    </row>
    <row r="86" spans="1:16" x14ac:dyDescent="0.35">
      <c r="A86" t="s">
        <v>127</v>
      </c>
      <c r="C86">
        <v>150.13</v>
      </c>
      <c r="D86">
        <v>-356.1</v>
      </c>
      <c r="E86" t="s">
        <v>91</v>
      </c>
      <c r="F86">
        <v>-443.6</v>
      </c>
      <c r="G86">
        <v>3</v>
      </c>
      <c r="H86">
        <v>1</v>
      </c>
      <c r="I86">
        <v>1</v>
      </c>
      <c r="J86">
        <v>-2</v>
      </c>
      <c r="K86">
        <v>5</v>
      </c>
      <c r="L86">
        <v>10</v>
      </c>
      <c r="M86">
        <v>5</v>
      </c>
      <c r="N86">
        <v>0</v>
      </c>
      <c r="O86" s="1">
        <f t="shared" si="1"/>
        <v>0.39965363351761807</v>
      </c>
      <c r="P86" t="s">
        <v>138</v>
      </c>
    </row>
    <row r="87" spans="1:16" x14ac:dyDescent="0.35">
      <c r="A87" t="s">
        <v>139</v>
      </c>
      <c r="C87">
        <v>74.12</v>
      </c>
      <c r="D87">
        <v>-483.6</v>
      </c>
      <c r="E87" t="s">
        <v>135</v>
      </c>
      <c r="F87">
        <v>-483.6</v>
      </c>
      <c r="G87">
        <v>7</v>
      </c>
      <c r="H87">
        <v>2</v>
      </c>
      <c r="I87">
        <v>0</v>
      </c>
      <c r="J87">
        <v>4</v>
      </c>
      <c r="K87">
        <v>4</v>
      </c>
      <c r="L87">
        <v>10</v>
      </c>
      <c r="M87">
        <v>1</v>
      </c>
      <c r="N87">
        <v>0</v>
      </c>
      <c r="O87" s="1">
        <f>K87*12/C87</f>
        <v>0.64759848893685912</v>
      </c>
      <c r="P87">
        <v>7.2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selection activeCell="I58" sqref="I58"/>
    </sheetView>
  </sheetViews>
  <sheetFormatPr defaultRowHeight="14.5" x14ac:dyDescent="0.35"/>
  <sheetData>
    <row r="1" spans="1:1" x14ac:dyDescent="0.35">
      <c r="A1" t="s">
        <v>111</v>
      </c>
    </row>
    <row r="2" spans="1:1" x14ac:dyDescent="0.35">
      <c r="A2" t="s">
        <v>112</v>
      </c>
    </row>
    <row r="3" spans="1:1" x14ac:dyDescent="0.35">
      <c r="A3" t="s">
        <v>113</v>
      </c>
    </row>
    <row r="4" spans="1:1" x14ac:dyDescent="0.35">
      <c r="A4" t="s">
        <v>114</v>
      </c>
    </row>
    <row r="5" spans="1:1" x14ac:dyDescent="0.35">
      <c r="A5" t="s">
        <v>115</v>
      </c>
    </row>
    <row r="6" spans="1:1" x14ac:dyDescent="0.35">
      <c r="A6" t="s">
        <v>116</v>
      </c>
    </row>
    <row r="7" spans="1:1" x14ac:dyDescent="0.35">
      <c r="A7" t="s">
        <v>117</v>
      </c>
    </row>
    <row r="8" spans="1:1" x14ac:dyDescent="0.35">
      <c r="A8" t="s">
        <v>118</v>
      </c>
    </row>
    <row r="9" spans="1:1" x14ac:dyDescent="0.35">
      <c r="A9" t="s">
        <v>119</v>
      </c>
    </row>
    <row r="10" spans="1:1" x14ac:dyDescent="0.35">
      <c r="A10" t="s">
        <v>120</v>
      </c>
    </row>
    <row r="11" spans="1:1" x14ac:dyDescent="0.35">
      <c r="A11" t="s">
        <v>121</v>
      </c>
    </row>
    <row r="12" spans="1:1" x14ac:dyDescent="0.35">
      <c r="A12" t="s">
        <v>122</v>
      </c>
    </row>
    <row r="13" spans="1:1" x14ac:dyDescent="0.35">
      <c r="A13" t="s">
        <v>123</v>
      </c>
    </row>
    <row r="14" spans="1:1" x14ac:dyDescent="0.35">
      <c r="A14" t="s">
        <v>124</v>
      </c>
    </row>
    <row r="15" spans="1:1" x14ac:dyDescent="0.35">
      <c r="A15" t="s">
        <v>125</v>
      </c>
    </row>
    <row r="16" spans="1:1" x14ac:dyDescent="0.35">
      <c r="A16" t="s">
        <v>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ImpactDB Product and Substrate 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Yufei Sun</cp:lastModifiedBy>
  <cp:revision/>
  <dcterms:created xsi:type="dcterms:W3CDTF">2023-05-08T09:01:07Z</dcterms:created>
  <dcterms:modified xsi:type="dcterms:W3CDTF">2023-07-10T03:20:00Z</dcterms:modified>
  <cp:category/>
  <cp:contentStatus/>
</cp:coreProperties>
</file>