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a12f2d29991ca7/Wash U/Research/MFA/mfa bounds from gsm/"/>
    </mc:Choice>
  </mc:AlternateContent>
  <xr:revisionPtr revIDLastSave="25" documentId="8_{16C8F766-AD01-44FD-A27B-5C8732E5D6F6}" xr6:coauthVersionLast="47" xr6:coauthVersionMax="47" xr10:uidLastSave="{59939966-F65B-499B-AC23-58412FD2E1C6}"/>
  <bookViews>
    <workbookView xWindow="-110" yWindow="-110" windowWidth="22780" windowHeight="14660" activeTab="1" xr2:uid="{1A9884A8-844B-4133-8AF0-B43DD5C5F27D}"/>
  </bookViews>
  <sheets>
    <sheet name="rxn chgs" sheetId="2" r:id="rId1"/>
    <sheet name="new mfa from gsm_1208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6" i="2" s="1"/>
  <c r="N6" i="2" s="1"/>
  <c r="AB72" i="1"/>
  <c r="U72" i="1"/>
  <c r="N72" i="1"/>
  <c r="AB69" i="1"/>
  <c r="U69" i="1"/>
  <c r="N69" i="1"/>
  <c r="AB68" i="1"/>
  <c r="U68" i="1"/>
  <c r="N68" i="1"/>
  <c r="AB44" i="1"/>
  <c r="U44" i="1"/>
  <c r="N44" i="1"/>
  <c r="AB43" i="1"/>
  <c r="U43" i="1"/>
  <c r="N43" i="1"/>
  <c r="AB42" i="1"/>
  <c r="U42" i="1"/>
  <c r="N42" i="1"/>
  <c r="AB40" i="1"/>
  <c r="U40" i="1"/>
  <c r="N40" i="1"/>
  <c r="AB39" i="1"/>
  <c r="U39" i="1"/>
  <c r="N39" i="1"/>
  <c r="AB38" i="1"/>
  <c r="U38" i="1"/>
  <c r="N38" i="1"/>
  <c r="AB37" i="1"/>
  <c r="U37" i="1"/>
  <c r="N37" i="1"/>
  <c r="AB35" i="1"/>
  <c r="U35" i="1"/>
  <c r="N35" i="1"/>
  <c r="AB34" i="1"/>
  <c r="U34" i="1"/>
  <c r="N34" i="1"/>
  <c r="AB33" i="1"/>
  <c r="U33" i="1"/>
  <c r="N33" i="1"/>
  <c r="AB32" i="1"/>
  <c r="U32" i="1"/>
  <c r="N32" i="1"/>
  <c r="AB31" i="1"/>
  <c r="U31" i="1"/>
  <c r="N31" i="1"/>
  <c r="AB30" i="1"/>
  <c r="U30" i="1"/>
  <c r="N30" i="1"/>
  <c r="AB29" i="1"/>
  <c r="U29" i="1"/>
  <c r="N29" i="1"/>
  <c r="AB28" i="1"/>
  <c r="U28" i="1"/>
  <c r="N28" i="1"/>
  <c r="AB27" i="1"/>
  <c r="U27" i="1"/>
  <c r="N27" i="1"/>
  <c r="AB26" i="1"/>
  <c r="U26" i="1"/>
  <c r="N26" i="1"/>
  <c r="AB25" i="1"/>
  <c r="U25" i="1"/>
  <c r="N25" i="1"/>
  <c r="AB24" i="1"/>
  <c r="U24" i="1"/>
  <c r="N24" i="1"/>
  <c r="AB23" i="1"/>
  <c r="U23" i="1"/>
  <c r="N23" i="1"/>
  <c r="AB22" i="1"/>
  <c r="U22" i="1"/>
  <c r="N22" i="1"/>
  <c r="AB21" i="1"/>
  <c r="U21" i="1"/>
  <c r="N21" i="1"/>
  <c r="AB20" i="1"/>
  <c r="U20" i="1"/>
  <c r="N20" i="1"/>
  <c r="AB19" i="1"/>
  <c r="U19" i="1"/>
  <c r="N19" i="1"/>
  <c r="AB18" i="1"/>
  <c r="U18" i="1"/>
  <c r="N18" i="1"/>
  <c r="AB17" i="1"/>
  <c r="U17" i="1"/>
  <c r="N17" i="1"/>
  <c r="AB16" i="1"/>
  <c r="U16" i="1"/>
  <c r="N16" i="1"/>
  <c r="AB15" i="1"/>
  <c r="U15" i="1"/>
  <c r="N15" i="1"/>
  <c r="AB14" i="1"/>
  <c r="U14" i="1"/>
  <c r="N14" i="1"/>
  <c r="AB13" i="1"/>
  <c r="U13" i="1"/>
  <c r="N13" i="1"/>
  <c r="AB12" i="1"/>
  <c r="U12" i="1"/>
  <c r="N12" i="1"/>
  <c r="AB11" i="1"/>
  <c r="U11" i="1"/>
  <c r="N11" i="1"/>
  <c r="AB10" i="1"/>
  <c r="U10" i="1"/>
  <c r="N10" i="1"/>
  <c r="AB9" i="1"/>
  <c r="U9" i="1"/>
  <c r="N9" i="1"/>
  <c r="AB8" i="1"/>
  <c r="U8" i="1"/>
  <c r="N8" i="1"/>
  <c r="AB7" i="1"/>
  <c r="U7" i="1"/>
  <c r="N7" i="1"/>
  <c r="AB6" i="1"/>
  <c r="U6" i="1"/>
  <c r="N6" i="1"/>
  <c r="N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Alyssa</author>
  </authors>
  <commentList>
    <comment ref="A34" authorId="0" shapeId="0" xr:uid="{F2B9F987-0CE3-436C-8433-146A9B9F19A8}">
      <text>
        <r>
          <rPr>
            <b/>
            <sz val="9"/>
            <color indexed="81"/>
            <rFont val="Tahoma"/>
            <family val="2"/>
          </rPr>
          <t>Alyssa:</t>
        </r>
        <r>
          <rPr>
            <sz val="9"/>
            <color indexed="81"/>
            <rFont val="Tahoma"/>
            <family val="2"/>
          </rPr>
          <t xml:space="preserve">
R36 removed
(AA -&gt; AC + NADPH)
</t>
        </r>
      </text>
    </comment>
    <comment ref="A53" authorId="0" shapeId="0" xr:uid="{56D6CEF3-131B-4E8A-9100-1E22A13FE177}">
      <text>
        <r>
          <rPr>
            <b/>
            <sz val="9"/>
            <color indexed="81"/>
            <rFont val="Tahoma"/>
            <family val="2"/>
          </rPr>
          <t>Alyssa:</t>
        </r>
        <r>
          <rPr>
            <sz val="9"/>
            <color indexed="81"/>
            <rFont val="Tahoma"/>
            <family val="2"/>
          </rPr>
          <t xml:space="preserve">
R56.m added</t>
        </r>
      </text>
    </comment>
  </commentList>
</comments>
</file>

<file path=xl/sharedStrings.xml><?xml version="1.0" encoding="utf-8"?>
<sst xmlns="http://schemas.openxmlformats.org/spreadsheetml/2006/main" count="515" uniqueCount="336">
  <si>
    <t>Unnamed: 0</t>
  </si>
  <si>
    <t>ID</t>
  </si>
  <si>
    <t>Equation</t>
  </si>
  <si>
    <t>reaction_ids</t>
  </si>
  <si>
    <t>pathway</t>
  </si>
  <si>
    <t>compartment</t>
  </si>
  <si>
    <r>
      <t xml:space="preserve">gluc </t>
    </r>
    <r>
      <rPr>
        <b/>
        <sz val="11"/>
        <color theme="1"/>
        <rFont val="Calibri"/>
        <family val="2"/>
        <scheme val="minor"/>
      </rPr>
      <t>1208</t>
    </r>
  </si>
  <si>
    <t>gluc LB</t>
  </si>
  <si>
    <t>gluc UB</t>
  </si>
  <si>
    <t>glucose_GSM_flux</t>
  </si>
  <si>
    <t>glucose_GSM_LB</t>
  </si>
  <si>
    <t>glucose_GSM_UB</t>
  </si>
  <si>
    <t>glucose_mfa_bound_feasibility</t>
  </si>
  <si>
    <t>glyc 1208</t>
  </si>
  <si>
    <t>glyc LB</t>
  </si>
  <si>
    <t>glyc UB</t>
  </si>
  <si>
    <t>glycerol_GSM_flux</t>
  </si>
  <si>
    <t>glycerol_GSM_LB</t>
  </si>
  <si>
    <t>glycerol_GSM_UB</t>
  </si>
  <si>
    <t>glycerol_mfa_bound_feasibility</t>
  </si>
  <si>
    <r>
      <t xml:space="preserve">OA </t>
    </r>
    <r>
      <rPr>
        <b/>
        <sz val="11"/>
        <color theme="1"/>
        <rFont val="Calibri"/>
        <family val="2"/>
        <scheme val="minor"/>
      </rPr>
      <t>1208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(6)</t>
    </r>
  </si>
  <si>
    <t>OA LB</t>
  </si>
  <si>
    <t>OA UB</t>
  </si>
  <si>
    <t>oleic_acid_GSM_flux</t>
  </si>
  <si>
    <t>oleic_acid_GSM_LB</t>
  </si>
  <si>
    <t>oleic_acid_GSM_UB</t>
  </si>
  <si>
    <t>oleic_acid_mfa_bound_feasibility</t>
  </si>
  <si>
    <t>uptake</t>
  </si>
  <si>
    <t>Glucose + ATP -&gt; G6P</t>
  </si>
  <si>
    <t>reverse_EX_glc_e</t>
  </si>
  <si>
    <t>substrate_uptake</t>
  </si>
  <si>
    <t>cytosol</t>
  </si>
  <si>
    <t>fully feasible</t>
  </si>
  <si>
    <t>R3 glyc3p</t>
  </si>
  <si>
    <t>GLYC + ATP -&gt; Glyc3P</t>
  </si>
  <si>
    <t>reverse_GLYCt</t>
  </si>
  <si>
    <t>emp</t>
  </si>
  <si>
    <t>R3 dhap net</t>
  </si>
  <si>
    <t>Glyc3P &lt;-&gt; DHAP + UQH2</t>
  </si>
  <si>
    <t>OA uptake</t>
  </si>
  <si>
    <t>OA + ATP -&gt; 9*ACCOAcyt + 7*NADH + 7*FADH2</t>
  </si>
  <si>
    <t>OCDCEAt</t>
  </si>
  <si>
    <t>glycolysis/gluconeogensis</t>
  </si>
  <si>
    <t>R4 net</t>
  </si>
  <si>
    <t>G6P &lt;-&gt; F6P</t>
  </si>
  <si>
    <t>PGI</t>
  </si>
  <si>
    <t>R5 net</t>
  </si>
  <si>
    <t>F6P + ATP &lt;-&gt; FBP</t>
  </si>
  <si>
    <t>PFK or reverse_FBP</t>
  </si>
  <si>
    <t>R6 net</t>
  </si>
  <si>
    <t>FBP &lt;-&gt; DHAP + GAP</t>
  </si>
  <si>
    <t>FBA</t>
  </si>
  <si>
    <t>R7 net</t>
  </si>
  <si>
    <t>DHAP &lt;-&gt; GAP</t>
  </si>
  <si>
    <t>TPI</t>
  </si>
  <si>
    <t>R8 net</t>
  </si>
  <si>
    <t>GAP &lt;-&gt; G3P + ATP + NADH</t>
  </si>
  <si>
    <t>GAPD</t>
  </si>
  <si>
    <t>R9 net</t>
  </si>
  <si>
    <t>G3P &lt;-&gt; PEP</t>
  </si>
  <si>
    <t>ENO</t>
  </si>
  <si>
    <t>R10 net</t>
  </si>
  <si>
    <t>PEP -&gt; PYRcyt + ATP</t>
  </si>
  <si>
    <t>PYK</t>
  </si>
  <si>
    <t>R32</t>
  </si>
  <si>
    <t>OAAcyt + ATP -&gt; PEP + CO2</t>
  </si>
  <si>
    <t>PPCK</t>
  </si>
  <si>
    <t>anaplerotic</t>
  </si>
  <si>
    <t>pentose phosphate</t>
  </si>
  <si>
    <t>R11</t>
  </si>
  <si>
    <t>G6P -&gt; PG6 + NADPH</t>
  </si>
  <si>
    <t>G6PDH2</t>
  </si>
  <si>
    <t>pentose_phosphate</t>
  </si>
  <si>
    <t>R12.2</t>
  </si>
  <si>
    <t>PG6 -&gt; Ru5P + CO2 + NADPH</t>
  </si>
  <si>
    <t>GND</t>
  </si>
  <si>
    <t>R13.2 net</t>
  </si>
  <si>
    <t>Ru5P &lt;-&gt; R5P</t>
  </si>
  <si>
    <t>reverse_RPI</t>
  </si>
  <si>
    <t>R14.2 net</t>
  </si>
  <si>
    <t>Ru5P &lt;-&gt; X5P</t>
  </si>
  <si>
    <t>RPE</t>
  </si>
  <si>
    <t>R15.2 net</t>
  </si>
  <si>
    <t>X5P &lt;-&gt; GAP + TKC2</t>
  </si>
  <si>
    <t>TKT1 or TKT2</t>
  </si>
  <si>
    <t>R16.2 net</t>
  </si>
  <si>
    <t>E4P + TKC2 &lt;-&gt; F6P</t>
  </si>
  <si>
    <t>TKT2</t>
  </si>
  <si>
    <t>R17.2 net</t>
  </si>
  <si>
    <t>R5P + TKC2 &lt;-&gt; S7P</t>
  </si>
  <si>
    <t>TKT1</t>
  </si>
  <si>
    <t>R18.2 net</t>
  </si>
  <si>
    <t>GAP + TAC3 &lt;-&gt; F6P</t>
  </si>
  <si>
    <t>TALA</t>
  </si>
  <si>
    <t>R19.2 net</t>
  </si>
  <si>
    <t>S7P &lt;-&gt; E4P + TAC3</t>
  </si>
  <si>
    <t>TCA cycle</t>
  </si>
  <si>
    <t>R19</t>
  </si>
  <si>
    <t>PYRmit -&gt; ACCOAmit + CO2 + NADH</t>
  </si>
  <si>
    <t>PDHm</t>
  </si>
  <si>
    <t>tca_cycle</t>
  </si>
  <si>
    <t>mitochondria</t>
  </si>
  <si>
    <t>R20</t>
  </si>
  <si>
    <t>ACCOAmit + OAAmit -&gt; CITmit</t>
  </si>
  <si>
    <t>CSm</t>
  </si>
  <si>
    <t>R21 net</t>
  </si>
  <si>
    <t>CITmit &lt;-&gt; ICTmit</t>
  </si>
  <si>
    <t>ACONTm</t>
  </si>
  <si>
    <t>R23</t>
  </si>
  <si>
    <t>ICTmit -&gt; AKG + CO2 + NADH</t>
  </si>
  <si>
    <t>ICDHxm</t>
  </si>
  <si>
    <t>R24</t>
  </si>
  <si>
    <t>ICTmit -&gt; AKG + CO2 + NADPH</t>
  </si>
  <si>
    <t>ICDHym</t>
  </si>
  <si>
    <t>R25</t>
  </si>
  <si>
    <t>AKG -&gt; 0.5*SUCmit + 0.5*SUCmit + CO2 + ATP + NADH</t>
  </si>
  <si>
    <t>AKGDam and AKGDbm</t>
  </si>
  <si>
    <t>R26 net</t>
  </si>
  <si>
    <t>SUCmit &lt;-&gt; FUMmit + 1.5*ATP</t>
  </si>
  <si>
    <t>SUCD2_u6m and SUCD1m</t>
  </si>
  <si>
    <t>R27 net</t>
  </si>
  <si>
    <t>0.5*FUMmit + 0.5*FUMmit &lt;-&gt; 0.5*MALmit + 0.5*MALmit</t>
  </si>
  <si>
    <t>FUMm</t>
  </si>
  <si>
    <t>R28 net</t>
  </si>
  <si>
    <t>MALmit &lt;-&gt; OAAmit + NADH</t>
  </si>
  <si>
    <t>MDHm</t>
  </si>
  <si>
    <t>pyruvate metabolism</t>
  </si>
  <si>
    <t>R29 net</t>
  </si>
  <si>
    <t>MALmit -&gt; PYRmit + CO2 + NADH</t>
  </si>
  <si>
    <t>ME1m</t>
  </si>
  <si>
    <t>R31</t>
  </si>
  <si>
    <t>PYRcyt + CO2 + ATP -&gt; OAAcyt</t>
  </si>
  <si>
    <t>PC</t>
  </si>
  <si>
    <t>R35</t>
  </si>
  <si>
    <t>AA -&gt; AC + NADH</t>
  </si>
  <si>
    <t>ALDD2y</t>
  </si>
  <si>
    <t xml:space="preserve">acetate_metabolism </t>
  </si>
  <si>
    <t>NaN</t>
  </si>
  <si>
    <t>R37 net</t>
  </si>
  <si>
    <t>AC + ATP &lt;-&gt; ACCOAcyt</t>
  </si>
  <si>
    <t>ACS or reverse_ACOAH</t>
  </si>
  <si>
    <t>glyoxylate shunt</t>
  </si>
  <si>
    <t>R41.2 net</t>
  </si>
  <si>
    <t>CITcyt &lt;-&gt; ICTcyt</t>
  </si>
  <si>
    <t>R43.2</t>
  </si>
  <si>
    <t>ICTcyt -&gt; GLYOXYcyt + SUCcyt</t>
  </si>
  <si>
    <t>ICL</t>
  </si>
  <si>
    <t>glyoxylate_shunt</t>
  </si>
  <si>
    <t>R45</t>
  </si>
  <si>
    <t>ACCOAcyt + GLYOXYcyt -&gt; MALcyt</t>
  </si>
  <si>
    <t>MALSp</t>
  </si>
  <si>
    <t>R46</t>
  </si>
  <si>
    <t>MALcyt -&gt; OAAcyt + NADH</t>
  </si>
  <si>
    <t>MDH</t>
  </si>
  <si>
    <t>compartment transport</t>
  </si>
  <si>
    <t>R18</t>
  </si>
  <si>
    <t>PYRcyt -&gt; PYRmit</t>
  </si>
  <si>
    <t>PYRt2m</t>
  </si>
  <si>
    <t>transport</t>
  </si>
  <si>
    <t>R42 net</t>
  </si>
  <si>
    <t>ACCOAcyt &lt;-&gt; ACCOAmit</t>
  </si>
  <si>
    <t>cit transp</t>
  </si>
  <si>
    <t>CITmit -&gt; CITcyt</t>
  </si>
  <si>
    <t>CITtam or CITtbm or CITtcm</t>
  </si>
  <si>
    <t>R44</t>
  </si>
  <si>
    <t>SUCcyt -&gt; SUCmit</t>
  </si>
  <si>
    <t>SUCCtm</t>
  </si>
  <si>
    <t>R47</t>
  </si>
  <si>
    <t>MALcyt -&gt; MALmit</t>
  </si>
  <si>
    <t>MALtm or reverse_CITtam or reverse_DICtm</t>
  </si>
  <si>
    <t>amino acid biosynthesis</t>
  </si>
  <si>
    <t>R48</t>
  </si>
  <si>
    <t>G3P + GLU -&gt; SER + AKG + NADH</t>
  </si>
  <si>
    <t>R50 net</t>
  </si>
  <si>
    <t>SER &lt;-&gt; GLY + MTHF</t>
  </si>
  <si>
    <t>R51 net</t>
  </si>
  <si>
    <t>GLY &lt;-&gt; CO2 + MTHF + NADH</t>
  </si>
  <si>
    <t>R52</t>
  </si>
  <si>
    <t>AKG + NADPH -&gt; GLU</t>
  </si>
  <si>
    <t>R53</t>
  </si>
  <si>
    <t>GLU + ATP -&gt; GLN</t>
  </si>
  <si>
    <t>R54</t>
  </si>
  <si>
    <t>GLU + ATP + 2*NADPH -&gt; PRO</t>
  </si>
  <si>
    <t>R55</t>
  </si>
  <si>
    <t>GLU + GLU + CO2 + GLN + ASP + ACCOAmit + 4*ATP + NADPH -&gt; AKG + ARG + GLU + FUMmit + AC</t>
  </si>
  <si>
    <t>R56</t>
  </si>
  <si>
    <t>OAAcyt + GLU -&gt; ASP + AKG</t>
  </si>
  <si>
    <t>R56.m</t>
  </si>
  <si>
    <t>OAAmit + GLU -&gt; ASP + AKG</t>
  </si>
  <si>
    <t>R58</t>
  </si>
  <si>
    <t>ASP + GLN + ATP -&gt; ASN + GLU</t>
  </si>
  <si>
    <t>R60</t>
  </si>
  <si>
    <t>PYRmit + GLU -&gt; ALA + AKG</t>
  </si>
  <si>
    <t>R61</t>
  </si>
  <si>
    <t>ASP + 2*ATP + 2*NADPH -&gt; THR</t>
  </si>
  <si>
    <t>R62 net</t>
  </si>
  <si>
    <t>THR -&gt; GLY + AA</t>
  </si>
  <si>
    <t>R63</t>
  </si>
  <si>
    <t>SER + ACCOAcyt + ASP + CO2 + 3*ATP + 4*NADPH -&gt; CYS + AC + SUCcyt</t>
  </si>
  <si>
    <t>R64</t>
  </si>
  <si>
    <t>ASP + MTHF + ACCOAcyt + ATP + 2*NADPH -&gt; MET + AC</t>
  </si>
  <si>
    <t>R65</t>
  </si>
  <si>
    <t>AKG + ACCOAcyt + GLU + GLU + 2*NADPH -&gt; LYS + CO2 + AKG + AKG + 2*NADH</t>
  </si>
  <si>
    <t>R67</t>
  </si>
  <si>
    <t>PYRmit + PYRmit + GLU + NADPH -&gt; VAL + CO2 + AKG</t>
  </si>
  <si>
    <t>R69</t>
  </si>
  <si>
    <t>PEP + PEP + E4P + GLU + ATP + NADPH -&gt; PHE + CO2 + AKG</t>
  </si>
  <si>
    <t>R70</t>
  </si>
  <si>
    <t>PEP + PEP + E4P + GLU + ATP + NADPH -&gt; TYR + CO2 + AKG + NADPH</t>
  </si>
  <si>
    <t>R71.2</t>
  </si>
  <si>
    <t>SER + R5P + PEP + E4P + PEP + GLN + 3*ATP + NADPH -&gt; TRP + CO2 + GAP + PYRcyt + GLU</t>
  </si>
  <si>
    <t>R72.2</t>
  </si>
  <si>
    <t>R5P + MTHF + GLN + ASP + 5*ATP -&gt; HIS + AKG + FUMmit + 2*NADH</t>
  </si>
  <si>
    <t>R76</t>
  </si>
  <si>
    <t>PYRmit + THR + GLU + NADPH -&gt; ILE + CO2 + AKG</t>
  </si>
  <si>
    <t>R77</t>
  </si>
  <si>
    <t>ACCOAmit + PYRmit + PYRmit + GLU + NADPH -&gt; LEU + CO2 + CO2 + AKG + NADH</t>
  </si>
  <si>
    <t>biomass formation</t>
  </si>
  <si>
    <t>R80</t>
  </si>
  <si>
    <t>BIOMASS</t>
  </si>
  <si>
    <t>biomass_C or biomass_glucose or biomass_oil</t>
  </si>
  <si>
    <t>biomass_formation</t>
  </si>
  <si>
    <t>energy metabolism</t>
  </si>
  <si>
    <t>R81</t>
  </si>
  <si>
    <t>ATP -&gt; ATP_maintenance</t>
  </si>
  <si>
    <t>ATPM</t>
  </si>
  <si>
    <t>energy_metabolism</t>
  </si>
  <si>
    <t>R82</t>
  </si>
  <si>
    <t>NADH -&gt; NADPH</t>
  </si>
  <si>
    <t>R83</t>
  </si>
  <si>
    <t>NADH -&gt; 2.5*ATP</t>
  </si>
  <si>
    <t>co2_formation</t>
  </si>
  <si>
    <t>R79</t>
  </si>
  <si>
    <t>CO2 -&gt; CO2_EX</t>
  </si>
  <si>
    <t>reverse_CO2t</t>
  </si>
  <si>
    <t>extracellular</t>
  </si>
  <si>
    <t>NOTE: flux measured WITHOUT correcting for nat'l abundance because MS data has already been corrected. Noticed this setting was CHECKED in INCA, turned it off</t>
  </si>
  <si>
    <t>indicates MFA value does not fall between GSM bounds</t>
  </si>
  <si>
    <r>
      <t xml:space="preserve">changed NADH to ATP in R3.2 GLYC + ATP -&gt; DHAP + </t>
    </r>
    <r>
      <rPr>
        <b/>
        <u/>
        <sz val="11"/>
        <color theme="1"/>
        <rFont val="Calibri"/>
        <family val="2"/>
        <scheme val="minor"/>
      </rPr>
      <t>ATP</t>
    </r>
  </si>
  <si>
    <t>biomass eqn: gluc 1107 avg AA 10% lipid</t>
  </si>
  <si>
    <t>chg made?</t>
  </si>
  <si>
    <t>Rxn ID</t>
  </si>
  <si>
    <t>Rxn description</t>
  </si>
  <si>
    <t>Original</t>
  </si>
  <si>
    <t>New</t>
  </si>
  <si>
    <t>Changes</t>
  </si>
  <si>
    <t>Notes</t>
  </si>
  <si>
    <t xml:space="preserve">glucose </t>
  </si>
  <si>
    <t>glycerol</t>
  </si>
  <si>
    <t>OA</t>
  </si>
  <si>
    <t>saccharomyces pathways</t>
  </si>
  <si>
    <t>Y</t>
  </si>
  <si>
    <t>Arg synth</t>
  </si>
  <si>
    <t xml:space="preserve">Glu (abcde) + Glu (fghij) + C02 (k) + Gln (lmnop) + Asp (qrst) + 5*ATP + NADPH -&gt; AKG (abcde) + Arg (fghijk) + Glu (lmnop) + Fum (qrst) </t>
  </si>
  <si>
    <r>
      <t>Glu (abcde) + Glu (fghij) + C02 (k) + Gln (lmnop) + Asp (qrst) +</t>
    </r>
    <r>
      <rPr>
        <b/>
        <sz val="10"/>
        <color theme="1"/>
        <rFont val="Calibri"/>
        <family val="2"/>
        <scheme val="minor"/>
      </rPr>
      <t xml:space="preserve"> ACCOAmit (uv) + 4*ATP</t>
    </r>
    <r>
      <rPr>
        <sz val="10"/>
        <color theme="1"/>
        <rFont val="Calibri"/>
        <family val="2"/>
        <scheme val="minor"/>
      </rPr>
      <t xml:space="preserve"> + NADPH -&gt; AKG (abcde) + Arg (fghijk) + Glu (lmnop) + Fum (qrst) + </t>
    </r>
    <r>
      <rPr>
        <b/>
        <sz val="10"/>
        <color theme="1"/>
        <rFont val="Calibri"/>
        <family val="2"/>
        <scheme val="minor"/>
      </rPr>
      <t>AC (uv)</t>
    </r>
  </si>
  <si>
    <t>5 to 4 ATP, added acetyl-coA (mitochondria) reactant thus acetate product</t>
  </si>
  <si>
    <t>https://www.uniprot.org/uniprotkb/Q6CEE1/entry</t>
  </si>
  <si>
    <t>R36</t>
  </si>
  <si>
    <t>AA -&gt; AC</t>
  </si>
  <si>
    <t>AA -&gt; AC + NADPH</t>
  </si>
  <si>
    <t>Removed NADPH dependent reaction</t>
  </si>
  <si>
    <t>KEGG genes NAD+</t>
  </si>
  <si>
    <t>Asn synth</t>
  </si>
  <si>
    <t>Asp (abcd) + Gln (efghi) -&gt; Asn (abcd) + Glu (efghi)</t>
  </si>
  <si>
    <r>
      <t xml:space="preserve">Asp (abcd) + Gln (efghi) </t>
    </r>
    <r>
      <rPr>
        <b/>
        <sz val="10"/>
        <color theme="1"/>
        <rFont val="Calibri"/>
        <family val="2"/>
        <scheme val="minor"/>
      </rPr>
      <t>+ ATP</t>
    </r>
    <r>
      <rPr>
        <sz val="10"/>
        <color theme="1"/>
        <rFont val="Calibri"/>
        <family val="2"/>
        <scheme val="minor"/>
      </rPr>
      <t xml:space="preserve"> -&gt; Asn (abcd) + Glu (efghi)</t>
    </r>
  </si>
  <si>
    <t>added ATP reactant</t>
  </si>
  <si>
    <t>YALI0A13387g (glutamine-hydrolysing ASP synth)</t>
  </si>
  <si>
    <t>glyc</t>
  </si>
  <si>
    <t>Asp synth</t>
  </si>
  <si>
    <t>OAAcyt (abcd) + Glu (efghi) -&gt; Asp (abcd) + AKG (efghi)</t>
  </si>
  <si>
    <t>creation of R56.m (OAA.m reactant)</t>
  </si>
  <si>
    <t>YALI0F29337g (cytoplasmic)</t>
  </si>
  <si>
    <t>OAAmit (abcd) + Glu (efghi) -&gt; Asp (abcd) + AKG (efghi)</t>
  </si>
  <si>
    <t>YALI0B02178g (mitochondrial)</t>
  </si>
  <si>
    <t>Cys synth</t>
  </si>
  <si>
    <t>SER (abc) + ACCOAcyt (de) + 3*ATP + 4*NADPH -&gt; CYS (abc) + AC (de)</t>
  </si>
  <si>
    <t>R63.2</t>
  </si>
  <si>
    <t>UB R56 1206</t>
  </si>
  <si>
    <r>
      <t xml:space="preserve">SER (abc) + ACCOAcyt (de) </t>
    </r>
    <r>
      <rPr>
        <b/>
        <sz val="10"/>
        <color theme="1"/>
        <rFont val="Calibri"/>
        <family val="2"/>
        <scheme val="minor"/>
      </rPr>
      <t>+ ASP (fghi) + CO2 (j)</t>
    </r>
    <r>
      <rPr>
        <sz val="10"/>
        <color theme="1"/>
        <rFont val="Calibri"/>
        <family val="2"/>
        <scheme val="minor"/>
      </rPr>
      <t xml:space="preserve"> + 3*ATP + 4*NADPH -&gt; CYS (abc) + AC (de) </t>
    </r>
    <r>
      <rPr>
        <b/>
        <sz val="10"/>
        <color theme="1"/>
        <rFont val="Calibri"/>
        <family val="2"/>
        <scheme val="minor"/>
      </rPr>
      <t>+ SUCcyt (gihj)</t>
    </r>
  </si>
  <si>
    <t>added asp, CO2 reactants and suc_cyt product (same as stephanopolus)</t>
  </si>
  <si>
    <t>Cannot find sources/genes to corroborate this; I think its done to connect Cys to Met</t>
  </si>
  <si>
    <t>R62</t>
  </si>
  <si>
    <t>Gly synth</t>
  </si>
  <si>
    <t>THR &lt;-&gt; GLY + AA + NADH</t>
  </si>
  <si>
    <r>
      <t xml:space="preserve">THR </t>
    </r>
    <r>
      <rPr>
        <b/>
        <sz val="10"/>
        <color theme="1"/>
        <rFont val="Calibri"/>
        <family val="2"/>
        <scheme val="minor"/>
      </rPr>
      <t>-&gt;</t>
    </r>
    <r>
      <rPr>
        <sz val="10"/>
        <color theme="1"/>
        <rFont val="Calibri"/>
        <family val="2"/>
        <scheme val="minor"/>
      </rPr>
      <t xml:space="preserve"> GLY + AA</t>
    </r>
  </si>
  <si>
    <t>made non-reversible, removed NADH (AA-&gt;ACCOA)</t>
  </si>
  <si>
    <t>Steph (YL &amp; SC) non reversible, MFA gluc china non-reversible, Garrett MFA &amp; google reversible</t>
  </si>
  <si>
    <t>Leu synth</t>
  </si>
  <si>
    <t>ACCOAmit + PYRmit + PYRmit + GLU + NADPH -&gt; LEU + CO2 + CO2 + AKG</t>
  </si>
  <si>
    <r>
      <t xml:space="preserve">ACCOAmit + PYRmit + PYRmit + GLU + NADPH -&gt; LEU + CO2 + CO2 + AKG </t>
    </r>
    <r>
      <rPr>
        <b/>
        <sz val="10"/>
        <color theme="1"/>
        <rFont val="Calibri"/>
        <family val="2"/>
        <scheme val="minor"/>
      </rPr>
      <t>+ NADH</t>
    </r>
  </si>
  <si>
    <t>added NADH to products</t>
  </si>
  <si>
    <t>Lys synth</t>
  </si>
  <si>
    <t>AKG (abcde) + ACCoAcyt (fg) + Glu (hijkl) + Glu (mnopq) -&gt; Lys (fgbcde) + C02 (a) + AKG (hijkl) + AKG (mnopq)</t>
  </si>
  <si>
    <r>
      <t xml:space="preserve">AKG (abcde) + ACCoAcyt (fg) + Glu (hijkl) + Glu (mnopq) </t>
    </r>
    <r>
      <rPr>
        <b/>
        <sz val="10"/>
        <color theme="1"/>
        <rFont val="Calibri"/>
        <family val="2"/>
        <scheme val="minor"/>
      </rPr>
      <t>+ 2*NADPH</t>
    </r>
    <r>
      <rPr>
        <sz val="10"/>
        <color theme="1"/>
        <rFont val="Calibri"/>
        <family val="2"/>
        <scheme val="minor"/>
      </rPr>
      <t xml:space="preserve">-&gt; Lys (fgbcde) + C02 (a) + AKG (hijkl) + AKG (mnopq) </t>
    </r>
    <r>
      <rPr>
        <b/>
        <sz val="10"/>
        <color theme="1"/>
        <rFont val="Calibri"/>
        <family val="2"/>
        <scheme val="minor"/>
      </rPr>
      <t>+ 2*NADH</t>
    </r>
  </si>
  <si>
    <t>added NADPH to reactants and 2 NADH to products</t>
  </si>
  <si>
    <t>energy balance</t>
  </si>
  <si>
    <t>Met synth</t>
  </si>
  <si>
    <t>ASP + MTHF + ACCOAcyt + 2*NADPH -&gt; MET + AC</t>
  </si>
  <si>
    <r>
      <t xml:space="preserve">ASP + MTHF + ACCOAcyt </t>
    </r>
    <r>
      <rPr>
        <b/>
        <sz val="10"/>
        <color theme="1"/>
        <rFont val="Calibri"/>
        <family val="2"/>
        <scheme val="minor"/>
      </rPr>
      <t xml:space="preserve">+ ATP </t>
    </r>
    <r>
      <rPr>
        <sz val="10"/>
        <color theme="1"/>
        <rFont val="Calibri"/>
        <family val="2"/>
        <scheme val="minor"/>
      </rPr>
      <t>+ 2*NADPH -&gt; MET + AC</t>
    </r>
  </si>
  <si>
    <t>Ser synth</t>
  </si>
  <si>
    <t>G3P -&gt; SER + NADH</t>
  </si>
  <si>
    <r>
      <t>G3P (abc) +</t>
    </r>
    <r>
      <rPr>
        <b/>
        <sz val="10"/>
        <color theme="1"/>
        <rFont val="Calibri"/>
        <family val="2"/>
        <scheme val="minor"/>
      </rPr>
      <t xml:space="preserve"> Glu (defgh)</t>
    </r>
    <r>
      <rPr>
        <sz val="10"/>
        <color theme="1"/>
        <rFont val="Calibri"/>
        <family val="2"/>
        <scheme val="minor"/>
      </rPr>
      <t xml:space="preserve"> -&gt; Ser (abc) + </t>
    </r>
    <r>
      <rPr>
        <b/>
        <sz val="10"/>
        <color theme="1"/>
        <rFont val="Calibri"/>
        <family val="2"/>
        <scheme val="minor"/>
      </rPr>
      <t xml:space="preserve">AKG (defgh) </t>
    </r>
    <r>
      <rPr>
        <sz val="10"/>
        <color theme="1"/>
        <rFont val="Calibri"/>
        <family val="2"/>
        <scheme val="minor"/>
      </rPr>
      <t>+ NADH</t>
    </r>
  </si>
  <si>
    <t>added Glu, Akg</t>
  </si>
  <si>
    <t>Tyr synth</t>
  </si>
  <si>
    <t>PEP + PEP + E4P + GLU + ATP + NADPH -&gt; TYR + CO2 + AKG</t>
  </si>
  <si>
    <r>
      <t xml:space="preserve">PEP + PEP + E4P + GLU + ATP + NADPH -&gt; TYR + CO2 + AKG </t>
    </r>
    <r>
      <rPr>
        <b/>
        <sz val="10"/>
        <color theme="1"/>
        <rFont val="Calibri"/>
        <family val="2"/>
        <scheme val="minor"/>
      </rPr>
      <t>+ NADPH</t>
    </r>
  </si>
  <si>
    <t>added NADPH to products</t>
  </si>
  <si>
    <t>R51</t>
  </si>
  <si>
    <t>C1</t>
  </si>
  <si>
    <t>CO2 + MTHF + NADH &lt;-&gt; GLY</t>
  </si>
  <si>
    <t>GLY (ab) &lt;-&gt; CO2 (a) + MTHF (b) + NADH</t>
  </si>
  <si>
    <t>switched rxn around</t>
  </si>
  <si>
    <t>R3</t>
  </si>
  <si>
    <t>glyc up</t>
  </si>
  <si>
    <t>GLYC + ATP -&gt; Glyc3P | Glyc3P &lt;-&gt; DHAP + ATP</t>
  </si>
  <si>
    <t>GLYC + ATP -&gt; DHAP + NADH</t>
  </si>
  <si>
    <t>combined R3 rxns and added NADH</t>
  </si>
  <si>
    <t>os phos</t>
  </si>
  <si>
    <t>NADH -&gt; 2*ATP</t>
  </si>
  <si>
    <t>2.5 ATP</t>
  </si>
  <si>
    <t>R26</t>
  </si>
  <si>
    <t>SUC to FUM</t>
  </si>
  <si>
    <t>SUCmit &lt;-&gt; FUMmit + ATP</t>
  </si>
  <si>
    <t>1.5 ATP</t>
  </si>
  <si>
    <t>0.195*ALA + 0.085*ARG + 0.09*ASN + 0.09*ASP + 0.0036*CYS + 0.145*GLN + 0.145*GLU + 0.17*GLY + 0.035*HIS + 0.09*ILE + 0.14*LEU + 0.06*LYS + 0.0442*MET + 0.065*PHE + 0.09*PRO + 0.12*SER + 0.11*THR + 0.0022*TRP + 0.095*TYR + 0.125*VAL + 6.503*ACCOAcyt + 0.31*DHAP + 6.503*ATP + 13.01*NADPH + 0.31*NADH + 0.123*R5P + 0.152*ASP + 0.06*GLY + 1.7*G6P -&gt; biomass + 0.076*FUM</t>
  </si>
  <si>
    <t>biomass oil</t>
  </si>
  <si>
    <t>biomass gluc/glyc</t>
  </si>
  <si>
    <t>corrected AA coefficients</t>
  </si>
  <si>
    <t>0.355*ALA + 0.13*ARG + 0.1725*ASN + 0.1725*ASP + 0.0036*CYS + 0.2425*GLN + 0.2425*GLU + 0.285*GLY + 0.06*HIS + 0.15*ILE + 0.24*LEU + 0.235*LYS + 0.0442*MET + 0.12*PHE + 0.155*PRO + 0.22*SER + 0.2*THR + 0.0022*TRP + 0.07*TYR + 0.23*VAL + 2.601*ACCOAcyt + 0.124*DHAP + 2.601*ATP + 5.203*NADPH + 0.124*NADH + 0.123*R5P + 0.152*ASP + 0.06*GLY + 1.7*G6P -&gt; biomass + 0.076*FUM</t>
  </si>
  <si>
    <t>corrected AA coefficients, changed to 10% lipid</t>
  </si>
  <si>
    <t>oa up</t>
  </si>
  <si>
    <t>OA + ATP -&gt; 9*ACCOAcyt + 7*NADH + 10.5*ATP</t>
  </si>
  <si>
    <t>OA + ATP -&gt; 9*ACCOAcyt + 7*NADH + 7*ATP</t>
  </si>
  <si>
    <r>
      <t>10.5 ATP (because FADH2-&gt;</t>
    </r>
    <r>
      <rPr>
        <b/>
        <sz val="11"/>
        <color theme="1"/>
        <rFont val="Calibri"/>
        <family val="2"/>
        <scheme val="minor"/>
      </rPr>
      <t>1.5ATP</t>
    </r>
    <r>
      <rPr>
        <sz val="11"/>
        <color theme="1"/>
        <rFont val="Calibri"/>
        <family val="2"/>
        <scheme val="minor"/>
      </rPr>
      <t xml:space="preserve"> not 1ATP)</t>
    </r>
  </si>
  <si>
    <t>changed 7*ATP to 10.5*ATP in OA up rxn b/c FADH2=1.5ATP</t>
  </si>
  <si>
    <t>biomass eqn: oil 1207 correct AA 25% lipid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</si>
</sst>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ourier New"/>
      <family val="3"/>
    </font>
    <font>
      <b/>
      <sz val="10"/>
      <color theme="1"/>
      <name val="Calibri"/>
      <family val="2"/>
      <scheme val="minor"/>
    </font>
    <font>
      <strike/>
      <sz val="10"/>
      <color rgb="FF000000"/>
      <name val="Courier New"/>
      <family val="3"/>
    </font>
    <font>
      <sz val="8"/>
      <color theme="1"/>
      <name val="Calibri"/>
      <family val="2"/>
      <scheme val="minor"/>
    </font>
    <font>
      <b/>
      <sz val="10"/>
      <color rgb="FF000000"/>
      <name val="Courier New"/>
      <family val="3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 applyAlignment="1">
      <alignment horizontal="left" vertical="center" wrapText="1"/>
    </xf>
    <xf numFmtId="2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2" fontId="0" fillId="0" borderId="2" xfId="0" applyNumberFormat="1" applyBorder="1" applyAlignment="1">
      <alignment horizontal="left" vertical="center" wrapText="1"/>
    </xf>
    <xf numFmtId="2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4" fontId="0" fillId="0" borderId="3" xfId="0" applyNumberFormat="1" applyBorder="1" applyAlignment="1">
      <alignment horizontal="left" vertical="center" wrapText="1"/>
    </xf>
    <xf numFmtId="2" fontId="0" fillId="0" borderId="4" xfId="0" applyNumberForma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0" borderId="0" xfId="0" applyFont="1"/>
    <xf numFmtId="0" fontId="0" fillId="2" borderId="0" xfId="0" applyFill="1"/>
    <xf numFmtId="0" fontId="0" fillId="3" borderId="0" xfId="0" applyFill="1"/>
    <xf numFmtId="2" fontId="0" fillId="0" borderId="5" xfId="0" applyNumberFormat="1" applyBorder="1" applyAlignment="1">
      <alignment horizontal="left" vertical="center" wrapText="1"/>
    </xf>
    <xf numFmtId="165" fontId="0" fillId="0" borderId="0" xfId="0" applyNumberFormat="1" applyAlignment="1">
      <alignment horizontal="left" vertical="center" wrapText="1"/>
    </xf>
    <xf numFmtId="165" fontId="0" fillId="0" borderId="1" xfId="0" applyNumberForma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4" borderId="1" xfId="0" applyFont="1" applyFill="1" applyBorder="1"/>
    <xf numFmtId="0" fontId="0" fillId="4" borderId="0" xfId="0" applyFill="1"/>
    <xf numFmtId="0" fontId="1" fillId="2" borderId="1" xfId="0" applyFont="1" applyFill="1" applyBorder="1"/>
    <xf numFmtId="0" fontId="1" fillId="0" borderId="1" xfId="0" applyFont="1" applyBorder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6" fillId="0" borderId="0" xfId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6" fillId="0" borderId="0" xfId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Fill="1"/>
    <xf numFmtId="0" fontId="3" fillId="2" borderId="0" xfId="0" applyFont="1" applyFill="1"/>
  </cellXfs>
  <cellStyles count="2">
    <cellStyle name="Hyperlink 2" xfId="1" xr:uid="{79A142E8-4C63-4F95-B539-9EA41D87AEAF}"/>
    <cellStyle name="Normal" xfId="0" builtinId="0"/>
  </cellStyles>
  <dxfs count="24">
    <dxf>
      <fill>
        <patternFill>
          <bgColor rgb="FFFFC5C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5C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5C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5C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5C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5C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5C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athway.yeastgenome.org/overviewsWeb/celOv.shtml?orgid=YEAST&amp;pnids=GLNSYN-PWY" TargetMode="External"/><Relationship Id="rId2" Type="http://schemas.openxmlformats.org/officeDocument/2006/relationships/hyperlink" Target="https://www.genome.jp/entry/yli:YALI0A17875g+yli:YALI0B01298g+yli:YALI0C03025g+yli:YALI0D07942g+yli:YALI0E00264g+yli:YALI0F04444g+yli:YALI0F23793g" TargetMode="External"/><Relationship Id="rId1" Type="http://schemas.openxmlformats.org/officeDocument/2006/relationships/hyperlink" Target="https://www.uniprot.org/uniprotkb/Q6CEE1/entry" TargetMode="External"/><Relationship Id="rId4" Type="http://schemas.openxmlformats.org/officeDocument/2006/relationships/hyperlink" Target="https://pathway.yeastgenome.org/YEAST/NEW-IMAGE?type=PATHWAY&amp;object=LYSINE-AMINOAD-PWY-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D8A2-77A3-4B0E-A230-08B595CCFEA9}">
  <dimension ref="A1:N34"/>
  <sheetViews>
    <sheetView workbookViewId="0">
      <selection activeCell="F19" sqref="F19"/>
    </sheetView>
  </sheetViews>
  <sheetFormatPr defaultRowHeight="14.5" x14ac:dyDescent="0.35"/>
  <cols>
    <col min="1" max="1" width="5.1796875" style="27" customWidth="1"/>
    <col min="2" max="2" width="7.6328125" style="34" customWidth="1"/>
    <col min="3" max="3" width="11.1796875" style="34" customWidth="1"/>
    <col min="4" max="5" width="45.54296875" style="34" customWidth="1"/>
    <col min="6" max="6" width="32.90625" style="34" customWidth="1"/>
    <col min="7" max="7" width="25.1796875" style="34" bestFit="1" customWidth="1"/>
    <col min="8" max="10" width="9.1796875" style="34" customWidth="1"/>
    <col min="11" max="16384" width="8.7265625" style="34"/>
  </cols>
  <sheetData>
    <row r="1" spans="1:14" s="28" customFormat="1" ht="30" customHeight="1" x14ac:dyDescent="0.35">
      <c r="A1" s="26" t="s">
        <v>240</v>
      </c>
      <c r="B1" s="27" t="s">
        <v>241</v>
      </c>
      <c r="C1" s="1" t="s">
        <v>242</v>
      </c>
      <c r="D1" s="28" t="s">
        <v>243</v>
      </c>
      <c r="E1" s="29" t="s">
        <v>244</v>
      </c>
      <c r="F1" s="29" t="s">
        <v>245</v>
      </c>
      <c r="G1" s="28" t="s">
        <v>246</v>
      </c>
      <c r="H1" s="30" t="s">
        <v>247</v>
      </c>
      <c r="I1" s="30" t="s">
        <v>248</v>
      </c>
      <c r="J1" s="30" t="s">
        <v>249</v>
      </c>
      <c r="L1" s="31" t="s">
        <v>250</v>
      </c>
    </row>
    <row r="2" spans="1:14" ht="39" x14ac:dyDescent="0.35">
      <c r="A2" s="27" t="s">
        <v>251</v>
      </c>
      <c r="B2" s="32" t="s">
        <v>183</v>
      </c>
      <c r="C2" s="32" t="s">
        <v>252</v>
      </c>
      <c r="D2" s="29" t="s">
        <v>253</v>
      </c>
      <c r="E2" s="29" t="s">
        <v>254</v>
      </c>
      <c r="F2" s="29" t="s">
        <v>255</v>
      </c>
      <c r="G2" s="33" t="s">
        <v>256</v>
      </c>
    </row>
    <row r="3" spans="1:14" x14ac:dyDescent="0.35">
      <c r="A3" s="27" t="s">
        <v>251</v>
      </c>
      <c r="B3" s="35" t="s">
        <v>257</v>
      </c>
      <c r="C3" s="32" t="s">
        <v>258</v>
      </c>
      <c r="D3" s="29" t="s">
        <v>259</v>
      </c>
      <c r="E3" s="29"/>
      <c r="F3" s="29" t="s">
        <v>260</v>
      </c>
      <c r="G3" s="33" t="s">
        <v>261</v>
      </c>
    </row>
    <row r="4" spans="1:14" x14ac:dyDescent="0.35">
      <c r="A4" s="27" t="s">
        <v>251</v>
      </c>
      <c r="B4" s="32" t="s">
        <v>189</v>
      </c>
      <c r="C4" s="32" t="s">
        <v>262</v>
      </c>
      <c r="D4" s="29" t="s">
        <v>263</v>
      </c>
      <c r="E4" s="29" t="s">
        <v>264</v>
      </c>
      <c r="F4" s="29" t="s">
        <v>265</v>
      </c>
      <c r="G4" s="36" t="s">
        <v>266</v>
      </c>
      <c r="M4" s="34" t="s">
        <v>267</v>
      </c>
    </row>
    <row r="5" spans="1:14" x14ac:dyDescent="0.35">
      <c r="B5" s="32" t="s">
        <v>185</v>
      </c>
      <c r="C5" s="32" t="s">
        <v>268</v>
      </c>
      <c r="D5" s="29" t="s">
        <v>269</v>
      </c>
      <c r="E5" s="29" t="s">
        <v>187</v>
      </c>
      <c r="F5" s="29" t="s">
        <v>270</v>
      </c>
      <c r="G5" s="36" t="s">
        <v>271</v>
      </c>
      <c r="H5" s="37">
        <v>687.1</v>
      </c>
      <c r="I5" s="37">
        <v>556.29999999999995</v>
      </c>
      <c r="J5" s="37">
        <v>843.3</v>
      </c>
      <c r="L5" s="38"/>
      <c r="M5" s="38">
        <f>I5/SUM(I5:I6)</f>
        <v>0.5898006785411366</v>
      </c>
      <c r="N5" s="38">
        <f>M5*$I$7</f>
        <v>4.3881170483460563</v>
      </c>
    </row>
    <row r="6" spans="1:14" x14ac:dyDescent="0.35">
      <c r="A6" s="27" t="s">
        <v>251</v>
      </c>
      <c r="B6" s="32" t="s">
        <v>187</v>
      </c>
      <c r="C6" s="32" t="s">
        <v>268</v>
      </c>
      <c r="D6" s="29" t="s">
        <v>272</v>
      </c>
      <c r="E6" s="29"/>
      <c r="F6" s="29"/>
      <c r="G6" s="36" t="s">
        <v>273</v>
      </c>
      <c r="H6" s="37">
        <v>332.6</v>
      </c>
      <c r="I6" s="37">
        <v>386.9</v>
      </c>
      <c r="J6" s="37">
        <v>858.2</v>
      </c>
      <c r="L6" s="38"/>
      <c r="M6" s="38">
        <f>1-M5</f>
        <v>0.4101993214588634</v>
      </c>
      <c r="N6" s="38">
        <f>M6*$I$7</f>
        <v>3.0518829516539436</v>
      </c>
    </row>
    <row r="7" spans="1:14" ht="26" x14ac:dyDescent="0.35">
      <c r="B7" s="32" t="s">
        <v>197</v>
      </c>
      <c r="C7" s="32" t="s">
        <v>274</v>
      </c>
      <c r="D7" s="29" t="s">
        <v>275</v>
      </c>
      <c r="E7" s="29" t="s">
        <v>276</v>
      </c>
      <c r="F7" s="29"/>
      <c r="G7" s="39" t="s">
        <v>277</v>
      </c>
      <c r="H7" s="34">
        <v>15.377000000000001</v>
      </c>
      <c r="I7" s="34">
        <v>7.44</v>
      </c>
      <c r="J7" s="34">
        <v>44.5</v>
      </c>
      <c r="L7" s="38"/>
      <c r="M7" s="38"/>
      <c r="N7" s="38"/>
    </row>
    <row r="8" spans="1:14" ht="36" x14ac:dyDescent="0.35">
      <c r="A8" s="27" t="s">
        <v>251</v>
      </c>
      <c r="B8" s="32" t="s">
        <v>276</v>
      </c>
      <c r="C8" s="32" t="s">
        <v>274</v>
      </c>
      <c r="D8" s="29" t="s">
        <v>275</v>
      </c>
      <c r="E8" s="29" t="s">
        <v>278</v>
      </c>
      <c r="F8" s="29" t="s">
        <v>279</v>
      </c>
      <c r="G8" s="40" t="s">
        <v>280</v>
      </c>
      <c r="H8" s="41"/>
      <c r="I8" s="41"/>
      <c r="J8" s="41"/>
    </row>
    <row r="9" spans="1:14" ht="26" x14ac:dyDescent="0.35">
      <c r="A9" s="27" t="s">
        <v>251</v>
      </c>
      <c r="B9" s="32" t="s">
        <v>281</v>
      </c>
      <c r="C9" s="32" t="s">
        <v>282</v>
      </c>
      <c r="D9" s="29" t="s">
        <v>283</v>
      </c>
      <c r="E9" s="29" t="s">
        <v>284</v>
      </c>
      <c r="F9" s="29" t="s">
        <v>285</v>
      </c>
      <c r="G9" s="37" t="s">
        <v>286</v>
      </c>
    </row>
    <row r="10" spans="1:14" ht="26" x14ac:dyDescent="0.35">
      <c r="A10" s="27" t="s">
        <v>251</v>
      </c>
      <c r="B10" s="32" t="s">
        <v>215</v>
      </c>
      <c r="C10" s="32" t="s">
        <v>287</v>
      </c>
      <c r="D10" s="29" t="s">
        <v>288</v>
      </c>
      <c r="E10" s="29" t="s">
        <v>289</v>
      </c>
      <c r="F10" s="29" t="s">
        <v>290</v>
      </c>
    </row>
    <row r="11" spans="1:14" ht="39" x14ac:dyDescent="0.35">
      <c r="A11" s="27" t="s">
        <v>251</v>
      </c>
      <c r="B11" s="32" t="s">
        <v>201</v>
      </c>
      <c r="C11" s="32" t="s">
        <v>291</v>
      </c>
      <c r="D11" s="29" t="s">
        <v>292</v>
      </c>
      <c r="E11" s="29" t="s">
        <v>293</v>
      </c>
      <c r="F11" s="29" t="s">
        <v>294</v>
      </c>
      <c r="G11" s="33" t="s">
        <v>295</v>
      </c>
    </row>
    <row r="12" spans="1:14" x14ac:dyDescent="0.35">
      <c r="A12" s="27" t="s">
        <v>251</v>
      </c>
      <c r="B12" s="32" t="s">
        <v>199</v>
      </c>
      <c r="C12" s="32" t="s">
        <v>296</v>
      </c>
      <c r="D12" s="29" t="s">
        <v>297</v>
      </c>
      <c r="E12" s="29" t="s">
        <v>298</v>
      </c>
      <c r="F12" s="29" t="s">
        <v>265</v>
      </c>
    </row>
    <row r="13" spans="1:14" x14ac:dyDescent="0.35">
      <c r="A13" s="27" t="s">
        <v>251</v>
      </c>
      <c r="B13" s="32" t="s">
        <v>171</v>
      </c>
      <c r="C13" s="32" t="s">
        <v>299</v>
      </c>
      <c r="D13" s="29" t="s">
        <v>300</v>
      </c>
      <c r="E13" s="29" t="s">
        <v>301</v>
      </c>
      <c r="F13" s="29" t="s">
        <v>302</v>
      </c>
    </row>
    <row r="14" spans="1:14" ht="26" x14ac:dyDescent="0.35">
      <c r="A14" s="27" t="s">
        <v>251</v>
      </c>
      <c r="B14" s="32" t="s">
        <v>207</v>
      </c>
      <c r="C14" s="32" t="s">
        <v>303</v>
      </c>
      <c r="D14" s="29" t="s">
        <v>304</v>
      </c>
      <c r="E14" s="29" t="s">
        <v>305</v>
      </c>
      <c r="F14" s="29" t="s">
        <v>306</v>
      </c>
    </row>
    <row r="15" spans="1:14" x14ac:dyDescent="0.35">
      <c r="A15" s="27" t="s">
        <v>251</v>
      </c>
      <c r="B15" s="32" t="s">
        <v>307</v>
      </c>
      <c r="C15" s="32" t="s">
        <v>308</v>
      </c>
      <c r="D15" s="29" t="s">
        <v>309</v>
      </c>
      <c r="E15" s="29" t="s">
        <v>310</v>
      </c>
      <c r="F15" s="29" t="s">
        <v>311</v>
      </c>
    </row>
    <row r="16" spans="1:14" x14ac:dyDescent="0.35">
      <c r="A16" s="27" t="s">
        <v>251</v>
      </c>
      <c r="B16" s="32" t="s">
        <v>312</v>
      </c>
      <c r="C16" s="32" t="s">
        <v>313</v>
      </c>
      <c r="D16" s="29" t="s">
        <v>314</v>
      </c>
      <c r="E16" s="29" t="s">
        <v>315</v>
      </c>
      <c r="F16" s="29" t="s">
        <v>316</v>
      </c>
      <c r="H16" s="42"/>
      <c r="I16" s="42"/>
      <c r="J16" s="42"/>
    </row>
    <row r="17" spans="1:10" x14ac:dyDescent="0.35">
      <c r="A17" s="27" t="s">
        <v>251</v>
      </c>
      <c r="B17" s="32" t="s">
        <v>229</v>
      </c>
      <c r="C17" s="32" t="s">
        <v>317</v>
      </c>
      <c r="D17" s="29" t="s">
        <v>318</v>
      </c>
      <c r="E17" s="29" t="s">
        <v>230</v>
      </c>
      <c r="F17" s="29" t="s">
        <v>319</v>
      </c>
      <c r="H17" s="43"/>
      <c r="I17" s="43"/>
      <c r="J17" s="43"/>
    </row>
    <row r="18" spans="1:10" x14ac:dyDescent="0.35">
      <c r="A18" s="27" t="s">
        <v>251</v>
      </c>
      <c r="B18" s="32" t="s">
        <v>320</v>
      </c>
      <c r="C18" s="32" t="s">
        <v>321</v>
      </c>
      <c r="D18" s="29" t="s">
        <v>322</v>
      </c>
      <c r="E18" s="29" t="s">
        <v>118</v>
      </c>
      <c r="F18" s="29" t="s">
        <v>323</v>
      </c>
    </row>
    <row r="19" spans="1:10" ht="130.5" x14ac:dyDescent="0.35">
      <c r="B19" s="32" t="s">
        <v>218</v>
      </c>
      <c r="C19" s="46" t="s">
        <v>325</v>
      </c>
      <c r="D19" s="29"/>
      <c r="E19" s="45" t="s">
        <v>324</v>
      </c>
      <c r="F19" s="34" t="s">
        <v>327</v>
      </c>
    </row>
    <row r="20" spans="1:10" ht="130.5" x14ac:dyDescent="0.35">
      <c r="B20" s="32" t="s">
        <v>218</v>
      </c>
      <c r="C20" s="46" t="s">
        <v>326</v>
      </c>
      <c r="D20" s="29"/>
      <c r="E20" s="45" t="s">
        <v>328</v>
      </c>
      <c r="F20" s="34" t="s">
        <v>329</v>
      </c>
    </row>
    <row r="21" spans="1:10" x14ac:dyDescent="0.35">
      <c r="B21" s="32" t="s">
        <v>330</v>
      </c>
      <c r="C21" s="32" t="s">
        <v>330</v>
      </c>
      <c r="D21" s="45" t="s">
        <v>332</v>
      </c>
      <c r="E21" s="45" t="s">
        <v>331</v>
      </c>
      <c r="F21" s="34" t="s">
        <v>333</v>
      </c>
    </row>
    <row r="22" spans="1:10" x14ac:dyDescent="0.35">
      <c r="B22" s="44"/>
      <c r="C22" s="32"/>
    </row>
    <row r="23" spans="1:10" x14ac:dyDescent="0.35">
      <c r="B23" s="32"/>
      <c r="C23" s="32"/>
    </row>
    <row r="24" spans="1:10" x14ac:dyDescent="0.35">
      <c r="B24" s="32"/>
      <c r="C24" s="32"/>
    </row>
    <row r="25" spans="1:10" x14ac:dyDescent="0.35">
      <c r="B25" s="32"/>
      <c r="C25" s="32"/>
    </row>
    <row r="26" spans="1:10" x14ac:dyDescent="0.35">
      <c r="B26" s="32"/>
      <c r="C26" s="32"/>
    </row>
    <row r="27" spans="1:10" x14ac:dyDescent="0.35">
      <c r="B27" s="32"/>
      <c r="C27" s="32"/>
    </row>
    <row r="28" spans="1:10" x14ac:dyDescent="0.35">
      <c r="B28" s="32"/>
      <c r="C28" s="32"/>
    </row>
    <row r="29" spans="1:10" x14ac:dyDescent="0.35">
      <c r="B29" s="32"/>
      <c r="C29" s="32"/>
    </row>
    <row r="30" spans="1:10" x14ac:dyDescent="0.35">
      <c r="B30" s="32"/>
      <c r="C30" s="32"/>
    </row>
    <row r="31" spans="1:10" x14ac:dyDescent="0.35">
      <c r="B31" s="32"/>
      <c r="C31" s="32"/>
    </row>
    <row r="32" spans="1:10" x14ac:dyDescent="0.35">
      <c r="B32" s="32"/>
      <c r="C32" s="32"/>
    </row>
    <row r="33" spans="3:3" x14ac:dyDescent="0.35">
      <c r="C33" s="32"/>
    </row>
    <row r="34" spans="3:3" x14ac:dyDescent="0.35">
      <c r="C34" s="32"/>
    </row>
  </sheetData>
  <phoneticPr fontId="14" type="noConversion"/>
  <hyperlinks>
    <hyperlink ref="G2" r:id="rId1" xr:uid="{EC1C4C04-CC4C-40FA-B083-2C62F6859D49}"/>
    <hyperlink ref="G3" r:id="rId2" xr:uid="{D4FC6C7C-77EF-4278-AFA0-2B2B9F71B075}"/>
    <hyperlink ref="L1" r:id="rId3" xr:uid="{FE4FD77C-924B-42CF-8DA9-48C21639C3AF}"/>
    <hyperlink ref="G11" r:id="rId4" xr:uid="{22BAD9D1-D151-4F6B-B01D-82B7CFAE3B4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1B49-A470-42FD-977D-1A15BB378456}">
  <dimension ref="A1:AB78"/>
  <sheetViews>
    <sheetView tabSelected="1" workbookViewId="0">
      <pane xSplit="4" topLeftCell="E1" activePane="topRight" state="frozen"/>
      <selection pane="topRight" activeCell="R77" sqref="R77"/>
    </sheetView>
  </sheetViews>
  <sheetFormatPr defaultRowHeight="14.5" x14ac:dyDescent="0.35"/>
  <cols>
    <col min="4" max="4" width="46.1796875" customWidth="1"/>
    <col min="8" max="8" width="8.7265625" style="4"/>
    <col min="15" max="15" width="8.7265625" style="4"/>
    <col min="22" max="22" width="8.7265625" style="4"/>
  </cols>
  <sheetData>
    <row r="1" spans="1:28" s="1" customFormat="1" ht="29" customHeigh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5">
      <c r="A2">
        <v>0</v>
      </c>
      <c r="B2" t="s">
        <v>27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K2">
        <v>100</v>
      </c>
      <c r="L2">
        <v>100</v>
      </c>
      <c r="M2">
        <v>100</v>
      </c>
      <c r="N2" t="s">
        <v>32</v>
      </c>
      <c r="R2">
        <v>0</v>
      </c>
      <c r="S2">
        <v>0</v>
      </c>
      <c r="T2">
        <v>0</v>
      </c>
      <c r="Y2">
        <v>0</v>
      </c>
      <c r="Z2">
        <v>0</v>
      </c>
      <c r="AA2">
        <v>0</v>
      </c>
    </row>
    <row r="3" spans="1:28" x14ac:dyDescent="0.35">
      <c r="A3">
        <v>1</v>
      </c>
      <c r="B3" t="s">
        <v>27</v>
      </c>
      <c r="C3" t="s">
        <v>33</v>
      </c>
      <c r="D3" t="s">
        <v>34</v>
      </c>
      <c r="E3" t="s">
        <v>35</v>
      </c>
      <c r="F3" t="s">
        <v>36</v>
      </c>
      <c r="G3" t="s">
        <v>31</v>
      </c>
      <c r="K3">
        <v>0</v>
      </c>
      <c r="L3">
        <v>-26.337973856390001</v>
      </c>
      <c r="M3">
        <v>0</v>
      </c>
      <c r="O3" s="4">
        <v>100</v>
      </c>
      <c r="P3">
        <v>100</v>
      </c>
      <c r="Q3">
        <v>100</v>
      </c>
      <c r="R3">
        <v>0</v>
      </c>
      <c r="S3">
        <v>100</v>
      </c>
      <c r="T3">
        <v>100</v>
      </c>
      <c r="U3" t="s">
        <v>32</v>
      </c>
      <c r="Y3">
        <v>0</v>
      </c>
      <c r="Z3">
        <v>-37.261931361469998</v>
      </c>
      <c r="AA3">
        <v>0</v>
      </c>
    </row>
    <row r="4" spans="1:28" x14ac:dyDescent="0.35">
      <c r="A4">
        <v>2</v>
      </c>
      <c r="B4" t="s">
        <v>27</v>
      </c>
      <c r="C4" t="s">
        <v>37</v>
      </c>
      <c r="D4" t="s">
        <v>38</v>
      </c>
      <c r="F4" t="s">
        <v>36</v>
      </c>
      <c r="G4" t="s">
        <v>31</v>
      </c>
      <c r="O4" s="4">
        <v>100</v>
      </c>
      <c r="P4">
        <v>100</v>
      </c>
      <c r="Q4">
        <v>100</v>
      </c>
    </row>
    <row r="5" spans="1:28" x14ac:dyDescent="0.35">
      <c r="A5">
        <v>3</v>
      </c>
      <c r="B5" t="s">
        <v>27</v>
      </c>
      <c r="C5" t="s">
        <v>39</v>
      </c>
      <c r="D5" t="s">
        <v>40</v>
      </c>
      <c r="E5" t="s">
        <v>41</v>
      </c>
      <c r="F5" t="s">
        <v>30</v>
      </c>
      <c r="G5" t="s">
        <v>31</v>
      </c>
      <c r="K5">
        <v>0</v>
      </c>
      <c r="L5">
        <v>0</v>
      </c>
      <c r="M5">
        <v>0</v>
      </c>
      <c r="R5">
        <v>0</v>
      </c>
      <c r="S5">
        <v>0</v>
      </c>
      <c r="T5">
        <v>0</v>
      </c>
      <c r="V5" s="4">
        <v>100</v>
      </c>
      <c r="W5">
        <v>100</v>
      </c>
      <c r="X5">
        <v>100</v>
      </c>
      <c r="Y5">
        <v>100</v>
      </c>
      <c r="Z5">
        <v>100</v>
      </c>
      <c r="AA5">
        <v>100</v>
      </c>
    </row>
    <row r="6" spans="1:28" x14ac:dyDescent="0.35">
      <c r="A6">
        <v>4</v>
      </c>
      <c r="B6" t="s">
        <v>42</v>
      </c>
      <c r="C6" t="s">
        <v>43</v>
      </c>
      <c r="D6" t="s">
        <v>44</v>
      </c>
      <c r="E6" t="s">
        <v>45</v>
      </c>
      <c r="F6" t="s">
        <v>36</v>
      </c>
      <c r="G6" t="s">
        <v>31</v>
      </c>
      <c r="H6" s="5">
        <v>17.458100000000002</v>
      </c>
      <c r="I6" s="6">
        <v>10.7637</v>
      </c>
      <c r="J6" s="6">
        <v>19.8795</v>
      </c>
      <c r="K6">
        <v>29.434149788597999</v>
      </c>
      <c r="L6">
        <v>-189.076665806092</v>
      </c>
      <c r="M6">
        <v>92.008809117108001</v>
      </c>
      <c r="N6" t="str">
        <f t="shared" ref="N6:N32" si="0">IF(AND(I6&gt;=L6, I6&lt;=M6), IF(AND(J6&lt;=M6, J6&gt;=L6), "fully feasible", "UB NF"), IF(AND(J6&lt;=M6,J6&gt;=L6),"LB NF","NF"))</f>
        <v>fully feasible</v>
      </c>
      <c r="O6" s="5">
        <v>-41.411299999999997</v>
      </c>
      <c r="P6" s="7">
        <v>-41.529400000000003</v>
      </c>
      <c r="Q6" s="7">
        <v>-22.571300000000001</v>
      </c>
      <c r="R6">
        <v>-29.786347918884001</v>
      </c>
      <c r="S6">
        <v>-96.599229907009999</v>
      </c>
      <c r="T6">
        <v>-3.0610311260429999</v>
      </c>
      <c r="U6" t="str">
        <f t="shared" ref="U6:U32" si="1">IF(AND(P6&gt;=S6, P6&lt;=T6), IF(AND(Q6&lt;=T6, Q6&gt;=S6), "fully feasible", "UB NF"), IF(AND(Q6&lt;=T6,Q6&gt;=S6),"LB NF","NF"))</f>
        <v>fully feasible</v>
      </c>
      <c r="V6" s="6">
        <v>-315.07479999999998</v>
      </c>
      <c r="W6" s="7">
        <v>-328.52269999999999</v>
      </c>
      <c r="X6" s="8">
        <v>-268.7251</v>
      </c>
      <c r="Y6">
        <v>-27.756661861849999</v>
      </c>
      <c r="Z6">
        <v>-510.7953126937</v>
      </c>
      <c r="AA6">
        <v>-24.703705559009901</v>
      </c>
      <c r="AB6" t="str">
        <f t="shared" ref="AB6:AB32" si="2">IF(AND(W6&gt;=Z6, W6&lt;=AA6), IF(AND(X6&lt;=AA6, X6&gt;=Z6), "fully feasible", "UB NF"), IF(AND(X6&lt;=AA6,X6&gt;=Z6),"LB NF","NF"))</f>
        <v>fully feasible</v>
      </c>
    </row>
    <row r="7" spans="1:28" x14ac:dyDescent="0.35">
      <c r="A7">
        <v>5</v>
      </c>
      <c r="B7" t="s">
        <v>42</v>
      </c>
      <c r="C7" t="s">
        <v>46</v>
      </c>
      <c r="D7" t="s">
        <v>47</v>
      </c>
      <c r="E7" t="s">
        <v>48</v>
      </c>
      <c r="F7" t="s">
        <v>36</v>
      </c>
      <c r="G7" t="s">
        <v>31</v>
      </c>
      <c r="H7" s="5">
        <v>58.375599999999999</v>
      </c>
      <c r="I7" s="6">
        <v>54.998100000000001</v>
      </c>
      <c r="J7" s="6">
        <v>59.515099999999997</v>
      </c>
      <c r="K7">
        <v>38.023287887934998</v>
      </c>
      <c r="L7">
        <v>-333.83381863009902</v>
      </c>
      <c r="M7">
        <v>408.14188974879698</v>
      </c>
      <c r="N7" t="str">
        <f t="shared" si="0"/>
        <v>fully feasible</v>
      </c>
      <c r="O7" s="5">
        <v>-20.6587</v>
      </c>
      <c r="P7" s="7">
        <v>-20.698</v>
      </c>
      <c r="Q7" s="7">
        <v>-14.3842</v>
      </c>
      <c r="R7">
        <v>-17.298567999943</v>
      </c>
      <c r="S7">
        <v>-167.61688600914101</v>
      </c>
      <c r="T7">
        <v>148.39876250896799</v>
      </c>
      <c r="U7" t="str">
        <f t="shared" si="1"/>
        <v>fully feasible</v>
      </c>
      <c r="V7" s="6">
        <v>-144.55170000000001</v>
      </c>
      <c r="W7" s="8">
        <v>-149.03440000000001</v>
      </c>
      <c r="X7" s="8">
        <v>-128.0506</v>
      </c>
      <c r="Y7">
        <v>-51.894705496229903</v>
      </c>
      <c r="Z7">
        <v>-727.46911833583999</v>
      </c>
      <c r="AA7">
        <v>635.09550864079995</v>
      </c>
      <c r="AB7" t="str">
        <f t="shared" si="2"/>
        <v>fully feasible</v>
      </c>
    </row>
    <row r="8" spans="1:28" x14ac:dyDescent="0.35">
      <c r="A8">
        <v>6</v>
      </c>
      <c r="B8" t="s">
        <v>42</v>
      </c>
      <c r="C8" t="s">
        <v>49</v>
      </c>
      <c r="D8" t="s">
        <v>50</v>
      </c>
      <c r="E8" t="s">
        <v>51</v>
      </c>
      <c r="F8" t="s">
        <v>36</v>
      </c>
      <c r="G8" t="s">
        <v>31</v>
      </c>
      <c r="H8" s="5">
        <v>58.375599999999999</v>
      </c>
      <c r="I8" s="6">
        <v>54.998100000000001</v>
      </c>
      <c r="J8" s="6">
        <v>59.515099999999997</v>
      </c>
      <c r="K8">
        <v>38.023287887934998</v>
      </c>
      <c r="L8">
        <v>-333.83381862915797</v>
      </c>
      <c r="M8">
        <v>82.765252790432001</v>
      </c>
      <c r="N8" t="str">
        <f t="shared" si="0"/>
        <v>fully feasible</v>
      </c>
      <c r="O8" s="5">
        <v>-20.6587</v>
      </c>
      <c r="P8" s="7">
        <v>-20.698</v>
      </c>
      <c r="Q8" s="7">
        <v>-14.3842</v>
      </c>
      <c r="R8">
        <v>-17.298567999943</v>
      </c>
      <c r="S8">
        <v>-167.61688600953499</v>
      </c>
      <c r="T8">
        <v>-6.6017816907510003</v>
      </c>
      <c r="U8" t="str">
        <f t="shared" si="1"/>
        <v>fully feasible</v>
      </c>
      <c r="V8" s="6">
        <v>-144.55170000000001</v>
      </c>
      <c r="W8" s="8">
        <v>-149.03440000000001</v>
      </c>
      <c r="X8" s="8">
        <v>-128.0506</v>
      </c>
      <c r="Y8">
        <v>-51.894705496229903</v>
      </c>
      <c r="Z8">
        <v>-727.46911833633999</v>
      </c>
      <c r="AA8">
        <v>-46.18680484819</v>
      </c>
      <c r="AB8" t="str">
        <f t="shared" si="2"/>
        <v>fully feasible</v>
      </c>
    </row>
    <row r="9" spans="1:28" x14ac:dyDescent="0.35">
      <c r="A9">
        <v>7</v>
      </c>
      <c r="B9" t="s">
        <v>42</v>
      </c>
      <c r="C9" t="s">
        <v>52</v>
      </c>
      <c r="D9" t="s">
        <v>53</v>
      </c>
      <c r="E9" t="s">
        <v>54</v>
      </c>
      <c r="F9" t="s">
        <v>36</v>
      </c>
      <c r="G9" t="s">
        <v>31</v>
      </c>
      <c r="H9" s="5">
        <v>57.051000000000002</v>
      </c>
      <c r="I9" s="6">
        <v>53.572200000000002</v>
      </c>
      <c r="J9" s="6">
        <v>58.872100000000003</v>
      </c>
      <c r="K9">
        <v>57.028877176853001</v>
      </c>
      <c r="L9">
        <v>-12.226627743184</v>
      </c>
      <c r="M9">
        <v>81.684051110452998</v>
      </c>
      <c r="N9" t="str">
        <f t="shared" si="0"/>
        <v>fully feasible</v>
      </c>
      <c r="O9" s="5">
        <v>78.697800000000001</v>
      </c>
      <c r="P9" s="7">
        <v>78.658500000000004</v>
      </c>
      <c r="Q9" s="7">
        <v>84.977400000000003</v>
      </c>
      <c r="R9">
        <v>82.154577627500998</v>
      </c>
      <c r="S9">
        <v>59.368577737079001</v>
      </c>
      <c r="T9">
        <v>92.984063267216001</v>
      </c>
      <c r="U9" t="str">
        <f t="shared" si="1"/>
        <v>fully feasible</v>
      </c>
      <c r="V9" s="6">
        <v>-154.0196</v>
      </c>
      <c r="W9" s="8">
        <v>-158.50219999999999</v>
      </c>
      <c r="X9" s="8">
        <v>-137.51820000000001</v>
      </c>
      <c r="Y9">
        <v>-59.940888444670001</v>
      </c>
      <c r="Z9">
        <v>-232.85392697912999</v>
      </c>
      <c r="AA9">
        <v>-53.347987825609998</v>
      </c>
      <c r="AB9" t="str">
        <f t="shared" si="2"/>
        <v>fully feasible</v>
      </c>
    </row>
    <row r="10" spans="1:28" x14ac:dyDescent="0.35">
      <c r="A10">
        <v>8</v>
      </c>
      <c r="B10" t="s">
        <v>42</v>
      </c>
      <c r="C10" t="s">
        <v>55</v>
      </c>
      <c r="D10" t="s">
        <v>56</v>
      </c>
      <c r="E10" t="s">
        <v>57</v>
      </c>
      <c r="F10" t="s">
        <v>36</v>
      </c>
      <c r="G10" t="s">
        <v>31</v>
      </c>
      <c r="H10" s="5">
        <v>134.88220000000001</v>
      </c>
      <c r="I10" s="6">
        <v>129.5795</v>
      </c>
      <c r="J10" s="6">
        <v>136.76169999999999</v>
      </c>
      <c r="K10">
        <v>134.19840117910999</v>
      </c>
      <c r="L10">
        <v>67.365307248082004</v>
      </c>
      <c r="M10">
        <v>163.310642354473</v>
      </c>
      <c r="N10" t="str">
        <f t="shared" si="0"/>
        <v>fully feasible</v>
      </c>
      <c r="O10" s="5">
        <v>67.928100000000001</v>
      </c>
      <c r="P10" s="7">
        <v>67.888800000000003</v>
      </c>
      <c r="Q10" s="7">
        <v>74.202200000000005</v>
      </c>
      <c r="R10">
        <v>72.861603797588003</v>
      </c>
      <c r="S10">
        <v>51.969419459421999</v>
      </c>
      <c r="T10">
        <v>85.946116493361998</v>
      </c>
      <c r="U10" t="str">
        <f t="shared" si="1"/>
        <v>fully feasible</v>
      </c>
      <c r="V10" s="6">
        <v>-215.71950000000001</v>
      </c>
      <c r="W10" s="8">
        <v>-220.2022</v>
      </c>
      <c r="X10" s="8">
        <v>-199.21899999999999</v>
      </c>
      <c r="Y10">
        <v>-112.7903364404</v>
      </c>
      <c r="Z10">
        <v>-279.89046216272999</v>
      </c>
      <c r="AA10">
        <v>-100.38452300914</v>
      </c>
      <c r="AB10" t="str">
        <f t="shared" si="2"/>
        <v>fully feasible</v>
      </c>
    </row>
    <row r="11" spans="1:28" x14ac:dyDescent="0.35">
      <c r="A11">
        <v>9</v>
      </c>
      <c r="B11" t="s">
        <v>42</v>
      </c>
      <c r="C11" t="s">
        <v>58</v>
      </c>
      <c r="D11" t="s">
        <v>59</v>
      </c>
      <c r="E11" t="s">
        <v>60</v>
      </c>
      <c r="F11" t="s">
        <v>36</v>
      </c>
      <c r="G11" t="s">
        <v>31</v>
      </c>
      <c r="H11" s="5">
        <v>130.63730000000001</v>
      </c>
      <c r="I11" s="6">
        <v>124.84529999999999</v>
      </c>
      <c r="J11" s="6">
        <v>133.63339999999999</v>
      </c>
      <c r="K11">
        <v>125.089066419643</v>
      </c>
      <c r="L11">
        <v>-83.383119712162994</v>
      </c>
      <c r="M11">
        <v>163.31064235447801</v>
      </c>
      <c r="N11" t="str">
        <f t="shared" si="0"/>
        <v>fully feasible</v>
      </c>
      <c r="O11" s="5">
        <v>66.390799999999999</v>
      </c>
      <c r="P11" s="7">
        <v>66.378399999999999</v>
      </c>
      <c r="Q11" s="7">
        <v>72.667599999999993</v>
      </c>
      <c r="R11">
        <v>43.011013331054997</v>
      </c>
      <c r="S11">
        <v>-41.189235686341</v>
      </c>
      <c r="T11">
        <v>85.946116493366006</v>
      </c>
      <c r="U11" t="str">
        <f t="shared" si="1"/>
        <v>fully feasible</v>
      </c>
      <c r="V11" s="6">
        <v>-221.09870000000001</v>
      </c>
      <c r="W11" s="8">
        <v>-221.3733</v>
      </c>
      <c r="X11" s="8">
        <v>-203.40790000000001</v>
      </c>
      <c r="Y11">
        <v>-112.7903364404</v>
      </c>
      <c r="Z11">
        <v>-364.45416293424</v>
      </c>
      <c r="AA11">
        <v>-100.38452300913001</v>
      </c>
      <c r="AB11" t="str">
        <f t="shared" si="2"/>
        <v>fully feasible</v>
      </c>
    </row>
    <row r="12" spans="1:28" x14ac:dyDescent="0.35">
      <c r="A12">
        <v>10</v>
      </c>
      <c r="B12" t="s">
        <v>42</v>
      </c>
      <c r="C12" t="s">
        <v>61</v>
      </c>
      <c r="D12" t="s">
        <v>62</v>
      </c>
      <c r="E12" t="s">
        <v>63</v>
      </c>
      <c r="F12" t="s">
        <v>36</v>
      </c>
      <c r="G12" t="s">
        <v>31</v>
      </c>
      <c r="H12" s="5">
        <v>358.9853</v>
      </c>
      <c r="I12" s="6">
        <v>144.14580000000001</v>
      </c>
      <c r="J12" s="6">
        <v>463.25639999999999</v>
      </c>
      <c r="K12">
        <v>121.93126088595299</v>
      </c>
      <c r="L12">
        <v>0</v>
      </c>
      <c r="M12">
        <v>478.92000125733199</v>
      </c>
      <c r="N12" t="str">
        <f t="shared" si="0"/>
        <v>fully feasible</v>
      </c>
      <c r="O12" s="5">
        <v>65.426100000000005</v>
      </c>
      <c r="P12" s="7">
        <v>64.383700000000005</v>
      </c>
      <c r="Q12" s="7">
        <v>72.750900000000001</v>
      </c>
      <c r="R12">
        <v>41.725652299273001</v>
      </c>
      <c r="S12">
        <v>0</v>
      </c>
      <c r="T12">
        <v>202.25185315759899</v>
      </c>
      <c r="U12" t="str">
        <f t="shared" si="1"/>
        <v>fully feasible</v>
      </c>
      <c r="V12" s="6">
        <v>554.49570000000006</v>
      </c>
      <c r="W12" s="8">
        <v>459.08659999999998</v>
      </c>
      <c r="X12" s="8">
        <v>572.18730000000005</v>
      </c>
      <c r="Y12">
        <v>0</v>
      </c>
      <c r="Z12">
        <v>0</v>
      </c>
      <c r="AA12">
        <v>681.28231348763995</v>
      </c>
      <c r="AB12" t="str">
        <f t="shared" si="2"/>
        <v>fully feasible</v>
      </c>
    </row>
    <row r="13" spans="1:28" x14ac:dyDescent="0.35">
      <c r="A13">
        <v>11</v>
      </c>
      <c r="B13" t="s">
        <v>42</v>
      </c>
      <c r="C13" t="s">
        <v>64</v>
      </c>
      <c r="D13" t="s">
        <v>65</v>
      </c>
      <c r="E13" t="s">
        <v>66</v>
      </c>
      <c r="F13" t="s">
        <v>67</v>
      </c>
      <c r="G13" t="s">
        <v>31</v>
      </c>
      <c r="H13" s="9">
        <v>232.45439999999999</v>
      </c>
      <c r="I13" s="10">
        <v>18.069500000000001</v>
      </c>
      <c r="J13" s="10">
        <v>333.8338</v>
      </c>
      <c r="K13">
        <v>0</v>
      </c>
      <c r="L13">
        <v>0</v>
      </c>
      <c r="M13">
        <v>333.833818629154</v>
      </c>
      <c r="N13" t="str">
        <f t="shared" si="0"/>
        <v>fully feasible</v>
      </c>
      <c r="O13" s="9">
        <v>1.0302</v>
      </c>
      <c r="P13" s="11">
        <v>0</v>
      </c>
      <c r="Q13" s="11">
        <v>4.0254000000000003</v>
      </c>
      <c r="R13">
        <v>0</v>
      </c>
      <c r="S13">
        <v>0</v>
      </c>
      <c r="T13">
        <v>155.00054419973199</v>
      </c>
      <c r="U13" t="str">
        <f t="shared" si="1"/>
        <v>fully feasible</v>
      </c>
      <c r="V13" s="10">
        <v>785.50210000000004</v>
      </c>
      <c r="W13" s="12">
        <v>689.00279999999998</v>
      </c>
      <c r="X13" s="12">
        <v>785.64700000000005</v>
      </c>
      <c r="Y13">
        <v>117.26240811784</v>
      </c>
      <c r="Z13">
        <v>104.36471135122</v>
      </c>
      <c r="AA13">
        <v>785.64702483976998</v>
      </c>
      <c r="AB13" t="str">
        <f t="shared" si="2"/>
        <v>fully feasible</v>
      </c>
    </row>
    <row r="14" spans="1:28" x14ac:dyDescent="0.35">
      <c r="A14">
        <v>12</v>
      </c>
      <c r="B14" t="s">
        <v>68</v>
      </c>
      <c r="C14" t="s">
        <v>69</v>
      </c>
      <c r="D14" t="s">
        <v>70</v>
      </c>
      <c r="E14" t="s">
        <v>71</v>
      </c>
      <c r="F14" t="s">
        <v>72</v>
      </c>
      <c r="G14" t="s">
        <v>31</v>
      </c>
      <c r="H14" s="13">
        <v>64.381299999999996</v>
      </c>
      <c r="I14" s="6">
        <v>61.505299999999998</v>
      </c>
      <c r="J14" s="6">
        <v>69.627899999999997</v>
      </c>
      <c r="K14">
        <v>60.636136347829002</v>
      </c>
      <c r="L14">
        <v>0</v>
      </c>
      <c r="M14">
        <v>281.08547492321702</v>
      </c>
      <c r="N14" t="str">
        <f t="shared" si="0"/>
        <v>fully feasible</v>
      </c>
      <c r="O14" s="13">
        <v>32.588900000000002</v>
      </c>
      <c r="P14" s="14">
        <v>13.762</v>
      </c>
      <c r="Q14" s="14">
        <v>32.706899999999997</v>
      </c>
      <c r="R14">
        <v>25.744532448992</v>
      </c>
      <c r="S14">
        <v>0</v>
      </c>
      <c r="T14">
        <v>93.538198780654</v>
      </c>
      <c r="U14" t="str">
        <f t="shared" si="1"/>
        <v>fully feasible</v>
      </c>
      <c r="V14" s="6">
        <v>263.15429999999998</v>
      </c>
      <c r="W14" s="8">
        <v>213.64490000000001</v>
      </c>
      <c r="X14" s="8">
        <v>276.60210000000001</v>
      </c>
      <c r="Y14">
        <v>0</v>
      </c>
      <c r="Z14">
        <v>0</v>
      </c>
      <c r="AA14">
        <v>486.0916071346</v>
      </c>
      <c r="AB14" t="str">
        <f t="shared" si="2"/>
        <v>fully feasible</v>
      </c>
    </row>
    <row r="15" spans="1:28" x14ac:dyDescent="0.35">
      <c r="A15">
        <v>13</v>
      </c>
      <c r="B15" t="s">
        <v>68</v>
      </c>
      <c r="C15" t="s">
        <v>73</v>
      </c>
      <c r="D15" t="s">
        <v>74</v>
      </c>
      <c r="E15" t="s">
        <v>75</v>
      </c>
      <c r="F15" t="s">
        <v>72</v>
      </c>
      <c r="G15" t="s">
        <v>31</v>
      </c>
      <c r="H15" s="5">
        <v>64.381299999999996</v>
      </c>
      <c r="I15" s="6">
        <v>61.505299999999998</v>
      </c>
      <c r="J15" s="6">
        <v>69.627899999999997</v>
      </c>
      <c r="K15">
        <v>61.638763399266999</v>
      </c>
      <c r="L15">
        <v>0.80688973141300002</v>
      </c>
      <c r="M15">
        <v>281.89236465454599</v>
      </c>
      <c r="N15" t="str">
        <f t="shared" si="0"/>
        <v>fully feasible</v>
      </c>
      <c r="O15" s="5">
        <v>32.588900000000002</v>
      </c>
      <c r="P15" s="7">
        <v>13.762</v>
      </c>
      <c r="Q15" s="7">
        <v>32.706899999999997</v>
      </c>
      <c r="R15">
        <v>26.152644261951</v>
      </c>
      <c r="S15">
        <v>0.30907966276100002</v>
      </c>
      <c r="T15">
        <v>93.847278443731</v>
      </c>
      <c r="U15" t="str">
        <f t="shared" si="1"/>
        <v>fully feasible</v>
      </c>
      <c r="V15" s="6">
        <v>263.15429999999998</v>
      </c>
      <c r="W15" s="8">
        <v>213.64490000000001</v>
      </c>
      <c r="X15" s="8">
        <v>276.60210000000001</v>
      </c>
      <c r="Y15">
        <v>6.0047838607299999</v>
      </c>
      <c r="Z15">
        <v>5.3443174535600004</v>
      </c>
      <c r="AA15">
        <v>491.43592458836901</v>
      </c>
      <c r="AB15" t="str">
        <f t="shared" si="2"/>
        <v>fully feasible</v>
      </c>
    </row>
    <row r="16" spans="1:28" x14ac:dyDescent="0.35">
      <c r="A16">
        <v>14</v>
      </c>
      <c r="B16" t="s">
        <v>68</v>
      </c>
      <c r="C16" t="s">
        <v>76</v>
      </c>
      <c r="D16" t="s">
        <v>77</v>
      </c>
      <c r="E16" t="s">
        <v>78</v>
      </c>
      <c r="F16" t="s">
        <v>72</v>
      </c>
      <c r="G16" t="s">
        <v>31</v>
      </c>
      <c r="H16" s="5">
        <v>23.463799999999999</v>
      </c>
      <c r="I16" s="6">
        <v>21.757100000000001</v>
      </c>
      <c r="J16" s="6">
        <v>25.3705</v>
      </c>
      <c r="K16">
        <v>22.519523037332</v>
      </c>
      <c r="L16">
        <v>1.857001532722</v>
      </c>
      <c r="M16">
        <v>95.767680386256998</v>
      </c>
      <c r="N16" t="str">
        <f t="shared" si="0"/>
        <v>fully feasible</v>
      </c>
      <c r="O16" s="5">
        <v>11.8362</v>
      </c>
      <c r="P16" s="7">
        <v>5.5587999999999997</v>
      </c>
      <c r="Q16" s="7">
        <v>11.875500000000001</v>
      </c>
      <c r="R16">
        <v>9.5207522426170001</v>
      </c>
      <c r="S16">
        <v>0.71132570552700003</v>
      </c>
      <c r="T16">
        <v>34.326811235666</v>
      </c>
      <c r="U16" t="str">
        <f t="shared" si="1"/>
        <v>fully feasible</v>
      </c>
      <c r="V16" s="6">
        <v>92.631200000000007</v>
      </c>
      <c r="W16" s="8">
        <v>76.132099999999994</v>
      </c>
      <c r="X16" s="8">
        <v>97.113799999999998</v>
      </c>
      <c r="Y16">
        <v>5.7546955760099996</v>
      </c>
      <c r="Z16">
        <v>5.1217363888599996</v>
      </c>
      <c r="AA16">
        <v>184.62767554249999</v>
      </c>
      <c r="AB16" t="str">
        <f t="shared" si="2"/>
        <v>fully feasible</v>
      </c>
    </row>
    <row r="17" spans="1:28" x14ac:dyDescent="0.35">
      <c r="A17">
        <v>15</v>
      </c>
      <c r="B17" t="s">
        <v>68</v>
      </c>
      <c r="C17" t="s">
        <v>79</v>
      </c>
      <c r="D17" t="s">
        <v>80</v>
      </c>
      <c r="E17" t="s">
        <v>81</v>
      </c>
      <c r="F17" t="s">
        <v>72</v>
      </c>
      <c r="G17" t="s">
        <v>31</v>
      </c>
      <c r="H17" s="5">
        <v>40.917499999999997</v>
      </c>
      <c r="I17" s="6">
        <v>38.792700000000004</v>
      </c>
      <c r="J17" s="6">
        <v>44.2639</v>
      </c>
      <c r="K17">
        <v>39.119240361934999</v>
      </c>
      <c r="L17">
        <v>-31.306399486063999</v>
      </c>
      <c r="M17">
        <v>186.340204814169</v>
      </c>
      <c r="N17" t="str">
        <f t="shared" si="0"/>
        <v>fully feasible</v>
      </c>
      <c r="O17" s="5">
        <v>20.752700000000001</v>
      </c>
      <c r="P17" s="7">
        <v>8.1981000000000002</v>
      </c>
      <c r="Q17" s="7">
        <v>20.831399999999999</v>
      </c>
      <c r="R17">
        <v>16.631892019335002</v>
      </c>
      <c r="S17">
        <v>-21.500546717822001</v>
      </c>
      <c r="T17">
        <v>61.956553144551002</v>
      </c>
      <c r="U17" t="str">
        <f t="shared" si="1"/>
        <v>fully feasible</v>
      </c>
      <c r="V17" s="6">
        <v>170.5231</v>
      </c>
      <c r="W17" s="8">
        <v>137.44759999999999</v>
      </c>
      <c r="X17" s="8">
        <v>179.48830000000001</v>
      </c>
      <c r="Y17">
        <v>0.25008828472</v>
      </c>
      <c r="Z17">
        <v>-54.010130916839998</v>
      </c>
      <c r="AA17">
        <v>324.28365248786002</v>
      </c>
      <c r="AB17" t="str">
        <f t="shared" si="2"/>
        <v>fully feasible</v>
      </c>
    </row>
    <row r="18" spans="1:28" x14ac:dyDescent="0.35">
      <c r="A18">
        <v>16</v>
      </c>
      <c r="B18" t="s">
        <v>68</v>
      </c>
      <c r="C18" t="s">
        <v>82</v>
      </c>
      <c r="D18" t="s">
        <v>83</v>
      </c>
      <c r="E18" t="s">
        <v>84</v>
      </c>
      <c r="F18" t="s">
        <v>72</v>
      </c>
      <c r="G18" t="s">
        <v>31</v>
      </c>
      <c r="H18" s="5">
        <v>40.917499999999997</v>
      </c>
      <c r="I18" s="6">
        <v>38.792700000000004</v>
      </c>
      <c r="J18" s="6">
        <v>44.2639</v>
      </c>
      <c r="K18">
        <v>39.119240361934999</v>
      </c>
      <c r="L18">
        <v>-37.119241488522</v>
      </c>
      <c r="M18">
        <v>186.34020481418401</v>
      </c>
      <c r="N18" t="str">
        <f t="shared" si="0"/>
        <v>fully feasible</v>
      </c>
      <c r="O18" s="5">
        <v>20.752700000000001</v>
      </c>
      <c r="P18" s="7">
        <v>8.1981000000000002</v>
      </c>
      <c r="Q18" s="7">
        <v>20.831399999999999</v>
      </c>
      <c r="R18">
        <v>16.631892019334899</v>
      </c>
      <c r="S18">
        <v>-21.500546717814998</v>
      </c>
      <c r="T18">
        <v>61.956553144548998</v>
      </c>
      <c r="U18" t="str">
        <f t="shared" si="1"/>
        <v>fully feasible</v>
      </c>
      <c r="V18" s="6">
        <v>170.5231</v>
      </c>
      <c r="W18" s="8">
        <v>137.44759999999999</v>
      </c>
      <c r="X18" s="8">
        <v>179.48830000000001</v>
      </c>
      <c r="Y18">
        <v>0.250088284719999</v>
      </c>
      <c r="Z18">
        <v>-54.010130917909997</v>
      </c>
      <c r="AA18">
        <v>324.28365248911001</v>
      </c>
      <c r="AB18" t="str">
        <f t="shared" si="2"/>
        <v>fully feasible</v>
      </c>
    </row>
    <row r="19" spans="1:28" x14ac:dyDescent="0.35">
      <c r="A19">
        <v>17</v>
      </c>
      <c r="B19" t="s">
        <v>68</v>
      </c>
      <c r="C19" t="s">
        <v>85</v>
      </c>
      <c r="D19" t="s">
        <v>86</v>
      </c>
      <c r="E19" t="s">
        <v>87</v>
      </c>
      <c r="F19" t="s">
        <v>72</v>
      </c>
      <c r="G19" t="s">
        <v>31</v>
      </c>
      <c r="H19" s="5">
        <v>19.432200000000002</v>
      </c>
      <c r="I19" s="6">
        <v>18.325900000000001</v>
      </c>
      <c r="J19" s="6">
        <v>21.024100000000001</v>
      </c>
      <c r="K19">
        <v>18.770168797545001</v>
      </c>
      <c r="L19">
        <v>-22.101372912567999</v>
      </c>
      <c r="M19">
        <v>92.534771240015004</v>
      </c>
      <c r="N19" t="str">
        <f t="shared" si="0"/>
        <v>fully feasible</v>
      </c>
      <c r="O19" s="5">
        <v>9.8775999999999993</v>
      </c>
      <c r="P19" s="7">
        <v>3.6017000000000001</v>
      </c>
      <c r="Q19" s="7">
        <v>9.9170999999999996</v>
      </c>
      <c r="R19">
        <v>7.9946057517220002</v>
      </c>
      <c r="S19">
        <v>-10.993637396417</v>
      </c>
      <c r="T19">
        <v>30.734912534762</v>
      </c>
      <c r="U19" t="str">
        <f t="shared" si="1"/>
        <v>fully feasible</v>
      </c>
      <c r="V19" s="6">
        <v>82.784599999999998</v>
      </c>
      <c r="W19" s="8">
        <v>66.3994</v>
      </c>
      <c r="X19" s="8">
        <v>87.267200000000003</v>
      </c>
      <c r="Y19">
        <v>-0.992973777</v>
      </c>
      <c r="Z19">
        <v>-28.00011254464</v>
      </c>
      <c r="AA19">
        <v>161.14677915925</v>
      </c>
      <c r="AB19" t="str">
        <f t="shared" si="2"/>
        <v>fully feasible</v>
      </c>
    </row>
    <row r="20" spans="1:28" x14ac:dyDescent="0.35">
      <c r="A20">
        <v>18</v>
      </c>
      <c r="B20" t="s">
        <v>68</v>
      </c>
      <c r="C20" t="s">
        <v>88</v>
      </c>
      <c r="D20" t="s">
        <v>89</v>
      </c>
      <c r="E20" t="s">
        <v>90</v>
      </c>
      <c r="F20" t="s">
        <v>72</v>
      </c>
      <c r="G20" t="s">
        <v>31</v>
      </c>
      <c r="H20" s="5">
        <v>21.485399999999998</v>
      </c>
      <c r="I20" s="6">
        <v>20.4649</v>
      </c>
      <c r="J20" s="6">
        <v>23.234500000000001</v>
      </c>
      <c r="K20">
        <v>20.349071564390002</v>
      </c>
      <c r="L20">
        <v>-15.017868575953999</v>
      </c>
      <c r="M20">
        <v>93.805433574169001</v>
      </c>
      <c r="N20" t="str">
        <f t="shared" si="0"/>
        <v>fully feasible</v>
      </c>
      <c r="O20" s="5">
        <v>10.8751</v>
      </c>
      <c r="P20" s="7">
        <v>4.5959000000000003</v>
      </c>
      <c r="Q20" s="7">
        <v>10.914400000000001</v>
      </c>
      <c r="R20">
        <v>8.6372862676129998</v>
      </c>
      <c r="S20">
        <v>-10.506909321398</v>
      </c>
      <c r="T20">
        <v>31.221640609786999</v>
      </c>
      <c r="U20" t="str">
        <f t="shared" si="1"/>
        <v>fully feasible</v>
      </c>
      <c r="V20" s="6">
        <v>87.738399999999999</v>
      </c>
      <c r="W20" s="8">
        <v>71.237099999999998</v>
      </c>
      <c r="X20" s="8">
        <v>92.221100000000007</v>
      </c>
      <c r="Y20">
        <v>1.2430620617199899</v>
      </c>
      <c r="Z20">
        <v>-26.01001837327</v>
      </c>
      <c r="AA20">
        <v>163.13687332986001</v>
      </c>
      <c r="AB20" t="str">
        <f t="shared" si="2"/>
        <v>fully feasible</v>
      </c>
    </row>
    <row r="21" spans="1:28" x14ac:dyDescent="0.35">
      <c r="A21">
        <v>19</v>
      </c>
      <c r="B21" t="s">
        <v>68</v>
      </c>
      <c r="C21" t="s">
        <v>91</v>
      </c>
      <c r="D21" t="s">
        <v>92</v>
      </c>
      <c r="E21" t="s">
        <v>93</v>
      </c>
      <c r="F21" t="s">
        <v>72</v>
      </c>
      <c r="G21" t="s">
        <v>31</v>
      </c>
      <c r="H21" s="5">
        <v>21.485399999999998</v>
      </c>
      <c r="I21" s="6">
        <v>20.4649</v>
      </c>
      <c r="J21" s="6">
        <v>23.234500000000001</v>
      </c>
      <c r="K21">
        <v>0</v>
      </c>
      <c r="L21">
        <v>-399.57443281077298</v>
      </c>
      <c r="M21">
        <v>93.805433574179006</v>
      </c>
      <c r="N21" t="str">
        <f t="shared" si="0"/>
        <v>fully feasible</v>
      </c>
      <c r="O21" s="5">
        <v>10.8751</v>
      </c>
      <c r="P21" s="7">
        <v>4.5959000000000003</v>
      </c>
      <c r="Q21" s="7">
        <v>10.914400000000001</v>
      </c>
      <c r="R21">
        <v>8.6372862676129998</v>
      </c>
      <c r="S21">
        <v>-148.94374306504301</v>
      </c>
      <c r="T21">
        <v>31.221640609783002</v>
      </c>
      <c r="U21" t="str">
        <f t="shared" si="1"/>
        <v>fully feasible</v>
      </c>
      <c r="V21" s="6">
        <v>87.738399999999999</v>
      </c>
      <c r="W21" s="8">
        <v>71.237099999999998</v>
      </c>
      <c r="X21" s="8">
        <v>92.221100000000007</v>
      </c>
      <c r="Y21">
        <v>1.2430620617199899</v>
      </c>
      <c r="Z21">
        <v>-680.17597586894999</v>
      </c>
      <c r="AA21">
        <v>163.13687332933901</v>
      </c>
      <c r="AB21" t="str">
        <f t="shared" si="2"/>
        <v>fully feasible</v>
      </c>
    </row>
    <row r="22" spans="1:28" x14ac:dyDescent="0.35">
      <c r="A22">
        <v>20</v>
      </c>
      <c r="B22" t="s">
        <v>68</v>
      </c>
      <c r="C22" t="s">
        <v>94</v>
      </c>
      <c r="D22" t="s">
        <v>95</v>
      </c>
      <c r="E22" t="s">
        <v>93</v>
      </c>
      <c r="F22" t="s">
        <v>72</v>
      </c>
      <c r="G22" t="s">
        <v>31</v>
      </c>
      <c r="H22" s="9">
        <v>21.485399999999998</v>
      </c>
      <c r="I22" s="10">
        <v>20.4649</v>
      </c>
      <c r="J22" s="10">
        <v>23.234500000000001</v>
      </c>
      <c r="K22">
        <v>0</v>
      </c>
      <c r="L22">
        <v>-399.57443281077298</v>
      </c>
      <c r="M22">
        <v>93.805433574179006</v>
      </c>
      <c r="N22" t="str">
        <f t="shared" si="0"/>
        <v>fully feasible</v>
      </c>
      <c r="O22" s="9">
        <v>10.8751</v>
      </c>
      <c r="P22" s="11">
        <v>4.5959000000000003</v>
      </c>
      <c r="Q22" s="11">
        <v>10.914400000000001</v>
      </c>
      <c r="R22">
        <v>8.6372862676129998</v>
      </c>
      <c r="S22">
        <v>-148.94374306504301</v>
      </c>
      <c r="T22">
        <v>31.221640609783002</v>
      </c>
      <c r="U22" t="str">
        <f t="shared" si="1"/>
        <v>fully feasible</v>
      </c>
      <c r="V22" s="10">
        <v>87.738399999999999</v>
      </c>
      <c r="W22" s="12">
        <v>71.237099999999998</v>
      </c>
      <c r="X22" s="12">
        <v>92.221100000000007</v>
      </c>
      <c r="Y22">
        <v>1.2430620617199899</v>
      </c>
      <c r="Z22">
        <v>-680.17597586894999</v>
      </c>
      <c r="AA22">
        <v>163.13687332933901</v>
      </c>
      <c r="AB22" t="str">
        <f t="shared" si="2"/>
        <v>fully feasible</v>
      </c>
    </row>
    <row r="23" spans="1:28" x14ac:dyDescent="0.35">
      <c r="A23">
        <v>21</v>
      </c>
      <c r="B23" t="s">
        <v>96</v>
      </c>
      <c r="C23" t="s">
        <v>97</v>
      </c>
      <c r="D23" t="s">
        <v>98</v>
      </c>
      <c r="E23" t="s">
        <v>99</v>
      </c>
      <c r="F23" t="s">
        <v>100</v>
      </c>
      <c r="G23" t="s">
        <v>101</v>
      </c>
      <c r="H23" s="13">
        <v>119.3383</v>
      </c>
      <c r="I23" s="6">
        <v>105.23560000000001</v>
      </c>
      <c r="J23" s="6">
        <v>124.4303</v>
      </c>
      <c r="K23">
        <v>52.620859277849</v>
      </c>
      <c r="L23">
        <v>0</v>
      </c>
      <c r="M23">
        <v>189.88910908133201</v>
      </c>
      <c r="N23" t="str">
        <f t="shared" si="0"/>
        <v>fully feasible</v>
      </c>
      <c r="O23" s="13">
        <v>52.757100000000001</v>
      </c>
      <c r="P23" s="14">
        <v>52.077800000000003</v>
      </c>
      <c r="Q23" s="14">
        <v>59.372799999999998</v>
      </c>
      <c r="R23">
        <v>13.676119988393999</v>
      </c>
      <c r="S23">
        <v>0</v>
      </c>
      <c r="T23">
        <v>62.358799187346001</v>
      </c>
      <c r="U23" t="str">
        <f t="shared" si="1"/>
        <v>fully feasible</v>
      </c>
      <c r="V23" s="6">
        <v>93.9512</v>
      </c>
      <c r="W23" s="8">
        <v>46.188600000000001</v>
      </c>
      <c r="X23" s="8">
        <v>127.7128</v>
      </c>
      <c r="Y23">
        <v>0</v>
      </c>
      <c r="Z23">
        <v>0</v>
      </c>
      <c r="AA23">
        <v>182.58346367134999</v>
      </c>
      <c r="AB23" t="str">
        <f t="shared" si="2"/>
        <v>fully feasible</v>
      </c>
    </row>
    <row r="24" spans="1:28" x14ac:dyDescent="0.35">
      <c r="A24">
        <v>22</v>
      </c>
      <c r="B24" t="s">
        <v>96</v>
      </c>
      <c r="C24" t="s">
        <v>102</v>
      </c>
      <c r="D24" t="s">
        <v>103</v>
      </c>
      <c r="E24" t="s">
        <v>104</v>
      </c>
      <c r="F24" t="s">
        <v>100</v>
      </c>
      <c r="G24" t="s">
        <v>101</v>
      </c>
      <c r="H24" s="5">
        <v>58.001399999999997</v>
      </c>
      <c r="I24" s="6">
        <v>45.268000000000001</v>
      </c>
      <c r="J24" s="6">
        <v>63.868099999999998</v>
      </c>
      <c r="K24">
        <v>33.138901860821001</v>
      </c>
      <c r="L24">
        <v>0</v>
      </c>
      <c r="M24">
        <v>358.41701449396299</v>
      </c>
      <c r="N24" t="str">
        <f t="shared" si="0"/>
        <v>fully feasible</v>
      </c>
      <c r="O24" s="5">
        <v>31.103999999999999</v>
      </c>
      <c r="P24" s="7">
        <v>31.091200000000001</v>
      </c>
      <c r="Q24" s="7">
        <v>38.045999999999999</v>
      </c>
      <c r="R24">
        <v>5.5833892646220002</v>
      </c>
      <c r="S24">
        <v>0</v>
      </c>
      <c r="T24">
        <v>151.03297423651199</v>
      </c>
      <c r="U24" t="str">
        <f t="shared" si="1"/>
        <v>fully feasible</v>
      </c>
      <c r="V24" s="6">
        <v>405.81760000000003</v>
      </c>
      <c r="W24" s="8">
        <v>405.54149999999998</v>
      </c>
      <c r="X24" s="8">
        <v>427.99130000000002</v>
      </c>
      <c r="Y24">
        <v>384.36838697653002</v>
      </c>
      <c r="Z24">
        <v>0</v>
      </c>
      <c r="AA24">
        <v>1226.7411835425601</v>
      </c>
      <c r="AB24" t="str">
        <f t="shared" si="2"/>
        <v>fully feasible</v>
      </c>
    </row>
    <row r="25" spans="1:28" x14ac:dyDescent="0.35">
      <c r="A25">
        <v>23</v>
      </c>
      <c r="B25" t="s">
        <v>96</v>
      </c>
      <c r="C25" t="s">
        <v>105</v>
      </c>
      <c r="D25" t="s">
        <v>106</v>
      </c>
      <c r="E25" t="s">
        <v>107</v>
      </c>
      <c r="F25" t="s">
        <v>100</v>
      </c>
      <c r="G25" t="s">
        <v>101</v>
      </c>
      <c r="H25" s="5">
        <v>28.391300000000001</v>
      </c>
      <c r="I25" s="6">
        <v>17.903600000000001</v>
      </c>
      <c r="J25" s="6">
        <v>38.156300000000002</v>
      </c>
      <c r="K25">
        <v>21.604201494322002</v>
      </c>
      <c r="L25">
        <v>-988.96091874568901</v>
      </c>
      <c r="M25">
        <v>1000</v>
      </c>
      <c r="N25" t="str">
        <f t="shared" si="0"/>
        <v>fully feasible</v>
      </c>
      <c r="O25" s="5">
        <v>23.8142</v>
      </c>
      <c r="P25" s="7">
        <v>22.968800000000002</v>
      </c>
      <c r="Q25" s="7">
        <v>30.835599999999999</v>
      </c>
      <c r="R25">
        <v>0.76220422576900004</v>
      </c>
      <c r="S25">
        <v>-995.77147238533701</v>
      </c>
      <c r="T25">
        <v>1000</v>
      </c>
      <c r="U25" t="str">
        <f t="shared" si="1"/>
        <v>fully feasible</v>
      </c>
      <c r="V25" s="6">
        <v>16.034300000000002</v>
      </c>
      <c r="W25" s="8">
        <v>15.3186</v>
      </c>
      <c r="X25" s="8">
        <v>58.976700000000001</v>
      </c>
      <c r="Y25">
        <v>7.1081850092099996</v>
      </c>
      <c r="Z25">
        <v>-9366.4858388504908</v>
      </c>
      <c r="AA25">
        <v>10000</v>
      </c>
      <c r="AB25" t="str">
        <f t="shared" si="2"/>
        <v>fully feasible</v>
      </c>
    </row>
    <row r="26" spans="1:28" x14ac:dyDescent="0.35">
      <c r="A26">
        <v>24</v>
      </c>
      <c r="B26" t="s">
        <v>96</v>
      </c>
      <c r="C26" t="s">
        <v>108</v>
      </c>
      <c r="D26" t="s">
        <v>109</v>
      </c>
      <c r="E26" t="s">
        <v>110</v>
      </c>
      <c r="F26" t="s">
        <v>100</v>
      </c>
      <c r="G26" t="s">
        <v>101</v>
      </c>
      <c r="H26" s="5">
        <v>28.391300000000001</v>
      </c>
      <c r="I26" s="6">
        <v>5.7310999999999996</v>
      </c>
      <c r="J26" s="6">
        <v>38.746000000000002</v>
      </c>
      <c r="K26">
        <v>0</v>
      </c>
      <c r="L26">
        <v>0</v>
      </c>
      <c r="M26">
        <v>106.213533269401</v>
      </c>
      <c r="N26" t="str">
        <f t="shared" si="0"/>
        <v>fully feasible</v>
      </c>
      <c r="O26" s="5">
        <v>23.8142</v>
      </c>
      <c r="P26" s="7">
        <v>0</v>
      </c>
      <c r="Q26" s="7">
        <v>30.8355</v>
      </c>
      <c r="R26">
        <v>0</v>
      </c>
      <c r="S26">
        <v>0</v>
      </c>
      <c r="T26">
        <v>39.503342409821997</v>
      </c>
      <c r="U26" t="str">
        <f t="shared" si="1"/>
        <v>fully feasible</v>
      </c>
      <c r="V26" s="6">
        <v>16.034300000000002</v>
      </c>
      <c r="W26" s="8">
        <v>0</v>
      </c>
      <c r="X26" s="8">
        <v>58.976599999999998</v>
      </c>
      <c r="Y26">
        <v>0</v>
      </c>
      <c r="Z26">
        <v>0</v>
      </c>
      <c r="AA26">
        <v>341.35033125816</v>
      </c>
      <c r="AB26" t="str">
        <f t="shared" si="2"/>
        <v>fully feasible</v>
      </c>
    </row>
    <row r="27" spans="1:28" x14ac:dyDescent="0.35">
      <c r="A27">
        <v>25</v>
      </c>
      <c r="B27" t="s">
        <v>96</v>
      </c>
      <c r="C27" t="s">
        <v>111</v>
      </c>
      <c r="D27" t="s">
        <v>112</v>
      </c>
      <c r="E27" t="s">
        <v>113</v>
      </c>
      <c r="F27" t="s">
        <v>100</v>
      </c>
      <c r="G27" t="s">
        <v>101</v>
      </c>
      <c r="H27" s="5">
        <v>1.595E-6</v>
      </c>
      <c r="I27" s="6">
        <v>0</v>
      </c>
      <c r="J27" s="6">
        <v>17.7254</v>
      </c>
      <c r="K27">
        <v>21.604201494322002</v>
      </c>
      <c r="L27">
        <v>0</v>
      </c>
      <c r="M27">
        <v>96.206331747148994</v>
      </c>
      <c r="N27" t="str">
        <f t="shared" si="0"/>
        <v>fully feasible</v>
      </c>
      <c r="O27" s="5">
        <v>1.5452E-6</v>
      </c>
      <c r="P27" s="7">
        <v>0</v>
      </c>
      <c r="Q27" s="7">
        <v>30.708300000000001</v>
      </c>
      <c r="R27">
        <v>0.76220422576900004</v>
      </c>
      <c r="S27">
        <v>0</v>
      </c>
      <c r="T27">
        <v>34.931831451545001</v>
      </c>
      <c r="U27" t="str">
        <f t="shared" si="1"/>
        <v>fully feasible</v>
      </c>
      <c r="V27" s="6">
        <v>1.4605E-6</v>
      </c>
      <c r="W27" s="8">
        <v>0</v>
      </c>
      <c r="X27" s="8">
        <v>50.223399999999998</v>
      </c>
      <c r="Y27">
        <v>7.1081850092099996</v>
      </c>
      <c r="Z27">
        <v>0</v>
      </c>
      <c r="AA27">
        <v>260.76586809519</v>
      </c>
      <c r="AB27" t="str">
        <f t="shared" si="2"/>
        <v>fully feasible</v>
      </c>
    </row>
    <row r="28" spans="1:28" x14ac:dyDescent="0.35">
      <c r="A28">
        <v>26</v>
      </c>
      <c r="B28" t="s">
        <v>96</v>
      </c>
      <c r="C28" t="s">
        <v>114</v>
      </c>
      <c r="D28" t="s">
        <v>115</v>
      </c>
      <c r="E28" t="s">
        <v>116</v>
      </c>
      <c r="F28" t="s">
        <v>100</v>
      </c>
      <c r="G28" t="s">
        <v>101</v>
      </c>
      <c r="H28" s="5">
        <v>17.655200000000001</v>
      </c>
      <c r="I28" s="6">
        <v>6.1649000000000003</v>
      </c>
      <c r="J28" s="6">
        <v>24.3857</v>
      </c>
      <c r="K28">
        <v>16.956833023581002</v>
      </c>
      <c r="L28">
        <v>0</v>
      </c>
      <c r="M28">
        <v>100.25322810144</v>
      </c>
      <c r="N28" t="str">
        <f t="shared" si="0"/>
        <v>fully feasible</v>
      </c>
      <c r="O28" s="5">
        <v>18.598600000000001</v>
      </c>
      <c r="P28" s="7">
        <v>17.753</v>
      </c>
      <c r="Q28" s="7">
        <v>25.8188</v>
      </c>
      <c r="R28">
        <v>0</v>
      </c>
      <c r="S28">
        <v>0</v>
      </c>
      <c r="T28">
        <v>37.586904029441001</v>
      </c>
      <c r="U28" t="str">
        <f t="shared" si="1"/>
        <v>fully feasible</v>
      </c>
      <c r="V28" s="6">
        <v>1.6724000000000001E-6</v>
      </c>
      <c r="W28" s="8">
        <v>0</v>
      </c>
      <c r="X28" s="8">
        <v>43.091299999999997</v>
      </c>
      <c r="Y28">
        <v>0</v>
      </c>
      <c r="Z28">
        <v>0</v>
      </c>
      <c r="AA28">
        <v>324.06107142310998</v>
      </c>
      <c r="AB28" t="str">
        <f t="shared" si="2"/>
        <v>fully feasible</v>
      </c>
    </row>
    <row r="29" spans="1:28" x14ac:dyDescent="0.35">
      <c r="A29">
        <v>27</v>
      </c>
      <c r="B29" t="s">
        <v>96</v>
      </c>
      <c r="C29" t="s">
        <v>117</v>
      </c>
      <c r="D29" t="s">
        <v>118</v>
      </c>
      <c r="E29" t="s">
        <v>119</v>
      </c>
      <c r="F29" t="s">
        <v>100</v>
      </c>
      <c r="G29" t="s">
        <v>101</v>
      </c>
      <c r="H29" s="5">
        <v>47.303800000000003</v>
      </c>
      <c r="I29" s="6">
        <v>33.523600000000002</v>
      </c>
      <c r="J29" s="6">
        <v>53.590699999999998</v>
      </c>
      <c r="K29">
        <v>0</v>
      </c>
      <c r="L29">
        <v>0</v>
      </c>
      <c r="M29">
        <v>146.276112600337</v>
      </c>
      <c r="N29" t="str">
        <f t="shared" si="0"/>
        <v>fully feasible</v>
      </c>
      <c r="O29" s="5">
        <v>25.9071</v>
      </c>
      <c r="P29" s="7">
        <v>25.894600000000001</v>
      </c>
      <c r="Q29" s="7">
        <v>33.1922</v>
      </c>
      <c r="R29">
        <v>0</v>
      </c>
      <c r="S29">
        <v>0</v>
      </c>
      <c r="T29">
        <v>59.336852304605003</v>
      </c>
      <c r="U29" t="str">
        <f t="shared" si="1"/>
        <v>fully feasible</v>
      </c>
      <c r="V29" s="6">
        <v>389.89330000000001</v>
      </c>
      <c r="W29" s="8">
        <v>389.61799999999999</v>
      </c>
      <c r="X29" s="8">
        <v>412.9282</v>
      </c>
      <c r="Y29">
        <v>0</v>
      </c>
      <c r="Z29">
        <v>0</v>
      </c>
      <c r="AA29">
        <v>878.67841849710999</v>
      </c>
      <c r="AB29" t="str">
        <f t="shared" si="2"/>
        <v>fully feasible</v>
      </c>
    </row>
    <row r="30" spans="1:28" x14ac:dyDescent="0.35">
      <c r="A30">
        <v>28</v>
      </c>
      <c r="B30" t="s">
        <v>96</v>
      </c>
      <c r="C30" t="s">
        <v>120</v>
      </c>
      <c r="D30" t="s">
        <v>121</v>
      </c>
      <c r="E30" t="s">
        <v>122</v>
      </c>
      <c r="F30" t="s">
        <v>100</v>
      </c>
      <c r="G30" t="s">
        <v>101</v>
      </c>
      <c r="H30" s="5">
        <v>49.333500000000001</v>
      </c>
      <c r="I30" s="6">
        <v>35.753100000000003</v>
      </c>
      <c r="J30" s="6">
        <v>55.542099999999998</v>
      </c>
      <c r="K30">
        <v>19.421932790953001</v>
      </c>
      <c r="L30">
        <v>0</v>
      </c>
      <c r="M30">
        <v>146.276112600359</v>
      </c>
      <c r="N30" t="str">
        <f t="shared" si="0"/>
        <v>fully feasible</v>
      </c>
      <c r="O30" s="5">
        <v>26.8931</v>
      </c>
      <c r="P30" s="7">
        <v>26.880600000000001</v>
      </c>
      <c r="Q30" s="7">
        <v>33.982700000000001</v>
      </c>
      <c r="R30">
        <v>0</v>
      </c>
      <c r="S30">
        <v>0</v>
      </c>
      <c r="T30">
        <v>59.336852304590003</v>
      </c>
      <c r="U30" t="str">
        <f t="shared" si="1"/>
        <v>fully feasible</v>
      </c>
      <c r="V30" s="6">
        <v>393.5582</v>
      </c>
      <c r="W30" s="8">
        <v>393.2801</v>
      </c>
      <c r="X30" s="8">
        <v>416.43079999999998</v>
      </c>
      <c r="Y30">
        <v>649.50587757527001</v>
      </c>
      <c r="Z30">
        <v>0</v>
      </c>
      <c r="AA30">
        <v>878.678418497439</v>
      </c>
      <c r="AB30" t="str">
        <f t="shared" si="2"/>
        <v>fully feasible</v>
      </c>
    </row>
    <row r="31" spans="1:28" x14ac:dyDescent="0.35">
      <c r="A31">
        <v>29</v>
      </c>
      <c r="B31" t="s">
        <v>96</v>
      </c>
      <c r="C31" t="s">
        <v>123</v>
      </c>
      <c r="D31" t="s">
        <v>124</v>
      </c>
      <c r="E31" t="s">
        <v>125</v>
      </c>
      <c r="F31" t="s">
        <v>100</v>
      </c>
      <c r="G31" t="s">
        <v>101</v>
      </c>
      <c r="H31" s="9">
        <v>63.543100000000003</v>
      </c>
      <c r="I31" s="10">
        <v>49.836199999999998</v>
      </c>
      <c r="J31" s="10">
        <v>69.309100000000001</v>
      </c>
      <c r="K31">
        <v>22.738276503695001</v>
      </c>
      <c r="L31">
        <v>-683.00875469530297</v>
      </c>
      <c r="M31">
        <v>471.73694804762602</v>
      </c>
      <c r="N31" t="str">
        <f t="shared" si="0"/>
        <v>fully feasible</v>
      </c>
      <c r="O31" s="9">
        <v>31.122299999999999</v>
      </c>
      <c r="P31" s="11">
        <v>31.0915</v>
      </c>
      <c r="Q31" s="11">
        <v>38.046199999999999</v>
      </c>
      <c r="R31">
        <v>0</v>
      </c>
      <c r="S31">
        <v>-361.03844725625299</v>
      </c>
      <c r="T31">
        <v>335.76163089913803</v>
      </c>
      <c r="U31" t="str">
        <f t="shared" si="1"/>
        <v>fully feasible</v>
      </c>
      <c r="V31" s="10">
        <v>431.39030000000002</v>
      </c>
      <c r="W31" s="12">
        <v>423.44170000000003</v>
      </c>
      <c r="X31" s="12">
        <v>460.21280000000002</v>
      </c>
      <c r="Y31">
        <v>373.78648473147899</v>
      </c>
      <c r="Z31">
        <v>-1320.13708981581</v>
      </c>
      <c r="AA31">
        <v>1341.2913029839101</v>
      </c>
      <c r="AB31" t="str">
        <f t="shared" si="2"/>
        <v>fully feasible</v>
      </c>
    </row>
    <row r="32" spans="1:28" x14ac:dyDescent="0.35">
      <c r="A32">
        <v>30</v>
      </c>
      <c r="B32" t="s">
        <v>126</v>
      </c>
      <c r="C32" s="15" t="s">
        <v>127</v>
      </c>
      <c r="D32" s="15" t="s">
        <v>128</v>
      </c>
      <c r="E32" t="s">
        <v>129</v>
      </c>
      <c r="F32" t="s">
        <v>67</v>
      </c>
      <c r="G32" t="s">
        <v>101</v>
      </c>
      <c r="H32" s="13">
        <v>1.8923E-4</v>
      </c>
      <c r="I32" s="6">
        <v>0</v>
      </c>
      <c r="J32" s="6">
        <v>5.9118000000000004</v>
      </c>
      <c r="K32">
        <v>0</v>
      </c>
      <c r="L32">
        <v>0</v>
      </c>
      <c r="M32">
        <v>445.111758173319</v>
      </c>
      <c r="N32" t="str">
        <f t="shared" si="0"/>
        <v>fully feasible</v>
      </c>
      <c r="O32" s="13">
        <v>0.20979999999999999</v>
      </c>
      <c r="P32" s="14">
        <v>0</v>
      </c>
      <c r="Q32" s="14">
        <v>1.0601</v>
      </c>
      <c r="R32">
        <v>0</v>
      </c>
      <c r="S32">
        <v>0</v>
      </c>
      <c r="T32">
        <v>206.66739226639999</v>
      </c>
      <c r="U32" t="str">
        <f t="shared" si="1"/>
        <v>fully feasible</v>
      </c>
      <c r="V32" s="6">
        <v>23.433299999999999</v>
      </c>
      <c r="W32" s="8">
        <v>0</v>
      </c>
      <c r="X32" s="8">
        <v>120.1416</v>
      </c>
      <c r="Y32">
        <v>0</v>
      </c>
      <c r="Z32">
        <v>0</v>
      </c>
      <c r="AA32">
        <v>908.37641798546997</v>
      </c>
      <c r="AB32" t="str">
        <f t="shared" si="2"/>
        <v>fully feasible</v>
      </c>
    </row>
    <row r="33" spans="1:28" x14ac:dyDescent="0.35">
      <c r="A33">
        <v>31</v>
      </c>
      <c r="B33" t="s">
        <v>126</v>
      </c>
      <c r="C33" t="s">
        <v>130</v>
      </c>
      <c r="D33" t="s">
        <v>131</v>
      </c>
      <c r="E33" t="s">
        <v>132</v>
      </c>
      <c r="F33" t="s">
        <v>67</v>
      </c>
      <c r="G33" t="s">
        <v>31</v>
      </c>
      <c r="H33" s="5">
        <v>224.23419999999999</v>
      </c>
      <c r="I33" s="6">
        <v>18.038799999999998</v>
      </c>
      <c r="J33" s="6">
        <v>335.10340000000002</v>
      </c>
      <c r="K33">
        <v>23.484759959344998</v>
      </c>
      <c r="L33">
        <v>0</v>
      </c>
      <c r="M33">
        <v>465.17082086162401</v>
      </c>
      <c r="N33" t="str">
        <f>IF(AND(I33&gt;=L33, I33&lt;=M33), IF(AND(J33&lt;=M33, J33&gt;=L33), "fully feasible", "UB NF"), IF(AND(J33&lt;=M33,J33&gt;=L33),"LB NF","NF"))</f>
        <v>fully feasible</v>
      </c>
      <c r="O33" s="5">
        <v>5.3910999999999998</v>
      </c>
      <c r="P33" s="7">
        <v>4.3666999999999998</v>
      </c>
      <c r="Q33" s="7">
        <v>7.4462999999999999</v>
      </c>
      <c r="R33">
        <v>17.509545860477001</v>
      </c>
      <c r="S33">
        <v>0</v>
      </c>
      <c r="T33">
        <v>216.12700949123601</v>
      </c>
      <c r="U33" t="str">
        <f>IF(AND(P33&gt;=S33, P33&lt;=T33), IF(AND(Q33&lt;=T33, Q33&gt;=S33), "fully feasible", "UB NF"), IF(AND(Q33&lt;=T33,Q33&gt;=S33),"LB NF","NF"))</f>
        <v>fully feasible</v>
      </c>
      <c r="V33" s="6">
        <v>459.15379999999999</v>
      </c>
      <c r="W33" s="8">
        <v>134.6336</v>
      </c>
      <c r="X33" s="8">
        <v>555.63750000000005</v>
      </c>
      <c r="Y33">
        <v>154.74568599265001</v>
      </c>
      <c r="Z33">
        <v>134.63355911103</v>
      </c>
      <c r="AA33">
        <v>1049.2886427421299</v>
      </c>
      <c r="AB33" t="str">
        <f>IF(AND(W33&gt;=Z33, W33&lt;=AA33), IF(AND(X33&lt;=AA33, X33&gt;=Z33), "fully feasible", "UB NF"), IF(AND(X33&lt;=AA33,X33&gt;=Z33),"LB NF","NF"))</f>
        <v>fully feasible</v>
      </c>
    </row>
    <row r="34" spans="1:28" x14ac:dyDescent="0.35">
      <c r="A34" s="16">
        <v>32</v>
      </c>
      <c r="B34" t="s">
        <v>126</v>
      </c>
      <c r="C34" t="s">
        <v>133</v>
      </c>
      <c r="D34" t="s">
        <v>134</v>
      </c>
      <c r="E34" t="s">
        <v>135</v>
      </c>
      <c r="F34" t="s">
        <v>136</v>
      </c>
      <c r="G34" t="s">
        <v>31</v>
      </c>
      <c r="H34" s="5">
        <v>1.1332</v>
      </c>
      <c r="I34" s="6">
        <v>0.1681</v>
      </c>
      <c r="J34" s="6">
        <v>2.3988999999999998</v>
      </c>
      <c r="K34">
        <v>0</v>
      </c>
      <c r="L34">
        <v>0</v>
      </c>
      <c r="M34">
        <v>154.31438912715299</v>
      </c>
      <c r="N34" t="str">
        <f>IF(AND(I34&gt;=L34, I34&lt;=M34), IF(AND(J34&lt;=M34, J34&gt;=L34), "fully feasible", "UB NF"), IF(AND(J34&lt;=M34,J34&gt;=L34),"LB NF","NF"))</f>
        <v>fully feasible</v>
      </c>
      <c r="O34" s="5">
        <v>1.6002000000000001</v>
      </c>
      <c r="P34" s="7">
        <v>1.4505999999999999</v>
      </c>
      <c r="Q34" s="7">
        <v>1.6949000000000001</v>
      </c>
      <c r="R34">
        <v>0</v>
      </c>
      <c r="S34">
        <v>0</v>
      </c>
      <c r="T34">
        <v>65.724982510610005</v>
      </c>
      <c r="U34" t="str">
        <f>IF(AND(P34&gt;=S34, P34&lt;=T34), IF(AND(Q34&lt;=T34, Q34&gt;=S34), "fully feasible", "UB NF"), IF(AND(Q34&lt;=T34,Q34&gt;=S34),"LB NF","NF"))</f>
        <v>fully feasible</v>
      </c>
      <c r="V34" s="6">
        <v>6.3693999999999997</v>
      </c>
      <c r="W34" s="8">
        <v>3.0762</v>
      </c>
      <c r="X34" s="8" t="s">
        <v>137</v>
      </c>
      <c r="Y34">
        <v>0</v>
      </c>
      <c r="Z34">
        <v>0</v>
      </c>
      <c r="AA34">
        <v>151.21551209283999</v>
      </c>
      <c r="AB34" t="str">
        <f>IF(AND(W34&gt;=Z34, W34&lt;=AA34), IF(AND(X34&lt;=AA34, X34&gt;=Z34), "fully feasible", "UB NF"), IF(AND(X34&lt;=AA34,X34&gt;=Z34),"LB NF","NF"))</f>
        <v>UB NF</v>
      </c>
    </row>
    <row r="35" spans="1:28" x14ac:dyDescent="0.35">
      <c r="A35" s="16">
        <v>34</v>
      </c>
      <c r="B35" t="s">
        <v>126</v>
      </c>
      <c r="C35" t="s">
        <v>138</v>
      </c>
      <c r="D35" t="s">
        <v>139</v>
      </c>
      <c r="E35" t="s">
        <v>140</v>
      </c>
      <c r="F35" t="s">
        <v>136</v>
      </c>
      <c r="G35" t="s">
        <v>31</v>
      </c>
      <c r="H35" s="9">
        <v>3.0325000000000002</v>
      </c>
      <c r="I35" s="10">
        <v>2.1059000000000001</v>
      </c>
      <c r="J35" s="10">
        <v>4.2896000000000001</v>
      </c>
      <c r="K35">
        <v>0</v>
      </c>
      <c r="L35">
        <v>0</v>
      </c>
      <c r="M35">
        <v>141.193451534963</v>
      </c>
      <c r="N35" t="str">
        <f>IF(AND(I35&gt;=L35, I35&lt;=M35), IF(AND(J35&lt;=M35, J35&gt;=L35), "fully feasible", "UB NF"), IF(AND(J35&lt;=M35,J35&gt;=L35),"LB NF","NF"))</f>
        <v>fully feasible</v>
      </c>
      <c r="O35" s="9">
        <v>2.5230000000000001</v>
      </c>
      <c r="P35" s="11">
        <v>2.3494999999999999</v>
      </c>
      <c r="Q35" s="11">
        <v>2.6173999999999999</v>
      </c>
      <c r="R35">
        <v>0.24411935916800001</v>
      </c>
      <c r="S35">
        <v>0</v>
      </c>
      <c r="T35">
        <v>58.521730220960997</v>
      </c>
      <c r="U35" t="str">
        <f>IF(AND(P35&gt;=S35, P35&lt;=T35), IF(AND(Q35&lt;=T35, Q35&gt;=S35), "fully feasible", "UB NF"), IF(AND(Q35&lt;=T35,Q35&gt;=S35),"LB NF","NF"))</f>
        <v>fully feasible</v>
      </c>
      <c r="V35" s="10">
        <v>10.4253</v>
      </c>
      <c r="W35" s="12">
        <v>7.0526</v>
      </c>
      <c r="X35" s="12" t="s">
        <v>137</v>
      </c>
      <c r="Y35">
        <v>0.84934835043000001</v>
      </c>
      <c r="Z35">
        <v>0</v>
      </c>
      <c r="AA35">
        <v>152.27918440302</v>
      </c>
      <c r="AB35" t="str">
        <f>IF(AND(W35&gt;=Z35, W35&lt;=AA35), IF(AND(X35&lt;=AA35, X35&gt;=Z35), "fully feasible", "UB NF"), IF(AND(X35&lt;=AA35,X35&gt;=Z35),"LB NF","NF"))</f>
        <v>UB NF</v>
      </c>
    </row>
    <row r="36" spans="1:28" x14ac:dyDescent="0.35">
      <c r="A36">
        <v>35</v>
      </c>
      <c r="B36" t="s">
        <v>141</v>
      </c>
      <c r="C36" t="s">
        <v>142</v>
      </c>
      <c r="D36" t="s">
        <v>143</v>
      </c>
      <c r="H36" s="13">
        <v>29.610099999999999</v>
      </c>
      <c r="I36" s="6">
        <v>22.559699999999999</v>
      </c>
      <c r="J36" s="6">
        <v>33.912700000000001</v>
      </c>
      <c r="O36" s="13">
        <v>7.2897999999999996</v>
      </c>
      <c r="P36" s="14">
        <v>6.5458999999999996</v>
      </c>
      <c r="Q36" s="14">
        <v>8.0927000000000007</v>
      </c>
      <c r="V36" s="6">
        <v>389.7833</v>
      </c>
      <c r="W36" s="8">
        <v>351.88249999999999</v>
      </c>
      <c r="X36" s="8">
        <v>412.82470000000001</v>
      </c>
    </row>
    <row r="37" spans="1:28" x14ac:dyDescent="0.35">
      <c r="A37">
        <v>36</v>
      </c>
      <c r="B37" t="s">
        <v>141</v>
      </c>
      <c r="C37" t="s">
        <v>144</v>
      </c>
      <c r="D37" t="s">
        <v>145</v>
      </c>
      <c r="E37" t="s">
        <v>146</v>
      </c>
      <c r="F37" t="s">
        <v>147</v>
      </c>
      <c r="G37" t="s">
        <v>31</v>
      </c>
      <c r="H37" s="5">
        <v>29.610099999999999</v>
      </c>
      <c r="I37" s="6">
        <v>22.559699999999999</v>
      </c>
      <c r="J37" s="6">
        <v>33.912700000000001</v>
      </c>
      <c r="K37">
        <v>2.4650997673720001</v>
      </c>
      <c r="L37">
        <v>0</v>
      </c>
      <c r="M37">
        <v>146.276112600326</v>
      </c>
      <c r="N37" t="str">
        <f t="shared" ref="N37:N40" si="3">IF(AND(I37&gt;=L37, I37&lt;=M37), IF(AND(J37&lt;=M37, J37&gt;=L37), "fully feasible", "UB NF"), IF(AND(J37&lt;=M37,J37&gt;=L37),"LB NF","NF"))</f>
        <v>fully feasible</v>
      </c>
      <c r="O37" s="5">
        <v>7.2897999999999996</v>
      </c>
      <c r="P37" s="7">
        <v>6.5458999999999996</v>
      </c>
      <c r="Q37" s="7">
        <v>8.0927000000000007</v>
      </c>
      <c r="R37">
        <v>0</v>
      </c>
      <c r="S37">
        <v>0</v>
      </c>
      <c r="T37">
        <v>59.336852304594998</v>
      </c>
      <c r="U37" t="str">
        <f t="shared" ref="U37:U40" si="4">IF(AND(P37&gt;=S37, P37&lt;=T37), IF(AND(Q37&lt;=T37, Q37&gt;=S37), "fully feasible", "UB NF"), IF(AND(Q37&lt;=T37,Q37&gt;=S37),"LB NF","NF"))</f>
        <v>fully feasible</v>
      </c>
      <c r="V37" s="6">
        <v>389.7833</v>
      </c>
      <c r="W37" s="8">
        <v>351.88249999999999</v>
      </c>
      <c r="X37" s="8">
        <v>412.82470000000001</v>
      </c>
      <c r="Y37">
        <v>396.62189081022001</v>
      </c>
      <c r="Z37">
        <v>351.88249999999999</v>
      </c>
      <c r="AA37">
        <v>814.33948587247903</v>
      </c>
      <c r="AB37" t="str">
        <f t="shared" ref="AB37:AB40" si="5">IF(AND(W37&gt;=Z37, W37&lt;=AA37), IF(AND(X37&lt;=AA37, X37&gt;=Z37), "fully feasible", "UB NF"), IF(AND(X37&lt;=AA37,X37&gt;=Z37),"LB NF","NF"))</f>
        <v>fully feasible</v>
      </c>
    </row>
    <row r="38" spans="1:28" x14ac:dyDescent="0.35">
      <c r="A38">
        <v>37</v>
      </c>
      <c r="B38" t="s">
        <v>141</v>
      </c>
      <c r="C38" t="s">
        <v>148</v>
      </c>
      <c r="D38" t="s">
        <v>149</v>
      </c>
      <c r="E38" t="s">
        <v>150</v>
      </c>
      <c r="F38" t="s">
        <v>147</v>
      </c>
      <c r="G38" t="s">
        <v>31</v>
      </c>
      <c r="H38" s="5">
        <v>29.610099999999999</v>
      </c>
      <c r="I38" s="6">
        <v>22.559699999999999</v>
      </c>
      <c r="J38" s="6">
        <v>33.912700000000001</v>
      </c>
      <c r="K38" s="17">
        <v>0</v>
      </c>
      <c r="L38" s="17">
        <v>0</v>
      </c>
      <c r="M38" s="17">
        <v>0</v>
      </c>
      <c r="N38" t="str">
        <f t="shared" si="3"/>
        <v>NF</v>
      </c>
      <c r="O38" s="5">
        <v>7.2897999999999996</v>
      </c>
      <c r="P38" s="7">
        <v>6.5458999999999996</v>
      </c>
      <c r="Q38" s="7">
        <v>8.0927000000000007</v>
      </c>
      <c r="R38" s="17">
        <v>0</v>
      </c>
      <c r="S38" s="17">
        <v>0</v>
      </c>
      <c r="T38" s="17">
        <v>0</v>
      </c>
      <c r="U38" t="str">
        <f t="shared" si="4"/>
        <v>NF</v>
      </c>
      <c r="V38" s="6">
        <v>389.7833</v>
      </c>
      <c r="W38" s="8">
        <v>351.88249999999999</v>
      </c>
      <c r="X38" s="8">
        <v>412.82470000000001</v>
      </c>
      <c r="Y38" s="17">
        <v>0</v>
      </c>
      <c r="Z38" s="17">
        <v>0</v>
      </c>
      <c r="AA38" s="17">
        <v>0</v>
      </c>
      <c r="AB38" t="str">
        <f t="shared" si="5"/>
        <v>NF</v>
      </c>
    </row>
    <row r="39" spans="1:28" x14ac:dyDescent="0.35">
      <c r="A39">
        <v>38</v>
      </c>
      <c r="B39" t="s">
        <v>141</v>
      </c>
      <c r="C39" t="s">
        <v>151</v>
      </c>
      <c r="D39" t="s">
        <v>152</v>
      </c>
      <c r="E39" t="s">
        <v>153</v>
      </c>
      <c r="F39" t="s">
        <v>100</v>
      </c>
      <c r="G39" t="s">
        <v>31</v>
      </c>
      <c r="H39" s="9">
        <v>15.4002</v>
      </c>
      <c r="I39" s="10">
        <v>5.5149999999999997</v>
      </c>
      <c r="J39" s="10">
        <v>20.8002</v>
      </c>
      <c r="K39">
        <v>0</v>
      </c>
      <c r="L39">
        <v>-500.90254374736799</v>
      </c>
      <c r="M39">
        <v>647.29345849864205</v>
      </c>
      <c r="N39" t="str">
        <f t="shared" si="3"/>
        <v>fully feasible</v>
      </c>
      <c r="O39" s="9">
        <v>2.8508</v>
      </c>
      <c r="P39" s="11">
        <v>2.1964000000000001</v>
      </c>
      <c r="Q39" s="11">
        <v>3.8990999999999998</v>
      </c>
      <c r="R39">
        <v>10.493644800838</v>
      </c>
      <c r="S39">
        <v>-328.26079667648003</v>
      </c>
      <c r="T39">
        <v>353.18710988201099</v>
      </c>
      <c r="U39" t="str">
        <f t="shared" si="4"/>
        <v>fully feasible</v>
      </c>
      <c r="V39" s="10">
        <v>328.5179</v>
      </c>
      <c r="W39" s="12">
        <v>231.38380000000001</v>
      </c>
      <c r="X39" s="12">
        <v>332.73309999999998</v>
      </c>
      <c r="Y39">
        <v>1022.59986799264</v>
      </c>
      <c r="Z39">
        <v>78.904010399209994</v>
      </c>
      <c r="AA39">
        <v>2634.7681485696698</v>
      </c>
      <c r="AB39" t="str">
        <f t="shared" si="5"/>
        <v>fully feasible</v>
      </c>
    </row>
    <row r="40" spans="1:28" x14ac:dyDescent="0.35">
      <c r="A40">
        <v>39</v>
      </c>
      <c r="B40" t="s">
        <v>154</v>
      </c>
      <c r="C40" t="s">
        <v>155</v>
      </c>
      <c r="D40" t="s">
        <v>156</v>
      </c>
      <c r="E40" t="s">
        <v>157</v>
      </c>
      <c r="F40" t="s">
        <v>158</v>
      </c>
      <c r="G40" t="s">
        <v>101</v>
      </c>
      <c r="H40" s="13">
        <v>134.77459999999999</v>
      </c>
      <c r="I40" s="6">
        <v>121.2799</v>
      </c>
      <c r="J40" s="6">
        <v>139.41630000000001</v>
      </c>
      <c r="K40">
        <v>91.357091082542993</v>
      </c>
      <c r="L40">
        <v>-330.75292082761803</v>
      </c>
      <c r="M40">
        <v>198.21056499409099</v>
      </c>
      <c r="N40" t="str">
        <f t="shared" si="3"/>
        <v>fully feasible</v>
      </c>
      <c r="O40" s="13">
        <v>60.046399999999998</v>
      </c>
      <c r="P40" s="14">
        <v>59.524900000000002</v>
      </c>
      <c r="Q40" s="14">
        <v>66.501999999999995</v>
      </c>
      <c r="R40">
        <v>21.33041539333</v>
      </c>
      <c r="S40">
        <v>-169.72916697443301</v>
      </c>
      <c r="T40">
        <v>65.546338558667998</v>
      </c>
      <c r="U40" t="str">
        <f t="shared" si="4"/>
        <v>UB NF</v>
      </c>
      <c r="V40" s="6">
        <v>95.409199999999998</v>
      </c>
      <c r="W40" s="8">
        <v>0</v>
      </c>
      <c r="X40" s="8">
        <v>149.49959999999999</v>
      </c>
      <c r="Y40">
        <v>11.169884885109999</v>
      </c>
      <c r="Z40">
        <v>-901.62213189140903</v>
      </c>
      <c r="AA40">
        <v>214.65363455214001</v>
      </c>
      <c r="AB40" t="str">
        <f t="shared" si="5"/>
        <v>fully feasible</v>
      </c>
    </row>
    <row r="41" spans="1:28" x14ac:dyDescent="0.35">
      <c r="A41">
        <v>40</v>
      </c>
      <c r="B41" t="s">
        <v>154</v>
      </c>
      <c r="C41" t="s">
        <v>159</v>
      </c>
      <c r="D41" t="s">
        <v>160</v>
      </c>
      <c r="H41" s="5">
        <v>-57.384300000000003</v>
      </c>
      <c r="I41" s="6">
        <v>-62.0824</v>
      </c>
      <c r="J41" s="6">
        <v>-50.077399999999997</v>
      </c>
      <c r="O41" s="5">
        <v>-19.732900000000001</v>
      </c>
      <c r="P41" s="7">
        <v>-20.552</v>
      </c>
      <c r="Q41" s="7">
        <v>-18.4635</v>
      </c>
      <c r="V41" s="6">
        <v>318.73829999999998</v>
      </c>
      <c r="W41" s="8">
        <v>301.66809999999998</v>
      </c>
      <c r="X41" s="8">
        <v>368.08850000000001</v>
      </c>
    </row>
    <row r="42" spans="1:28" x14ac:dyDescent="0.35">
      <c r="A42">
        <v>41</v>
      </c>
      <c r="B42" t="s">
        <v>154</v>
      </c>
      <c r="C42" t="s">
        <v>161</v>
      </c>
      <c r="D42" t="s">
        <v>162</v>
      </c>
      <c r="E42" t="s">
        <v>163</v>
      </c>
      <c r="F42" t="s">
        <v>158</v>
      </c>
      <c r="G42" t="s">
        <v>101</v>
      </c>
      <c r="H42" s="5">
        <v>29.610099999999999</v>
      </c>
      <c r="I42" s="6">
        <v>22.559699999999999</v>
      </c>
      <c r="J42" s="6">
        <v>33.912700000000001</v>
      </c>
      <c r="K42">
        <v>-11.5347003664979</v>
      </c>
      <c r="L42">
        <v>-1390.4672844873601</v>
      </c>
      <c r="M42">
        <v>1068.9375373872001</v>
      </c>
      <c r="N42" t="str">
        <f t="shared" ref="N42:N44" si="6">IF(AND(I42&gt;=L42, I42&lt;=M42), IF(AND(J42&lt;=M42, J42&gt;=L42), "fully feasible", "UB NF"), IF(AND(J42&lt;=M42,J42&gt;=L42),"LB NF","NF"))</f>
        <v>fully feasible</v>
      </c>
      <c r="O42" s="5">
        <v>7.2897999999999996</v>
      </c>
      <c r="P42" s="7">
        <v>6.5458999999999996</v>
      </c>
      <c r="Q42" s="7">
        <v>8.0927000000000007</v>
      </c>
      <c r="R42">
        <v>-4.8211850388529998</v>
      </c>
      <c r="S42">
        <v>-1165.7184861154699</v>
      </c>
      <c r="T42">
        <v>1026.9224433306499</v>
      </c>
      <c r="U42" t="str">
        <f t="shared" ref="U42:U44" si="7">IF(AND(P42&gt;=S42, P42&lt;=T42), IF(AND(Q42&lt;=T42, Q42&gt;=S42), "fully feasible", "UB NF"), IF(AND(Q42&lt;=T42,Q42&gt;=S42),"LB NF","NF"))</f>
        <v>fully feasible</v>
      </c>
      <c r="V42" s="6">
        <v>389.7833</v>
      </c>
      <c r="W42" s="8">
        <v>351.88249999999999</v>
      </c>
      <c r="X42" s="8">
        <v>412.82470000000001</v>
      </c>
      <c r="Y42">
        <v>-377.26020196731997</v>
      </c>
      <c r="Z42">
        <v>-10906.7036257729</v>
      </c>
      <c r="AA42">
        <v>10261.847384918399</v>
      </c>
      <c r="AB42" t="str">
        <f t="shared" ref="AB42:AB44" si="8">IF(AND(W42&gt;=Z42, W42&lt;=AA42), IF(AND(X42&lt;=AA42, X42&gt;=Z42), "fully feasible", "UB NF"), IF(AND(X42&lt;=AA42,X42&gt;=Z42),"LB NF","NF"))</f>
        <v>fully feasible</v>
      </c>
    </row>
    <row r="43" spans="1:28" x14ac:dyDescent="0.35">
      <c r="A43">
        <v>42</v>
      </c>
      <c r="B43" t="s">
        <v>154</v>
      </c>
      <c r="C43" t="s">
        <v>164</v>
      </c>
      <c r="D43" t="s">
        <v>165</v>
      </c>
      <c r="E43" t="s">
        <v>166</v>
      </c>
      <c r="F43" t="s">
        <v>158</v>
      </c>
      <c r="G43" t="s">
        <v>101</v>
      </c>
      <c r="H43" s="5">
        <v>29.648499999999999</v>
      </c>
      <c r="I43" s="6">
        <v>22.520700000000001</v>
      </c>
      <c r="J43" s="6">
        <v>33.862900000000003</v>
      </c>
      <c r="K43">
        <v>0</v>
      </c>
      <c r="L43">
        <v>0</v>
      </c>
      <c r="M43">
        <v>146.276112600337</v>
      </c>
      <c r="N43" t="str">
        <f t="shared" si="6"/>
        <v>fully feasible</v>
      </c>
      <c r="O43" s="5">
        <v>7.3085000000000004</v>
      </c>
      <c r="P43" s="7">
        <v>6.5641999999999996</v>
      </c>
      <c r="Q43" s="7">
        <v>8.1570999999999998</v>
      </c>
      <c r="R43">
        <v>0</v>
      </c>
      <c r="S43">
        <v>0</v>
      </c>
      <c r="T43">
        <v>59.336852304605003</v>
      </c>
      <c r="U43" t="str">
        <f t="shared" si="7"/>
        <v>fully feasible</v>
      </c>
      <c r="V43" s="6">
        <v>389.89330000000001</v>
      </c>
      <c r="W43" s="8">
        <v>351.9914</v>
      </c>
      <c r="X43" s="8">
        <v>412.93029999999999</v>
      </c>
      <c r="Y43">
        <v>0</v>
      </c>
      <c r="Z43">
        <v>0</v>
      </c>
      <c r="AA43">
        <v>878.67841849710999</v>
      </c>
      <c r="AB43" t="str">
        <f t="shared" si="8"/>
        <v>fully feasible</v>
      </c>
    </row>
    <row r="44" spans="1:28" x14ac:dyDescent="0.35">
      <c r="A44">
        <v>43</v>
      </c>
      <c r="B44" t="s">
        <v>154</v>
      </c>
      <c r="C44" t="s">
        <v>167</v>
      </c>
      <c r="D44" t="s">
        <v>168</v>
      </c>
      <c r="E44" t="s">
        <v>169</v>
      </c>
      <c r="F44" t="s">
        <v>158</v>
      </c>
      <c r="G44" t="s">
        <v>101</v>
      </c>
      <c r="H44" s="9">
        <v>14.2098</v>
      </c>
      <c r="I44" s="10">
        <v>10.081</v>
      </c>
      <c r="J44" s="10">
        <v>20.068999999999999</v>
      </c>
      <c r="K44">
        <v>3.3163437127419901</v>
      </c>
      <c r="L44">
        <v>-948.93008797106404</v>
      </c>
      <c r="M44">
        <v>851.66364112755105</v>
      </c>
      <c r="N44" t="str">
        <f t="shared" si="6"/>
        <v>fully feasible</v>
      </c>
      <c r="O44" s="9">
        <v>4.4390000000000001</v>
      </c>
      <c r="P44" s="11">
        <v>3.9514</v>
      </c>
      <c r="Q44" s="11">
        <v>5.4259000000000004</v>
      </c>
      <c r="R44">
        <v>7.9502506567529903</v>
      </c>
      <c r="S44">
        <v>-473.53541207394602</v>
      </c>
      <c r="T44">
        <v>495.77445146465999</v>
      </c>
      <c r="U44" t="str">
        <f t="shared" si="7"/>
        <v>fully feasible</v>
      </c>
      <c r="V44" s="10">
        <v>61.2654</v>
      </c>
      <c r="W44" s="12">
        <v>36.133000000000003</v>
      </c>
      <c r="X44" s="12">
        <v>162.56569999999999</v>
      </c>
      <c r="Y44">
        <v>-272.24567560794998</v>
      </c>
      <c r="Z44">
        <v>-3599.5068216428399</v>
      </c>
      <c r="AA44">
        <v>2580.8163058259902</v>
      </c>
      <c r="AB44" t="str">
        <f t="shared" si="8"/>
        <v>fully feasible</v>
      </c>
    </row>
    <row r="45" spans="1:28" x14ac:dyDescent="0.35">
      <c r="A45">
        <v>44</v>
      </c>
      <c r="B45" t="s">
        <v>170</v>
      </c>
      <c r="C45" t="s">
        <v>171</v>
      </c>
      <c r="D45" t="s">
        <v>172</v>
      </c>
      <c r="H45" s="5">
        <v>4.2449000000000003</v>
      </c>
      <c r="I45" s="18">
        <v>3.5246</v>
      </c>
      <c r="J45" s="18">
        <v>4.9040999999999997</v>
      </c>
      <c r="O45" s="5">
        <v>1.5373000000000001</v>
      </c>
      <c r="P45" s="7">
        <v>1.4308000000000001</v>
      </c>
      <c r="Q45" s="7">
        <v>1.6121000000000001</v>
      </c>
      <c r="V45" s="6">
        <v>5.3791000000000002</v>
      </c>
      <c r="W45" s="8">
        <v>0</v>
      </c>
      <c r="X45" s="8">
        <v>7.0503999999999998</v>
      </c>
    </row>
    <row r="46" spans="1:28" x14ac:dyDescent="0.35">
      <c r="A46">
        <v>45</v>
      </c>
      <c r="B46" t="s">
        <v>170</v>
      </c>
      <c r="C46" t="s">
        <v>173</v>
      </c>
      <c r="D46" t="s">
        <v>174</v>
      </c>
      <c r="H46" s="5">
        <v>1.8328</v>
      </c>
      <c r="I46" s="6">
        <v>1.1674</v>
      </c>
      <c r="J46" s="6">
        <v>2.3773</v>
      </c>
      <c r="O46" s="5">
        <v>0.36549999999999999</v>
      </c>
      <c r="P46" s="7">
        <v>0.31809999999999999</v>
      </c>
      <c r="Q46" s="7">
        <v>0.44030000000000002</v>
      </c>
      <c r="V46" s="6">
        <v>1.5369999999999999</v>
      </c>
      <c r="W46" s="8">
        <v>-3.8420999999999998</v>
      </c>
      <c r="X46" s="8">
        <v>3.2143999999999999</v>
      </c>
    </row>
    <row r="47" spans="1:28" x14ac:dyDescent="0.35">
      <c r="A47">
        <v>46</v>
      </c>
      <c r="B47" t="s">
        <v>170</v>
      </c>
      <c r="C47" t="s">
        <v>175</v>
      </c>
      <c r="D47" t="s">
        <v>176</v>
      </c>
      <c r="H47" s="5">
        <v>-0.71960000000000002</v>
      </c>
      <c r="I47" s="6">
        <v>-1.2294</v>
      </c>
      <c r="J47" s="6">
        <v>-8.1100000000000005E-2</v>
      </c>
      <c r="O47" s="5">
        <v>0.17530000000000001</v>
      </c>
      <c r="P47" s="7">
        <v>0.10050000000000001</v>
      </c>
      <c r="Q47" s="7">
        <v>0.22869999999999999</v>
      </c>
      <c r="V47" s="6">
        <v>0.88190000000000002</v>
      </c>
      <c r="W47" s="8">
        <v>-0.73340000000000005</v>
      </c>
      <c r="X47" s="8">
        <v>6.2610000000000001</v>
      </c>
    </row>
    <row r="48" spans="1:28" x14ac:dyDescent="0.35">
      <c r="A48">
        <v>47</v>
      </c>
      <c r="B48" t="s">
        <v>170</v>
      </c>
      <c r="C48" t="s">
        <v>177</v>
      </c>
      <c r="D48" t="s">
        <v>178</v>
      </c>
      <c r="H48" s="5">
        <v>44.688200000000002</v>
      </c>
      <c r="I48" s="6">
        <v>42.858400000000003</v>
      </c>
      <c r="J48" s="6">
        <v>49.570700000000002</v>
      </c>
      <c r="O48" s="5">
        <v>22.2346</v>
      </c>
      <c r="P48" s="7">
        <v>20.786799999999999</v>
      </c>
      <c r="Q48" s="7">
        <v>22.2818</v>
      </c>
      <c r="V48" s="6">
        <v>76.337699999999998</v>
      </c>
      <c r="W48" s="8">
        <v>72.525899999999993</v>
      </c>
      <c r="X48" s="8">
        <v>81.716800000000006</v>
      </c>
    </row>
    <row r="49" spans="1:24" x14ac:dyDescent="0.35">
      <c r="A49">
        <v>48</v>
      </c>
      <c r="B49" t="s">
        <v>170</v>
      </c>
      <c r="C49" t="s">
        <v>179</v>
      </c>
      <c r="D49" t="s">
        <v>180</v>
      </c>
      <c r="H49" s="5">
        <v>6.4865000000000004</v>
      </c>
      <c r="I49" s="6">
        <v>6.2302999999999997</v>
      </c>
      <c r="J49" s="6">
        <v>7.1322999999999999</v>
      </c>
      <c r="O49" s="5">
        <v>3.1511999999999998</v>
      </c>
      <c r="P49" s="7">
        <v>2.9458000000000002</v>
      </c>
      <c r="Q49" s="7">
        <v>3.1511999999999998</v>
      </c>
      <c r="V49" s="6">
        <v>10.9094</v>
      </c>
      <c r="W49" s="8">
        <v>10.422599999999999</v>
      </c>
      <c r="X49" s="8">
        <v>10.9094</v>
      </c>
    </row>
    <row r="50" spans="1:24" x14ac:dyDescent="0.35">
      <c r="A50">
        <v>49</v>
      </c>
      <c r="B50" t="s">
        <v>170</v>
      </c>
      <c r="C50" t="s">
        <v>181</v>
      </c>
      <c r="D50" t="s">
        <v>182</v>
      </c>
      <c r="H50" s="5">
        <v>1.6557999999999999</v>
      </c>
      <c r="I50" s="6">
        <v>1.5904</v>
      </c>
      <c r="J50" s="6">
        <v>1.8207</v>
      </c>
      <c r="O50" s="5">
        <v>0.8044</v>
      </c>
      <c r="P50" s="7">
        <v>0.752</v>
      </c>
      <c r="Q50" s="7">
        <v>0.8044</v>
      </c>
      <c r="V50" s="6">
        <v>2.7486999999999999</v>
      </c>
      <c r="W50" s="8">
        <v>2.6261000000000001</v>
      </c>
      <c r="X50" s="8">
        <v>2.7486999999999999</v>
      </c>
    </row>
    <row r="51" spans="1:24" x14ac:dyDescent="0.35">
      <c r="A51">
        <v>50</v>
      </c>
      <c r="B51" t="s">
        <v>170</v>
      </c>
      <c r="C51" t="s">
        <v>183</v>
      </c>
      <c r="D51" t="s">
        <v>184</v>
      </c>
      <c r="H51" s="5">
        <v>1.3888</v>
      </c>
      <c r="I51" s="6">
        <v>1.3339000000000001</v>
      </c>
      <c r="J51" s="6">
        <v>1.5269999999999999</v>
      </c>
      <c r="O51" s="5">
        <v>0.67469999999999997</v>
      </c>
      <c r="P51" s="7">
        <v>0.63070000000000004</v>
      </c>
      <c r="Q51" s="7">
        <v>0.67469999999999997</v>
      </c>
      <c r="V51" s="6">
        <v>2.5960000000000001</v>
      </c>
      <c r="W51" s="8">
        <v>2.4802</v>
      </c>
      <c r="X51" s="8">
        <v>2.5960000000000001</v>
      </c>
    </row>
    <row r="52" spans="1:24" x14ac:dyDescent="0.35">
      <c r="A52">
        <v>51</v>
      </c>
      <c r="B52" t="s">
        <v>170</v>
      </c>
      <c r="C52" t="s">
        <v>185</v>
      </c>
      <c r="D52" t="s">
        <v>186</v>
      </c>
      <c r="H52" s="5">
        <v>7.18</v>
      </c>
      <c r="I52" s="6">
        <v>6.2724000000000002</v>
      </c>
      <c r="J52" s="6">
        <v>12.1928</v>
      </c>
      <c r="O52" s="5">
        <v>7.2117000000000004</v>
      </c>
      <c r="P52" s="7">
        <v>6.7262000000000004</v>
      </c>
      <c r="Q52" s="7">
        <v>7.3361999999999998</v>
      </c>
      <c r="V52" s="6">
        <v>2.1696</v>
      </c>
      <c r="W52" s="8">
        <v>0</v>
      </c>
      <c r="X52" s="8">
        <v>13.3116</v>
      </c>
    </row>
    <row r="53" spans="1:24" x14ac:dyDescent="0.35">
      <c r="A53" s="16"/>
      <c r="B53" t="s">
        <v>170</v>
      </c>
      <c r="C53" t="s">
        <v>187</v>
      </c>
      <c r="D53" t="s">
        <v>188</v>
      </c>
      <c r="H53" s="5">
        <v>5.5416999999999996</v>
      </c>
      <c r="I53" s="6">
        <v>1.4831000000000001</v>
      </c>
      <c r="J53" s="6">
        <v>5.5416999999999996</v>
      </c>
      <c r="O53" s="5">
        <v>1.83E-2</v>
      </c>
      <c r="P53" s="7">
        <v>0</v>
      </c>
      <c r="Q53" s="7">
        <v>0.41020000000000001</v>
      </c>
      <c r="V53" s="6">
        <v>25.572700000000001</v>
      </c>
      <c r="W53" s="8">
        <v>21.2316</v>
      </c>
      <c r="X53" s="8">
        <v>38.500599999999999</v>
      </c>
    </row>
    <row r="54" spans="1:24" x14ac:dyDescent="0.35">
      <c r="A54">
        <v>52</v>
      </c>
      <c r="B54" t="s">
        <v>170</v>
      </c>
      <c r="C54" t="s">
        <v>189</v>
      </c>
      <c r="D54" t="s">
        <v>190</v>
      </c>
      <c r="H54" s="5">
        <v>1.8428</v>
      </c>
      <c r="I54" s="6">
        <v>1.77</v>
      </c>
      <c r="J54" s="6">
        <v>2.0261999999999998</v>
      </c>
      <c r="O54" s="5">
        <v>0.8952</v>
      </c>
      <c r="P54" s="7">
        <v>0.83689999999999998</v>
      </c>
      <c r="Q54" s="7">
        <v>0.8952</v>
      </c>
      <c r="V54" s="6">
        <v>2.7486999999999999</v>
      </c>
      <c r="W54" s="8">
        <v>2.6261000000000001</v>
      </c>
      <c r="X54" s="8">
        <v>2.7486999999999999</v>
      </c>
    </row>
    <row r="55" spans="1:24" x14ac:dyDescent="0.35">
      <c r="A55">
        <v>53</v>
      </c>
      <c r="B55" t="s">
        <v>170</v>
      </c>
      <c r="C55" t="s">
        <v>191</v>
      </c>
      <c r="D55" t="s">
        <v>192</v>
      </c>
      <c r="H55" s="5">
        <v>3.7924000000000002</v>
      </c>
      <c r="I55" s="6">
        <v>3.6425000000000001</v>
      </c>
      <c r="J55" s="6">
        <v>4.1699000000000002</v>
      </c>
      <c r="O55" s="5">
        <v>1.8423</v>
      </c>
      <c r="P55" s="7">
        <v>1.7222999999999999</v>
      </c>
      <c r="Q55" s="7">
        <v>1.8423</v>
      </c>
      <c r="V55" s="6">
        <v>5.9555999999999996</v>
      </c>
      <c r="W55" s="8">
        <v>5.6898</v>
      </c>
      <c r="X55" s="8">
        <v>5.9555999999999996</v>
      </c>
    </row>
    <row r="56" spans="1:24" x14ac:dyDescent="0.35">
      <c r="A56">
        <v>54</v>
      </c>
      <c r="B56" t="s">
        <v>170</v>
      </c>
      <c r="C56" t="s">
        <v>193</v>
      </c>
      <c r="D56" t="s">
        <v>194</v>
      </c>
      <c r="H56" s="5">
        <v>4.8720999999999997</v>
      </c>
      <c r="I56" s="6">
        <v>3.9653</v>
      </c>
      <c r="J56" s="6">
        <v>6.1379999999999999</v>
      </c>
      <c r="O56" s="5">
        <v>3.4165999999999999</v>
      </c>
      <c r="P56" s="7">
        <v>3.1880999999999999</v>
      </c>
      <c r="Q56" s="7">
        <v>3.5232999999999999</v>
      </c>
      <c r="V56" s="6">
        <v>12.4777</v>
      </c>
      <c r="W56" s="8">
        <v>9.1181999999999999</v>
      </c>
      <c r="X56" s="8" t="s">
        <v>137</v>
      </c>
    </row>
    <row r="57" spans="1:24" x14ac:dyDescent="0.35">
      <c r="A57">
        <v>55</v>
      </c>
      <c r="B57" t="s">
        <v>170</v>
      </c>
      <c r="C57" t="s">
        <v>195</v>
      </c>
      <c r="D57" t="s">
        <v>196</v>
      </c>
      <c r="H57" s="5">
        <v>1.1332</v>
      </c>
      <c r="I57" s="6">
        <v>0.1681</v>
      </c>
      <c r="J57" s="6">
        <v>2.3988999999999998</v>
      </c>
      <c r="O57" s="5">
        <v>1.6002000000000001</v>
      </c>
      <c r="P57" s="7">
        <v>1.4505999999999999</v>
      </c>
      <c r="Q57" s="7">
        <v>1.6949000000000001</v>
      </c>
      <c r="V57" s="6">
        <v>6.3693999999999997</v>
      </c>
      <c r="W57" s="8">
        <v>3.0762</v>
      </c>
      <c r="X57" s="8" t="s">
        <v>137</v>
      </c>
    </row>
    <row r="58" spans="1:24" x14ac:dyDescent="0.35">
      <c r="A58">
        <v>56</v>
      </c>
      <c r="B58" t="s">
        <v>170</v>
      </c>
      <c r="C58" t="s">
        <v>197</v>
      </c>
      <c r="D58" t="s">
        <v>198</v>
      </c>
      <c r="H58" s="5">
        <v>3.85E-2</v>
      </c>
      <c r="I58" s="6">
        <v>3.6900000000000002E-2</v>
      </c>
      <c r="J58" s="6">
        <v>4.2299999999999997E-2</v>
      </c>
      <c r="O58" s="5">
        <v>1.8700000000000001E-2</v>
      </c>
      <c r="P58" s="7">
        <v>1.7500000000000002E-2</v>
      </c>
      <c r="Q58" s="7">
        <v>1.8700000000000001E-2</v>
      </c>
      <c r="V58" s="6">
        <v>0.1099</v>
      </c>
      <c r="W58" s="8">
        <v>0.105</v>
      </c>
      <c r="X58" s="8">
        <v>0.1099</v>
      </c>
    </row>
    <row r="59" spans="1:24" x14ac:dyDescent="0.35">
      <c r="A59">
        <v>57</v>
      </c>
      <c r="B59" t="s">
        <v>170</v>
      </c>
      <c r="C59" t="s">
        <v>199</v>
      </c>
      <c r="D59" t="s">
        <v>200</v>
      </c>
      <c r="H59" s="5">
        <v>0.47220000000000001</v>
      </c>
      <c r="I59" s="6">
        <v>0.45350000000000001</v>
      </c>
      <c r="J59" s="6">
        <v>0.51919999999999999</v>
      </c>
      <c r="O59" s="5">
        <v>0.22939999999999999</v>
      </c>
      <c r="P59" s="7">
        <v>0.21440000000000001</v>
      </c>
      <c r="Q59" s="7">
        <v>0.22939999999999999</v>
      </c>
      <c r="V59" s="6">
        <v>1.3499000000000001</v>
      </c>
      <c r="W59" s="8">
        <v>1.2897000000000001</v>
      </c>
      <c r="X59" s="8">
        <v>1.3499000000000001</v>
      </c>
    </row>
    <row r="60" spans="1:24" x14ac:dyDescent="0.35">
      <c r="A60">
        <v>58</v>
      </c>
      <c r="B60" t="s">
        <v>170</v>
      </c>
      <c r="C60" t="s">
        <v>201</v>
      </c>
      <c r="D60" t="s">
        <v>202</v>
      </c>
      <c r="H60" s="5">
        <v>2.5104000000000002</v>
      </c>
      <c r="I60" s="6">
        <v>2.4113000000000002</v>
      </c>
      <c r="J60" s="6">
        <v>2.7603</v>
      </c>
      <c r="O60" s="5">
        <v>1.2196</v>
      </c>
      <c r="P60" s="7">
        <v>1.1400999999999999</v>
      </c>
      <c r="Q60" s="7">
        <v>1.2196</v>
      </c>
      <c r="V60" s="6">
        <v>1.8325</v>
      </c>
      <c r="W60" s="8">
        <v>1.7506999999999999</v>
      </c>
      <c r="X60" s="8">
        <v>1.8325</v>
      </c>
    </row>
    <row r="61" spans="1:24" x14ac:dyDescent="0.35">
      <c r="A61">
        <v>59</v>
      </c>
      <c r="B61" t="s">
        <v>170</v>
      </c>
      <c r="C61" t="s">
        <v>203</v>
      </c>
      <c r="D61" t="s">
        <v>204</v>
      </c>
      <c r="H61" s="5">
        <v>2.4569999999999999</v>
      </c>
      <c r="I61" s="6">
        <v>2.36</v>
      </c>
      <c r="J61" s="6">
        <v>2.7016</v>
      </c>
      <c r="O61" s="5">
        <v>1.1936</v>
      </c>
      <c r="P61" s="7">
        <v>1.1157999999999999</v>
      </c>
      <c r="Q61" s="7">
        <v>1.1936</v>
      </c>
      <c r="V61" s="6">
        <v>3.8176999999999999</v>
      </c>
      <c r="W61" s="8">
        <v>3.6473</v>
      </c>
      <c r="X61" s="8">
        <v>3.8176999999999999</v>
      </c>
    </row>
    <row r="62" spans="1:24" x14ac:dyDescent="0.35">
      <c r="A62">
        <v>60</v>
      </c>
      <c r="B62" t="s">
        <v>170</v>
      </c>
      <c r="C62" t="s">
        <v>205</v>
      </c>
      <c r="D62" t="s">
        <v>206</v>
      </c>
      <c r="H62" s="5">
        <v>1.2819</v>
      </c>
      <c r="I62" s="6">
        <v>1.2313000000000001</v>
      </c>
      <c r="J62" s="6">
        <v>1.4095</v>
      </c>
      <c r="O62" s="5">
        <v>0.62280000000000002</v>
      </c>
      <c r="P62" s="7">
        <v>0.58220000000000005</v>
      </c>
      <c r="Q62" s="7">
        <v>0.62280000000000002</v>
      </c>
      <c r="V62" s="6">
        <v>1.9852000000000001</v>
      </c>
      <c r="W62" s="8">
        <v>1.8966000000000001</v>
      </c>
      <c r="X62" s="8">
        <v>1.9852000000000001</v>
      </c>
    </row>
    <row r="63" spans="1:24" x14ac:dyDescent="0.35">
      <c r="A63">
        <v>61</v>
      </c>
      <c r="B63" t="s">
        <v>170</v>
      </c>
      <c r="C63" t="s">
        <v>207</v>
      </c>
      <c r="D63" t="s">
        <v>208</v>
      </c>
      <c r="H63" s="5">
        <v>0.74780000000000002</v>
      </c>
      <c r="I63" s="6">
        <v>0.71819999999999995</v>
      </c>
      <c r="J63" s="6">
        <v>0.82220000000000004</v>
      </c>
      <c r="O63" s="5">
        <v>0.36330000000000001</v>
      </c>
      <c r="P63" s="7">
        <v>0.33960000000000001</v>
      </c>
      <c r="Q63" s="7">
        <v>0.36330000000000001</v>
      </c>
      <c r="V63" s="6">
        <v>2.9014000000000002</v>
      </c>
      <c r="W63" s="8">
        <v>2.7719999999999998</v>
      </c>
      <c r="X63" s="8">
        <v>2.9014000000000002</v>
      </c>
    </row>
    <row r="64" spans="1:24" x14ac:dyDescent="0.35">
      <c r="A64">
        <v>62</v>
      </c>
      <c r="B64" t="s">
        <v>170</v>
      </c>
      <c r="C64" t="s">
        <v>209</v>
      </c>
      <c r="D64" t="s">
        <v>210</v>
      </c>
      <c r="H64" s="5">
        <v>2.35E-2</v>
      </c>
      <c r="I64" s="6">
        <v>2.2599999999999999E-2</v>
      </c>
      <c r="J64" s="6">
        <v>2.58E-2</v>
      </c>
      <c r="O64" s="5">
        <v>1.14E-2</v>
      </c>
      <c r="P64" s="7">
        <v>1.0699999999999999E-2</v>
      </c>
      <c r="Q64" s="7">
        <v>1.14E-2</v>
      </c>
      <c r="V64" s="6">
        <v>6.7199999999999996E-2</v>
      </c>
      <c r="W64" s="8">
        <v>6.4199999999999993E-2</v>
      </c>
      <c r="X64" s="8">
        <v>6.7199999999999996E-2</v>
      </c>
    </row>
    <row r="65" spans="1:28" x14ac:dyDescent="0.35">
      <c r="A65">
        <v>63</v>
      </c>
      <c r="B65" t="s">
        <v>170</v>
      </c>
      <c r="C65" t="s">
        <v>211</v>
      </c>
      <c r="D65" t="s">
        <v>212</v>
      </c>
      <c r="H65" s="5">
        <v>0.64100000000000001</v>
      </c>
      <c r="I65" s="6">
        <v>0.61560000000000004</v>
      </c>
      <c r="J65" s="6">
        <v>0.70479999999999998</v>
      </c>
      <c r="O65" s="5">
        <v>0.31140000000000001</v>
      </c>
      <c r="P65" s="7">
        <v>0.29110000000000003</v>
      </c>
      <c r="Q65" s="7">
        <v>0.31140000000000001</v>
      </c>
      <c r="V65" s="6">
        <v>1.069</v>
      </c>
      <c r="W65" s="8">
        <v>1.0212000000000001</v>
      </c>
      <c r="X65" s="8">
        <v>1.069</v>
      </c>
    </row>
    <row r="66" spans="1:28" x14ac:dyDescent="0.35">
      <c r="A66">
        <v>64</v>
      </c>
      <c r="B66" t="s">
        <v>170</v>
      </c>
      <c r="C66" t="s">
        <v>213</v>
      </c>
      <c r="D66" t="s">
        <v>214</v>
      </c>
      <c r="H66" s="5">
        <v>1.6024</v>
      </c>
      <c r="I66" s="6">
        <v>1.5390999999999999</v>
      </c>
      <c r="J66" s="6">
        <v>1.7619</v>
      </c>
      <c r="O66" s="5">
        <v>0.77849999999999997</v>
      </c>
      <c r="P66" s="7">
        <v>0.72770000000000001</v>
      </c>
      <c r="Q66" s="7">
        <v>0.77849999999999997</v>
      </c>
      <c r="V66" s="6">
        <v>2.7486999999999999</v>
      </c>
      <c r="W66" s="8">
        <v>2.6261000000000001</v>
      </c>
      <c r="X66" s="8">
        <v>2.7486999999999999</v>
      </c>
    </row>
    <row r="67" spans="1:28" x14ac:dyDescent="0.35">
      <c r="A67">
        <v>65</v>
      </c>
      <c r="B67" t="s">
        <v>170</v>
      </c>
      <c r="C67" t="s">
        <v>215</v>
      </c>
      <c r="D67" t="s">
        <v>216</v>
      </c>
      <c r="H67" s="5">
        <v>2.5638000000000001</v>
      </c>
      <c r="I67" s="10">
        <v>2.4626000000000001</v>
      </c>
      <c r="J67" s="10">
        <v>2.8191000000000002</v>
      </c>
      <c r="O67" s="5">
        <v>1.2455000000000001</v>
      </c>
      <c r="P67" s="7">
        <v>1.1642999999999999</v>
      </c>
      <c r="Q67" s="7">
        <v>1.2455000000000001</v>
      </c>
      <c r="V67" s="10">
        <v>4.2758000000000003</v>
      </c>
      <c r="W67" s="12">
        <v>4.085</v>
      </c>
      <c r="X67" s="12">
        <v>4.2758000000000003</v>
      </c>
    </row>
    <row r="68" spans="1:28" x14ac:dyDescent="0.35">
      <c r="A68">
        <v>66</v>
      </c>
      <c r="B68" t="s">
        <v>217</v>
      </c>
      <c r="C68" t="s">
        <v>218</v>
      </c>
      <c r="D68" t="s">
        <v>219</v>
      </c>
      <c r="E68" t="s">
        <v>220</v>
      </c>
      <c r="F68" t="s">
        <v>221</v>
      </c>
      <c r="G68" t="s">
        <v>31</v>
      </c>
      <c r="H68" s="5">
        <v>10.682700000000001</v>
      </c>
      <c r="I68" s="19">
        <v>10.2607</v>
      </c>
      <c r="J68" s="19">
        <v>11.7461</v>
      </c>
      <c r="K68">
        <v>12.749804810277</v>
      </c>
      <c r="L68">
        <v>10.26073111052</v>
      </c>
      <c r="M68">
        <v>12.749804810283001</v>
      </c>
      <c r="N68" t="str">
        <f t="shared" ref="N68:N69" si="9">IF(AND(I68&gt;=L68, I68&lt;=M68), IF(AND(J68&lt;=M68, J68&gt;=L68), "fully feasible", "UB NF"), IF(AND(J68&lt;=M68,J68&gt;=L68),"LB NF","NF"))</f>
        <v>LB NF</v>
      </c>
      <c r="O68" s="20">
        <v>5.1897000000000002</v>
      </c>
      <c r="P68" s="7">
        <v>4.8514999999999997</v>
      </c>
      <c r="Q68" s="7">
        <v>5.1897000000000002</v>
      </c>
      <c r="R68">
        <v>5.1897123148070001</v>
      </c>
      <c r="S68">
        <v>3.9303800604369998</v>
      </c>
      <c r="T68">
        <v>5.1897123148029998</v>
      </c>
      <c r="U68" t="str">
        <f t="shared" ref="U68:U69" si="10">IF(AND(P68&gt;=S68, P68&lt;=T68), IF(AND(Q68&lt;=T68, Q68&gt;=S68), "fully feasible", "UB NF"), IF(AND(Q68&lt;=T68,Q68&gt;=S68),"LB NF","NF"))</f>
        <v>fully feasible</v>
      </c>
      <c r="V68" s="19">
        <v>30.541499999999999</v>
      </c>
      <c r="W68" s="19">
        <v>29.1785</v>
      </c>
      <c r="X68" s="19">
        <v>30.54149</v>
      </c>
      <c r="Y68">
        <v>30.5414973074</v>
      </c>
      <c r="Z68">
        <v>27.18223684709</v>
      </c>
      <c r="AA68">
        <v>30.541497307389999</v>
      </c>
      <c r="AB68" t="str">
        <f t="shared" ref="AB68:AB69" si="11">IF(AND(W68&gt;=Z68, W68&lt;=AA68), IF(AND(X68&lt;=AA68, X68&gt;=Z68), "fully feasible", "UB NF"), IF(AND(X68&lt;=AA68,X68&gt;=Z68),"LB NF","NF"))</f>
        <v>fully feasible</v>
      </c>
    </row>
    <row r="69" spans="1:28" x14ac:dyDescent="0.35">
      <c r="A69">
        <v>67</v>
      </c>
      <c r="B69" t="s">
        <v>222</v>
      </c>
      <c r="C69" t="s">
        <v>223</v>
      </c>
      <c r="D69" t="s">
        <v>224</v>
      </c>
      <c r="E69" t="s">
        <v>225</v>
      </c>
      <c r="F69" t="s">
        <v>226</v>
      </c>
      <c r="G69" t="s">
        <v>31</v>
      </c>
      <c r="H69" s="5">
        <v>883.94659999999999</v>
      </c>
      <c r="I69" s="6">
        <v>565.36770000000001</v>
      </c>
      <c r="J69" s="6">
        <v>1167</v>
      </c>
      <c r="K69">
        <v>0</v>
      </c>
      <c r="L69">
        <v>0</v>
      </c>
      <c r="M69">
        <v>333.83381862851201</v>
      </c>
      <c r="N69" t="str">
        <f t="shared" si="9"/>
        <v>NF</v>
      </c>
      <c r="O69" s="5">
        <v>732.42830000000004</v>
      </c>
      <c r="P69" s="7">
        <v>729.49699999999996</v>
      </c>
      <c r="Q69" s="7">
        <v>798.57730000000004</v>
      </c>
      <c r="R69">
        <v>0</v>
      </c>
      <c r="S69">
        <v>0</v>
      </c>
      <c r="T69">
        <v>155.00054420041101</v>
      </c>
      <c r="U69" t="str">
        <f t="shared" si="10"/>
        <v>NF</v>
      </c>
      <c r="V69" s="6">
        <v>3977.7</v>
      </c>
      <c r="W69" s="8">
        <v>3856.5</v>
      </c>
      <c r="X69" s="8">
        <v>4504.8999999999996</v>
      </c>
      <c r="Y69">
        <v>0</v>
      </c>
      <c r="Z69">
        <v>0</v>
      </c>
      <c r="AA69">
        <v>681.28231348846998</v>
      </c>
      <c r="AB69" t="str">
        <f t="shared" si="11"/>
        <v>NF</v>
      </c>
    </row>
    <row r="70" spans="1:28" x14ac:dyDescent="0.35">
      <c r="A70">
        <v>68</v>
      </c>
      <c r="B70" t="s">
        <v>222</v>
      </c>
      <c r="C70" t="s">
        <v>227</v>
      </c>
      <c r="D70" t="s">
        <v>228</v>
      </c>
      <c r="H70" s="5">
        <v>1.8253999999999999E-6</v>
      </c>
      <c r="I70" s="6">
        <v>0</v>
      </c>
      <c r="J70" s="6">
        <v>12.8253</v>
      </c>
      <c r="O70" s="5">
        <v>1.7416E-6</v>
      </c>
      <c r="P70" s="7">
        <v>0</v>
      </c>
      <c r="Q70" s="7">
        <v>37.675899999999999</v>
      </c>
      <c r="V70" s="6">
        <v>1.3364E-6</v>
      </c>
      <c r="W70" s="8">
        <v>0</v>
      </c>
      <c r="X70" s="8">
        <v>104.4777</v>
      </c>
    </row>
    <row r="71" spans="1:28" x14ac:dyDescent="0.35">
      <c r="A71">
        <v>69</v>
      </c>
      <c r="B71" t="s">
        <v>222</v>
      </c>
      <c r="C71" t="s">
        <v>229</v>
      </c>
      <c r="D71" t="s">
        <v>230</v>
      </c>
      <c r="H71" s="5">
        <v>391.411</v>
      </c>
      <c r="I71" s="6">
        <v>329.1352</v>
      </c>
      <c r="J71" s="6">
        <v>415.4409</v>
      </c>
      <c r="O71" s="5">
        <v>204.2577</v>
      </c>
      <c r="P71" s="7">
        <v>197.97970000000001</v>
      </c>
      <c r="Q71" s="7">
        <v>223.53290000000001</v>
      </c>
      <c r="V71" s="6">
        <v>1390.8</v>
      </c>
      <c r="W71" s="8">
        <v>1373.2</v>
      </c>
      <c r="X71" s="8">
        <v>1480.3</v>
      </c>
    </row>
    <row r="72" spans="1:28" x14ac:dyDescent="0.35">
      <c r="A72">
        <v>70</v>
      </c>
      <c r="B72" t="s">
        <v>231</v>
      </c>
      <c r="C72" t="s">
        <v>232</v>
      </c>
      <c r="D72" t="s">
        <v>233</v>
      </c>
      <c r="E72" t="s">
        <v>234</v>
      </c>
      <c r="F72" t="s">
        <v>158</v>
      </c>
      <c r="G72" t="s">
        <v>235</v>
      </c>
      <c r="H72" s="5">
        <v>249.59049999999999</v>
      </c>
      <c r="I72" s="6">
        <v>213.02709999999999</v>
      </c>
      <c r="J72" s="6">
        <v>263.43259999999998</v>
      </c>
      <c r="K72">
        <v>183.21940028009899</v>
      </c>
      <c r="L72">
        <v>103.43520770503</v>
      </c>
      <c r="M72">
        <v>264.58516585600802</v>
      </c>
      <c r="N72" t="str">
        <f>IF(AND(I72&gt;=L72, I72&lt;=M72), IF(AND(J72&lt;=M72, J72&gt;=L72), "fully feasible", "UB NF"), IF(AND(J72&lt;=M72,J72&gt;=L72),"LB NF","NF"))</f>
        <v>fully feasible</v>
      </c>
      <c r="O72" s="5">
        <v>129.7697</v>
      </c>
      <c r="P72" s="7" t="s">
        <v>137</v>
      </c>
      <c r="Q72" s="7">
        <v>140.86449999999999</v>
      </c>
      <c r="R72">
        <v>44.670110553885998</v>
      </c>
      <c r="S72">
        <v>0</v>
      </c>
      <c r="T72">
        <v>85.028302776261995</v>
      </c>
      <c r="U72" t="str">
        <f>IF(AND(P72&gt;=S72, P72&lt;=T72), IF(AND(Q72&lt;=T72, Q72&gt;=S72), "fully feasible", "UB NF"), IF(AND(Q72&lt;=T72,Q72&gt;=S72),"LB NF","NF"))</f>
        <v>NF</v>
      </c>
      <c r="V72" s="6">
        <v>743.00160000000005</v>
      </c>
      <c r="W72" s="8">
        <v>743.00160000000005</v>
      </c>
      <c r="X72" s="8">
        <v>790.18039999999996</v>
      </c>
      <c r="Y72">
        <v>741.47749157711996</v>
      </c>
      <c r="Z72">
        <v>630.05820847022005</v>
      </c>
      <c r="AA72">
        <v>857.90596196234003</v>
      </c>
      <c r="AB72" t="str">
        <f>IF(AND(W72&gt;=Z72, W72&lt;=AA72), IF(AND(X72&lt;=AA72, X72&gt;=Z72), "fully feasible", "UB NF"), IF(AND(X72&lt;=AA72,X72&gt;=Z72),"LB NF","NF"))</f>
        <v>fully feasible</v>
      </c>
    </row>
    <row r="74" spans="1:28" x14ac:dyDescent="0.35">
      <c r="A74" s="21" t="s">
        <v>236</v>
      </c>
      <c r="B74" s="21"/>
      <c r="C74" s="21"/>
      <c r="D74" s="21"/>
      <c r="H74" s="22" t="s">
        <v>237</v>
      </c>
      <c r="I74" s="23"/>
      <c r="J74" s="23"/>
      <c r="K74" s="23"/>
      <c r="L74" s="23"/>
      <c r="M74" s="23"/>
    </row>
    <row r="75" spans="1:28" x14ac:dyDescent="0.35">
      <c r="A75" s="21"/>
      <c r="B75" s="21"/>
      <c r="C75" s="21"/>
      <c r="D75" s="21"/>
      <c r="O75" s="24" t="s">
        <v>238</v>
      </c>
      <c r="P75" s="16"/>
      <c r="Q75" s="16"/>
      <c r="R75" s="16"/>
      <c r="S75" s="16"/>
      <c r="T75" s="16"/>
      <c r="V75" s="24" t="s">
        <v>334</v>
      </c>
      <c r="W75" s="16"/>
      <c r="X75" s="16"/>
      <c r="Y75" s="16"/>
      <c r="Z75" s="48"/>
      <c r="AA75" s="16"/>
      <c r="AB75" s="47"/>
    </row>
    <row r="76" spans="1:28" x14ac:dyDescent="0.35">
      <c r="A76" s="21"/>
      <c r="B76" s="21"/>
      <c r="C76" s="21"/>
      <c r="D76" s="21"/>
      <c r="H76" s="24" t="s">
        <v>239</v>
      </c>
      <c r="I76" s="16"/>
      <c r="J76" s="16"/>
      <c r="K76" s="16"/>
      <c r="O76" s="24" t="s">
        <v>239</v>
      </c>
      <c r="P76" s="16"/>
      <c r="Q76" s="16"/>
      <c r="R76" s="16"/>
      <c r="V76" s="24" t="s">
        <v>335</v>
      </c>
      <c r="W76" s="16"/>
      <c r="X76" s="16"/>
      <c r="Y76" s="16"/>
    </row>
    <row r="78" spans="1:28" x14ac:dyDescent="0.35">
      <c r="H78" s="25"/>
    </row>
  </sheetData>
  <mergeCells count="1">
    <mergeCell ref="A74:D76"/>
  </mergeCells>
  <conditionalFormatting sqref="H6:H44 O6:O44 V6:V44 H68:H72">
    <cfRule type="cellIs" dxfId="23" priority="3" operator="notBetween">
      <formula>L6</formula>
      <formula>M6</formula>
    </cfRule>
  </conditionalFormatting>
  <conditionalFormatting sqref="N6:N44 U6:U44 AB6:AB44">
    <cfRule type="cellIs" dxfId="22" priority="7" operator="equal">
      <formula>"LB NF"</formula>
    </cfRule>
    <cfRule type="cellIs" dxfId="21" priority="8" operator="equal">
      <formula>"UB NF"</formula>
    </cfRule>
    <cfRule type="cellIs" dxfId="20" priority="9" operator="equal">
      <formula>"NF"</formula>
    </cfRule>
  </conditionalFormatting>
  <conditionalFormatting sqref="N45:N67 N70:N71">
    <cfRule type="cellIs" dxfId="17" priority="12" operator="equal">
      <formula>"NF"</formula>
    </cfRule>
  </conditionalFormatting>
  <conditionalFormatting sqref="N68:N69 N72">
    <cfRule type="cellIs" dxfId="16" priority="4" operator="equal">
      <formula>"LB NF"</formula>
    </cfRule>
    <cfRule type="cellIs" dxfId="15" priority="5" operator="equal">
      <formula>"UB NF"</formula>
    </cfRule>
    <cfRule type="cellIs" dxfId="14" priority="6" operator="equal">
      <formula>"NF"</formula>
    </cfRule>
  </conditionalFormatting>
  <conditionalFormatting sqref="O68:O72">
    <cfRule type="cellIs" dxfId="13" priority="2" operator="notBetween">
      <formula>S68</formula>
      <formula>T68</formula>
    </cfRule>
  </conditionalFormatting>
  <conditionalFormatting sqref="U45:U67 U70:U71">
    <cfRule type="cellIs" dxfId="10" priority="18" operator="equal">
      <formula>"NF"</formula>
    </cfRule>
  </conditionalFormatting>
  <conditionalFormatting sqref="U68:U69 U72">
    <cfRule type="cellIs" dxfId="9" priority="13" operator="equal">
      <formula>"LB NF"</formula>
    </cfRule>
    <cfRule type="cellIs" dxfId="8" priority="14" operator="equal">
      <formula>"UB NF"</formula>
    </cfRule>
    <cfRule type="cellIs" dxfId="7" priority="15" operator="equal">
      <formula>"NF"</formula>
    </cfRule>
  </conditionalFormatting>
  <conditionalFormatting sqref="V68:V72">
    <cfRule type="cellIs" dxfId="6" priority="1" operator="notBetween">
      <formula>Z68</formula>
      <formula>AA68</formula>
    </cfRule>
  </conditionalFormatting>
  <conditionalFormatting sqref="AB45:AB67 AB70:AB71">
    <cfRule type="cellIs" dxfId="3" priority="24" operator="equal">
      <formula>"NF"</formula>
    </cfRule>
  </conditionalFormatting>
  <conditionalFormatting sqref="AB68:AB69 AB72">
    <cfRule type="cellIs" dxfId="2" priority="19" operator="equal">
      <formula>"LB NF"</formula>
    </cfRule>
    <cfRule type="cellIs" dxfId="1" priority="20" operator="equal">
      <formula>"UB NF"</formula>
    </cfRule>
    <cfRule type="cellIs" dxfId="0" priority="21" operator="equal">
      <formula>"NF"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10" operator="endsWith" id="{F5A796DE-4B76-44B7-A44B-5D2905C9BCD8}">
            <xm:f>RIGHT(N45,LEN("LB NF"))="LB NF"</xm:f>
            <xm:f>"LB NF"</xm:f>
            <x14:dxf>
              <fill>
                <patternFill>
                  <bgColor theme="7" tint="0.59996337778862885"/>
                </patternFill>
              </fill>
            </x14:dxf>
          </x14:cfRule>
          <x14:cfRule type="endsWith" priority="11" operator="endsWith" id="{98D64DA7-D3C8-45FA-8EC5-E1E801B9E94A}">
            <xm:f>RIGHT(N45,LEN("UB NF"))="UB NF"</xm:f>
            <xm:f>"UB NF"</xm:f>
            <x14:dxf>
              <fill>
                <patternFill>
                  <bgColor theme="7" tint="0.59996337778862885"/>
                </patternFill>
              </fill>
            </x14:dxf>
          </x14:cfRule>
          <xm:sqref>N45:N67 N70:N71</xm:sqref>
        </x14:conditionalFormatting>
        <x14:conditionalFormatting xmlns:xm="http://schemas.microsoft.com/office/excel/2006/main">
          <x14:cfRule type="endsWith" priority="16" operator="endsWith" id="{83A9379C-2DD5-4FB7-B972-800768FD76B6}">
            <xm:f>RIGHT(U45,LEN("LB NF"))="LB NF"</xm:f>
            <xm:f>"LB NF"</xm:f>
            <x14:dxf>
              <fill>
                <patternFill>
                  <bgColor theme="7" tint="0.59996337778862885"/>
                </patternFill>
              </fill>
            </x14:dxf>
          </x14:cfRule>
          <x14:cfRule type="endsWith" priority="17" operator="endsWith" id="{AEDB6ABE-D95C-4DBB-AC9D-A99149EBA046}">
            <xm:f>RIGHT(U45,LEN("UB NF"))="UB NF"</xm:f>
            <xm:f>"UB NF"</xm:f>
            <x14:dxf>
              <fill>
                <patternFill>
                  <bgColor theme="7" tint="0.59996337778862885"/>
                </patternFill>
              </fill>
            </x14:dxf>
          </x14:cfRule>
          <xm:sqref>U45:U67 U70:U71</xm:sqref>
        </x14:conditionalFormatting>
        <x14:conditionalFormatting xmlns:xm="http://schemas.microsoft.com/office/excel/2006/main">
          <x14:cfRule type="endsWith" priority="22" operator="endsWith" id="{F95255D8-6739-4D22-AA18-A6F7383C90B8}">
            <xm:f>RIGHT(AB45,LEN("LB NF"))="LB NF"</xm:f>
            <xm:f>"LB NF"</xm:f>
            <x14:dxf>
              <fill>
                <patternFill>
                  <bgColor theme="7" tint="0.59996337778862885"/>
                </patternFill>
              </fill>
            </x14:dxf>
          </x14:cfRule>
          <x14:cfRule type="endsWith" priority="23" operator="endsWith" id="{106E4D54-338C-4A9C-B47F-9979C868E33D}">
            <xm:f>RIGHT(AB45,LEN("UB NF"))="UB NF"</xm:f>
            <xm:f>"UB NF"</xm:f>
            <x14:dxf>
              <fill>
                <patternFill>
                  <bgColor theme="7" tint="0.59996337778862885"/>
                </patternFill>
              </fill>
            </x14:dxf>
          </x14:cfRule>
          <xm:sqref>AB45:AB67 AB70:AB71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rxn chgs</vt:lpstr>
      <vt:lpstr>new mfa from gsm_1208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Worland, Alyssa</dc:creator>
  <cp:lastModifiedBy>Alyssa Worland</cp:lastModifiedBy>
  <dcterms:created xsi:type="dcterms:W3CDTF">2023-12-11T03:50:11Z</dcterms:created>
  <dcterms:modified xsi:type="dcterms:W3CDTF">2023-12-11T04:02:57Z</dcterms:modified>
</cp:coreProperties>
</file>