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ducation\Undergraduate\Junior\Fall 2014\GPGN 303\Lab\Gravity\Lab 03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D26" i="1" s="1"/>
  <c r="B47" i="1" s="1"/>
  <c r="C27" i="1"/>
  <c r="D27" i="1" s="1"/>
  <c r="B48" i="1" s="1"/>
  <c r="C28" i="1"/>
  <c r="C29" i="1"/>
  <c r="C30" i="1"/>
  <c r="D30" i="1" s="1"/>
  <c r="B51" i="1" s="1"/>
  <c r="C31" i="1"/>
  <c r="D31" i="1" s="1"/>
  <c r="B52" i="1" s="1"/>
  <c r="C32" i="1"/>
  <c r="C33" i="1"/>
  <c r="C34" i="1"/>
  <c r="D34" i="1" s="1"/>
  <c r="B55" i="1" s="1"/>
  <c r="C35" i="1"/>
  <c r="D35" i="1" s="1"/>
  <c r="B56" i="1" s="1"/>
  <c r="C36" i="1"/>
  <c r="C37" i="1"/>
  <c r="C38" i="1"/>
  <c r="D38" i="1" s="1"/>
  <c r="B59" i="1" s="1"/>
  <c r="C39" i="1"/>
  <c r="D39" i="1" s="1"/>
  <c r="B60" i="1" s="1"/>
  <c r="C40" i="1"/>
  <c r="C41" i="1"/>
  <c r="C42" i="1"/>
  <c r="D42" i="1" s="1"/>
  <c r="B63" i="1" s="1"/>
  <c r="D25" i="1"/>
  <c r="B46" i="1" s="1"/>
  <c r="D28" i="1"/>
  <c r="B49" i="1" s="1"/>
  <c r="D29" i="1"/>
  <c r="D32" i="1"/>
  <c r="B53" i="1" s="1"/>
  <c r="D33" i="1"/>
  <c r="B54" i="1" s="1"/>
  <c r="D36" i="1"/>
  <c r="B57" i="1" s="1"/>
  <c r="D37" i="1"/>
  <c r="B58" i="1" s="1"/>
  <c r="D40" i="1"/>
  <c r="B61" i="1" s="1"/>
  <c r="D41" i="1"/>
  <c r="B62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6" i="1"/>
  <c r="B50" i="1"/>
  <c r="A63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46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B22" i="1" s="1"/>
</calcChain>
</file>

<file path=xl/sharedStrings.xml><?xml version="1.0" encoding="utf-8"?>
<sst xmlns="http://schemas.openxmlformats.org/spreadsheetml/2006/main" count="20" uniqueCount="18">
  <si>
    <t>Location</t>
  </si>
  <si>
    <t>G_1</t>
  </si>
  <si>
    <t>G_2</t>
  </si>
  <si>
    <t>StdDev 1</t>
  </si>
  <si>
    <t>StdDev 2</t>
  </si>
  <si>
    <t>Time (am)</t>
  </si>
  <si>
    <t>G_Ave</t>
  </si>
  <si>
    <t>Delta_T (min)</t>
  </si>
  <si>
    <t xml:space="preserve"> Elapsed (min)</t>
  </si>
  <si>
    <t>Sum</t>
  </si>
  <si>
    <t>Average</t>
  </si>
  <si>
    <t>Running Total</t>
  </si>
  <si>
    <t>Count</t>
  </si>
  <si>
    <t>G_Corrected</t>
  </si>
  <si>
    <t>G_Adjusted</t>
  </si>
  <si>
    <t>X Location</t>
  </si>
  <si>
    <t>G Corrected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</si>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</sst>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64" formatCode="h:mm;@"/>
    </dxf>
    <dxf>
      <numFmt numFmtId="166" formatCode="0.000"/>
    </dxf>
    <dxf>
      <numFmt numFmtId="166" formatCode="0.000"/>
    </dxf>
    <dxf>
      <numFmt numFmtId="166" formatCode="0.000"/>
    </dxf>
    <dxf>
      <numFmt numFmtId="164" formatCode="h:mm;@"/>
    </dxf>
    <dxf>
      <numFmt numFmtId="166" formatCode="0.000"/>
    </dxf>
    <dxf>
      <numFmt numFmtId="164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</a:t>
            </a:r>
            <a:r>
              <a:rPr lang="en-US" baseline="0"/>
              <a:t>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Sheet1!$D$25:$D$42</c:f>
              <c:numCache>
                <c:formatCode>0.000</c:formatCode>
                <c:ptCount val="18"/>
                <c:pt idx="0">
                  <c:v>4218.8127800000002</c:v>
                </c:pt>
                <c:pt idx="1">
                  <c:v>4218.8537919999999</c:v>
                </c:pt>
                <c:pt idx="2">
                  <c:v>4218.7624379999997</c:v>
                </c:pt>
                <c:pt idx="3">
                  <c:v>4218.9458640000003</c:v>
                </c:pt>
                <c:pt idx="4">
                  <c:v>4218.7530099999994</c:v>
                </c:pt>
                <c:pt idx="5">
                  <c:v>4218.7951560000001</c:v>
                </c:pt>
                <c:pt idx="6">
                  <c:v>4218.8118020000002</c:v>
                </c:pt>
                <c:pt idx="7">
                  <c:v>4218.777947999999</c:v>
                </c:pt>
                <c:pt idx="8">
                  <c:v>4218.745594</c:v>
                </c:pt>
                <c:pt idx="9">
                  <c:v>4218.8277399999997</c:v>
                </c:pt>
                <c:pt idx="10">
                  <c:v>4218.7863859999998</c:v>
                </c:pt>
                <c:pt idx="11">
                  <c:v>4218.7492119999997</c:v>
                </c:pt>
                <c:pt idx="12">
                  <c:v>4218.8649780000005</c:v>
                </c:pt>
                <c:pt idx="13">
                  <c:v>4218.7659039999999</c:v>
                </c:pt>
                <c:pt idx="14">
                  <c:v>4218.8918299999996</c:v>
                </c:pt>
                <c:pt idx="15">
                  <c:v>4218.8334760000007</c:v>
                </c:pt>
                <c:pt idx="16">
                  <c:v>4218.801708</c:v>
                </c:pt>
                <c:pt idx="17">
                  <c:v>4218.8104399999993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90680"/>
        <c:axId val="327780096"/>
      </c:lineChart>
      <c:catAx>
        <c:axId val="32779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0096"/>
        <c:crosses val="autoZero"/>
        <c:auto val="1"/>
        <c:lblAlgn val="ctr"/>
        <c:lblOffset val="100"/>
        <c:noMultiLvlLbl val="0"/>
      </c:catAx>
      <c:valAx>
        <c:axId val="3277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63</xdr:row>
      <xdr:rowOff>147637</xdr:rowOff>
    </xdr:from>
    <xdr:to>
      <xdr:col>7</xdr:col>
      <xdr:colOff>466725</xdr:colOff>
      <xdr:row>78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9" totalsRowShown="0">
  <autoFilter ref="A1:G19"/>
  <tableColumns count="7">
    <tableColumn id="1" name="Location"/>
    <tableColumn id="2" name="G_1"/>
    <tableColumn id="3" name="G_2"/>
    <tableColumn id="4" name="StdDev 1"/>
    <tableColumn id="5" name="StdDev 2"/>
    <tableColumn id="6" name="Time (am)" dataDxfId="6"/>
    <tableColumn id="7" name=" Elapsed (mi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4:F42" totalsRowShown="0">
  <autoFilter ref="A24:F42"/>
  <tableColumns count="6">
    <tableColumn id="1" name="Location"/>
    <tableColumn id="2" name="G_Ave" dataDxfId="5">
      <calculatedColumnFormula>(B2+C2)/2</calculatedColumnFormula>
    </tableColumn>
    <tableColumn id="3" name="G_Adjusted" dataDxfId="2">
      <calculatedColumnFormula>B25+((5-A25)*0.02)*-0.3086</calculatedColumnFormula>
    </tableColumn>
    <tableColumn id="4" name="G_Corrected" dataDxfId="3">
      <calculatedColumnFormula>C25+(-0.00072*F25)</calculatedColumnFormula>
    </tableColumn>
    <tableColumn id="5" name="Time (am)" dataDxfId="4"/>
    <tableColumn id="6" name="Delta_T (mi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45:C63" totalsRowShown="0">
  <autoFilter ref="A45:C63"/>
  <tableColumns count="3">
    <tableColumn id="1" name="X Location">
      <calculatedColumnFormula>A25</calculatedColumnFormula>
    </tableColumn>
    <tableColumn id="2" name="G Corrected" dataDxfId="1">
      <calculatedColumnFormula>D25</calculatedColumnFormula>
    </tableColumn>
    <tableColumn id="3" name="Time" dataDxfId="0">
      <calculatedColumnFormula>E25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7" workbookViewId="0">
      <selection activeCell="E49" sqref="E49"/>
    </sheetView>
  </sheetViews>
  <sheetFormatPr defaultRowHeight="15" x14ac:dyDescent="0.25"/>
  <cols>
    <col min="1" max="1" width="13.42578125" customWidth="1"/>
    <col min="2" max="2" width="13.7109375" customWidth="1"/>
    <col min="3" max="3" width="13.85546875" customWidth="1"/>
    <col min="4" max="4" width="14.28515625" customWidth="1"/>
    <col min="5" max="5" width="12.140625" customWidth="1"/>
    <col min="6" max="6" width="15.140625" customWidth="1"/>
    <col min="7" max="7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-5</v>
      </c>
      <c r="B2">
        <v>4218.8739999999998</v>
      </c>
      <c r="C2">
        <v>4218.875</v>
      </c>
      <c r="D2">
        <v>2.7E-2</v>
      </c>
      <c r="E2">
        <v>0.03</v>
      </c>
      <c r="F2" s="1">
        <v>0.45277777777777778</v>
      </c>
      <c r="G2">
        <v>0</v>
      </c>
    </row>
    <row r="3" spans="1:7" x14ac:dyDescent="0.25">
      <c r="A3">
        <v>-4</v>
      </c>
      <c r="B3">
        <v>4218.9059999999999</v>
      </c>
      <c r="C3">
        <v>4218.9170000000004</v>
      </c>
      <c r="D3">
        <v>2.3E-2</v>
      </c>
      <c r="E3">
        <v>2.7E-2</v>
      </c>
      <c r="F3" s="1">
        <v>0.4548611111111111</v>
      </c>
      <c r="G3">
        <v>3</v>
      </c>
    </row>
    <row r="4" spans="1:7" x14ac:dyDescent="0.25">
      <c r="A4">
        <v>-3.5</v>
      </c>
      <c r="B4">
        <v>4218.8159999999998</v>
      </c>
      <c r="C4">
        <v>4218.8209999999999</v>
      </c>
      <c r="D4">
        <v>3.4000000000000002E-2</v>
      </c>
      <c r="E4">
        <v>2.3E-2</v>
      </c>
      <c r="F4" s="1">
        <v>0.45624999999999999</v>
      </c>
      <c r="G4">
        <v>5</v>
      </c>
    </row>
    <row r="5" spans="1:7" x14ac:dyDescent="0.25">
      <c r="A5">
        <v>-3</v>
      </c>
      <c r="B5">
        <v>4218.9949999999999</v>
      </c>
      <c r="C5">
        <v>4219.0069999999996</v>
      </c>
      <c r="D5">
        <v>0.02</v>
      </c>
      <c r="E5">
        <v>2.4E-2</v>
      </c>
      <c r="F5" s="1">
        <v>0.45833333333333331</v>
      </c>
      <c r="G5">
        <v>8</v>
      </c>
    </row>
    <row r="6" spans="1:7" x14ac:dyDescent="0.25">
      <c r="A6">
        <v>-2.5</v>
      </c>
      <c r="B6">
        <v>4218.8059999999996</v>
      </c>
      <c r="C6">
        <v>4218.8069999999998</v>
      </c>
      <c r="D6">
        <v>2.1999999999999999E-2</v>
      </c>
      <c r="E6">
        <v>1.7999999999999999E-2</v>
      </c>
      <c r="F6" s="1">
        <v>0.4597222222222222</v>
      </c>
      <c r="G6">
        <v>10</v>
      </c>
    </row>
    <row r="7" spans="1:7" x14ac:dyDescent="0.25">
      <c r="A7">
        <v>-2</v>
      </c>
      <c r="B7">
        <v>4218.8459999999995</v>
      </c>
      <c r="C7">
        <v>4218.848</v>
      </c>
      <c r="D7">
        <v>0.02</v>
      </c>
      <c r="E7">
        <v>1.7999999999999999E-2</v>
      </c>
      <c r="F7" s="1">
        <v>0.46111111111111108</v>
      </c>
      <c r="G7">
        <v>12</v>
      </c>
    </row>
    <row r="8" spans="1:7" x14ac:dyDescent="0.25">
      <c r="A8">
        <v>-1.5</v>
      </c>
      <c r="B8">
        <v>4218.8580000000002</v>
      </c>
      <c r="C8">
        <v>4218.866</v>
      </c>
      <c r="D8">
        <v>2.3E-2</v>
      </c>
      <c r="E8">
        <v>2.5999999999999999E-2</v>
      </c>
      <c r="F8" s="1">
        <v>0.46249999999999997</v>
      </c>
      <c r="G8">
        <v>14</v>
      </c>
    </row>
    <row r="9" spans="1:7" x14ac:dyDescent="0.25">
      <c r="A9">
        <v>-1</v>
      </c>
      <c r="B9">
        <v>4218.8239999999996</v>
      </c>
      <c r="C9">
        <v>4218.8289999999997</v>
      </c>
      <c r="D9">
        <v>2.1000000000000001E-2</v>
      </c>
      <c r="E9">
        <v>2.3E-2</v>
      </c>
      <c r="F9" s="1">
        <v>0.46388888888888885</v>
      </c>
      <c r="G9">
        <v>16</v>
      </c>
    </row>
    <row r="10" spans="1:7" x14ac:dyDescent="0.25">
      <c r="A10">
        <v>-0.5</v>
      </c>
      <c r="B10">
        <v>4218.7910000000002</v>
      </c>
      <c r="C10">
        <v>4218.7939999999999</v>
      </c>
      <c r="D10">
        <v>1.9E-2</v>
      </c>
      <c r="E10">
        <v>2.7E-2</v>
      </c>
      <c r="F10" s="1">
        <v>0.46527777777777773</v>
      </c>
      <c r="G10">
        <v>18</v>
      </c>
    </row>
    <row r="11" spans="1:7" x14ac:dyDescent="0.25">
      <c r="A11">
        <v>0</v>
      </c>
      <c r="B11">
        <v>4218.8670000000002</v>
      </c>
      <c r="C11">
        <v>4218.8789999999999</v>
      </c>
      <c r="D11">
        <v>2.1000000000000001E-2</v>
      </c>
      <c r="E11">
        <v>2.8000000000000001E-2</v>
      </c>
      <c r="F11" s="1">
        <v>0.46666666666666662</v>
      </c>
      <c r="G11">
        <v>20</v>
      </c>
    </row>
    <row r="12" spans="1:7" x14ac:dyDescent="0.25">
      <c r="A12">
        <v>0.5</v>
      </c>
      <c r="B12">
        <v>4218.8270000000002</v>
      </c>
      <c r="C12">
        <v>4218.8329999999996</v>
      </c>
      <c r="D12">
        <v>0.02</v>
      </c>
      <c r="E12">
        <v>2.5999999999999999E-2</v>
      </c>
      <c r="F12" s="1">
        <v>0.4680555555555555</v>
      </c>
      <c r="G12">
        <v>22</v>
      </c>
    </row>
    <row r="13" spans="1:7" x14ac:dyDescent="0.25">
      <c r="A13">
        <v>1</v>
      </c>
      <c r="B13">
        <v>4218.7979999999998</v>
      </c>
      <c r="C13">
        <v>4218.7929999999997</v>
      </c>
      <c r="D13">
        <v>0.02</v>
      </c>
      <c r="E13">
        <v>2.3E-2</v>
      </c>
      <c r="F13" s="1">
        <v>0.47361111111111115</v>
      </c>
      <c r="G13">
        <v>30</v>
      </c>
    </row>
    <row r="14" spans="1:7" x14ac:dyDescent="0.25">
      <c r="A14">
        <v>1.5</v>
      </c>
      <c r="B14">
        <v>4218.92</v>
      </c>
      <c r="C14">
        <v>4218.9049999999997</v>
      </c>
      <c r="D14">
        <v>1.9E-2</v>
      </c>
      <c r="E14">
        <v>0.02</v>
      </c>
      <c r="F14" s="1">
        <v>0.4777777777777778</v>
      </c>
      <c r="G14">
        <v>36</v>
      </c>
    </row>
    <row r="15" spans="1:7" x14ac:dyDescent="0.25">
      <c r="A15">
        <v>2</v>
      </c>
      <c r="B15">
        <v>4218.8140000000003</v>
      </c>
      <c r="C15">
        <v>4218.8109999999997</v>
      </c>
      <c r="D15">
        <v>2.4E-2</v>
      </c>
      <c r="E15">
        <v>2.1000000000000001E-2</v>
      </c>
      <c r="F15" s="1">
        <v>0.47986111111111113</v>
      </c>
      <c r="G15">
        <v>39</v>
      </c>
    </row>
    <row r="16" spans="1:7" x14ac:dyDescent="0.25">
      <c r="A16">
        <v>2.5</v>
      </c>
      <c r="B16">
        <v>4218.942</v>
      </c>
      <c r="C16">
        <v>4218.933</v>
      </c>
      <c r="D16">
        <v>0.02</v>
      </c>
      <c r="E16">
        <v>2.1999999999999999E-2</v>
      </c>
      <c r="F16" s="1">
        <v>0.48194444444444445</v>
      </c>
      <c r="G16">
        <v>42</v>
      </c>
    </row>
    <row r="17" spans="1:7" x14ac:dyDescent="0.25">
      <c r="A17">
        <v>3</v>
      </c>
      <c r="B17">
        <v>4218.88</v>
      </c>
      <c r="C17">
        <v>4218.875</v>
      </c>
      <c r="D17">
        <v>2.8000000000000001E-2</v>
      </c>
      <c r="E17">
        <v>0.02</v>
      </c>
      <c r="F17" s="1">
        <v>0.48333333333333334</v>
      </c>
      <c r="G17">
        <v>44</v>
      </c>
    </row>
    <row r="18" spans="1:7" x14ac:dyDescent="0.25">
      <c r="A18">
        <v>4</v>
      </c>
      <c r="B18">
        <v>4218.8429999999998</v>
      </c>
      <c r="C18">
        <v>4218.8389999999999</v>
      </c>
      <c r="D18">
        <v>2.5000000000000001E-2</v>
      </c>
      <c r="E18">
        <v>2.1999999999999999E-2</v>
      </c>
      <c r="F18" s="1">
        <v>0.48472222222222222</v>
      </c>
      <c r="G18">
        <v>46</v>
      </c>
    </row>
    <row r="19" spans="1:7" x14ac:dyDescent="0.25">
      <c r="A19">
        <v>5</v>
      </c>
      <c r="B19">
        <v>4218.848</v>
      </c>
      <c r="C19">
        <v>4218.8419999999996</v>
      </c>
      <c r="D19">
        <v>0.02</v>
      </c>
      <c r="E19">
        <v>2.8000000000000001E-2</v>
      </c>
      <c r="F19" s="1">
        <v>0.4861111111111111</v>
      </c>
      <c r="G19">
        <v>48</v>
      </c>
    </row>
    <row r="20" spans="1:7" x14ac:dyDescent="0.25">
      <c r="A20">
        <v>-5</v>
      </c>
      <c r="B20">
        <v>4218.8379999999997</v>
      </c>
      <c r="D20">
        <v>2.3E-2</v>
      </c>
      <c r="F20" s="1">
        <v>0.48819444444444443</v>
      </c>
      <c r="G20">
        <v>51</v>
      </c>
    </row>
    <row r="21" spans="1:7" x14ac:dyDescent="0.25">
      <c r="F21" s="1"/>
    </row>
    <row r="22" spans="1:7" x14ac:dyDescent="0.25">
      <c r="B22">
        <f>(B20-B25)/(G20-G2)</f>
        <v>-7.1568627451294253E-4</v>
      </c>
      <c r="F22" s="1"/>
    </row>
    <row r="23" spans="1:7" x14ac:dyDescent="0.25">
      <c r="F23" s="1"/>
    </row>
    <row r="24" spans="1:7" x14ac:dyDescent="0.25">
      <c r="A24" t="s">
        <v>0</v>
      </c>
      <c r="B24" t="s">
        <v>6</v>
      </c>
      <c r="C24" t="s">
        <v>14</v>
      </c>
      <c r="D24" t="s">
        <v>13</v>
      </c>
      <c r="E24" t="s">
        <v>5</v>
      </c>
      <c r="F24" t="s">
        <v>7</v>
      </c>
    </row>
    <row r="25" spans="1:7" x14ac:dyDescent="0.25">
      <c r="A25">
        <v>-5</v>
      </c>
      <c r="B25" s="2">
        <f>(B2+C2)/2</f>
        <v>4218.8744999999999</v>
      </c>
      <c r="C25" s="2">
        <f t="shared" ref="C25:C42" si="0">B25+((5-A25)*0.02)*-0.3086</f>
        <v>4218.8127800000002</v>
      </c>
      <c r="D25" s="2">
        <f t="shared" ref="D25:D42" si="1">C25+(-0.00072*F25)</f>
        <v>4218.8127800000002</v>
      </c>
      <c r="E25" s="1">
        <v>0.45277777777777778</v>
      </c>
      <c r="F25">
        <v>0</v>
      </c>
    </row>
    <row r="26" spans="1:7" x14ac:dyDescent="0.25">
      <c r="A26">
        <v>-4</v>
      </c>
      <c r="B26" s="2">
        <f t="shared" ref="B26:B42" si="2">(B3+C3)/2</f>
        <v>4218.9115000000002</v>
      </c>
      <c r="C26" s="2">
        <f t="shared" si="0"/>
        <v>4218.8559519999999</v>
      </c>
      <c r="D26" s="2">
        <f t="shared" si="1"/>
        <v>4218.8537919999999</v>
      </c>
      <c r="E26" s="1">
        <v>0.4548611111111111</v>
      </c>
      <c r="F26">
        <v>3</v>
      </c>
    </row>
    <row r="27" spans="1:7" x14ac:dyDescent="0.25">
      <c r="A27">
        <v>-3.5</v>
      </c>
      <c r="B27" s="2">
        <f t="shared" si="2"/>
        <v>4218.8184999999994</v>
      </c>
      <c r="C27" s="2">
        <f t="shared" si="0"/>
        <v>4218.7660379999998</v>
      </c>
      <c r="D27" s="2">
        <f t="shared" si="1"/>
        <v>4218.7624379999997</v>
      </c>
      <c r="E27" s="1">
        <v>0.45624999999999999</v>
      </c>
      <c r="F27">
        <v>5</v>
      </c>
    </row>
    <row r="28" spans="1:7" x14ac:dyDescent="0.25">
      <c r="A28">
        <v>-3</v>
      </c>
      <c r="B28" s="2">
        <f t="shared" si="2"/>
        <v>4219.0010000000002</v>
      </c>
      <c r="C28" s="2">
        <f t="shared" si="0"/>
        <v>4218.9516240000003</v>
      </c>
      <c r="D28" s="2">
        <f t="shared" si="1"/>
        <v>4218.9458640000003</v>
      </c>
      <c r="E28" s="1">
        <v>0.45833333333333331</v>
      </c>
      <c r="F28">
        <v>8</v>
      </c>
    </row>
    <row r="29" spans="1:7" x14ac:dyDescent="0.25">
      <c r="A29">
        <v>-2.5</v>
      </c>
      <c r="B29" s="2">
        <f t="shared" si="2"/>
        <v>4218.8064999999997</v>
      </c>
      <c r="C29" s="2">
        <f t="shared" si="0"/>
        <v>4218.7602099999995</v>
      </c>
      <c r="D29" s="2">
        <f t="shared" si="1"/>
        <v>4218.7530099999994</v>
      </c>
      <c r="E29" s="1">
        <v>0.4597222222222222</v>
      </c>
      <c r="F29">
        <v>10</v>
      </c>
    </row>
    <row r="30" spans="1:7" x14ac:dyDescent="0.25">
      <c r="A30">
        <v>-2</v>
      </c>
      <c r="B30" s="2">
        <f t="shared" si="2"/>
        <v>4218.8469999999998</v>
      </c>
      <c r="C30" s="2">
        <f t="shared" si="0"/>
        <v>4218.8037960000001</v>
      </c>
      <c r="D30" s="2">
        <f t="shared" si="1"/>
        <v>4218.7951560000001</v>
      </c>
      <c r="E30" s="1">
        <v>0.46111111111111108</v>
      </c>
      <c r="F30">
        <v>12</v>
      </c>
    </row>
    <row r="31" spans="1:7" x14ac:dyDescent="0.25">
      <c r="A31">
        <v>-1.5</v>
      </c>
      <c r="B31" s="2">
        <f t="shared" si="2"/>
        <v>4218.8620000000001</v>
      </c>
      <c r="C31" s="2">
        <f t="shared" si="0"/>
        <v>4218.8218820000002</v>
      </c>
      <c r="D31" s="2">
        <f t="shared" si="1"/>
        <v>4218.8118020000002</v>
      </c>
      <c r="E31" s="1">
        <v>0.46249999999999997</v>
      </c>
      <c r="F31">
        <v>14</v>
      </c>
    </row>
    <row r="32" spans="1:7" x14ac:dyDescent="0.25">
      <c r="A32">
        <v>-1</v>
      </c>
      <c r="B32" s="2">
        <f t="shared" si="2"/>
        <v>4218.8264999999992</v>
      </c>
      <c r="C32" s="2">
        <f t="shared" si="0"/>
        <v>4218.789467999999</v>
      </c>
      <c r="D32" s="2">
        <f t="shared" si="1"/>
        <v>4218.777947999999</v>
      </c>
      <c r="E32" s="1">
        <v>0.46388888888888885</v>
      </c>
      <c r="F32">
        <v>16</v>
      </c>
    </row>
    <row r="33" spans="1:6" x14ac:dyDescent="0.25">
      <c r="A33">
        <v>-0.5</v>
      </c>
      <c r="B33" s="2">
        <f t="shared" si="2"/>
        <v>4218.7924999999996</v>
      </c>
      <c r="C33" s="2">
        <f t="shared" si="0"/>
        <v>4218.758554</v>
      </c>
      <c r="D33" s="2">
        <f t="shared" si="1"/>
        <v>4218.745594</v>
      </c>
      <c r="E33" s="1">
        <v>0.46527777777777773</v>
      </c>
      <c r="F33">
        <v>18</v>
      </c>
    </row>
    <row r="34" spans="1:6" x14ac:dyDescent="0.25">
      <c r="A34">
        <v>0</v>
      </c>
      <c r="B34" s="2">
        <f t="shared" si="2"/>
        <v>4218.8729999999996</v>
      </c>
      <c r="C34" s="2">
        <f t="shared" si="0"/>
        <v>4218.8421399999997</v>
      </c>
      <c r="D34" s="2">
        <f t="shared" si="1"/>
        <v>4218.8277399999997</v>
      </c>
      <c r="E34" s="1">
        <v>0.46666666666666662</v>
      </c>
      <c r="F34">
        <v>20</v>
      </c>
    </row>
    <row r="35" spans="1:6" x14ac:dyDescent="0.25">
      <c r="A35">
        <v>0.5</v>
      </c>
      <c r="B35" s="2">
        <f t="shared" si="2"/>
        <v>4218.83</v>
      </c>
      <c r="C35" s="2">
        <f t="shared" si="0"/>
        <v>4218.8022259999998</v>
      </c>
      <c r="D35" s="2">
        <f t="shared" si="1"/>
        <v>4218.7863859999998</v>
      </c>
      <c r="E35" s="1">
        <v>0.4680555555555555</v>
      </c>
      <c r="F35">
        <v>22</v>
      </c>
    </row>
    <row r="36" spans="1:6" x14ac:dyDescent="0.25">
      <c r="A36">
        <v>1</v>
      </c>
      <c r="B36" s="2">
        <f t="shared" si="2"/>
        <v>4218.7955000000002</v>
      </c>
      <c r="C36" s="2">
        <f t="shared" si="0"/>
        <v>4218.7708119999998</v>
      </c>
      <c r="D36" s="2">
        <f t="shared" si="1"/>
        <v>4218.7492119999997</v>
      </c>
      <c r="E36" s="1">
        <v>0.47361111111111115</v>
      </c>
      <c r="F36">
        <v>30</v>
      </c>
    </row>
    <row r="37" spans="1:6" x14ac:dyDescent="0.25">
      <c r="A37">
        <v>1.5</v>
      </c>
      <c r="B37" s="2">
        <f t="shared" si="2"/>
        <v>4218.9125000000004</v>
      </c>
      <c r="C37" s="2">
        <f t="shared" si="0"/>
        <v>4218.8908980000006</v>
      </c>
      <c r="D37" s="2">
        <f t="shared" si="1"/>
        <v>4218.8649780000005</v>
      </c>
      <c r="E37" s="1">
        <v>0.4777777777777778</v>
      </c>
      <c r="F37">
        <v>36</v>
      </c>
    </row>
    <row r="38" spans="1:6" x14ac:dyDescent="0.25">
      <c r="A38">
        <v>2</v>
      </c>
      <c r="B38" s="2">
        <f t="shared" si="2"/>
        <v>4218.8125</v>
      </c>
      <c r="C38" s="2">
        <f t="shared" si="0"/>
        <v>4218.7939839999999</v>
      </c>
      <c r="D38" s="2">
        <f t="shared" si="1"/>
        <v>4218.7659039999999</v>
      </c>
      <c r="E38" s="1">
        <v>0.47986111111111113</v>
      </c>
      <c r="F38">
        <v>39</v>
      </c>
    </row>
    <row r="39" spans="1:6" x14ac:dyDescent="0.25">
      <c r="A39">
        <v>2.5</v>
      </c>
      <c r="B39" s="2">
        <f t="shared" si="2"/>
        <v>4218.9375</v>
      </c>
      <c r="C39" s="2">
        <f t="shared" si="0"/>
        <v>4218.9220699999996</v>
      </c>
      <c r="D39" s="2">
        <f t="shared" si="1"/>
        <v>4218.8918299999996</v>
      </c>
      <c r="E39" s="1">
        <v>0.48194444444444445</v>
      </c>
      <c r="F39">
        <v>42</v>
      </c>
    </row>
    <row r="40" spans="1:6" x14ac:dyDescent="0.25">
      <c r="A40">
        <v>3</v>
      </c>
      <c r="B40" s="2">
        <f t="shared" si="2"/>
        <v>4218.8775000000005</v>
      </c>
      <c r="C40" s="2">
        <f t="shared" si="0"/>
        <v>4218.8651560000008</v>
      </c>
      <c r="D40" s="2">
        <f t="shared" si="1"/>
        <v>4218.8334760000007</v>
      </c>
      <c r="E40" s="1">
        <v>0.48333333333333334</v>
      </c>
      <c r="F40">
        <v>44</v>
      </c>
    </row>
    <row r="41" spans="1:6" x14ac:dyDescent="0.25">
      <c r="A41">
        <v>4</v>
      </c>
      <c r="B41" s="2">
        <f t="shared" si="2"/>
        <v>4218.8410000000003</v>
      </c>
      <c r="C41" s="2">
        <f t="shared" si="0"/>
        <v>4218.834828</v>
      </c>
      <c r="D41" s="2">
        <f t="shared" si="1"/>
        <v>4218.801708</v>
      </c>
      <c r="E41" s="1">
        <v>0.48472222222222222</v>
      </c>
      <c r="F41">
        <v>46</v>
      </c>
    </row>
    <row r="42" spans="1:6" x14ac:dyDescent="0.25">
      <c r="A42">
        <v>5</v>
      </c>
      <c r="B42" s="2">
        <f t="shared" si="2"/>
        <v>4218.8449999999993</v>
      </c>
      <c r="C42" s="2">
        <f t="shared" si="0"/>
        <v>4218.8449999999993</v>
      </c>
      <c r="D42" s="2">
        <f t="shared" si="1"/>
        <v>4218.8104399999993</v>
      </c>
      <c r="E42" s="1">
        <v>0.4861111111111111</v>
      </c>
      <c r="F42">
        <v>48</v>
      </c>
    </row>
    <row r="43" spans="1:6" x14ac:dyDescent="0.25">
      <c r="E43">
        <v>51</v>
      </c>
    </row>
    <row r="45" spans="1:6" x14ac:dyDescent="0.25">
      <c r="A45" t="s">
        <v>15</v>
      </c>
      <c r="B45" t="s">
        <v>16</v>
      </c>
      <c r="C45" s="3" t="s">
        <v>17</v>
      </c>
    </row>
    <row r="46" spans="1:6" x14ac:dyDescent="0.25">
      <c r="A46">
        <f>A25</f>
        <v>-5</v>
      </c>
      <c r="B46" s="2">
        <f>D25</f>
        <v>4218.8127800000002</v>
      </c>
      <c r="C46" s="1">
        <f>E25</f>
        <v>0.45277777777777778</v>
      </c>
    </row>
    <row r="47" spans="1:6" x14ac:dyDescent="0.25">
      <c r="A47">
        <f t="shared" ref="A47:A62" si="3">A26</f>
        <v>-4</v>
      </c>
      <c r="B47" s="2">
        <f t="shared" ref="B47:B63" si="4">D26</f>
        <v>4218.8537919999999</v>
      </c>
      <c r="C47" s="1">
        <f t="shared" ref="C47:C63" si="5">E26</f>
        <v>0.4548611111111111</v>
      </c>
    </row>
    <row r="48" spans="1:6" x14ac:dyDescent="0.25">
      <c r="A48">
        <f t="shared" si="3"/>
        <v>-3.5</v>
      </c>
      <c r="B48" s="2">
        <f t="shared" si="4"/>
        <v>4218.7624379999997</v>
      </c>
      <c r="C48" s="1">
        <f t="shared" si="5"/>
        <v>0.45624999999999999</v>
      </c>
    </row>
    <row r="49" spans="1:3" x14ac:dyDescent="0.25">
      <c r="A49">
        <f t="shared" si="3"/>
        <v>-3</v>
      </c>
      <c r="B49" s="2">
        <f t="shared" si="4"/>
        <v>4218.9458640000003</v>
      </c>
      <c r="C49" s="1">
        <f t="shared" si="5"/>
        <v>0.45833333333333331</v>
      </c>
    </row>
    <row r="50" spans="1:3" x14ac:dyDescent="0.25">
      <c r="A50">
        <f t="shared" si="3"/>
        <v>-2.5</v>
      </c>
      <c r="B50" s="2">
        <f t="shared" si="4"/>
        <v>4218.7530099999994</v>
      </c>
      <c r="C50" s="1">
        <f t="shared" si="5"/>
        <v>0.4597222222222222</v>
      </c>
    </row>
    <row r="51" spans="1:3" x14ac:dyDescent="0.25">
      <c r="A51">
        <f t="shared" si="3"/>
        <v>-2</v>
      </c>
      <c r="B51" s="2">
        <f t="shared" si="4"/>
        <v>4218.7951560000001</v>
      </c>
      <c r="C51" s="1">
        <f t="shared" si="5"/>
        <v>0.46111111111111108</v>
      </c>
    </row>
    <row r="52" spans="1:3" x14ac:dyDescent="0.25">
      <c r="A52">
        <f t="shared" si="3"/>
        <v>-1.5</v>
      </c>
      <c r="B52" s="2">
        <f t="shared" si="4"/>
        <v>4218.8118020000002</v>
      </c>
      <c r="C52" s="1">
        <f t="shared" si="5"/>
        <v>0.46249999999999997</v>
      </c>
    </row>
    <row r="53" spans="1:3" x14ac:dyDescent="0.25">
      <c r="A53">
        <f t="shared" si="3"/>
        <v>-1</v>
      </c>
      <c r="B53" s="2">
        <f t="shared" si="4"/>
        <v>4218.777947999999</v>
      </c>
      <c r="C53" s="1">
        <f t="shared" si="5"/>
        <v>0.46388888888888885</v>
      </c>
    </row>
    <row r="54" spans="1:3" x14ac:dyDescent="0.25">
      <c r="A54">
        <f t="shared" si="3"/>
        <v>-0.5</v>
      </c>
      <c r="B54" s="2">
        <f t="shared" si="4"/>
        <v>4218.745594</v>
      </c>
      <c r="C54" s="1">
        <f t="shared" si="5"/>
        <v>0.46527777777777773</v>
      </c>
    </row>
    <row r="55" spans="1:3" x14ac:dyDescent="0.25">
      <c r="A55">
        <f t="shared" si="3"/>
        <v>0</v>
      </c>
      <c r="B55" s="2">
        <f t="shared" si="4"/>
        <v>4218.8277399999997</v>
      </c>
      <c r="C55" s="1">
        <f t="shared" si="5"/>
        <v>0.46666666666666662</v>
      </c>
    </row>
    <row r="56" spans="1:3" x14ac:dyDescent="0.25">
      <c r="A56">
        <f t="shared" si="3"/>
        <v>0.5</v>
      </c>
      <c r="B56" s="2">
        <f t="shared" si="4"/>
        <v>4218.7863859999998</v>
      </c>
      <c r="C56" s="1">
        <f t="shared" si="5"/>
        <v>0.4680555555555555</v>
      </c>
    </row>
    <row r="57" spans="1:3" x14ac:dyDescent="0.25">
      <c r="A57">
        <f t="shared" si="3"/>
        <v>1</v>
      </c>
      <c r="B57" s="2">
        <f t="shared" si="4"/>
        <v>4218.7492119999997</v>
      </c>
      <c r="C57" s="1">
        <f t="shared" si="5"/>
        <v>0.47361111111111115</v>
      </c>
    </row>
    <row r="58" spans="1:3" x14ac:dyDescent="0.25">
      <c r="A58">
        <f t="shared" si="3"/>
        <v>1.5</v>
      </c>
      <c r="B58" s="2">
        <f t="shared" si="4"/>
        <v>4218.8649780000005</v>
      </c>
      <c r="C58" s="1">
        <f t="shared" si="5"/>
        <v>0.4777777777777778</v>
      </c>
    </row>
    <row r="59" spans="1:3" x14ac:dyDescent="0.25">
      <c r="A59">
        <f t="shared" si="3"/>
        <v>2</v>
      </c>
      <c r="B59" s="2">
        <f t="shared" si="4"/>
        <v>4218.7659039999999</v>
      </c>
      <c r="C59" s="1">
        <f t="shared" si="5"/>
        <v>0.47986111111111113</v>
      </c>
    </row>
    <row r="60" spans="1:3" x14ac:dyDescent="0.25">
      <c r="A60">
        <f t="shared" si="3"/>
        <v>2.5</v>
      </c>
      <c r="B60" s="2">
        <f t="shared" si="4"/>
        <v>4218.8918299999996</v>
      </c>
      <c r="C60" s="1">
        <f t="shared" si="5"/>
        <v>0.48194444444444445</v>
      </c>
    </row>
    <row r="61" spans="1:3" x14ac:dyDescent="0.25">
      <c r="A61">
        <f t="shared" si="3"/>
        <v>3</v>
      </c>
      <c r="B61" s="2">
        <f t="shared" si="4"/>
        <v>4218.8334760000007</v>
      </c>
      <c r="C61" s="1">
        <f t="shared" si="5"/>
        <v>0.48333333333333334</v>
      </c>
    </row>
    <row r="62" spans="1:3" x14ac:dyDescent="0.25">
      <c r="A62">
        <f t="shared" si="3"/>
        <v>4</v>
      </c>
      <c r="B62" s="2">
        <f t="shared" si="4"/>
        <v>4218.801708</v>
      </c>
      <c r="C62" s="1">
        <f t="shared" si="5"/>
        <v>0.48472222222222222</v>
      </c>
    </row>
    <row r="63" spans="1:3" x14ac:dyDescent="0.25">
      <c r="A63">
        <f>A42</f>
        <v>5</v>
      </c>
      <c r="B63" s="2">
        <f t="shared" si="4"/>
        <v>4218.8104399999993</v>
      </c>
      <c r="C63" s="1">
        <f t="shared" si="5"/>
        <v>0.4861111111111111</v>
      </c>
    </row>
  </sheetData>
  <pageMargins left="0.7" right="0.7" top="0.75" bottom="0.75" header="0.3" footer="0.3"/>
  <pageSetup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Sickles</dc:creator>
  <cp:lastModifiedBy>Garrett Sickles</cp:lastModifiedBy>
  <dcterms:created xsi:type="dcterms:W3CDTF">2014-09-13T19:59:50Z</dcterms:created>
  <dcterms:modified xsi:type="dcterms:W3CDTF">2014-09-15T05:39:17Z</dcterms:modified>
</cp:coreProperties>
</file>