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garry\Desktop\ECAABADO\Lesson 4\"/>
    </mc:Choice>
  </mc:AlternateContent>
  <bookViews>
    <workbookView xWindow="0" yWindow="0" windowWidth="18870" windowHeight="7725" activeTab="1"/>
  </bookViews>
  <sheets>
    <sheet name="sales-cars" sheetId="1" r:id="rId1"/>
    <sheet name="sales-cars AR" sheetId="2" r:id="rId2"/>
    <sheet name="sales-cars AR dataset for model" sheetId="3" r:id="rId3"/>
    <sheet name="Result of AR" sheetId="4" r:id="rId4"/>
    <sheet name="sales-cars MA" sheetId="5" r:id="rId5"/>
    <sheet name="_PalUtilTempWorksheet" sheetId="6" state="hidden" r:id="rId6"/>
    <sheet name="_STDS_DG1D1C6344" sheetId="7" state="hidden" r:id="rId7"/>
  </sheets>
  <definedNames>
    <definedName name="ST_Month">'sales-cars AR dataset for model'!$A$2:$A$33</definedName>
    <definedName name="ST_T">'sales-cars AR dataset for model'!$B$2:$B$33</definedName>
    <definedName name="ST_T1">'sales-cars AR dataset for model'!$C$2:$C$33</definedName>
    <definedName name="ST_T2">'sales-cars AR dataset for model'!$D$2:$D$33</definedName>
    <definedName name="ST_T3">'sales-cars AR dataset for model'!$E$2:$E$33</definedName>
    <definedName name="STWBD_StatToolsAutocorrelation_CreateChart" hidden="1">"TRUE"</definedName>
    <definedName name="STWBD_StatToolsAutocorrelation_HasDefaultInfo" hidden="1">"TRUE"</definedName>
    <definedName name="STWBD_StatToolsAutocorrelation_NumLags" hidden="1">"-1"</definedName>
    <definedName name="STWBD_StatToolsAutocorrelation_VariableList" hidden="1">3</definedName>
    <definedName name="STWBD_StatToolsAutocorrelation_VariableList_1" hidden="1">"U_x0001_VG1F2323942BAA8783_x0001_"</definedName>
    <definedName name="STWBD_StatToolsAutocorrelation_VariableList_2" hidden="1">"U_x0001_VG397DFA9DA412D2A_x0001_"</definedName>
    <definedName name="STWBD_StatToolsAutocorrelation_VariableList_3" hidden="1">"U_x0001_VG3546BAD4870EAAB_x0001_"</definedName>
    <definedName name="STWBD_StatToolsAutocorrelation_VarSelectorDefaultDataSet" hidden="1">"DG1D1C6344"</definedName>
    <definedName name="STWBD_StatToolsForecast_Deseasonalize" hidden="1">"FALSE"</definedName>
    <definedName name="STWBD_StatToolsForecast_ForecastMethod" hidden="1">" 0"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0"</definedName>
    <definedName name="STWBD_StatToolsForecast_NumberOfForecasts" hidden="1">" 1"</definedName>
    <definedName name="STWBD_StatToolsForecast_NumberOfHoldOuts" hidden="1">" 0"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3"</definedName>
    <definedName name="STWBD_StatToolsForecast_StartingDay" hidden="1">" 1"</definedName>
    <definedName name="STWBD_StatToolsForecast_StartingIndex" hidden="1">" 1"</definedName>
    <definedName name="STWBD_StatToolsForecast_StartingMonth" hidden="1">" 1"</definedName>
    <definedName name="STWBD_StatToolsForecast_StartingQuarter" hidden="1">" 1"</definedName>
    <definedName name="STWBD_StatToolsForecast_StartingWeek" hidden="1">" 1"</definedName>
    <definedName name="STWBD_StatToolsForecast_StartingYear" hidden="1">" 2002"</definedName>
    <definedName name="STWBD_StatToolsForecast_Trend" hidden="1">" 0"</definedName>
    <definedName name="STWBD_StatToolsForecast_UseSeasonLabels" hidden="1">"TRUE"</definedName>
    <definedName name="STWBD_StatToolsForecast_Variable" hidden="1">"U_x0001_VG1F2323942BAA8783_x0001_"</definedName>
    <definedName name="STWBD_StatToolsForecast_VarSelectorDefaultDataSet" hidden="1">"DG1D1C6344"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"TRUE"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"TRUE"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"U_x0001_VG1F5218DCE972799_x0001_"</definedName>
    <definedName name="STWBD_StatToolsRegression_VariableListIndependent" hidden="1">2</definedName>
    <definedName name="STWBD_StatToolsRegression_VariableListIndependent_1" hidden="1">"U_x0001_VG1F2323942BAA8783_x0001_"</definedName>
    <definedName name="STWBD_StatToolsRegression_VariableListIndependent_2" hidden="1">"U_x0001_VG397DFA9DA412D2A_x0001_"</definedName>
    <definedName name="STWBD_StatToolsRegression_VarSelectorDefaultDataSet" hidden="1">"DG1D1C6344"</definedName>
  </definedNames>
  <calcPr calcId="162913"/>
</workbook>
</file>

<file path=xl/calcChain.xml><?xml version="1.0" encoding="utf-8"?>
<calcChain xmlns="http://schemas.openxmlformats.org/spreadsheetml/2006/main">
  <c r="C38" i="1" l="1"/>
  <c r="D37" i="5" l="1"/>
  <c r="B9" i="7"/>
  <c r="B25" i="7"/>
  <c r="B22" i="7"/>
  <c r="B19" i="7"/>
  <c r="B16" i="7"/>
  <c r="B13" i="7"/>
  <c r="B7" i="7"/>
  <c r="B3" i="7"/>
  <c r="B9" i="6" l="1"/>
  <c r="C6" i="5" l="1"/>
  <c r="H6" i="5" s="1"/>
  <c r="C7" i="5"/>
  <c r="H7" i="5" s="1"/>
  <c r="C8" i="5"/>
  <c r="H8" i="5" s="1"/>
  <c r="C9" i="5"/>
  <c r="H9" i="5" s="1"/>
  <c r="C10" i="5"/>
  <c r="H10" i="5" s="1"/>
  <c r="C11" i="5"/>
  <c r="H11" i="5" s="1"/>
  <c r="C12" i="5"/>
  <c r="H12" i="5" s="1"/>
  <c r="C13" i="5"/>
  <c r="H13" i="5" s="1"/>
  <c r="C14" i="5"/>
  <c r="H14" i="5" s="1"/>
  <c r="C15" i="5"/>
  <c r="H15" i="5" s="1"/>
  <c r="C16" i="5"/>
  <c r="H16" i="5" s="1"/>
  <c r="C17" i="5"/>
  <c r="H17" i="5" s="1"/>
  <c r="C18" i="5"/>
  <c r="H18" i="5" s="1"/>
  <c r="C19" i="5"/>
  <c r="H19" i="5" s="1"/>
  <c r="C20" i="5"/>
  <c r="H20" i="5" s="1"/>
  <c r="C21" i="5"/>
  <c r="H21" i="5" s="1"/>
  <c r="C22" i="5"/>
  <c r="H22" i="5" s="1"/>
  <c r="C23" i="5"/>
  <c r="H23" i="5" s="1"/>
  <c r="C24" i="5"/>
  <c r="H24" i="5" s="1"/>
  <c r="C25" i="5"/>
  <c r="H25" i="5" s="1"/>
  <c r="C26" i="5"/>
  <c r="H26" i="5" s="1"/>
  <c r="C27" i="5"/>
  <c r="H27" i="5" s="1"/>
  <c r="C28" i="5"/>
  <c r="H28" i="5" s="1"/>
  <c r="C29" i="5"/>
  <c r="H29" i="5" s="1"/>
  <c r="C30" i="5"/>
  <c r="H30" i="5" s="1"/>
  <c r="C31" i="5"/>
  <c r="H31" i="5" s="1"/>
  <c r="C32" i="5"/>
  <c r="H32" i="5" s="1"/>
  <c r="C33" i="5"/>
  <c r="H33" i="5" s="1"/>
  <c r="C34" i="5"/>
  <c r="H34" i="5" s="1"/>
  <c r="C35" i="5"/>
  <c r="H35" i="5" s="1"/>
  <c r="C36" i="5"/>
  <c r="H36" i="5" s="1"/>
  <c r="C37" i="5"/>
  <c r="H37" i="5" s="1"/>
  <c r="C38" i="5"/>
  <c r="H38" i="5" s="1"/>
  <c r="C39" i="5"/>
  <c r="H39" i="5" s="1"/>
  <c r="C5" i="5"/>
  <c r="H5" i="5" s="1"/>
  <c r="C4" i="5"/>
  <c r="H4" i="5" s="1"/>
  <c r="E7" i="5"/>
  <c r="E11" i="5"/>
  <c r="E15" i="5"/>
  <c r="E19" i="5"/>
  <c r="E23" i="5"/>
  <c r="E27" i="5"/>
  <c r="E31" i="5"/>
  <c r="E35" i="5"/>
  <c r="B25" i="4"/>
  <c r="C25" i="4" s="1"/>
  <c r="D38" i="5"/>
  <c r="E38" i="5" s="1"/>
  <c r="D39" i="5"/>
  <c r="E39" i="5" s="1"/>
  <c r="D7" i="5"/>
  <c r="D8" i="5"/>
  <c r="E8" i="5" s="1"/>
  <c r="D9" i="5"/>
  <c r="E9" i="5" s="1"/>
  <c r="D10" i="5"/>
  <c r="E10" i="5" s="1"/>
  <c r="D11" i="5"/>
  <c r="D12" i="5"/>
  <c r="E12" i="5" s="1"/>
  <c r="D13" i="5"/>
  <c r="E13" i="5" s="1"/>
  <c r="D14" i="5"/>
  <c r="E14" i="5" s="1"/>
  <c r="D15" i="5"/>
  <c r="D16" i="5"/>
  <c r="E16" i="5" s="1"/>
  <c r="D17" i="5"/>
  <c r="E17" i="5" s="1"/>
  <c r="D18" i="5"/>
  <c r="E18" i="5" s="1"/>
  <c r="D19" i="5"/>
  <c r="D20" i="5"/>
  <c r="E20" i="5" s="1"/>
  <c r="D21" i="5"/>
  <c r="E21" i="5" s="1"/>
  <c r="D22" i="5"/>
  <c r="E22" i="5" s="1"/>
  <c r="D23" i="5"/>
  <c r="D24" i="5"/>
  <c r="E24" i="5" s="1"/>
  <c r="D25" i="5"/>
  <c r="E25" i="5" s="1"/>
  <c r="D26" i="5"/>
  <c r="E26" i="5" s="1"/>
  <c r="D27" i="5"/>
  <c r="D28" i="5"/>
  <c r="E28" i="5" s="1"/>
  <c r="D29" i="5"/>
  <c r="E29" i="5" s="1"/>
  <c r="D30" i="5"/>
  <c r="E30" i="5" s="1"/>
  <c r="D31" i="5"/>
  <c r="D32" i="5"/>
  <c r="E32" i="5" s="1"/>
  <c r="D33" i="5"/>
  <c r="E33" i="5" s="1"/>
  <c r="D34" i="5"/>
  <c r="E34" i="5" s="1"/>
  <c r="D35" i="5"/>
  <c r="D36" i="5"/>
  <c r="E36" i="5" s="1"/>
  <c r="E37" i="5"/>
  <c r="D6" i="5"/>
  <c r="E6" i="5" s="1"/>
  <c r="D5" i="5"/>
  <c r="E5" i="5" s="1"/>
  <c r="C37" i="1" l="1"/>
  <c r="D37" i="1" s="1"/>
  <c r="D38" i="1" s="1"/>
  <c r="C36" i="1"/>
  <c r="C35" i="1"/>
  <c r="D35" i="1" s="1"/>
  <c r="C34" i="1"/>
  <c r="D33" i="1" s="1"/>
  <c r="C33" i="1"/>
  <c r="D32" i="1" s="1"/>
  <c r="C32" i="1"/>
  <c r="C31" i="1"/>
  <c r="D31" i="1" s="1"/>
  <c r="C30" i="1"/>
  <c r="D29" i="1" s="1"/>
  <c r="C29" i="1"/>
  <c r="D28" i="1" s="1"/>
  <c r="C28" i="1"/>
  <c r="C27" i="1"/>
  <c r="D27" i="1" s="1"/>
  <c r="C26" i="1"/>
  <c r="D25" i="1" s="1"/>
  <c r="C25" i="1"/>
  <c r="D24" i="1" s="1"/>
  <c r="C24" i="1"/>
  <c r="C23" i="1"/>
  <c r="D23" i="1" s="1"/>
  <c r="C22" i="1"/>
  <c r="D21" i="1" s="1"/>
  <c r="C21" i="1"/>
  <c r="D20" i="1" s="1"/>
  <c r="C20" i="1"/>
  <c r="C19" i="1"/>
  <c r="D19" i="1" s="1"/>
  <c r="C18" i="1"/>
  <c r="D17" i="1" s="1"/>
  <c r="C17" i="1"/>
  <c r="D16" i="1" s="1"/>
  <c r="C16" i="1"/>
  <c r="C15" i="1"/>
  <c r="D15" i="1" s="1"/>
  <c r="C14" i="1"/>
  <c r="D13" i="1" s="1"/>
  <c r="C13" i="1"/>
  <c r="D12" i="1" s="1"/>
  <c r="C12" i="1"/>
  <c r="C11" i="1"/>
  <c r="D11" i="1" s="1"/>
  <c r="C10" i="1"/>
  <c r="D9" i="1" s="1"/>
  <c r="C9" i="1"/>
  <c r="D8" i="1" s="1"/>
  <c r="C8" i="1"/>
  <c r="C7" i="1"/>
  <c r="D7" i="1" s="1"/>
  <c r="C6" i="1"/>
  <c r="D5" i="1" s="1"/>
  <c r="C5" i="1"/>
  <c r="D4" i="1" s="1"/>
  <c r="C4" i="1"/>
  <c r="C3" i="1"/>
  <c r="D3" i="1" s="1"/>
  <c r="C2" i="1"/>
  <c r="D2" i="1" s="1"/>
  <c r="D6" i="1" l="1"/>
  <c r="D10" i="1"/>
  <c r="D18" i="1"/>
  <c r="D22" i="1"/>
  <c r="D26" i="1"/>
  <c r="D34" i="1"/>
  <c r="D36" i="1"/>
  <c r="D14" i="1"/>
  <c r="D30" i="1"/>
</calcChain>
</file>

<file path=xl/sharedStrings.xml><?xml version="1.0" encoding="utf-8"?>
<sst xmlns="http://schemas.openxmlformats.org/spreadsheetml/2006/main" count="242" uniqueCount="125">
  <si>
    <t>Month</t>
  </si>
  <si>
    <t>Sales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</si>
  <si>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</si>
  <si>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</si>
  <si>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</si>
  <si>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</si>
  <si>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</si>
  <si>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</si>
  <si>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</si>
  <si>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</si>
  <si>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</si>
  <si>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</si>
  <si>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</si>
  <si>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</si>
  <si>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</si>
  <si>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</si>
  <si>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</si>
  <si>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</si>
  <si>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</si>
  <si>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</si>
  <si>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</si>
  <si>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</si>
  <si>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</si>
  <si>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</si>
  <si>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</si>
  <si>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</si>
  <si>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</si>
  <si>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</si>
  <si>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</si>
  <si>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</si>
  <si>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</si>
  <si>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</si>
  <si>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</si>
  <si>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</si>
  <si>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</si>
  <si>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</si>
  <si>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</si>
  <si>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</si>
  <si>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1 diff</t>
  </si>
  <si>
    <t>2 diff</t>
  </si>
  <si>
    <t>T</t>
  </si>
  <si>
    <t>T-1</t>
  </si>
  <si>
    <t>T-2</t>
  </si>
  <si>
    <t>T-3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</si>
  <si>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</si>
  <si>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</si>
  <si>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</si>
  <si>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</si>
  <si>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</si>
  <si>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</si>
  <si>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</si>
  <si>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</si>
  <si>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</si>
  <si>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</si>
  <si>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</si>
  <si>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</si>
  <si>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</si>
  <si>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</si>
  <si>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</si>
  <si>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</si>
  <si>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</si>
  <si>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</si>
  <si>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</si>
  <si>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</si>
  <si>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</si>
  <si>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</si>
  <si>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</si>
  <si>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</si>
  <si>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2019-01</t>
  </si>
  <si>
    <t>2019-02</t>
  </si>
  <si>
    <t>y(T) = 0.0616894421934266 * y(T-1)+ 0.632325966*y(T-2)</t>
  </si>
  <si>
    <t>MA 2</t>
  </si>
  <si>
    <t>Predicted (MA3)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</si>
  <si>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</si>
  <si>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</si>
  <si>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</si>
  <si>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</si>
  <si>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</si>
  <si>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</si>
  <si>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</si>
  <si>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</si>
  <si>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</si>
  <si>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</si>
  <si>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car sales</t>
  </si>
  <si>
    <t>GUID</t>
  </si>
  <si>
    <t>DG1D1C6344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</si>
  <si>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</si>
  <si>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</si>
  <si>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</si>
  <si>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</si>
  <si>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</si>
  <si>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</si>
  <si>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</si>
  <si>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</si>
  <si>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</si>
  <si>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</si>
  <si>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VG47FEC9510C667DC</t>
  </si>
  <si>
    <t>var1</t>
  </si>
  <si>
    <t>ST_Month</t>
  </si>
  <si>
    <t>1 : Ranges</t>
  </si>
  <si>
    <t>1 : MultiRefs</t>
  </si>
  <si>
    <t>2 : Info</t>
  </si>
  <si>
    <t>VG1F5218DCE972799</t>
  </si>
  <si>
    <t>var2</t>
  </si>
  <si>
    <t>ST_T</t>
  </si>
  <si>
    <t>2 : Ranges</t>
  </si>
  <si>
    <t>2 : MultiRefs</t>
  </si>
  <si>
    <t>3 : Info</t>
  </si>
  <si>
    <t>VG1F2323942BAA8783</t>
  </si>
  <si>
    <t>var3</t>
  </si>
  <si>
    <t>ST_T1</t>
  </si>
  <si>
    <t>3 : Ranges</t>
  </si>
  <si>
    <t>3 : MultiRefs</t>
  </si>
  <si>
    <t>4 : Info</t>
  </si>
  <si>
    <t>VG397DFA9DA412D2A</t>
  </si>
  <si>
    <t>var4</t>
  </si>
  <si>
    <t>ST_T2</t>
  </si>
  <si>
    <t>4 : Ranges</t>
  </si>
  <si>
    <t>4 : MultiRefs</t>
  </si>
  <si>
    <t>5 : Info</t>
  </si>
  <si>
    <t>VG3546BAD4870EAAB</t>
  </si>
  <si>
    <t>var5</t>
  </si>
  <si>
    <t>ST_T3</t>
  </si>
  <si>
    <t>5 : Ranges</t>
  </si>
  <si>
    <t>5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</si>
</sst>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2" xfId="0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34" borderId="24" xfId="0" applyFill="1" applyBorder="1" applyAlignment="1">
      <alignment horizontal="center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'sales-cars'!$B$1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'sales-cars'!$A$2:$A$37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xVal>
          <c:yVal>
            <c:numRef>
              <c:f>'sales-cars'!$B$2:$B$37</c:f>
              <c:numCache>
                <c:formatCode>General</c:formatCode>
                <c:ptCount val="36"/>
                <c:pt idx="0">
                  <c:v>266</c:v>
                </c:pt>
                <c:pt idx="1">
                  <c:v>146</c:v>
                </c:pt>
                <c:pt idx="2">
                  <c:v>183</c:v>
                </c:pt>
                <c:pt idx="3">
                  <c:v>119</c:v>
                </c:pt>
                <c:pt idx="4">
                  <c:v>180</c:v>
                </c:pt>
                <c:pt idx="5">
                  <c:v>169</c:v>
                </c:pt>
                <c:pt idx="6">
                  <c:v>232</c:v>
                </c:pt>
                <c:pt idx="7">
                  <c:v>225</c:v>
                </c:pt>
                <c:pt idx="8">
                  <c:v>193</c:v>
                </c:pt>
                <c:pt idx="9">
                  <c:v>123</c:v>
                </c:pt>
                <c:pt idx="10">
                  <c:v>337</c:v>
                </c:pt>
                <c:pt idx="11">
                  <c:v>186</c:v>
                </c:pt>
                <c:pt idx="12">
                  <c:v>194</c:v>
                </c:pt>
                <c:pt idx="13">
                  <c:v>150</c:v>
                </c:pt>
                <c:pt idx="14">
                  <c:v>210</c:v>
                </c:pt>
                <c:pt idx="15">
                  <c:v>273</c:v>
                </c:pt>
                <c:pt idx="16">
                  <c:v>191</c:v>
                </c:pt>
                <c:pt idx="17">
                  <c:v>287</c:v>
                </c:pt>
                <c:pt idx="18">
                  <c:v>226</c:v>
                </c:pt>
                <c:pt idx="19">
                  <c:v>304</c:v>
                </c:pt>
                <c:pt idx="20">
                  <c:v>290</c:v>
                </c:pt>
                <c:pt idx="21">
                  <c:v>422</c:v>
                </c:pt>
                <c:pt idx="22">
                  <c:v>265</c:v>
                </c:pt>
                <c:pt idx="23">
                  <c:v>342</c:v>
                </c:pt>
                <c:pt idx="24">
                  <c:v>340</c:v>
                </c:pt>
                <c:pt idx="25">
                  <c:v>440</c:v>
                </c:pt>
                <c:pt idx="26">
                  <c:v>316</c:v>
                </c:pt>
                <c:pt idx="27">
                  <c:v>439</c:v>
                </c:pt>
                <c:pt idx="28">
                  <c:v>401</c:v>
                </c:pt>
                <c:pt idx="29">
                  <c:v>390</c:v>
                </c:pt>
                <c:pt idx="30">
                  <c:v>490</c:v>
                </c:pt>
                <c:pt idx="31">
                  <c:v>408</c:v>
                </c:pt>
                <c:pt idx="32">
                  <c:v>490</c:v>
                </c:pt>
                <c:pt idx="33">
                  <c:v>420</c:v>
                </c:pt>
                <c:pt idx="34">
                  <c:v>520</c:v>
                </c:pt>
                <c:pt idx="35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39-4AF3-8FC5-2FAF64712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66911"/>
        <c:axId val="585167327"/>
      </c:scatterChart>
      <c:valAx>
        <c:axId val="5851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67327"/>
        <c:crosses val="autoZero"/>
        <c:crossBetween val="midCat"/>
      </c:valAx>
      <c:valAx>
        <c:axId val="58516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'sales-cars'!$C$1</c:f>
              <c:strCache>
                <c:ptCount val="1"/>
                <c:pt idx="0">
                  <c:v>1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'sales-cars'!$A$2:$A$38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xVal>
          <c:yVal>
            <c:numRef>
              <c:f>'sales-cars'!$C$2:$C$38</c:f>
              <c:numCache>
                <c:formatCode>General</c:formatCode>
                <c:ptCount val="37"/>
                <c:pt idx="0">
                  <c:v>-120</c:v>
                </c:pt>
                <c:pt idx="1">
                  <c:v>37</c:v>
                </c:pt>
                <c:pt idx="2">
                  <c:v>-64</c:v>
                </c:pt>
                <c:pt idx="3">
                  <c:v>61</c:v>
                </c:pt>
                <c:pt idx="4">
                  <c:v>-11</c:v>
                </c:pt>
                <c:pt idx="5">
                  <c:v>63</c:v>
                </c:pt>
                <c:pt idx="6">
                  <c:v>-7</c:v>
                </c:pt>
                <c:pt idx="7">
                  <c:v>-32</c:v>
                </c:pt>
                <c:pt idx="8">
                  <c:v>-70</c:v>
                </c:pt>
                <c:pt idx="9">
                  <c:v>214</c:v>
                </c:pt>
                <c:pt idx="10">
                  <c:v>-151</c:v>
                </c:pt>
                <c:pt idx="11">
                  <c:v>8</c:v>
                </c:pt>
                <c:pt idx="12">
                  <c:v>-44</c:v>
                </c:pt>
                <c:pt idx="13">
                  <c:v>60</c:v>
                </c:pt>
                <c:pt idx="14">
                  <c:v>63</c:v>
                </c:pt>
                <c:pt idx="15">
                  <c:v>-82</c:v>
                </c:pt>
                <c:pt idx="16">
                  <c:v>96</c:v>
                </c:pt>
                <c:pt idx="17">
                  <c:v>-61</c:v>
                </c:pt>
                <c:pt idx="18">
                  <c:v>78</c:v>
                </c:pt>
                <c:pt idx="19">
                  <c:v>-14</c:v>
                </c:pt>
                <c:pt idx="20">
                  <c:v>132</c:v>
                </c:pt>
                <c:pt idx="21">
                  <c:v>-157</c:v>
                </c:pt>
                <c:pt idx="22">
                  <c:v>77</c:v>
                </c:pt>
                <c:pt idx="23">
                  <c:v>-2</c:v>
                </c:pt>
                <c:pt idx="24">
                  <c:v>100</c:v>
                </c:pt>
                <c:pt idx="25">
                  <c:v>-124</c:v>
                </c:pt>
                <c:pt idx="26">
                  <c:v>123</c:v>
                </c:pt>
                <c:pt idx="27">
                  <c:v>-38</c:v>
                </c:pt>
                <c:pt idx="28">
                  <c:v>-11</c:v>
                </c:pt>
                <c:pt idx="29">
                  <c:v>100</c:v>
                </c:pt>
                <c:pt idx="30">
                  <c:v>-82</c:v>
                </c:pt>
                <c:pt idx="31">
                  <c:v>82</c:v>
                </c:pt>
                <c:pt idx="32">
                  <c:v>-70</c:v>
                </c:pt>
                <c:pt idx="33">
                  <c:v>100</c:v>
                </c:pt>
                <c:pt idx="34">
                  <c:v>-40</c:v>
                </c:pt>
                <c:pt idx="35">
                  <c:v>-480</c:v>
                </c:pt>
                <c:pt idx="36">
                  <c:v>-266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0-4256-B34B-CCD5E765B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72735"/>
        <c:axId val="585171903"/>
      </c:scatterChart>
      <c:valAx>
        <c:axId val="5851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1903"/>
        <c:crosses val="autoZero"/>
        <c:crossBetween val="midCat"/>
      </c:valAx>
      <c:valAx>
        <c:axId val="5851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'sales-cars'!$D$1</c:f>
              <c:strCache>
                <c:ptCount val="1"/>
                <c:pt idx="0">
                  <c:v>2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'sales-cars'!$A$2:$A$38</c:f>
              <c:strCache>
                <c:ptCount val="36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xVal>
          <c:yVal>
            <c:numRef>
              <c:f>'sales-cars'!$D$2:$D$38</c:f>
              <c:numCache>
                <c:formatCode>General</c:formatCode>
                <c:ptCount val="37"/>
                <c:pt idx="0">
                  <c:v>157</c:v>
                </c:pt>
                <c:pt idx="1">
                  <c:v>-101</c:v>
                </c:pt>
                <c:pt idx="2">
                  <c:v>125</c:v>
                </c:pt>
                <c:pt idx="3">
                  <c:v>-72</c:v>
                </c:pt>
                <c:pt idx="4">
                  <c:v>74</c:v>
                </c:pt>
                <c:pt idx="5">
                  <c:v>-70</c:v>
                </c:pt>
                <c:pt idx="6">
                  <c:v>-25</c:v>
                </c:pt>
                <c:pt idx="7">
                  <c:v>-38</c:v>
                </c:pt>
                <c:pt idx="8">
                  <c:v>284</c:v>
                </c:pt>
                <c:pt idx="9">
                  <c:v>-365</c:v>
                </c:pt>
                <c:pt idx="10">
                  <c:v>159</c:v>
                </c:pt>
                <c:pt idx="11">
                  <c:v>-52</c:v>
                </c:pt>
                <c:pt idx="12">
                  <c:v>104</c:v>
                </c:pt>
                <c:pt idx="13">
                  <c:v>3</c:v>
                </c:pt>
                <c:pt idx="14">
                  <c:v>-145</c:v>
                </c:pt>
                <c:pt idx="15">
                  <c:v>178</c:v>
                </c:pt>
                <c:pt idx="16">
                  <c:v>-157</c:v>
                </c:pt>
                <c:pt idx="17">
                  <c:v>139</c:v>
                </c:pt>
                <c:pt idx="18">
                  <c:v>-92</c:v>
                </c:pt>
                <c:pt idx="19">
                  <c:v>146</c:v>
                </c:pt>
                <c:pt idx="20">
                  <c:v>-289</c:v>
                </c:pt>
                <c:pt idx="21">
                  <c:v>234</c:v>
                </c:pt>
                <c:pt idx="22">
                  <c:v>-79</c:v>
                </c:pt>
                <c:pt idx="23">
                  <c:v>102</c:v>
                </c:pt>
                <c:pt idx="24">
                  <c:v>-224</c:v>
                </c:pt>
                <c:pt idx="25">
                  <c:v>247</c:v>
                </c:pt>
                <c:pt idx="26">
                  <c:v>-161</c:v>
                </c:pt>
                <c:pt idx="27">
                  <c:v>27</c:v>
                </c:pt>
                <c:pt idx="28">
                  <c:v>111</c:v>
                </c:pt>
                <c:pt idx="29">
                  <c:v>-182</c:v>
                </c:pt>
                <c:pt idx="30">
                  <c:v>164</c:v>
                </c:pt>
                <c:pt idx="31">
                  <c:v>-152</c:v>
                </c:pt>
                <c:pt idx="32">
                  <c:v>170</c:v>
                </c:pt>
                <c:pt idx="33">
                  <c:v>-140</c:v>
                </c:pt>
                <c:pt idx="34">
                  <c:v>-440</c:v>
                </c:pt>
                <c:pt idx="35">
                  <c:v>214</c:v>
                </c:pt>
                <c:pt idx="36">
                  <c:v>-146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E-4A9F-9251-286A7442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39935"/>
        <c:axId val="574440767"/>
      </c:scatterChart>
      <c:valAx>
        <c:axId val="5744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0767"/>
        <c:crosses val="autoZero"/>
        <c:crossBetween val="midCat"/>
      </c:valAx>
      <c:valAx>
        <c:axId val="5744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0</xdr:row>
      <xdr:rowOff>114300</xdr:rowOff>
    </xdr:from>
    <xdr:to>
      <xdr:col>14</xdr:col>
      <xdr:colOff>276225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0</xdr:row>
      <xdr:rowOff>114300</xdr:rowOff>
    </xdr:from>
    <xdr:to>
      <xdr:col>22</xdr:col>
      <xdr:colOff>238125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17</xdr:row>
      <xdr:rowOff>19050</xdr:rowOff>
    </xdr:from>
    <xdr:to>
      <xdr:col>22</xdr:col>
      <xdr:colOff>314325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7" workbookViewId="0">
      <selection activeCell="G40" sqref="G40"/>
    </sheetView>
  </sheetViews>
  <sheetFormatPr defaultRowHeight="15" x14ac:dyDescent="0.25"/>
  <cols>
    <col min="1" max="2" width="9.140625" style="1"/>
  </cols>
  <sheetData>
    <row r="1" spans="1:4" x14ac:dyDescent="0.25">
      <c r="A1" s="1" t="s">
        <v>0</v>
      </c>
      <c r="B1" s="1" t="s">
        <v>1</v>
      </c>
      <c r="C1" s="1" t="s">
        <v>38</v>
      </c>
      <c r="D1" s="1" t="s">
        <v>39</v>
      </c>
    </row>
    <row r="2" spans="1:4" x14ac:dyDescent="0.25">
      <c r="A2" s="1" t="s">
        <v>2</v>
      </c>
      <c r="B2" s="1">
        <v>266</v>
      </c>
      <c r="C2">
        <f t="shared" ref="C2:D21" si="0">B3-B2</f>
        <v>-120</v>
      </c>
      <c r="D2">
        <f t="shared" si="0"/>
        <v>157</v>
      </c>
    </row>
    <row r="3" spans="1:4" x14ac:dyDescent="0.25">
      <c r="A3" s="1" t="s">
        <v>3</v>
      </c>
      <c r="B3" s="1">
        <v>146</v>
      </c>
      <c r="C3">
        <f t="shared" si="0"/>
        <v>37</v>
      </c>
      <c r="D3">
        <f t="shared" si="0"/>
        <v>-101</v>
      </c>
    </row>
    <row r="4" spans="1:4" x14ac:dyDescent="0.25">
      <c r="A4" s="1" t="s">
        <v>4</v>
      </c>
      <c r="B4" s="1">
        <v>183</v>
      </c>
      <c r="C4">
        <f t="shared" si="0"/>
        <v>-64</v>
      </c>
      <c r="D4">
        <f t="shared" si="0"/>
        <v>125</v>
      </c>
    </row>
    <row r="5" spans="1:4" x14ac:dyDescent="0.25">
      <c r="A5" s="1" t="s">
        <v>5</v>
      </c>
      <c r="B5" s="1">
        <v>119</v>
      </c>
      <c r="C5">
        <f t="shared" si="0"/>
        <v>61</v>
      </c>
      <c r="D5">
        <f t="shared" si="0"/>
        <v>-72</v>
      </c>
    </row>
    <row r="6" spans="1:4" x14ac:dyDescent="0.25">
      <c r="A6" s="1" t="s">
        <v>6</v>
      </c>
      <c r="B6" s="1">
        <v>180</v>
      </c>
      <c r="C6">
        <f t="shared" si="0"/>
        <v>-11</v>
      </c>
      <c r="D6">
        <f t="shared" si="0"/>
        <v>74</v>
      </c>
    </row>
    <row r="7" spans="1:4" x14ac:dyDescent="0.25">
      <c r="A7" s="1" t="s">
        <v>7</v>
      </c>
      <c r="B7" s="1">
        <v>169</v>
      </c>
      <c r="C7">
        <f t="shared" si="0"/>
        <v>63</v>
      </c>
      <c r="D7">
        <f t="shared" si="0"/>
        <v>-70</v>
      </c>
    </row>
    <row r="8" spans="1:4" x14ac:dyDescent="0.25">
      <c r="A8" s="1" t="s">
        <v>8</v>
      </c>
      <c r="B8" s="1">
        <v>232</v>
      </c>
      <c r="C8">
        <f t="shared" si="0"/>
        <v>-7</v>
      </c>
      <c r="D8">
        <f t="shared" si="0"/>
        <v>-25</v>
      </c>
    </row>
    <row r="9" spans="1:4" x14ac:dyDescent="0.25">
      <c r="A9" s="1" t="s">
        <v>9</v>
      </c>
      <c r="B9" s="1">
        <v>225</v>
      </c>
      <c r="C9">
        <f t="shared" si="0"/>
        <v>-32</v>
      </c>
      <c r="D9">
        <f t="shared" si="0"/>
        <v>-38</v>
      </c>
    </row>
    <row r="10" spans="1:4" x14ac:dyDescent="0.25">
      <c r="A10" s="1" t="s">
        <v>10</v>
      </c>
      <c r="B10" s="1">
        <v>193</v>
      </c>
      <c r="C10">
        <f t="shared" si="0"/>
        <v>-70</v>
      </c>
      <c r="D10">
        <f t="shared" si="0"/>
        <v>284</v>
      </c>
    </row>
    <row r="11" spans="1:4" x14ac:dyDescent="0.25">
      <c r="A11" s="1" t="s">
        <v>11</v>
      </c>
      <c r="B11" s="1">
        <v>123</v>
      </c>
      <c r="C11">
        <f t="shared" si="0"/>
        <v>214</v>
      </c>
      <c r="D11">
        <f t="shared" si="0"/>
        <v>-365</v>
      </c>
    </row>
    <row r="12" spans="1:4" x14ac:dyDescent="0.25">
      <c r="A12" s="1" t="s">
        <v>12</v>
      </c>
      <c r="B12" s="1">
        <v>337</v>
      </c>
      <c r="C12">
        <f t="shared" si="0"/>
        <v>-151</v>
      </c>
      <c r="D12">
        <f t="shared" si="0"/>
        <v>159</v>
      </c>
    </row>
    <row r="13" spans="1:4" x14ac:dyDescent="0.25">
      <c r="A13" s="1" t="s">
        <v>13</v>
      </c>
      <c r="B13" s="1">
        <v>186</v>
      </c>
      <c r="C13">
        <f t="shared" si="0"/>
        <v>8</v>
      </c>
      <c r="D13">
        <f t="shared" si="0"/>
        <v>-52</v>
      </c>
    </row>
    <row r="14" spans="1:4" x14ac:dyDescent="0.25">
      <c r="A14" s="1" t="s">
        <v>14</v>
      </c>
      <c r="B14" s="1">
        <v>194</v>
      </c>
      <c r="C14">
        <f t="shared" si="0"/>
        <v>-44</v>
      </c>
      <c r="D14">
        <f t="shared" si="0"/>
        <v>104</v>
      </c>
    </row>
    <row r="15" spans="1:4" x14ac:dyDescent="0.25">
      <c r="A15" s="1" t="s">
        <v>15</v>
      </c>
      <c r="B15" s="1">
        <v>150</v>
      </c>
      <c r="C15">
        <f t="shared" si="0"/>
        <v>60</v>
      </c>
      <c r="D15">
        <f t="shared" si="0"/>
        <v>3</v>
      </c>
    </row>
    <row r="16" spans="1:4" x14ac:dyDescent="0.25">
      <c r="A16" s="1" t="s">
        <v>16</v>
      </c>
      <c r="B16" s="1">
        <v>210</v>
      </c>
      <c r="C16">
        <f t="shared" si="0"/>
        <v>63</v>
      </c>
      <c r="D16">
        <f t="shared" si="0"/>
        <v>-145</v>
      </c>
    </row>
    <row r="17" spans="1:4" x14ac:dyDescent="0.25">
      <c r="A17" s="1" t="s">
        <v>17</v>
      </c>
      <c r="B17" s="1">
        <v>273</v>
      </c>
      <c r="C17">
        <f t="shared" si="0"/>
        <v>-82</v>
      </c>
      <c r="D17">
        <f t="shared" si="0"/>
        <v>178</v>
      </c>
    </row>
    <row r="18" spans="1:4" x14ac:dyDescent="0.25">
      <c r="A18" s="1" t="s">
        <v>18</v>
      </c>
      <c r="B18" s="1">
        <v>191</v>
      </c>
      <c r="C18">
        <f t="shared" si="0"/>
        <v>96</v>
      </c>
      <c r="D18">
        <f t="shared" si="0"/>
        <v>-157</v>
      </c>
    </row>
    <row r="19" spans="1:4" x14ac:dyDescent="0.25">
      <c r="A19" s="1" t="s">
        <v>19</v>
      </c>
      <c r="B19" s="1">
        <v>287</v>
      </c>
      <c r="C19">
        <f t="shared" si="0"/>
        <v>-61</v>
      </c>
      <c r="D19">
        <f t="shared" si="0"/>
        <v>139</v>
      </c>
    </row>
    <row r="20" spans="1:4" x14ac:dyDescent="0.25">
      <c r="A20" s="1" t="s">
        <v>20</v>
      </c>
      <c r="B20" s="1">
        <v>226</v>
      </c>
      <c r="C20">
        <f t="shared" si="0"/>
        <v>78</v>
      </c>
      <c r="D20">
        <f t="shared" si="0"/>
        <v>-92</v>
      </c>
    </row>
    <row r="21" spans="1:4" x14ac:dyDescent="0.25">
      <c r="A21" s="1" t="s">
        <v>21</v>
      </c>
      <c r="B21" s="1">
        <v>304</v>
      </c>
      <c r="C21">
        <f t="shared" si="0"/>
        <v>-14</v>
      </c>
      <c r="D21">
        <f t="shared" si="0"/>
        <v>146</v>
      </c>
    </row>
    <row r="22" spans="1:4" x14ac:dyDescent="0.25">
      <c r="A22" s="1" t="s">
        <v>22</v>
      </c>
      <c r="B22" s="1">
        <v>290</v>
      </c>
      <c r="C22">
        <f t="shared" ref="C22:D37" si="1">B23-B22</f>
        <v>132</v>
      </c>
      <c r="D22">
        <f t="shared" si="1"/>
        <v>-289</v>
      </c>
    </row>
    <row r="23" spans="1:4" x14ac:dyDescent="0.25">
      <c r="A23" s="1" t="s">
        <v>23</v>
      </c>
      <c r="B23" s="1">
        <v>422</v>
      </c>
      <c r="C23">
        <f t="shared" si="1"/>
        <v>-157</v>
      </c>
      <c r="D23">
        <f t="shared" si="1"/>
        <v>234</v>
      </c>
    </row>
    <row r="24" spans="1:4" x14ac:dyDescent="0.25">
      <c r="A24" s="1" t="s">
        <v>24</v>
      </c>
      <c r="B24" s="1">
        <v>265</v>
      </c>
      <c r="C24">
        <f t="shared" si="1"/>
        <v>77</v>
      </c>
      <c r="D24">
        <f t="shared" si="1"/>
        <v>-79</v>
      </c>
    </row>
    <row r="25" spans="1:4" x14ac:dyDescent="0.25">
      <c r="A25" s="1" t="s">
        <v>25</v>
      </c>
      <c r="B25" s="1">
        <v>342</v>
      </c>
      <c r="C25">
        <f t="shared" si="1"/>
        <v>-2</v>
      </c>
      <c r="D25">
        <f t="shared" si="1"/>
        <v>102</v>
      </c>
    </row>
    <row r="26" spans="1:4" x14ac:dyDescent="0.25">
      <c r="A26" s="1" t="s">
        <v>26</v>
      </c>
      <c r="B26" s="1">
        <v>340</v>
      </c>
      <c r="C26">
        <f t="shared" si="1"/>
        <v>100</v>
      </c>
      <c r="D26">
        <f t="shared" si="1"/>
        <v>-224</v>
      </c>
    </row>
    <row r="27" spans="1:4" x14ac:dyDescent="0.25">
      <c r="A27" s="1" t="s">
        <v>27</v>
      </c>
      <c r="B27" s="1">
        <v>440</v>
      </c>
      <c r="C27">
        <f t="shared" si="1"/>
        <v>-124</v>
      </c>
      <c r="D27">
        <f t="shared" si="1"/>
        <v>247</v>
      </c>
    </row>
    <row r="28" spans="1:4" x14ac:dyDescent="0.25">
      <c r="A28" s="1" t="s">
        <v>28</v>
      </c>
      <c r="B28" s="1">
        <v>316</v>
      </c>
      <c r="C28">
        <f t="shared" si="1"/>
        <v>123</v>
      </c>
      <c r="D28">
        <f t="shared" si="1"/>
        <v>-161</v>
      </c>
    </row>
    <row r="29" spans="1:4" x14ac:dyDescent="0.25">
      <c r="A29" s="1" t="s">
        <v>29</v>
      </c>
      <c r="B29" s="1">
        <v>439</v>
      </c>
      <c r="C29">
        <f t="shared" si="1"/>
        <v>-38</v>
      </c>
      <c r="D29">
        <f t="shared" si="1"/>
        <v>27</v>
      </c>
    </row>
    <row r="30" spans="1:4" x14ac:dyDescent="0.25">
      <c r="A30" s="1" t="s">
        <v>30</v>
      </c>
      <c r="B30" s="1">
        <v>401</v>
      </c>
      <c r="C30">
        <f t="shared" si="1"/>
        <v>-11</v>
      </c>
      <c r="D30">
        <f t="shared" si="1"/>
        <v>111</v>
      </c>
    </row>
    <row r="31" spans="1:4" x14ac:dyDescent="0.25">
      <c r="A31" s="1" t="s">
        <v>31</v>
      </c>
      <c r="B31" s="1">
        <v>390</v>
      </c>
      <c r="C31">
        <f t="shared" si="1"/>
        <v>100</v>
      </c>
      <c r="D31">
        <f t="shared" si="1"/>
        <v>-182</v>
      </c>
    </row>
    <row r="32" spans="1:4" x14ac:dyDescent="0.25">
      <c r="A32" s="1" t="s">
        <v>32</v>
      </c>
      <c r="B32" s="1">
        <v>490</v>
      </c>
      <c r="C32">
        <f t="shared" si="1"/>
        <v>-82</v>
      </c>
      <c r="D32">
        <f t="shared" si="1"/>
        <v>164</v>
      </c>
    </row>
    <row r="33" spans="1:4" x14ac:dyDescent="0.25">
      <c r="A33" s="1" t="s">
        <v>33</v>
      </c>
      <c r="B33" s="1">
        <v>408</v>
      </c>
      <c r="C33">
        <f t="shared" si="1"/>
        <v>82</v>
      </c>
      <c r="D33">
        <f t="shared" si="1"/>
        <v>-152</v>
      </c>
    </row>
    <row r="34" spans="1:4" x14ac:dyDescent="0.25">
      <c r="A34" s="1" t="s">
        <v>34</v>
      </c>
      <c r="B34" s="1">
        <v>490</v>
      </c>
      <c r="C34">
        <f t="shared" si="1"/>
        <v>-70</v>
      </c>
      <c r="D34">
        <f t="shared" si="1"/>
        <v>170</v>
      </c>
    </row>
    <row r="35" spans="1:4" x14ac:dyDescent="0.25">
      <c r="A35" s="1" t="s">
        <v>35</v>
      </c>
      <c r="B35" s="1">
        <v>420</v>
      </c>
      <c r="C35">
        <f t="shared" si="1"/>
        <v>100</v>
      </c>
      <c r="D35">
        <f t="shared" si="1"/>
        <v>-140</v>
      </c>
    </row>
    <row r="36" spans="1:4" x14ac:dyDescent="0.25">
      <c r="A36" s="1" t="s">
        <v>36</v>
      </c>
      <c r="B36" s="1">
        <v>520</v>
      </c>
      <c r="C36">
        <f t="shared" si="1"/>
        <v>-40</v>
      </c>
      <c r="D36">
        <f t="shared" si="1"/>
        <v>-440</v>
      </c>
    </row>
    <row r="37" spans="1:4" x14ac:dyDescent="0.25">
      <c r="A37" s="1" t="s">
        <v>37</v>
      </c>
      <c r="B37" s="1">
        <v>480</v>
      </c>
      <c r="C37">
        <f t="shared" si="1"/>
        <v>-480</v>
      </c>
      <c r="D37">
        <f t="shared" si="1"/>
        <v>214</v>
      </c>
    </row>
    <row r="38" spans="1:4" x14ac:dyDescent="0.25">
      <c r="C38" s="1">
        <f>SUM(C2:C37)</f>
        <v>-266</v>
      </c>
      <c r="D38">
        <f>SUM(D2:D37)</f>
        <v>-146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2" width="9.140625" style="1"/>
  </cols>
  <sheetData>
    <row r="1" spans="1:5" x14ac:dyDescent="0.25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5">
      <c r="A2" s="1" t="s">
        <v>2</v>
      </c>
      <c r="B2" s="1">
        <v>266</v>
      </c>
    </row>
    <row r="3" spans="1:5" x14ac:dyDescent="0.25">
      <c r="A3" s="1" t="s">
        <v>3</v>
      </c>
      <c r="B3" s="1">
        <v>146</v>
      </c>
      <c r="C3" s="1">
        <v>266</v>
      </c>
    </row>
    <row r="4" spans="1:5" x14ac:dyDescent="0.25">
      <c r="A4" s="1" t="s">
        <v>4</v>
      </c>
      <c r="B4" s="1">
        <v>183</v>
      </c>
      <c r="C4" s="1">
        <v>146</v>
      </c>
      <c r="D4" s="1">
        <v>266</v>
      </c>
    </row>
    <row r="5" spans="1:5" x14ac:dyDescent="0.25">
      <c r="A5" s="1" t="s">
        <v>5</v>
      </c>
      <c r="B5" s="1">
        <v>119</v>
      </c>
      <c r="C5" s="1">
        <v>183</v>
      </c>
      <c r="D5" s="1">
        <v>146</v>
      </c>
      <c r="E5" s="1">
        <v>266</v>
      </c>
    </row>
    <row r="6" spans="1:5" x14ac:dyDescent="0.25">
      <c r="A6" s="1" t="s">
        <v>6</v>
      </c>
      <c r="B6" s="1">
        <v>180</v>
      </c>
      <c r="C6" s="1">
        <v>119</v>
      </c>
      <c r="D6" s="1">
        <v>183</v>
      </c>
      <c r="E6" s="1">
        <v>146</v>
      </c>
    </row>
    <row r="7" spans="1:5" x14ac:dyDescent="0.25">
      <c r="A7" s="1" t="s">
        <v>7</v>
      </c>
      <c r="B7" s="1">
        <v>169</v>
      </c>
      <c r="C7" s="1">
        <v>180</v>
      </c>
      <c r="D7" s="1">
        <v>119</v>
      </c>
      <c r="E7" s="1">
        <v>183</v>
      </c>
    </row>
    <row r="8" spans="1:5" x14ac:dyDescent="0.25">
      <c r="A8" s="1" t="s">
        <v>8</v>
      </c>
      <c r="B8" s="1">
        <v>232</v>
      </c>
      <c r="C8" s="1">
        <v>169</v>
      </c>
      <c r="D8" s="1">
        <v>180</v>
      </c>
      <c r="E8" s="1">
        <v>119</v>
      </c>
    </row>
    <row r="9" spans="1:5" x14ac:dyDescent="0.25">
      <c r="A9" s="1" t="s">
        <v>9</v>
      </c>
      <c r="B9" s="1">
        <v>225</v>
      </c>
      <c r="C9" s="1">
        <v>232</v>
      </c>
      <c r="D9" s="1">
        <v>169</v>
      </c>
      <c r="E9" s="1">
        <v>180</v>
      </c>
    </row>
    <row r="10" spans="1:5" x14ac:dyDescent="0.25">
      <c r="A10" s="1" t="s">
        <v>10</v>
      </c>
      <c r="B10" s="1">
        <v>193</v>
      </c>
      <c r="C10" s="1">
        <v>225</v>
      </c>
      <c r="D10" s="1">
        <v>232</v>
      </c>
      <c r="E10" s="1">
        <v>169</v>
      </c>
    </row>
    <row r="11" spans="1:5" x14ac:dyDescent="0.25">
      <c r="A11" s="1" t="s">
        <v>11</v>
      </c>
      <c r="B11" s="1">
        <v>123</v>
      </c>
      <c r="C11" s="1">
        <v>193</v>
      </c>
      <c r="D11" s="1">
        <v>225</v>
      </c>
      <c r="E11" s="1">
        <v>232</v>
      </c>
    </row>
    <row r="12" spans="1:5" x14ac:dyDescent="0.25">
      <c r="A12" s="1" t="s">
        <v>12</v>
      </c>
      <c r="B12" s="1">
        <v>337</v>
      </c>
      <c r="C12" s="1">
        <v>123</v>
      </c>
      <c r="D12" s="1">
        <v>193</v>
      </c>
      <c r="E12" s="1">
        <v>225</v>
      </c>
    </row>
    <row r="13" spans="1:5" x14ac:dyDescent="0.25">
      <c r="A13" s="1" t="s">
        <v>13</v>
      </c>
      <c r="B13" s="1">
        <v>186</v>
      </c>
      <c r="C13" s="1">
        <v>337</v>
      </c>
      <c r="D13" s="1">
        <v>123</v>
      </c>
      <c r="E13" s="1">
        <v>193</v>
      </c>
    </row>
    <row r="14" spans="1:5" x14ac:dyDescent="0.25">
      <c r="A14" s="1" t="s">
        <v>14</v>
      </c>
      <c r="B14" s="1">
        <v>194</v>
      </c>
      <c r="C14" s="1">
        <v>186</v>
      </c>
      <c r="D14" s="1">
        <v>337</v>
      </c>
      <c r="E14" s="1">
        <v>123</v>
      </c>
    </row>
    <row r="15" spans="1:5" x14ac:dyDescent="0.25">
      <c r="A15" s="1" t="s">
        <v>15</v>
      </c>
      <c r="B15" s="1">
        <v>150</v>
      </c>
      <c r="C15" s="1">
        <v>194</v>
      </c>
      <c r="D15" s="1">
        <v>186</v>
      </c>
      <c r="E15" s="1">
        <v>337</v>
      </c>
    </row>
    <row r="16" spans="1:5" x14ac:dyDescent="0.25">
      <c r="A16" s="1" t="s">
        <v>16</v>
      </c>
      <c r="B16" s="1">
        <v>210</v>
      </c>
      <c r="C16" s="1">
        <v>150</v>
      </c>
      <c r="D16" s="1">
        <v>194</v>
      </c>
      <c r="E16" s="1">
        <v>186</v>
      </c>
    </row>
    <row r="17" spans="1:5" x14ac:dyDescent="0.25">
      <c r="A17" s="1" t="s">
        <v>17</v>
      </c>
      <c r="B17" s="1">
        <v>273</v>
      </c>
      <c r="C17" s="1">
        <v>210</v>
      </c>
      <c r="D17" s="1">
        <v>150</v>
      </c>
      <c r="E17" s="1">
        <v>194</v>
      </c>
    </row>
    <row r="18" spans="1:5" x14ac:dyDescent="0.25">
      <c r="A18" s="1" t="s">
        <v>18</v>
      </c>
      <c r="B18" s="1">
        <v>191</v>
      </c>
      <c r="C18" s="1">
        <v>273</v>
      </c>
      <c r="D18" s="1">
        <v>210</v>
      </c>
      <c r="E18" s="1">
        <v>150</v>
      </c>
    </row>
    <row r="19" spans="1:5" x14ac:dyDescent="0.25">
      <c r="A19" s="1" t="s">
        <v>19</v>
      </c>
      <c r="B19" s="1">
        <v>287</v>
      </c>
      <c r="C19" s="1">
        <v>191</v>
      </c>
      <c r="D19" s="1">
        <v>273</v>
      </c>
      <c r="E19" s="1">
        <v>210</v>
      </c>
    </row>
    <row r="20" spans="1:5" x14ac:dyDescent="0.25">
      <c r="A20" s="1" t="s">
        <v>20</v>
      </c>
      <c r="B20" s="1">
        <v>226</v>
      </c>
      <c r="C20" s="1">
        <v>287</v>
      </c>
      <c r="D20" s="1">
        <v>191</v>
      </c>
      <c r="E20" s="1">
        <v>273</v>
      </c>
    </row>
    <row r="21" spans="1:5" x14ac:dyDescent="0.25">
      <c r="A21" s="1" t="s">
        <v>21</v>
      </c>
      <c r="B21" s="1">
        <v>304</v>
      </c>
      <c r="C21" s="1">
        <v>226</v>
      </c>
      <c r="D21" s="1">
        <v>287</v>
      </c>
      <c r="E21" s="1">
        <v>191</v>
      </c>
    </row>
    <row r="22" spans="1:5" x14ac:dyDescent="0.25">
      <c r="A22" s="1" t="s">
        <v>22</v>
      </c>
      <c r="B22" s="1">
        <v>290</v>
      </c>
      <c r="C22" s="1">
        <v>304</v>
      </c>
      <c r="D22" s="1">
        <v>226</v>
      </c>
      <c r="E22" s="1">
        <v>287</v>
      </c>
    </row>
    <row r="23" spans="1:5" x14ac:dyDescent="0.25">
      <c r="A23" s="1" t="s">
        <v>23</v>
      </c>
      <c r="B23" s="1">
        <v>422</v>
      </c>
      <c r="C23" s="1">
        <v>290</v>
      </c>
      <c r="D23" s="1">
        <v>304</v>
      </c>
      <c r="E23" s="1">
        <v>226</v>
      </c>
    </row>
    <row r="24" spans="1:5" x14ac:dyDescent="0.25">
      <c r="A24" s="1" t="s">
        <v>24</v>
      </c>
      <c r="B24" s="1">
        <v>265</v>
      </c>
      <c r="C24" s="1">
        <v>422</v>
      </c>
      <c r="D24" s="1">
        <v>290</v>
      </c>
      <c r="E24" s="1">
        <v>304</v>
      </c>
    </row>
    <row r="25" spans="1:5" x14ac:dyDescent="0.25">
      <c r="A25" s="1" t="s">
        <v>25</v>
      </c>
      <c r="B25" s="1">
        <v>342</v>
      </c>
      <c r="C25" s="1">
        <v>265</v>
      </c>
      <c r="D25" s="1">
        <v>422</v>
      </c>
      <c r="E25" s="1">
        <v>290</v>
      </c>
    </row>
    <row r="26" spans="1:5" x14ac:dyDescent="0.25">
      <c r="A26" s="1" t="s">
        <v>26</v>
      </c>
      <c r="B26" s="1">
        <v>340</v>
      </c>
      <c r="C26" s="1">
        <v>342</v>
      </c>
      <c r="D26" s="1">
        <v>265</v>
      </c>
      <c r="E26" s="1">
        <v>422</v>
      </c>
    </row>
    <row r="27" spans="1:5" x14ac:dyDescent="0.25">
      <c r="A27" s="1" t="s">
        <v>27</v>
      </c>
      <c r="B27" s="1">
        <v>440</v>
      </c>
      <c r="C27" s="1">
        <v>340</v>
      </c>
      <c r="D27" s="1">
        <v>342</v>
      </c>
      <c r="E27" s="1">
        <v>265</v>
      </c>
    </row>
    <row r="28" spans="1:5" x14ac:dyDescent="0.25">
      <c r="A28" s="1" t="s">
        <v>28</v>
      </c>
      <c r="B28" s="1">
        <v>316</v>
      </c>
      <c r="C28" s="1">
        <v>440</v>
      </c>
      <c r="D28" s="1">
        <v>340</v>
      </c>
      <c r="E28" s="1">
        <v>342</v>
      </c>
    </row>
    <row r="29" spans="1:5" x14ac:dyDescent="0.25">
      <c r="A29" s="1" t="s">
        <v>29</v>
      </c>
      <c r="B29" s="1">
        <v>439</v>
      </c>
      <c r="C29" s="1">
        <v>316</v>
      </c>
      <c r="D29" s="1">
        <v>440</v>
      </c>
      <c r="E29" s="1">
        <v>340</v>
      </c>
    </row>
    <row r="30" spans="1:5" x14ac:dyDescent="0.25">
      <c r="A30" s="1" t="s">
        <v>30</v>
      </c>
      <c r="B30" s="1">
        <v>401</v>
      </c>
      <c r="C30" s="1">
        <v>439</v>
      </c>
      <c r="D30" s="1">
        <v>316</v>
      </c>
      <c r="E30" s="1">
        <v>440</v>
      </c>
    </row>
    <row r="31" spans="1:5" x14ac:dyDescent="0.25">
      <c r="A31" s="1" t="s">
        <v>31</v>
      </c>
      <c r="B31" s="1">
        <v>390</v>
      </c>
      <c r="C31" s="1">
        <v>401</v>
      </c>
      <c r="D31" s="1">
        <v>439</v>
      </c>
      <c r="E31" s="1">
        <v>316</v>
      </c>
    </row>
    <row r="32" spans="1:5" x14ac:dyDescent="0.25">
      <c r="A32" s="1" t="s">
        <v>32</v>
      </c>
      <c r="B32" s="1">
        <v>490</v>
      </c>
      <c r="C32" s="1">
        <v>390</v>
      </c>
      <c r="D32" s="1">
        <v>401</v>
      </c>
      <c r="E32" s="1">
        <v>439</v>
      </c>
    </row>
    <row r="33" spans="1:5" x14ac:dyDescent="0.25">
      <c r="A33" s="1" t="s">
        <v>33</v>
      </c>
      <c r="B33" s="1">
        <v>408</v>
      </c>
      <c r="C33" s="1">
        <v>490</v>
      </c>
      <c r="D33" s="1">
        <v>390</v>
      </c>
      <c r="E33" s="1">
        <v>401</v>
      </c>
    </row>
    <row r="34" spans="1:5" x14ac:dyDescent="0.25">
      <c r="A34" s="1" t="s">
        <v>34</v>
      </c>
      <c r="B34" s="1">
        <v>490</v>
      </c>
      <c r="C34" s="1">
        <v>408</v>
      </c>
      <c r="D34" s="1">
        <v>490</v>
      </c>
      <c r="E34" s="1">
        <v>390</v>
      </c>
    </row>
    <row r="35" spans="1:5" x14ac:dyDescent="0.25">
      <c r="A35" s="1" t="s">
        <v>35</v>
      </c>
      <c r="B35" s="1">
        <v>420</v>
      </c>
      <c r="C35" s="1">
        <v>490</v>
      </c>
      <c r="D35" s="1">
        <v>408</v>
      </c>
      <c r="E35" s="1">
        <v>490</v>
      </c>
    </row>
    <row r="36" spans="1:5" x14ac:dyDescent="0.25">
      <c r="A36" s="1" t="s">
        <v>36</v>
      </c>
      <c r="B36" s="1">
        <v>520</v>
      </c>
      <c r="C36" s="1">
        <v>420</v>
      </c>
      <c r="D36" s="1">
        <v>490</v>
      </c>
      <c r="E36" s="1">
        <v>408</v>
      </c>
    </row>
    <row r="37" spans="1:5" x14ac:dyDescent="0.25">
      <c r="A37" s="1" t="s">
        <v>37</v>
      </c>
      <c r="B37" s="1">
        <v>480</v>
      </c>
      <c r="C37" s="1">
        <v>520</v>
      </c>
      <c r="D37" s="1">
        <v>420</v>
      </c>
      <c r="E37" s="1">
        <v>490</v>
      </c>
    </row>
    <row r="38" spans="1:5" x14ac:dyDescent="0.25">
      <c r="C38" s="1">
        <v>480</v>
      </c>
      <c r="D38" s="1">
        <v>520</v>
      </c>
      <c r="E38" s="1">
        <v>420</v>
      </c>
    </row>
    <row r="39" spans="1:5" x14ac:dyDescent="0.25">
      <c r="D39" s="1">
        <v>480</v>
      </c>
      <c r="E39" s="1">
        <v>520</v>
      </c>
    </row>
    <row r="40" spans="1:5" x14ac:dyDescent="0.25">
      <c r="E40" s="1">
        <v>480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"/>
    </sheetView>
  </sheetViews>
  <sheetFormatPr defaultRowHeight="15" x14ac:dyDescent="0.25"/>
  <cols>
    <col min="1" max="2" width="9.140625" style="1"/>
  </cols>
  <sheetData>
    <row r="1" spans="1:5" ht="15.75" thickTop="1" x14ac:dyDescent="0.25">
      <c r="A1" s="13" t="s">
        <v>0</v>
      </c>
      <c r="B1" s="14" t="s">
        <v>40</v>
      </c>
      <c r="C1" s="14" t="s">
        <v>41</v>
      </c>
      <c r="D1" s="14" t="s">
        <v>42</v>
      </c>
      <c r="E1" s="15" t="s">
        <v>43</v>
      </c>
    </row>
    <row r="2" spans="1:5" x14ac:dyDescent="0.25">
      <c r="A2" s="16" t="s">
        <v>6</v>
      </c>
      <c r="B2" s="17">
        <v>180</v>
      </c>
      <c r="C2" s="17">
        <v>119</v>
      </c>
      <c r="D2" s="17">
        <v>183</v>
      </c>
      <c r="E2" s="18">
        <v>146</v>
      </c>
    </row>
    <row r="3" spans="1:5" x14ac:dyDescent="0.25">
      <c r="A3" s="19" t="s">
        <v>7</v>
      </c>
      <c r="B3" s="20">
        <v>169</v>
      </c>
      <c r="C3" s="20">
        <v>180</v>
      </c>
      <c r="D3" s="20">
        <v>119</v>
      </c>
      <c r="E3" s="21">
        <v>183</v>
      </c>
    </row>
    <row r="4" spans="1:5" x14ac:dyDescent="0.25">
      <c r="A4" s="19" t="s">
        <v>8</v>
      </c>
      <c r="B4" s="20">
        <v>232</v>
      </c>
      <c r="C4" s="20">
        <v>169</v>
      </c>
      <c r="D4" s="20">
        <v>180</v>
      </c>
      <c r="E4" s="21">
        <v>119</v>
      </c>
    </row>
    <row r="5" spans="1:5" x14ac:dyDescent="0.25">
      <c r="A5" s="19" t="s">
        <v>9</v>
      </c>
      <c r="B5" s="20">
        <v>225</v>
      </c>
      <c r="C5" s="20">
        <v>232</v>
      </c>
      <c r="D5" s="20">
        <v>169</v>
      </c>
      <c r="E5" s="21">
        <v>180</v>
      </c>
    </row>
    <row r="6" spans="1:5" x14ac:dyDescent="0.25">
      <c r="A6" s="19" t="s">
        <v>10</v>
      </c>
      <c r="B6" s="20">
        <v>193</v>
      </c>
      <c r="C6" s="20">
        <v>225</v>
      </c>
      <c r="D6" s="20">
        <v>232</v>
      </c>
      <c r="E6" s="21">
        <v>169</v>
      </c>
    </row>
    <row r="7" spans="1:5" x14ac:dyDescent="0.25">
      <c r="A7" s="19" t="s">
        <v>11</v>
      </c>
      <c r="B7" s="20">
        <v>123</v>
      </c>
      <c r="C7" s="20">
        <v>193</v>
      </c>
      <c r="D7" s="20">
        <v>225</v>
      </c>
      <c r="E7" s="21">
        <v>232</v>
      </c>
    </row>
    <row r="8" spans="1:5" x14ac:dyDescent="0.25">
      <c r="A8" s="19" t="s">
        <v>12</v>
      </c>
      <c r="B8" s="20">
        <v>337</v>
      </c>
      <c r="C8" s="20">
        <v>123</v>
      </c>
      <c r="D8" s="20">
        <v>193</v>
      </c>
      <c r="E8" s="21">
        <v>225</v>
      </c>
    </row>
    <row r="9" spans="1:5" x14ac:dyDescent="0.25">
      <c r="A9" s="19" t="s">
        <v>13</v>
      </c>
      <c r="B9" s="20">
        <v>186</v>
      </c>
      <c r="C9" s="20">
        <v>337</v>
      </c>
      <c r="D9" s="20">
        <v>123</v>
      </c>
      <c r="E9" s="21">
        <v>193</v>
      </c>
    </row>
    <row r="10" spans="1:5" x14ac:dyDescent="0.25">
      <c r="A10" s="19" t="s">
        <v>14</v>
      </c>
      <c r="B10" s="20">
        <v>194</v>
      </c>
      <c r="C10" s="20">
        <v>186</v>
      </c>
      <c r="D10" s="20">
        <v>337</v>
      </c>
      <c r="E10" s="21">
        <v>123</v>
      </c>
    </row>
    <row r="11" spans="1:5" x14ac:dyDescent="0.25">
      <c r="A11" s="19" t="s">
        <v>15</v>
      </c>
      <c r="B11" s="20">
        <v>150</v>
      </c>
      <c r="C11" s="20">
        <v>194</v>
      </c>
      <c r="D11" s="20">
        <v>186</v>
      </c>
      <c r="E11" s="21">
        <v>337</v>
      </c>
    </row>
    <row r="12" spans="1:5" x14ac:dyDescent="0.25">
      <c r="A12" s="19" t="s">
        <v>16</v>
      </c>
      <c r="B12" s="20">
        <v>210</v>
      </c>
      <c r="C12" s="20">
        <v>150</v>
      </c>
      <c r="D12" s="20">
        <v>194</v>
      </c>
      <c r="E12" s="21">
        <v>186</v>
      </c>
    </row>
    <row r="13" spans="1:5" x14ac:dyDescent="0.25">
      <c r="A13" s="19" t="s">
        <v>17</v>
      </c>
      <c r="B13" s="20">
        <v>273</v>
      </c>
      <c r="C13" s="20">
        <v>210</v>
      </c>
      <c r="D13" s="20">
        <v>150</v>
      </c>
      <c r="E13" s="21">
        <v>194</v>
      </c>
    </row>
    <row r="14" spans="1:5" x14ac:dyDescent="0.25">
      <c r="A14" s="19" t="s">
        <v>18</v>
      </c>
      <c r="B14" s="20">
        <v>191</v>
      </c>
      <c r="C14" s="20">
        <v>273</v>
      </c>
      <c r="D14" s="20">
        <v>210</v>
      </c>
      <c r="E14" s="21">
        <v>150</v>
      </c>
    </row>
    <row r="15" spans="1:5" x14ac:dyDescent="0.25">
      <c r="A15" s="19" t="s">
        <v>19</v>
      </c>
      <c r="B15" s="20">
        <v>287</v>
      </c>
      <c r="C15" s="20">
        <v>191</v>
      </c>
      <c r="D15" s="20">
        <v>273</v>
      </c>
      <c r="E15" s="21">
        <v>210</v>
      </c>
    </row>
    <row r="16" spans="1:5" x14ac:dyDescent="0.25">
      <c r="A16" s="19" t="s">
        <v>20</v>
      </c>
      <c r="B16" s="20">
        <v>226</v>
      </c>
      <c r="C16" s="20">
        <v>287</v>
      </c>
      <c r="D16" s="20">
        <v>191</v>
      </c>
      <c r="E16" s="21">
        <v>273</v>
      </c>
    </row>
    <row r="17" spans="1:5" x14ac:dyDescent="0.25">
      <c r="A17" s="19" t="s">
        <v>21</v>
      </c>
      <c r="B17" s="20">
        <v>304</v>
      </c>
      <c r="C17" s="20">
        <v>226</v>
      </c>
      <c r="D17" s="20">
        <v>287</v>
      </c>
      <c r="E17" s="21">
        <v>191</v>
      </c>
    </row>
    <row r="18" spans="1:5" x14ac:dyDescent="0.25">
      <c r="A18" s="19" t="s">
        <v>22</v>
      </c>
      <c r="B18" s="20">
        <v>290</v>
      </c>
      <c r="C18" s="20">
        <v>304</v>
      </c>
      <c r="D18" s="20">
        <v>226</v>
      </c>
      <c r="E18" s="21">
        <v>287</v>
      </c>
    </row>
    <row r="19" spans="1:5" x14ac:dyDescent="0.25">
      <c r="A19" s="19" t="s">
        <v>23</v>
      </c>
      <c r="B19" s="20">
        <v>422</v>
      </c>
      <c r="C19" s="20">
        <v>290</v>
      </c>
      <c r="D19" s="20">
        <v>304</v>
      </c>
      <c r="E19" s="21">
        <v>226</v>
      </c>
    </row>
    <row r="20" spans="1:5" x14ac:dyDescent="0.25">
      <c r="A20" s="19" t="s">
        <v>24</v>
      </c>
      <c r="B20" s="20">
        <v>265</v>
      </c>
      <c r="C20" s="20">
        <v>422</v>
      </c>
      <c r="D20" s="20">
        <v>290</v>
      </c>
      <c r="E20" s="21">
        <v>304</v>
      </c>
    </row>
    <row r="21" spans="1:5" x14ac:dyDescent="0.25">
      <c r="A21" s="19" t="s">
        <v>25</v>
      </c>
      <c r="B21" s="20">
        <v>342</v>
      </c>
      <c r="C21" s="20">
        <v>265</v>
      </c>
      <c r="D21" s="20">
        <v>422</v>
      </c>
      <c r="E21" s="21">
        <v>290</v>
      </c>
    </row>
    <row r="22" spans="1:5" x14ac:dyDescent="0.25">
      <c r="A22" s="19" t="s">
        <v>26</v>
      </c>
      <c r="B22" s="20">
        <v>340</v>
      </c>
      <c r="C22" s="20">
        <v>342</v>
      </c>
      <c r="D22" s="20">
        <v>265</v>
      </c>
      <c r="E22" s="21">
        <v>422</v>
      </c>
    </row>
    <row r="23" spans="1:5" x14ac:dyDescent="0.25">
      <c r="A23" s="19" t="s">
        <v>27</v>
      </c>
      <c r="B23" s="20">
        <v>440</v>
      </c>
      <c r="C23" s="20">
        <v>340</v>
      </c>
      <c r="D23" s="20">
        <v>342</v>
      </c>
      <c r="E23" s="21">
        <v>265</v>
      </c>
    </row>
    <row r="24" spans="1:5" x14ac:dyDescent="0.25">
      <c r="A24" s="19" t="s">
        <v>28</v>
      </c>
      <c r="B24" s="20">
        <v>316</v>
      </c>
      <c r="C24" s="20">
        <v>440</v>
      </c>
      <c r="D24" s="20">
        <v>340</v>
      </c>
      <c r="E24" s="21">
        <v>342</v>
      </c>
    </row>
    <row r="25" spans="1:5" x14ac:dyDescent="0.25">
      <c r="A25" s="19" t="s">
        <v>29</v>
      </c>
      <c r="B25" s="20">
        <v>439</v>
      </c>
      <c r="C25" s="20">
        <v>316</v>
      </c>
      <c r="D25" s="20">
        <v>440</v>
      </c>
      <c r="E25" s="21">
        <v>340</v>
      </c>
    </row>
    <row r="26" spans="1:5" x14ac:dyDescent="0.25">
      <c r="A26" s="19" t="s">
        <v>30</v>
      </c>
      <c r="B26" s="20">
        <v>401</v>
      </c>
      <c r="C26" s="20">
        <v>439</v>
      </c>
      <c r="D26" s="20">
        <v>316</v>
      </c>
      <c r="E26" s="21">
        <v>440</v>
      </c>
    </row>
    <row r="27" spans="1:5" x14ac:dyDescent="0.25">
      <c r="A27" s="19" t="s">
        <v>31</v>
      </c>
      <c r="B27" s="20">
        <v>390</v>
      </c>
      <c r="C27" s="20">
        <v>401</v>
      </c>
      <c r="D27" s="20">
        <v>439</v>
      </c>
      <c r="E27" s="21">
        <v>316</v>
      </c>
    </row>
    <row r="28" spans="1:5" x14ac:dyDescent="0.25">
      <c r="A28" s="19" t="s">
        <v>32</v>
      </c>
      <c r="B28" s="20">
        <v>490</v>
      </c>
      <c r="C28" s="20">
        <v>390</v>
      </c>
      <c r="D28" s="20">
        <v>401</v>
      </c>
      <c r="E28" s="21">
        <v>439</v>
      </c>
    </row>
    <row r="29" spans="1:5" x14ac:dyDescent="0.25">
      <c r="A29" s="19" t="s">
        <v>33</v>
      </c>
      <c r="B29" s="20">
        <v>408</v>
      </c>
      <c r="C29" s="20">
        <v>490</v>
      </c>
      <c r="D29" s="20">
        <v>390</v>
      </c>
      <c r="E29" s="21">
        <v>401</v>
      </c>
    </row>
    <row r="30" spans="1:5" x14ac:dyDescent="0.25">
      <c r="A30" s="19" t="s">
        <v>34</v>
      </c>
      <c r="B30" s="20">
        <v>490</v>
      </c>
      <c r="C30" s="20">
        <v>408</v>
      </c>
      <c r="D30" s="20">
        <v>490</v>
      </c>
      <c r="E30" s="21">
        <v>390</v>
      </c>
    </row>
    <row r="31" spans="1:5" x14ac:dyDescent="0.25">
      <c r="A31" s="19" t="s">
        <v>35</v>
      </c>
      <c r="B31" s="20">
        <v>420</v>
      </c>
      <c r="C31" s="20">
        <v>490</v>
      </c>
      <c r="D31" s="20">
        <v>408</v>
      </c>
      <c r="E31" s="21">
        <v>490</v>
      </c>
    </row>
    <row r="32" spans="1:5" x14ac:dyDescent="0.25">
      <c r="A32" s="19" t="s">
        <v>36</v>
      </c>
      <c r="B32" s="20">
        <v>520</v>
      </c>
      <c r="C32" s="20">
        <v>420</v>
      </c>
      <c r="D32" s="20">
        <v>490</v>
      </c>
      <c r="E32" s="21">
        <v>408</v>
      </c>
    </row>
    <row r="33" spans="1:5" ht="15.75" thickBot="1" x14ac:dyDescent="0.3">
      <c r="A33" s="22" t="s">
        <v>37</v>
      </c>
      <c r="B33" s="23">
        <v>480</v>
      </c>
      <c r="C33" s="23">
        <v>520</v>
      </c>
      <c r="D33" s="23">
        <v>420</v>
      </c>
      <c r="E33" s="24">
        <v>490</v>
      </c>
    </row>
    <row r="34" spans="1:5" ht="15.75" thickTop="1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9" sqref="C29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44</v>
      </c>
    </row>
    <row r="2" spans="1:9" ht="15.75" thickBot="1" x14ac:dyDescent="0.3"/>
    <row r="3" spans="1:9" x14ac:dyDescent="0.25">
      <c r="A3" s="5" t="s">
        <v>45</v>
      </c>
      <c r="B3" s="5"/>
    </row>
    <row r="4" spans="1:9" x14ac:dyDescent="0.25">
      <c r="A4" s="2" t="s">
        <v>46</v>
      </c>
      <c r="B4" s="2">
        <v>0.86460949765742778</v>
      </c>
    </row>
    <row r="5" spans="1:9" x14ac:dyDescent="0.25">
      <c r="A5" s="2" t="s">
        <v>47</v>
      </c>
      <c r="B5" s="2">
        <v>0.74754958343942968</v>
      </c>
    </row>
    <row r="6" spans="1:9" x14ac:dyDescent="0.25">
      <c r="A6" s="2" t="s">
        <v>48</v>
      </c>
      <c r="B6" s="2">
        <v>0.72050132452222571</v>
      </c>
    </row>
    <row r="7" spans="1:9" x14ac:dyDescent="0.25">
      <c r="A7" s="2" t="s">
        <v>49</v>
      </c>
      <c r="B7" s="2">
        <v>60.92626984445824</v>
      </c>
    </row>
    <row r="8" spans="1:9" ht="15.75" thickBot="1" x14ac:dyDescent="0.3">
      <c r="A8" s="3" t="s">
        <v>50</v>
      </c>
      <c r="B8" s="3">
        <v>32</v>
      </c>
    </row>
    <row r="10" spans="1:9" ht="15.75" thickBot="1" x14ac:dyDescent="0.3">
      <c r="A10" t="s">
        <v>51</v>
      </c>
    </row>
    <row r="11" spans="1:9" x14ac:dyDescent="0.25">
      <c r="A11" s="4"/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</row>
    <row r="12" spans="1:9" x14ac:dyDescent="0.25">
      <c r="A12" s="2" t="s">
        <v>52</v>
      </c>
      <c r="B12" s="2">
        <v>3</v>
      </c>
      <c r="C12" s="2">
        <v>307773.42874952726</v>
      </c>
      <c r="D12" s="2">
        <v>102591.14291650908</v>
      </c>
      <c r="E12" s="2">
        <v>27.637623025116522</v>
      </c>
      <c r="F12" s="2">
        <v>1.6180033194853991E-8</v>
      </c>
    </row>
    <row r="13" spans="1:9" x14ac:dyDescent="0.25">
      <c r="A13" s="2" t="s">
        <v>53</v>
      </c>
      <c r="B13" s="2">
        <v>28</v>
      </c>
      <c r="C13" s="2">
        <v>103936.29000047276</v>
      </c>
      <c r="D13" s="2">
        <v>3712.0103571597415</v>
      </c>
      <c r="E13" s="2"/>
      <c r="F13" s="2"/>
    </row>
    <row r="14" spans="1:9" ht="15.75" thickBot="1" x14ac:dyDescent="0.3">
      <c r="A14" s="3" t="s">
        <v>54</v>
      </c>
      <c r="B14" s="3">
        <v>31</v>
      </c>
      <c r="C14" s="3">
        <v>411709.71875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61</v>
      </c>
      <c r="C16" s="4" t="s">
        <v>49</v>
      </c>
      <c r="D16" s="4" t="s">
        <v>62</v>
      </c>
      <c r="E16" s="4" t="s">
        <v>63</v>
      </c>
      <c r="F16" s="4" t="s">
        <v>64</v>
      </c>
      <c r="G16" s="4" t="s">
        <v>65</v>
      </c>
      <c r="H16" s="4" t="s">
        <v>66</v>
      </c>
      <c r="I16" s="4" t="s">
        <v>67</v>
      </c>
    </row>
    <row r="17" spans="1:9" x14ac:dyDescent="0.25">
      <c r="A17" s="2" t="s">
        <v>55</v>
      </c>
      <c r="B17" s="2">
        <v>29.985048597795469</v>
      </c>
      <c r="C17" s="2">
        <v>33.081680453965753</v>
      </c>
      <c r="D17" s="2">
        <v>0.90639436045338295</v>
      </c>
      <c r="E17" s="2">
        <v>0.37246157640659316</v>
      </c>
      <c r="F17" s="2">
        <v>-37.779701906696118</v>
      </c>
      <c r="G17" s="2">
        <v>97.749799102287056</v>
      </c>
      <c r="H17" s="2">
        <v>-37.779701906696118</v>
      </c>
      <c r="I17" s="2">
        <v>97.749799102287056</v>
      </c>
    </row>
    <row r="18" spans="1:9" x14ac:dyDescent="0.25">
      <c r="A18" s="2" t="s">
        <v>41</v>
      </c>
      <c r="B18" s="2">
        <v>6.1689442193426598E-2</v>
      </c>
      <c r="C18" s="2">
        <v>0.1790863489299564</v>
      </c>
      <c r="D18" s="2">
        <v>0.34446758539677597</v>
      </c>
      <c r="E18" s="2">
        <v>0.73306854826755818</v>
      </c>
      <c r="F18" s="2">
        <v>-0.30515231395273124</v>
      </c>
      <c r="G18" s="2">
        <v>0.42853119833958442</v>
      </c>
      <c r="H18" s="2">
        <v>-0.30515231395273124</v>
      </c>
      <c r="I18" s="2">
        <v>0.42853119833958442</v>
      </c>
    </row>
    <row r="19" spans="1:9" x14ac:dyDescent="0.25">
      <c r="A19" s="2" t="s">
        <v>42</v>
      </c>
      <c r="B19" s="2">
        <v>0.63232596558425958</v>
      </c>
      <c r="C19" s="2">
        <v>0.14229781802879257</v>
      </c>
      <c r="D19" s="2">
        <v>4.4436799828955538</v>
      </c>
      <c r="E19" s="2">
        <v>1.2665580633837225E-4</v>
      </c>
      <c r="F19" s="2">
        <v>0.34084209887220079</v>
      </c>
      <c r="G19" s="2">
        <v>0.92380983229631841</v>
      </c>
      <c r="H19" s="2">
        <v>0.34084209887220079</v>
      </c>
      <c r="I19" s="2">
        <v>0.92380983229631841</v>
      </c>
    </row>
    <row r="20" spans="1:9" ht="15.75" thickBot="1" x14ac:dyDescent="0.3">
      <c r="A20" s="3" t="s">
        <v>43</v>
      </c>
      <c r="B20" s="3">
        <v>0.28383626961549263</v>
      </c>
      <c r="C20" s="3">
        <v>0.18628395339343617</v>
      </c>
      <c r="D20" s="3">
        <v>1.5236753592834893</v>
      </c>
      <c r="E20" s="3">
        <v>0.13880574928917228</v>
      </c>
      <c r="F20" s="3">
        <v>-9.7749110917474513E-2</v>
      </c>
      <c r="G20" s="3">
        <v>0.66542165014845978</v>
      </c>
      <c r="H20" s="3">
        <v>-9.7749110917474513E-2</v>
      </c>
      <c r="I20" s="3">
        <v>0.66542165014845978</v>
      </c>
    </row>
    <row r="23" spans="1:9" x14ac:dyDescent="0.25">
      <c r="A23" t="s">
        <v>70</v>
      </c>
    </row>
    <row r="25" spans="1:9" x14ac:dyDescent="0.25">
      <c r="A25" s="6" t="s">
        <v>68</v>
      </c>
      <c r="B25" s="6">
        <f>(520*B18)+(420*B19)+B17</f>
        <v>327.64046408376635</v>
      </c>
      <c r="C25">
        <f>B25+B17</f>
        <v>357.62551268156182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0" workbookViewId="0">
      <selection activeCell="N37" sqref="N37"/>
    </sheetView>
  </sheetViews>
  <sheetFormatPr defaultRowHeight="15" x14ac:dyDescent="0.25"/>
  <cols>
    <col min="1" max="2" width="9.140625" style="1"/>
    <col min="3" max="3" width="10.140625" style="1" customWidth="1"/>
    <col min="4" max="4" width="15.5703125" bestFit="1" customWidth="1"/>
    <col min="5" max="5" width="18.42578125" customWidth="1"/>
  </cols>
  <sheetData>
    <row r="1" spans="1:8" x14ac:dyDescent="0.25">
      <c r="A1" s="7" t="s">
        <v>0</v>
      </c>
      <c r="B1" s="7" t="s">
        <v>1</v>
      </c>
      <c r="C1" s="7" t="s">
        <v>71</v>
      </c>
      <c r="D1" s="6" t="s">
        <v>72</v>
      </c>
    </row>
    <row r="2" spans="1:8" x14ac:dyDescent="0.25">
      <c r="A2" s="7" t="s">
        <v>2</v>
      </c>
      <c r="B2" s="7">
        <v>266</v>
      </c>
      <c r="C2" s="7"/>
      <c r="D2" s="6"/>
    </row>
    <row r="3" spans="1:8" x14ac:dyDescent="0.25">
      <c r="A3" s="7" t="s">
        <v>3</v>
      </c>
      <c r="B3" s="7">
        <v>146</v>
      </c>
      <c r="C3" s="7"/>
      <c r="D3" s="6"/>
    </row>
    <row r="4" spans="1:8" x14ac:dyDescent="0.25">
      <c r="A4" s="7" t="s">
        <v>4</v>
      </c>
      <c r="B4" s="7">
        <v>183</v>
      </c>
      <c r="C4" s="7">
        <f>AVERAGE(B2:B3)</f>
        <v>206</v>
      </c>
      <c r="D4" s="6"/>
      <c r="H4">
        <f>C4-B4</f>
        <v>23</v>
      </c>
    </row>
    <row r="5" spans="1:8" x14ac:dyDescent="0.25">
      <c r="A5" s="7" t="s">
        <v>5</v>
      </c>
      <c r="B5" s="7">
        <v>119</v>
      </c>
      <c r="C5" s="7">
        <f>AVERAGE(B3:B4)</f>
        <v>164.5</v>
      </c>
      <c r="D5" s="6">
        <f>AVERAGE(B2:B4)</f>
        <v>198.33333333333334</v>
      </c>
      <c r="E5">
        <f>D5-B5</f>
        <v>79.333333333333343</v>
      </c>
      <c r="H5">
        <f t="shared" ref="H5:H39" si="0">C5-B5</f>
        <v>45.5</v>
      </c>
    </row>
    <row r="6" spans="1:8" x14ac:dyDescent="0.25">
      <c r="A6" s="7" t="s">
        <v>6</v>
      </c>
      <c r="B6" s="7">
        <v>180</v>
      </c>
      <c r="C6" s="7">
        <f t="shared" ref="C6:C39" si="1">AVERAGE(B4:B5)</f>
        <v>151</v>
      </c>
      <c r="D6" s="6">
        <f>AVERAGE(B3:B5)</f>
        <v>149.33333333333334</v>
      </c>
      <c r="E6">
        <f t="shared" ref="E6:E39" si="2">D6-B6</f>
        <v>-30.666666666666657</v>
      </c>
      <c r="H6">
        <f t="shared" si="0"/>
        <v>-29</v>
      </c>
    </row>
    <row r="7" spans="1:8" x14ac:dyDescent="0.25">
      <c r="A7" s="7" t="s">
        <v>7</v>
      </c>
      <c r="B7" s="7">
        <v>169</v>
      </c>
      <c r="C7" s="7">
        <f t="shared" si="1"/>
        <v>149.5</v>
      </c>
      <c r="D7" s="6">
        <f t="shared" ref="D7:D39" si="3">AVERAGE(B4:B6)</f>
        <v>160.66666666666666</v>
      </c>
      <c r="E7">
        <f t="shared" si="2"/>
        <v>-8.3333333333333428</v>
      </c>
      <c r="H7">
        <f t="shared" si="0"/>
        <v>-19.5</v>
      </c>
    </row>
    <row r="8" spans="1:8" x14ac:dyDescent="0.25">
      <c r="A8" s="7" t="s">
        <v>8</v>
      </c>
      <c r="B8" s="7">
        <v>232</v>
      </c>
      <c r="C8" s="7">
        <f t="shared" si="1"/>
        <v>174.5</v>
      </c>
      <c r="D8" s="6">
        <f t="shared" si="3"/>
        <v>156</v>
      </c>
      <c r="E8">
        <f t="shared" si="2"/>
        <v>-76</v>
      </c>
      <c r="H8">
        <f t="shared" si="0"/>
        <v>-57.5</v>
      </c>
    </row>
    <row r="9" spans="1:8" x14ac:dyDescent="0.25">
      <c r="A9" s="7" t="s">
        <v>9</v>
      </c>
      <c r="B9" s="7">
        <v>225</v>
      </c>
      <c r="C9" s="7">
        <f t="shared" si="1"/>
        <v>200.5</v>
      </c>
      <c r="D9" s="6">
        <f t="shared" si="3"/>
        <v>193.66666666666666</v>
      </c>
      <c r="E9">
        <f t="shared" si="2"/>
        <v>-31.333333333333343</v>
      </c>
      <c r="H9">
        <f t="shared" si="0"/>
        <v>-24.5</v>
      </c>
    </row>
    <row r="10" spans="1:8" x14ac:dyDescent="0.25">
      <c r="A10" s="7" t="s">
        <v>10</v>
      </c>
      <c r="B10" s="7">
        <v>193</v>
      </c>
      <c r="C10" s="7">
        <f t="shared" si="1"/>
        <v>228.5</v>
      </c>
      <c r="D10" s="6">
        <f t="shared" si="3"/>
        <v>208.66666666666666</v>
      </c>
      <c r="E10">
        <f t="shared" si="2"/>
        <v>15.666666666666657</v>
      </c>
      <c r="H10">
        <f t="shared" si="0"/>
        <v>35.5</v>
      </c>
    </row>
    <row r="11" spans="1:8" x14ac:dyDescent="0.25">
      <c r="A11" s="7" t="s">
        <v>11</v>
      </c>
      <c r="B11" s="7">
        <v>123</v>
      </c>
      <c r="C11" s="7">
        <f t="shared" si="1"/>
        <v>209</v>
      </c>
      <c r="D11" s="6">
        <f t="shared" si="3"/>
        <v>216.66666666666666</v>
      </c>
      <c r="E11">
        <f t="shared" si="2"/>
        <v>93.666666666666657</v>
      </c>
      <c r="H11">
        <f t="shared" si="0"/>
        <v>86</v>
      </c>
    </row>
    <row r="12" spans="1:8" x14ac:dyDescent="0.25">
      <c r="A12" s="7" t="s">
        <v>12</v>
      </c>
      <c r="B12" s="7">
        <v>337</v>
      </c>
      <c r="C12" s="7">
        <f t="shared" si="1"/>
        <v>158</v>
      </c>
      <c r="D12" s="6">
        <f t="shared" si="3"/>
        <v>180.33333333333334</v>
      </c>
      <c r="E12">
        <f t="shared" si="2"/>
        <v>-156.66666666666666</v>
      </c>
      <c r="H12">
        <f t="shared" si="0"/>
        <v>-179</v>
      </c>
    </row>
    <row r="13" spans="1:8" x14ac:dyDescent="0.25">
      <c r="A13" s="7" t="s">
        <v>13</v>
      </c>
      <c r="B13" s="7">
        <v>186</v>
      </c>
      <c r="C13" s="7">
        <f t="shared" si="1"/>
        <v>230</v>
      </c>
      <c r="D13" s="6">
        <f t="shared" si="3"/>
        <v>217.66666666666666</v>
      </c>
      <c r="E13">
        <f t="shared" si="2"/>
        <v>31.666666666666657</v>
      </c>
      <c r="H13">
        <f t="shared" si="0"/>
        <v>44</v>
      </c>
    </row>
    <row r="14" spans="1:8" x14ac:dyDescent="0.25">
      <c r="A14" s="7" t="s">
        <v>14</v>
      </c>
      <c r="B14" s="7">
        <v>194</v>
      </c>
      <c r="C14" s="7">
        <f t="shared" si="1"/>
        <v>261.5</v>
      </c>
      <c r="D14" s="6">
        <f t="shared" si="3"/>
        <v>215.33333333333334</v>
      </c>
      <c r="E14">
        <f t="shared" si="2"/>
        <v>21.333333333333343</v>
      </c>
      <c r="H14">
        <f t="shared" si="0"/>
        <v>67.5</v>
      </c>
    </row>
    <row r="15" spans="1:8" x14ac:dyDescent="0.25">
      <c r="A15" s="7" t="s">
        <v>15</v>
      </c>
      <c r="B15" s="7">
        <v>150</v>
      </c>
      <c r="C15" s="7">
        <f t="shared" si="1"/>
        <v>190</v>
      </c>
      <c r="D15" s="6">
        <f t="shared" si="3"/>
        <v>239</v>
      </c>
      <c r="E15">
        <f t="shared" si="2"/>
        <v>89</v>
      </c>
      <c r="H15">
        <f t="shared" si="0"/>
        <v>40</v>
      </c>
    </row>
    <row r="16" spans="1:8" x14ac:dyDescent="0.25">
      <c r="A16" s="7" t="s">
        <v>16</v>
      </c>
      <c r="B16" s="7">
        <v>210</v>
      </c>
      <c r="C16" s="7">
        <f t="shared" si="1"/>
        <v>172</v>
      </c>
      <c r="D16" s="6">
        <f t="shared" si="3"/>
        <v>176.66666666666666</v>
      </c>
      <c r="E16">
        <f t="shared" si="2"/>
        <v>-33.333333333333343</v>
      </c>
      <c r="H16">
        <f t="shared" si="0"/>
        <v>-38</v>
      </c>
    </row>
    <row r="17" spans="1:8" x14ac:dyDescent="0.25">
      <c r="A17" s="7" t="s">
        <v>17</v>
      </c>
      <c r="B17" s="7">
        <v>273</v>
      </c>
      <c r="C17" s="7">
        <f t="shared" si="1"/>
        <v>180</v>
      </c>
      <c r="D17" s="6">
        <f t="shared" si="3"/>
        <v>184.66666666666666</v>
      </c>
      <c r="E17">
        <f t="shared" si="2"/>
        <v>-88.333333333333343</v>
      </c>
      <c r="H17">
        <f t="shared" si="0"/>
        <v>-93</v>
      </c>
    </row>
    <row r="18" spans="1:8" x14ac:dyDescent="0.25">
      <c r="A18" s="7" t="s">
        <v>18</v>
      </c>
      <c r="B18" s="7">
        <v>191</v>
      </c>
      <c r="C18" s="7">
        <f t="shared" si="1"/>
        <v>241.5</v>
      </c>
      <c r="D18" s="6">
        <f t="shared" si="3"/>
        <v>211</v>
      </c>
      <c r="E18">
        <f t="shared" si="2"/>
        <v>20</v>
      </c>
      <c r="H18">
        <f t="shared" si="0"/>
        <v>50.5</v>
      </c>
    </row>
    <row r="19" spans="1:8" x14ac:dyDescent="0.25">
      <c r="A19" s="7" t="s">
        <v>19</v>
      </c>
      <c r="B19" s="7">
        <v>287</v>
      </c>
      <c r="C19" s="7">
        <f t="shared" si="1"/>
        <v>232</v>
      </c>
      <c r="D19" s="6">
        <f t="shared" si="3"/>
        <v>224.66666666666666</v>
      </c>
      <c r="E19">
        <f t="shared" si="2"/>
        <v>-62.333333333333343</v>
      </c>
      <c r="H19">
        <f t="shared" si="0"/>
        <v>-55</v>
      </c>
    </row>
    <row r="20" spans="1:8" x14ac:dyDescent="0.25">
      <c r="A20" s="7" t="s">
        <v>20</v>
      </c>
      <c r="B20" s="7">
        <v>226</v>
      </c>
      <c r="C20" s="7">
        <f t="shared" si="1"/>
        <v>239</v>
      </c>
      <c r="D20" s="6">
        <f t="shared" si="3"/>
        <v>250.33333333333334</v>
      </c>
      <c r="E20">
        <f t="shared" si="2"/>
        <v>24.333333333333343</v>
      </c>
      <c r="H20">
        <f t="shared" si="0"/>
        <v>13</v>
      </c>
    </row>
    <row r="21" spans="1:8" x14ac:dyDescent="0.25">
      <c r="A21" s="7" t="s">
        <v>21</v>
      </c>
      <c r="B21" s="7">
        <v>304</v>
      </c>
      <c r="C21" s="7">
        <f t="shared" si="1"/>
        <v>256.5</v>
      </c>
      <c r="D21" s="6">
        <f t="shared" si="3"/>
        <v>234.66666666666666</v>
      </c>
      <c r="E21">
        <f t="shared" si="2"/>
        <v>-69.333333333333343</v>
      </c>
      <c r="H21">
        <f t="shared" si="0"/>
        <v>-47.5</v>
      </c>
    </row>
    <row r="22" spans="1:8" x14ac:dyDescent="0.25">
      <c r="A22" s="7" t="s">
        <v>22</v>
      </c>
      <c r="B22" s="7">
        <v>290</v>
      </c>
      <c r="C22" s="7">
        <f t="shared" si="1"/>
        <v>265</v>
      </c>
      <c r="D22" s="6">
        <f t="shared" si="3"/>
        <v>272.33333333333331</v>
      </c>
      <c r="E22">
        <f t="shared" si="2"/>
        <v>-17.666666666666686</v>
      </c>
      <c r="H22">
        <f t="shared" si="0"/>
        <v>-25</v>
      </c>
    </row>
    <row r="23" spans="1:8" x14ac:dyDescent="0.25">
      <c r="A23" s="7" t="s">
        <v>23</v>
      </c>
      <c r="B23" s="7">
        <v>422</v>
      </c>
      <c r="C23" s="7">
        <f t="shared" si="1"/>
        <v>297</v>
      </c>
      <c r="D23" s="6">
        <f t="shared" si="3"/>
        <v>273.33333333333331</v>
      </c>
      <c r="E23">
        <f t="shared" si="2"/>
        <v>-148.66666666666669</v>
      </c>
      <c r="H23">
        <f t="shared" si="0"/>
        <v>-125</v>
      </c>
    </row>
    <row r="24" spans="1:8" x14ac:dyDescent="0.25">
      <c r="A24" s="7" t="s">
        <v>24</v>
      </c>
      <c r="B24" s="7">
        <v>265</v>
      </c>
      <c r="C24" s="7">
        <f t="shared" si="1"/>
        <v>356</v>
      </c>
      <c r="D24" s="6">
        <f t="shared" si="3"/>
        <v>338.66666666666669</v>
      </c>
      <c r="E24">
        <f t="shared" si="2"/>
        <v>73.666666666666686</v>
      </c>
      <c r="H24">
        <f t="shared" si="0"/>
        <v>91</v>
      </c>
    </row>
    <row r="25" spans="1:8" x14ac:dyDescent="0.25">
      <c r="A25" s="7" t="s">
        <v>25</v>
      </c>
      <c r="B25" s="7">
        <v>342</v>
      </c>
      <c r="C25" s="7">
        <f t="shared" si="1"/>
        <v>343.5</v>
      </c>
      <c r="D25" s="6">
        <f t="shared" si="3"/>
        <v>325.66666666666669</v>
      </c>
      <c r="E25">
        <f t="shared" si="2"/>
        <v>-16.333333333333314</v>
      </c>
      <c r="H25">
        <f t="shared" si="0"/>
        <v>1.5</v>
      </c>
    </row>
    <row r="26" spans="1:8" x14ac:dyDescent="0.25">
      <c r="A26" s="7" t="s">
        <v>26</v>
      </c>
      <c r="B26" s="7">
        <v>340</v>
      </c>
      <c r="C26" s="7">
        <f t="shared" si="1"/>
        <v>303.5</v>
      </c>
      <c r="D26" s="6">
        <f t="shared" si="3"/>
        <v>343</v>
      </c>
      <c r="E26">
        <f t="shared" si="2"/>
        <v>3</v>
      </c>
      <c r="H26">
        <f t="shared" si="0"/>
        <v>-36.5</v>
      </c>
    </row>
    <row r="27" spans="1:8" x14ac:dyDescent="0.25">
      <c r="A27" s="7" t="s">
        <v>27</v>
      </c>
      <c r="B27" s="7">
        <v>440</v>
      </c>
      <c r="C27" s="7">
        <f t="shared" si="1"/>
        <v>341</v>
      </c>
      <c r="D27" s="6">
        <f t="shared" si="3"/>
        <v>315.66666666666669</v>
      </c>
      <c r="E27">
        <f t="shared" si="2"/>
        <v>-124.33333333333331</v>
      </c>
      <c r="H27">
        <f t="shared" si="0"/>
        <v>-99</v>
      </c>
    </row>
    <row r="28" spans="1:8" x14ac:dyDescent="0.25">
      <c r="A28" s="7" t="s">
        <v>28</v>
      </c>
      <c r="B28" s="7">
        <v>316</v>
      </c>
      <c r="C28" s="7">
        <f t="shared" si="1"/>
        <v>390</v>
      </c>
      <c r="D28" s="6">
        <f t="shared" si="3"/>
        <v>374</v>
      </c>
      <c r="E28">
        <f t="shared" si="2"/>
        <v>58</v>
      </c>
      <c r="H28">
        <f t="shared" si="0"/>
        <v>74</v>
      </c>
    </row>
    <row r="29" spans="1:8" x14ac:dyDescent="0.25">
      <c r="A29" s="7" t="s">
        <v>29</v>
      </c>
      <c r="B29" s="7">
        <v>439</v>
      </c>
      <c r="C29" s="7">
        <f t="shared" si="1"/>
        <v>378</v>
      </c>
      <c r="D29" s="6">
        <f t="shared" si="3"/>
        <v>365.33333333333331</v>
      </c>
      <c r="E29">
        <f t="shared" si="2"/>
        <v>-73.666666666666686</v>
      </c>
      <c r="H29">
        <f t="shared" si="0"/>
        <v>-61</v>
      </c>
    </row>
    <row r="30" spans="1:8" x14ac:dyDescent="0.25">
      <c r="A30" s="7" t="s">
        <v>30</v>
      </c>
      <c r="B30" s="7">
        <v>401</v>
      </c>
      <c r="C30" s="7">
        <f t="shared" si="1"/>
        <v>377.5</v>
      </c>
      <c r="D30" s="6">
        <f t="shared" si="3"/>
        <v>398.33333333333331</v>
      </c>
      <c r="E30">
        <f t="shared" si="2"/>
        <v>-2.6666666666666856</v>
      </c>
      <c r="H30">
        <f t="shared" si="0"/>
        <v>-23.5</v>
      </c>
    </row>
    <row r="31" spans="1:8" x14ac:dyDescent="0.25">
      <c r="A31" s="7" t="s">
        <v>31</v>
      </c>
      <c r="B31" s="7">
        <v>390</v>
      </c>
      <c r="C31" s="7">
        <f t="shared" si="1"/>
        <v>420</v>
      </c>
      <c r="D31" s="6">
        <f t="shared" si="3"/>
        <v>385.33333333333331</v>
      </c>
      <c r="E31">
        <f t="shared" si="2"/>
        <v>-4.6666666666666856</v>
      </c>
      <c r="H31">
        <f t="shared" si="0"/>
        <v>30</v>
      </c>
    </row>
    <row r="32" spans="1:8" x14ac:dyDescent="0.25">
      <c r="A32" s="7" t="s">
        <v>32</v>
      </c>
      <c r="B32" s="7">
        <v>490</v>
      </c>
      <c r="C32" s="7">
        <f t="shared" si="1"/>
        <v>395.5</v>
      </c>
      <c r="D32" s="6">
        <f t="shared" si="3"/>
        <v>410</v>
      </c>
      <c r="E32">
        <f t="shared" si="2"/>
        <v>-80</v>
      </c>
      <c r="H32">
        <f t="shared" si="0"/>
        <v>-94.5</v>
      </c>
    </row>
    <row r="33" spans="1:8" x14ac:dyDescent="0.25">
      <c r="A33" s="7" t="s">
        <v>33</v>
      </c>
      <c r="B33" s="7">
        <v>408</v>
      </c>
      <c r="C33" s="7">
        <f t="shared" si="1"/>
        <v>440</v>
      </c>
      <c r="D33" s="6">
        <f t="shared" si="3"/>
        <v>427</v>
      </c>
      <c r="E33">
        <f t="shared" si="2"/>
        <v>19</v>
      </c>
      <c r="H33">
        <f t="shared" si="0"/>
        <v>32</v>
      </c>
    </row>
    <row r="34" spans="1:8" x14ac:dyDescent="0.25">
      <c r="A34" s="7" t="s">
        <v>34</v>
      </c>
      <c r="B34" s="7">
        <v>490</v>
      </c>
      <c r="C34" s="7">
        <f t="shared" si="1"/>
        <v>449</v>
      </c>
      <c r="D34" s="6">
        <f t="shared" si="3"/>
        <v>429.33333333333331</v>
      </c>
      <c r="E34">
        <f t="shared" si="2"/>
        <v>-60.666666666666686</v>
      </c>
      <c r="H34">
        <f t="shared" si="0"/>
        <v>-41</v>
      </c>
    </row>
    <row r="35" spans="1:8" x14ac:dyDescent="0.25">
      <c r="A35" s="7" t="s">
        <v>35</v>
      </c>
      <c r="B35" s="7">
        <v>420</v>
      </c>
      <c r="C35" s="7">
        <f t="shared" si="1"/>
        <v>449</v>
      </c>
      <c r="D35" s="6">
        <f t="shared" si="3"/>
        <v>462.66666666666669</v>
      </c>
      <c r="E35">
        <f t="shared" si="2"/>
        <v>42.666666666666686</v>
      </c>
      <c r="H35">
        <f t="shared" si="0"/>
        <v>29</v>
      </c>
    </row>
    <row r="36" spans="1:8" x14ac:dyDescent="0.25">
      <c r="A36" s="7" t="s">
        <v>36</v>
      </c>
      <c r="B36" s="7">
        <v>520</v>
      </c>
      <c r="C36" s="7">
        <f t="shared" si="1"/>
        <v>455</v>
      </c>
      <c r="D36" s="6">
        <f t="shared" si="3"/>
        <v>439.33333333333331</v>
      </c>
      <c r="E36">
        <f t="shared" si="2"/>
        <v>-80.666666666666686</v>
      </c>
      <c r="H36">
        <f t="shared" si="0"/>
        <v>-65</v>
      </c>
    </row>
    <row r="37" spans="1:8" x14ac:dyDescent="0.25">
      <c r="A37" s="7" t="s">
        <v>37</v>
      </c>
      <c r="B37" s="7">
        <v>480</v>
      </c>
      <c r="C37" s="7">
        <f t="shared" si="1"/>
        <v>470</v>
      </c>
      <c r="D37" s="6">
        <f>AVERAGE(B34:B36)</f>
        <v>476.66666666666669</v>
      </c>
      <c r="E37">
        <f t="shared" si="2"/>
        <v>-3.3333333333333144</v>
      </c>
      <c r="H37">
        <f t="shared" si="0"/>
        <v>-10</v>
      </c>
    </row>
    <row r="38" spans="1:8" x14ac:dyDescent="0.25">
      <c r="A38" s="8" t="s">
        <v>68</v>
      </c>
      <c r="B38" s="8"/>
      <c r="C38" s="7">
        <f t="shared" si="1"/>
        <v>500</v>
      </c>
      <c r="D38" s="9">
        <f t="shared" si="3"/>
        <v>473.33333333333331</v>
      </c>
      <c r="E38">
        <f t="shared" si="2"/>
        <v>473.33333333333331</v>
      </c>
      <c r="H38">
        <f t="shared" si="0"/>
        <v>500</v>
      </c>
    </row>
    <row r="39" spans="1:8" x14ac:dyDescent="0.25">
      <c r="A39" s="8" t="s">
        <v>69</v>
      </c>
      <c r="B39" s="8"/>
      <c r="C39" s="7">
        <f t="shared" si="1"/>
        <v>480</v>
      </c>
      <c r="D39" s="9">
        <f t="shared" si="3"/>
        <v>500</v>
      </c>
      <c r="E39">
        <f t="shared" si="2"/>
        <v>500</v>
      </c>
      <c r="H39">
        <f t="shared" si="0"/>
        <v>480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"/>
  <sheetViews>
    <sheetView workbookViewId="0"/>
  </sheetViews>
  <sheetFormatPr defaultRowHeight="15" x14ac:dyDescent="0.25"/>
  <sheetData>
    <row r="9" spans="2:2" x14ac:dyDescent="0.25">
      <c r="B9" s="10">
        <f>1</f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/>
  </sheetViews>
  <sheetFormatPr defaultColWidth="30.7109375" defaultRowHeight="15" x14ac:dyDescent="0.25"/>
  <cols>
    <col min="1" max="1" width="30.7109375" style="12"/>
    <col min="2" max="16384" width="30.7109375" style="11"/>
  </cols>
  <sheetData>
    <row r="1" spans="1:20" x14ac:dyDescent="0.25">
      <c r="A1" s="12" t="s">
        <v>82</v>
      </c>
      <c r="B1" s="11" t="s">
        <v>83</v>
      </c>
      <c r="C1" s="11" t="s">
        <v>73</v>
      </c>
      <c r="D1" s="11">
        <v>8</v>
      </c>
      <c r="E1" s="11" t="s">
        <v>74</v>
      </c>
      <c r="F1" s="11">
        <v>0</v>
      </c>
      <c r="G1" s="11" t="s">
        <v>75</v>
      </c>
      <c r="H1" s="11">
        <v>1</v>
      </c>
      <c r="I1" s="11" t="s">
        <v>76</v>
      </c>
      <c r="J1" s="11">
        <v>1</v>
      </c>
      <c r="K1" s="11" t="s">
        <v>77</v>
      </c>
      <c r="L1" s="11">
        <v>0</v>
      </c>
      <c r="M1" s="11" t="s">
        <v>78</v>
      </c>
      <c r="N1" s="11">
        <v>0</v>
      </c>
      <c r="O1" s="11" t="s">
        <v>79</v>
      </c>
      <c r="P1" s="11">
        <v>1</v>
      </c>
      <c r="Q1" s="11" t="s">
        <v>80</v>
      </c>
      <c r="R1" s="11">
        <v>0</v>
      </c>
      <c r="S1" s="11" t="s">
        <v>81</v>
      </c>
      <c r="T1" s="11">
        <v>0</v>
      </c>
    </row>
    <row r="2" spans="1:20" x14ac:dyDescent="0.25">
      <c r="A2" s="12" t="s">
        <v>84</v>
      </c>
      <c r="B2" s="11" t="s">
        <v>85</v>
      </c>
    </row>
    <row r="3" spans="1:20" x14ac:dyDescent="0.25">
      <c r="A3" s="12" t="s">
        <v>86</v>
      </c>
      <c r="B3" s="11" t="b">
        <f>IF(B10&gt;256,"TripUpST110AndEarlier",TRUE)</f>
        <v>1</v>
      </c>
    </row>
    <row r="4" spans="1:20" x14ac:dyDescent="0.25">
      <c r="A4" s="12" t="s">
        <v>87</v>
      </c>
      <c r="B4" s="11" t="s">
        <v>88</v>
      </c>
    </row>
    <row r="5" spans="1:20" x14ac:dyDescent="0.25">
      <c r="A5" s="12" t="s">
        <v>89</v>
      </c>
      <c r="B5" s="11" t="b">
        <v>1</v>
      </c>
    </row>
    <row r="6" spans="1:20" x14ac:dyDescent="0.25">
      <c r="A6" s="12" t="s">
        <v>90</v>
      </c>
      <c r="B6" s="11" t="b">
        <v>0</v>
      </c>
    </row>
    <row r="7" spans="1:20" x14ac:dyDescent="0.25">
      <c r="A7" s="12" t="s">
        <v>91</v>
      </c>
      <c r="B7" s="11">
        <f>'sales-cars AR dataset for model'!$A$1:$E$33</f>
        <v>123</v>
      </c>
    </row>
    <row r="8" spans="1:20" x14ac:dyDescent="0.25">
      <c r="A8" s="12" t="s">
        <v>92</v>
      </c>
      <c r="B8" s="11">
        <v>2</v>
      </c>
    </row>
    <row r="9" spans="1:20" x14ac:dyDescent="0.25">
      <c r="A9" s="12" t="s">
        <v>93</v>
      </c>
      <c r="B9" s="25">
        <f>1</f>
        <v>1</v>
      </c>
    </row>
    <row r="10" spans="1:20" x14ac:dyDescent="0.25">
      <c r="A10" s="12" t="s">
        <v>94</v>
      </c>
      <c r="B10" s="11">
        <v>5</v>
      </c>
    </row>
    <row r="12" spans="1:20" x14ac:dyDescent="0.25">
      <c r="A12" s="12" t="s">
        <v>95</v>
      </c>
      <c r="B12" s="11" t="s">
        <v>96</v>
      </c>
      <c r="C12" s="11" t="s">
        <v>97</v>
      </c>
      <c r="D12" s="11" t="s">
        <v>98</v>
      </c>
      <c r="E12" s="11" t="b">
        <v>1</v>
      </c>
      <c r="F12" s="11">
        <v>0</v>
      </c>
      <c r="G12" s="11">
        <v>4</v>
      </c>
      <c r="H12" s="11">
        <v>1</v>
      </c>
    </row>
    <row r="13" spans="1:20" x14ac:dyDescent="0.25">
      <c r="A13" s="12" t="s">
        <v>99</v>
      </c>
      <c r="B13" s="11" t="str">
        <f>'sales-cars AR dataset for model'!$A$1:$A$33</f>
        <v>2017-04</v>
      </c>
    </row>
    <row r="14" spans="1:20" x14ac:dyDescent="0.25">
      <c r="A14" s="12" t="s">
        <v>100</v>
      </c>
    </row>
    <row r="15" spans="1:20" x14ac:dyDescent="0.25">
      <c r="A15" s="12" t="s">
        <v>101</v>
      </c>
      <c r="B15" s="11" t="s">
        <v>102</v>
      </c>
      <c r="C15" s="11" t="s">
        <v>103</v>
      </c>
      <c r="D15" s="11" t="s">
        <v>104</v>
      </c>
      <c r="E15" s="11" t="b">
        <v>1</v>
      </c>
      <c r="F15" s="11">
        <v>0</v>
      </c>
      <c r="G15" s="11">
        <v>4</v>
      </c>
      <c r="H15" s="11">
        <v>0</v>
      </c>
    </row>
    <row r="16" spans="1:20" x14ac:dyDescent="0.25">
      <c r="A16" s="12" t="s">
        <v>105</v>
      </c>
      <c r="B16" s="11">
        <f>'sales-cars AR dataset for model'!$B$1:$B$33</f>
        <v>226</v>
      </c>
    </row>
    <row r="17" spans="1:8" x14ac:dyDescent="0.25">
      <c r="A17" s="12" t="s">
        <v>106</v>
      </c>
    </row>
    <row r="18" spans="1:8" x14ac:dyDescent="0.25">
      <c r="A18" s="12" t="s">
        <v>107</v>
      </c>
      <c r="B18" s="11" t="s">
        <v>108</v>
      </c>
      <c r="C18" s="11" t="s">
        <v>109</v>
      </c>
      <c r="D18" s="11" t="s">
        <v>110</v>
      </c>
      <c r="E18" s="11" t="b">
        <v>1</v>
      </c>
      <c r="F18" s="11">
        <v>0</v>
      </c>
      <c r="G18" s="11">
        <v>4</v>
      </c>
      <c r="H18" s="11">
        <v>0</v>
      </c>
    </row>
    <row r="19" spans="1:8" x14ac:dyDescent="0.25">
      <c r="A19" s="12" t="s">
        <v>111</v>
      </c>
      <c r="B19" s="11">
        <f>'sales-cars AR dataset for model'!$C$1:$C$33</f>
        <v>290</v>
      </c>
    </row>
    <row r="20" spans="1:8" x14ac:dyDescent="0.25">
      <c r="A20" s="12" t="s">
        <v>112</v>
      </c>
    </row>
    <row r="21" spans="1:8" x14ac:dyDescent="0.25">
      <c r="A21" s="12" t="s">
        <v>113</v>
      </c>
      <c r="B21" s="11" t="s">
        <v>114</v>
      </c>
      <c r="C21" s="11" t="s">
        <v>115</v>
      </c>
      <c r="D21" s="11" t="s">
        <v>116</v>
      </c>
      <c r="E21" s="11" t="b">
        <v>1</v>
      </c>
      <c r="F21" s="11">
        <v>0</v>
      </c>
      <c r="G21" s="11">
        <v>4</v>
      </c>
      <c r="H21" s="11">
        <v>0</v>
      </c>
    </row>
    <row r="22" spans="1:8" x14ac:dyDescent="0.25">
      <c r="A22" s="12" t="s">
        <v>117</v>
      </c>
      <c r="B22" s="11">
        <f>'sales-cars AR dataset for model'!$D$1:$D$33</f>
        <v>265</v>
      </c>
    </row>
    <row r="23" spans="1:8" x14ac:dyDescent="0.25">
      <c r="A23" s="12" t="s">
        <v>118</v>
      </c>
    </row>
    <row r="24" spans="1:8" x14ac:dyDescent="0.25">
      <c r="A24" s="12" t="s">
        <v>119</v>
      </c>
      <c r="B24" s="11" t="s">
        <v>120</v>
      </c>
      <c r="C24" s="11" t="s">
        <v>121</v>
      </c>
      <c r="D24" s="11" t="s">
        <v>122</v>
      </c>
      <c r="E24" s="11" t="b">
        <v>1</v>
      </c>
      <c r="F24" s="11">
        <v>0</v>
      </c>
      <c r="G24" s="11">
        <v>4</v>
      </c>
      <c r="H24" s="11">
        <v>0</v>
      </c>
    </row>
    <row r="25" spans="1:8" x14ac:dyDescent="0.25">
      <c r="A25" s="12" t="s">
        <v>123</v>
      </c>
      <c r="B25" s="11">
        <f>'sales-cars AR dataset for model'!$E$1:$E$33</f>
        <v>340</v>
      </c>
    </row>
    <row r="26" spans="1:8" x14ac:dyDescent="0.25">
      <c r="A26" s="12" t="s">
        <v>124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sales-cars</vt:lpstr>
      <vt:lpstr>sales-cars AR</vt:lpstr>
      <vt:lpstr>sales-cars AR dataset for model</vt:lpstr>
      <vt:lpstr>Result of AR</vt:lpstr>
      <vt:lpstr>sales-cars MA</vt:lpstr>
      <vt:lpstr>_PalUtilTempWorksheet</vt:lpstr>
      <vt:lpstr>_STDS_DG1D1C6344</vt:lpstr>
      <vt:lpstr>ST_Month</vt:lpstr>
      <vt:lpstr>ST_T</vt:lpstr>
      <vt:lpstr>ST_T1</vt:lpstr>
      <vt:lpstr>ST_T2</vt:lpstr>
      <vt:lpstr>ST_T3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LUK Gar Hon Garry</dc:creator>
  <cp:lastModifiedBy>Mr. LUK Gar Hon Garry</cp:lastModifiedBy>
  <dcterms:created xsi:type="dcterms:W3CDTF">2020-05-09T01:59:41Z</dcterms:created>
  <dcterms:modified xsi:type="dcterms:W3CDTF">2021-07-07T03:54:31Z</dcterms:modified>
</cp:coreProperties>
</file>