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6D2137F9-F79D-4F5D-B660-37CF6C44E298}" xr6:coauthVersionLast="46" xr6:coauthVersionMax="46" xr10:uidLastSave="{00000000-0000-0000-0000-000000000000}"/>
  <bookViews>
    <workbookView xWindow="12720" yWindow="2016" windowWidth="17280" windowHeight="8964" activeTab="1" xr2:uid="{9F4B9699-7361-44C9-88F2-01D9ADA6A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2" i="2" s="1"/>
  <c r="K47" i="2"/>
  <c r="K48" i="2" s="1"/>
  <c r="J47" i="2"/>
  <c r="J48" i="2" s="1"/>
  <c r="I47" i="2"/>
  <c r="I48" i="2" s="1"/>
  <c r="I49" i="2" s="1"/>
  <c r="I51" i="2" s="1"/>
  <c r="H47" i="2"/>
  <c r="H48" i="2" s="1"/>
  <c r="H49" i="2" s="1"/>
  <c r="H51" i="2" s="1"/>
  <c r="G47" i="2"/>
  <c r="G48" i="2" s="1"/>
  <c r="F47" i="2"/>
  <c r="F48" i="2" s="1"/>
  <c r="E47" i="2"/>
  <c r="E48" i="2" s="1"/>
  <c r="E49" i="2" s="1"/>
  <c r="E51" i="2" s="1"/>
  <c r="D47" i="2"/>
  <c r="D48" i="2" s="1"/>
  <c r="D49" i="2" s="1"/>
  <c r="D51" i="2" s="1"/>
  <c r="C47" i="2"/>
  <c r="C48" i="2" s="1"/>
  <c r="B47" i="2"/>
  <c r="B48" i="2" s="1"/>
  <c r="K34" i="2"/>
  <c r="K35" i="2" s="1"/>
  <c r="K37" i="2" s="1"/>
  <c r="J34" i="2"/>
  <c r="J35" i="2" s="1"/>
  <c r="I34" i="2"/>
  <c r="I35" i="2" s="1"/>
  <c r="H34" i="2"/>
  <c r="H35" i="2" s="1"/>
  <c r="H36" i="2" s="1"/>
  <c r="H38" i="2" s="1"/>
  <c r="G34" i="2"/>
  <c r="G35" i="2" s="1"/>
  <c r="G37" i="2" s="1"/>
  <c r="F34" i="2"/>
  <c r="F35" i="2" s="1"/>
  <c r="E34" i="2"/>
  <c r="E35" i="2" s="1"/>
  <c r="D34" i="2"/>
  <c r="D35" i="2" s="1"/>
  <c r="D36" i="2" s="1"/>
  <c r="D38" i="2" s="1"/>
  <c r="C34" i="2"/>
  <c r="C35" i="2" s="1"/>
  <c r="C37" i="2" s="1"/>
  <c r="B34" i="2"/>
  <c r="B35" i="2" s="1"/>
  <c r="K21" i="2"/>
  <c r="K22" i="2" s="1"/>
  <c r="J21" i="2"/>
  <c r="J22" i="2" s="1"/>
  <c r="I21" i="2"/>
  <c r="I22" i="2" s="1"/>
  <c r="H21" i="2"/>
  <c r="H22" i="2" s="1"/>
  <c r="H23" i="2" s="1"/>
  <c r="H25" i="2" s="1"/>
  <c r="G21" i="2"/>
  <c r="G22" i="2" s="1"/>
  <c r="F21" i="2"/>
  <c r="F22" i="2" s="1"/>
  <c r="E21" i="2"/>
  <c r="E22" i="2" s="1"/>
  <c r="D21" i="2"/>
  <c r="D22" i="2" s="1"/>
  <c r="D23" i="2" s="1"/>
  <c r="D25" i="2" s="1"/>
  <c r="C21" i="2"/>
  <c r="C22" i="2" s="1"/>
  <c r="B21" i="2"/>
  <c r="B22" i="2" s="1"/>
  <c r="C8" i="2"/>
  <c r="C9" i="2" s="1"/>
  <c r="D8" i="2"/>
  <c r="E8" i="2"/>
  <c r="E9" i="2" s="1"/>
  <c r="F8" i="2"/>
  <c r="F9" i="2" s="1"/>
  <c r="G8" i="2"/>
  <c r="G9" i="2" s="1"/>
  <c r="G10" i="2" s="1"/>
  <c r="G12" i="2" s="1"/>
  <c r="H8" i="2"/>
  <c r="H9" i="2" s="1"/>
  <c r="H11" i="2" s="1"/>
  <c r="I8" i="2"/>
  <c r="I9" i="2" s="1"/>
  <c r="I11" i="2" s="1"/>
  <c r="J8" i="2"/>
  <c r="J9" i="2" s="1"/>
  <c r="J10" i="2" s="1"/>
  <c r="J12" i="2" s="1"/>
  <c r="K8" i="2"/>
  <c r="K9" i="2" s="1"/>
  <c r="D9" i="2"/>
  <c r="D11" i="2" s="1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C11" i="2" l="1"/>
  <c r="C10" i="2"/>
  <c r="C12" i="2" s="1"/>
  <c r="K10" i="2"/>
  <c r="K12" i="2" s="1"/>
  <c r="K11" i="2"/>
  <c r="J11" i="2"/>
  <c r="D10" i="2"/>
  <c r="D12" i="2" s="1"/>
  <c r="E10" i="2"/>
  <c r="E12" i="2" s="1"/>
  <c r="E11" i="2"/>
  <c r="I10" i="2"/>
  <c r="I12" i="2" s="1"/>
  <c r="H10" i="2"/>
  <c r="H12" i="2" s="1"/>
  <c r="G11" i="2"/>
  <c r="B11" i="2"/>
  <c r="B50" i="2"/>
  <c r="B49" i="2"/>
  <c r="B51" i="2" s="1"/>
  <c r="F50" i="2"/>
  <c r="F49" i="2"/>
  <c r="F51" i="2" s="1"/>
  <c r="J50" i="2"/>
  <c r="J49" i="2"/>
  <c r="J51" i="2" s="1"/>
  <c r="C50" i="2"/>
  <c r="C49" i="2"/>
  <c r="C51" i="2" s="1"/>
  <c r="G50" i="2"/>
  <c r="G49" i="2"/>
  <c r="G51" i="2" s="1"/>
  <c r="K50" i="2"/>
  <c r="K49" i="2"/>
  <c r="K51" i="2" s="1"/>
  <c r="D50" i="2"/>
  <c r="H50" i="2"/>
  <c r="E50" i="2"/>
  <c r="I50" i="2"/>
  <c r="B37" i="2"/>
  <c r="B36" i="2"/>
  <c r="B38" i="2" s="1"/>
  <c r="J37" i="2"/>
  <c r="J36" i="2"/>
  <c r="J38" i="2" s="1"/>
  <c r="E36" i="2"/>
  <c r="E38" i="2" s="1"/>
  <c r="E37" i="2"/>
  <c r="I36" i="2"/>
  <c r="I38" i="2" s="1"/>
  <c r="I37" i="2"/>
  <c r="F37" i="2"/>
  <c r="F36" i="2"/>
  <c r="F38" i="2" s="1"/>
  <c r="H37" i="2"/>
  <c r="C36" i="2"/>
  <c r="C38" i="2" s="1"/>
  <c r="G36" i="2"/>
  <c r="G38" i="2" s="1"/>
  <c r="K36" i="2"/>
  <c r="K38" i="2" s="1"/>
  <c r="D37" i="2"/>
  <c r="B24" i="2"/>
  <c r="B23" i="2"/>
  <c r="B25" i="2" s="1"/>
  <c r="F24" i="2"/>
  <c r="F23" i="2"/>
  <c r="F25" i="2" s="1"/>
  <c r="J23" i="2"/>
  <c r="J25" i="2" s="1"/>
  <c r="J24" i="2"/>
  <c r="C24" i="2"/>
  <c r="C23" i="2"/>
  <c r="C25" i="2" s="1"/>
  <c r="G24" i="2"/>
  <c r="G23" i="2"/>
  <c r="G25" i="2" s="1"/>
  <c r="K24" i="2"/>
  <c r="K23" i="2"/>
  <c r="K25" i="2" s="1"/>
  <c r="E23" i="2"/>
  <c r="E25" i="2" s="1"/>
  <c r="E24" i="2"/>
  <c r="I23" i="2"/>
  <c r="I25" i="2" s="1"/>
  <c r="I24" i="2"/>
  <c r="D24" i="2"/>
  <c r="H24" i="2"/>
  <c r="F10" i="2"/>
  <c r="F12" i="2" s="1"/>
  <c r="F11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<sst xmlns="http://schemas.openxmlformats.org/spreadsheetml/2006/main" count="188" uniqueCount="27">
  <si>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</si>
  <si>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</si>
  <si>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</si>
  <si>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</si>
  <si>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</si>
  <si>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</si>
  <si>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</si>
  <si>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</si>
  <si>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</si>
  <si>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</si>
  <si>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</si>
  <si>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</si>
  <si>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</si>
  <si>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</si>
  <si>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</si>
  <si>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</si>
  <si>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</si>
  <si>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</si>
  <si>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</si>
  <si>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</si>
  <si>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p_copri</t>
  </si>
  <si>
    <t>o_splanchnicus</t>
  </si>
  <si>
    <t>a_shahii</t>
  </si>
  <si>
    <t>coprococcus_sp</t>
  </si>
  <si>
    <t>N/A</t>
  </si>
  <si>
    <t>exp_time (years)</t>
  </si>
  <si>
    <t>b_massiliensis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</si>
</sst>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workbookViewId="0">
      <selection activeCell="D27" sqref="D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N51"/>
  <sheetViews>
    <sheetView tabSelected="1" workbookViewId="0">
      <selection activeCell="D34" sqref="D34"/>
    </sheetView>
  </sheetViews>
  <sheetFormatPr defaultRowHeight="14.4" x14ac:dyDescent="0.3"/>
  <cols>
    <col min="2" max="2" width="12" bestFit="1" customWidth="1"/>
  </cols>
  <sheetData>
    <row r="1" spans="1:11" x14ac:dyDescent="0.3">
      <c r="A1" t="s">
        <v>16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J2" t="s">
        <v>23</v>
      </c>
      <c r="K2" t="s">
        <v>26</v>
      </c>
    </row>
    <row r="3" spans="1:11" x14ac:dyDescent="0.3">
      <c r="A3" t="s">
        <v>15</v>
      </c>
      <c r="B3">
        <v>2511.2605348100001</v>
      </c>
      <c r="C3">
        <v>2415.25855658</v>
      </c>
      <c r="D3">
        <v>2961.0496956100001</v>
      </c>
      <c r="E3">
        <v>2245.3271439599998</v>
      </c>
      <c r="F3">
        <v>11538.0869002</v>
      </c>
      <c r="G3">
        <v>10273.129271100001</v>
      </c>
      <c r="H3">
        <v>2933.3160406000002</v>
      </c>
      <c r="I3">
        <v>4404.7177118400004</v>
      </c>
      <c r="J3">
        <v>3906.09965379</v>
      </c>
      <c r="K3">
        <v>339.77711082799999</v>
      </c>
    </row>
    <row r="4" spans="1:11" x14ac:dyDescent="0.3">
      <c r="A4" t="s">
        <v>7</v>
      </c>
      <c r="B4" s="1">
        <v>5.1660853099999997</v>
      </c>
      <c r="C4" s="1">
        <v>5.0686627599999999E-2</v>
      </c>
      <c r="D4" s="1">
        <v>5.1193328100000004</v>
      </c>
      <c r="E4" s="1">
        <v>4.8966717400000004</v>
      </c>
      <c r="F4" s="1">
        <v>1.6325430599999999</v>
      </c>
      <c r="G4" s="1">
        <v>2.6603219</v>
      </c>
      <c r="H4" s="1">
        <v>5.36526908</v>
      </c>
      <c r="I4" s="1">
        <v>2.2637418299999998</v>
      </c>
      <c r="J4" s="1">
        <v>3.39036114</v>
      </c>
      <c r="K4" s="1">
        <v>4.4308280399999997</v>
      </c>
    </row>
    <row r="5" spans="1:11" x14ac:dyDescent="0.3">
      <c r="A5" t="s">
        <v>9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s="1" t="s">
        <v>24</v>
      </c>
      <c r="I5" t="s">
        <v>24</v>
      </c>
      <c r="J5" t="s">
        <v>24</v>
      </c>
      <c r="K5" t="s">
        <v>24</v>
      </c>
    </row>
    <row r="6" spans="1:11" x14ac:dyDescent="0.3">
      <c r="A6" t="s">
        <v>11</v>
      </c>
      <c r="B6" s="1">
        <v>2.3674562200000002E-6</v>
      </c>
      <c r="C6" s="1">
        <v>7.6449899199999995E-6</v>
      </c>
      <c r="D6" s="1">
        <v>3.2509883800000001E-6</v>
      </c>
      <c r="E6" s="1">
        <v>1.9930798700000001E-6</v>
      </c>
      <c r="F6" s="1">
        <v>5.3618714099999999E-7</v>
      </c>
      <c r="G6" s="1">
        <v>1.72381963E-6</v>
      </c>
      <c r="H6" s="1">
        <v>5.8232823100000002E-6</v>
      </c>
      <c r="I6" s="1">
        <v>1.37011541E-6</v>
      </c>
      <c r="J6" s="1">
        <v>3.7225683400000001E-6</v>
      </c>
      <c r="K6" s="1">
        <v>5.9646454800000003E-6</v>
      </c>
    </row>
    <row r="7" spans="1:11" x14ac:dyDescent="0.3">
      <c r="A7" t="s">
        <v>13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s="1" t="s">
        <v>24</v>
      </c>
      <c r="I7" t="s">
        <v>24</v>
      </c>
      <c r="J7" t="s">
        <v>24</v>
      </c>
      <c r="K7" t="s">
        <v>24</v>
      </c>
    </row>
    <row r="8" spans="1:11" x14ac:dyDescent="0.3">
      <c r="A8" t="s">
        <v>6</v>
      </c>
      <c r="B8">
        <f>B3/4/0.000000001</f>
        <v>627815133702.5</v>
      </c>
      <c r="C8">
        <f t="shared" ref="C8:K8" si="0">C3/4*1000000000</f>
        <v>603814639145</v>
      </c>
      <c r="D8">
        <f t="shared" si="0"/>
        <v>740262423902.5</v>
      </c>
      <c r="E8">
        <f t="shared" si="0"/>
        <v>561331785990</v>
      </c>
      <c r="F8">
        <f t="shared" si="0"/>
        <v>2884521725050</v>
      </c>
      <c r="G8">
        <f t="shared" si="0"/>
        <v>2568282317775</v>
      </c>
      <c r="H8">
        <f t="shared" si="0"/>
        <v>733329010150</v>
      </c>
      <c r="I8">
        <f t="shared" si="0"/>
        <v>1101179427960</v>
      </c>
      <c r="J8">
        <f t="shared" si="0"/>
        <v>976524913447.5</v>
      </c>
      <c r="K8">
        <f t="shared" si="0"/>
        <v>84944277707</v>
      </c>
    </row>
    <row r="9" spans="1:11" x14ac:dyDescent="0.3">
      <c r="A9" t="s">
        <v>8</v>
      </c>
      <c r="B9">
        <f>B8/B4</f>
        <v>121526280738.57729</v>
      </c>
      <c r="C9">
        <f t="shared" ref="C9:K9" si="1">C8/C4</f>
        <v>11912700996998.27</v>
      </c>
      <c r="D9">
        <f t="shared" si="1"/>
        <v>144601347749.16107</v>
      </c>
      <c r="E9">
        <f t="shared" si="1"/>
        <v>114635371900.58812</v>
      </c>
      <c r="F9">
        <f t="shared" si="1"/>
        <v>1766888602037.8538</v>
      </c>
      <c r="G9">
        <f t="shared" si="1"/>
        <v>965402840075.48108</v>
      </c>
      <c r="H9">
        <f t="shared" si="1"/>
        <v>136680751555.14847</v>
      </c>
      <c r="I9">
        <f t="shared" si="1"/>
        <v>486442143431.17035</v>
      </c>
      <c r="J9">
        <f t="shared" si="1"/>
        <v>288029762353.72375</v>
      </c>
      <c r="K9">
        <f t="shared" si="1"/>
        <v>19171197108.114357</v>
      </c>
    </row>
    <row r="10" spans="1:11" x14ac:dyDescent="0.3">
      <c r="A10" t="s">
        <v>12</v>
      </c>
      <c r="B10">
        <f>2*B6*B9</f>
        <v>575416.29845602205</v>
      </c>
      <c r="C10">
        <f t="shared" ref="C10:K10" si="2">2*C6*C9</f>
        <v>182144958.08405143</v>
      </c>
      <c r="D10">
        <f t="shared" si="2"/>
        <v>940194.60252972366</v>
      </c>
      <c r="E10">
        <f t="shared" si="2"/>
        <v>456954.90425005165</v>
      </c>
      <c r="F10">
        <f t="shared" si="2"/>
        <v>1894765.8959843272</v>
      </c>
      <c r="G10">
        <f t="shared" si="2"/>
        <v>3328360.7331597297</v>
      </c>
      <c r="H10">
        <f t="shared" si="2"/>
        <v>1591861.2052972021</v>
      </c>
      <c r="I10">
        <f t="shared" si="2"/>
        <v>1332963.7535769537</v>
      </c>
      <c r="J10">
        <f t="shared" si="2"/>
        <v>2144420.9486313919</v>
      </c>
      <c r="K10">
        <f t="shared" si="2"/>
        <v>228698.78835420674</v>
      </c>
    </row>
    <row r="11" spans="1:11" x14ac:dyDescent="0.3">
      <c r="A11" t="s">
        <v>14</v>
      </c>
      <c r="B11" t="e">
        <f>2*B7*B9</f>
        <v>#VALUE!</v>
      </c>
      <c r="C11" t="e">
        <f t="shared" ref="C11:K11" si="3">2*C7*C9</f>
        <v>#VALUE!</v>
      </c>
      <c r="D11" t="e">
        <f t="shared" si="3"/>
        <v>#VALUE!</v>
      </c>
      <c r="E11" t="e">
        <f t="shared" si="3"/>
        <v>#VALUE!</v>
      </c>
      <c r="F11" t="e">
        <f t="shared" si="3"/>
        <v>#VALUE!</v>
      </c>
      <c r="G11" t="e">
        <f t="shared" si="3"/>
        <v>#VALUE!</v>
      </c>
      <c r="H11" t="e">
        <f t="shared" si="3"/>
        <v>#VALUE!</v>
      </c>
      <c r="I11" t="e">
        <f t="shared" si="3"/>
        <v>#VALUE!</v>
      </c>
      <c r="J11" t="e">
        <f t="shared" si="3"/>
        <v>#VALUE!</v>
      </c>
      <c r="K11" t="e">
        <f t="shared" si="3"/>
        <v>#VALUE!</v>
      </c>
    </row>
    <row r="12" spans="1:11" x14ac:dyDescent="0.3">
      <c r="A12" t="s">
        <v>25</v>
      </c>
      <c r="B12">
        <f>B10/3650</f>
        <v>157.64830094685536</v>
      </c>
      <c r="C12" s="2">
        <f t="shared" ref="C12:K12" si="4">C10/3650</f>
        <v>49902.728242205871</v>
      </c>
      <c r="D12">
        <f t="shared" si="4"/>
        <v>257.58756233691059</v>
      </c>
      <c r="E12">
        <f t="shared" si="4"/>
        <v>125.19312445206894</v>
      </c>
      <c r="F12">
        <f t="shared" si="4"/>
        <v>519.1139441052951</v>
      </c>
      <c r="G12">
        <f t="shared" si="4"/>
        <v>911.87965292047386</v>
      </c>
      <c r="H12">
        <f t="shared" si="4"/>
        <v>436.12635761567179</v>
      </c>
      <c r="I12">
        <f t="shared" si="4"/>
        <v>365.19554892519278</v>
      </c>
      <c r="J12">
        <f t="shared" si="4"/>
        <v>587.51258866613477</v>
      </c>
      <c r="K12">
        <f t="shared" si="4"/>
        <v>62.657202288823768</v>
      </c>
    </row>
    <row r="14" spans="1:11" x14ac:dyDescent="0.3">
      <c r="A14" t="s">
        <v>17</v>
      </c>
    </row>
    <row r="15" spans="1:11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20</v>
      </c>
      <c r="H15" t="s">
        <v>21</v>
      </c>
      <c r="I15" t="s">
        <v>22</v>
      </c>
      <c r="J15" t="s">
        <v>23</v>
      </c>
      <c r="K15" t="s">
        <v>26</v>
      </c>
    </row>
    <row r="16" spans="1:11" x14ac:dyDescent="0.3">
      <c r="A16" t="s">
        <v>15</v>
      </c>
      <c r="B16">
        <v>2511.2512867</v>
      </c>
      <c r="C16">
        <v>2415.2446716999998</v>
      </c>
      <c r="D16">
        <v>2961.05778586</v>
      </c>
      <c r="E16">
        <v>2245.3407214099998</v>
      </c>
      <c r="F16">
        <v>11538.0213712</v>
      </c>
      <c r="G16">
        <v>10273.145356499999</v>
      </c>
      <c r="H16">
        <v>2933.3201732799998</v>
      </c>
      <c r="I16">
        <v>4404.7206800399999</v>
      </c>
      <c r="J16">
        <v>3906.1010724100001</v>
      </c>
      <c r="K16">
        <v>339.77725535500002</v>
      </c>
    </row>
    <row r="17" spans="1:11" x14ac:dyDescent="0.3">
      <c r="A17" t="s">
        <v>7</v>
      </c>
      <c r="B17" s="1">
        <v>4.0965001499999998</v>
      </c>
      <c r="C17" s="1">
        <v>4.2200407899999997</v>
      </c>
      <c r="D17" s="1">
        <v>5.3278657300000001</v>
      </c>
      <c r="E17" s="1">
        <v>2.1921599199999999</v>
      </c>
      <c r="F17" s="1">
        <v>4.6268936299999996</v>
      </c>
      <c r="G17" s="1">
        <v>1.6305970400000001</v>
      </c>
      <c r="H17" s="1">
        <v>4.46379693</v>
      </c>
      <c r="I17" s="1">
        <v>3.3210513499999998</v>
      </c>
      <c r="J17" s="1">
        <v>4.2788662100000003</v>
      </c>
      <c r="K17" s="1">
        <v>4.3275947600000002</v>
      </c>
    </row>
    <row r="18" spans="1:11" x14ac:dyDescent="0.3">
      <c r="A18" t="s">
        <v>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s="1" t="s">
        <v>24</v>
      </c>
      <c r="I18" t="s">
        <v>24</v>
      </c>
      <c r="J18" t="s">
        <v>24</v>
      </c>
      <c r="K18" t="s">
        <v>24</v>
      </c>
    </row>
    <row r="19" spans="1:11" x14ac:dyDescent="0.3">
      <c r="A19" t="s">
        <v>11</v>
      </c>
      <c r="B19" s="1">
        <v>3.3525662900000002E-6</v>
      </c>
      <c r="C19" s="1">
        <v>2.8773487200000001E-6</v>
      </c>
      <c r="D19" s="1">
        <v>2.42838887E-6</v>
      </c>
      <c r="E19" s="1">
        <v>1.48526959E-6</v>
      </c>
      <c r="F19" s="1">
        <v>1.2831586E-6</v>
      </c>
      <c r="G19" s="1">
        <v>1.0244246E-6</v>
      </c>
      <c r="H19" s="1">
        <v>5.6433373199999997E-6</v>
      </c>
      <c r="I19" s="1">
        <v>9.5389747299999992E-7</v>
      </c>
      <c r="J19" s="1">
        <v>3.1537499500000001E-6</v>
      </c>
      <c r="K19" s="1">
        <v>5.6681142200000003E-6</v>
      </c>
    </row>
    <row r="20" spans="1:11" x14ac:dyDescent="0.3">
      <c r="A20" t="s">
        <v>13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s="1" t="s">
        <v>24</v>
      </c>
      <c r="I20" t="s">
        <v>24</v>
      </c>
      <c r="J20" t="s">
        <v>24</v>
      </c>
      <c r="K20" t="s">
        <v>24</v>
      </c>
    </row>
    <row r="21" spans="1:11" x14ac:dyDescent="0.3">
      <c r="A21" t="s">
        <v>6</v>
      </c>
      <c r="B21">
        <f>B16/4*1000000000</f>
        <v>627812821675</v>
      </c>
      <c r="C21">
        <f t="shared" ref="C21:K21" si="5">C16/4*1000000000</f>
        <v>603811167925</v>
      </c>
      <c r="D21">
        <f t="shared" si="5"/>
        <v>740264446465</v>
      </c>
      <c r="E21">
        <f t="shared" si="5"/>
        <v>561335180352.5</v>
      </c>
      <c r="F21">
        <f t="shared" si="5"/>
        <v>2884505342800</v>
      </c>
      <c r="G21">
        <f t="shared" si="5"/>
        <v>2568286339125</v>
      </c>
      <c r="H21">
        <f t="shared" si="5"/>
        <v>733330043320</v>
      </c>
      <c r="I21">
        <f t="shared" si="5"/>
        <v>1101180170010</v>
      </c>
      <c r="J21">
        <f t="shared" si="5"/>
        <v>976525268102.5</v>
      </c>
      <c r="K21">
        <f t="shared" si="5"/>
        <v>84944313838.75</v>
      </c>
    </row>
    <row r="22" spans="1:11" x14ac:dyDescent="0.3">
      <c r="A22" t="s">
        <v>8</v>
      </c>
      <c r="B22">
        <f>B21/B17</f>
        <v>153255901058.61465</v>
      </c>
      <c r="C22">
        <f t="shared" ref="C22" si="6">C21/C17</f>
        <v>143081832136.74579</v>
      </c>
      <c r="D22">
        <f t="shared" ref="D22" si="7">D21/D17</f>
        <v>138942023688.16077</v>
      </c>
      <c r="E22">
        <f t="shared" ref="E22" si="8">E21/E17</f>
        <v>256064886156.89133</v>
      </c>
      <c r="F22">
        <f t="shared" ref="F22" si="9">F21/F17</f>
        <v>623421581187.29004</v>
      </c>
      <c r="G22">
        <f>G21/G17</f>
        <v>1575058874830.9023</v>
      </c>
      <c r="H22">
        <f>H21/H17</f>
        <v>164283916768.58832</v>
      </c>
      <c r="I22">
        <f t="shared" ref="I22" si="10">I21/I17</f>
        <v>331575773439.93793</v>
      </c>
      <c r="J22">
        <f t="shared" ref="J22" si="11">J21/J17</f>
        <v>228220565957.47122</v>
      </c>
      <c r="K22">
        <f t="shared" ref="K22" si="12">K21/K17</f>
        <v>19628527750.308578</v>
      </c>
    </row>
    <row r="23" spans="1:11" x14ac:dyDescent="0.3">
      <c r="A23" t="s">
        <v>12</v>
      </c>
      <c r="B23">
        <f>2*B19*B22</f>
        <v>1027601.1352653736</v>
      </c>
      <c r="C23">
        <f t="shared" ref="C23" si="13">2*C19*C22</f>
        <v>823392.6531078408</v>
      </c>
      <c r="D23">
        <f t="shared" ref="D23" si="14">2*D19*D22</f>
        <v>674810.52779921191</v>
      </c>
      <c r="E23">
        <f t="shared" ref="E23" si="15">2*E19*E22</f>
        <v>760650.77695128531</v>
      </c>
      <c r="F23">
        <f t="shared" ref="F23" si="16">2*F19*F22</f>
        <v>1599897.5266521389</v>
      </c>
      <c r="G23">
        <f>2*G19*G22</f>
        <v>3227058.1156501942</v>
      </c>
      <c r="H23">
        <f>2*H19*H22</f>
        <v>1854219.1171518965</v>
      </c>
      <c r="I23">
        <f t="shared" ref="I23" si="17">2*I19*I22</f>
        <v>632578.58478475455</v>
      </c>
      <c r="J23">
        <f t="shared" ref="J23" si="18">2*J19*J22</f>
        <v>1439501.1969546932</v>
      </c>
      <c r="K23">
        <f t="shared" ref="K23" si="19">2*K19*K22</f>
        <v>222513.47451837733</v>
      </c>
    </row>
    <row r="24" spans="1:11" x14ac:dyDescent="0.3">
      <c r="A24" t="s">
        <v>14</v>
      </c>
      <c r="B24" t="e">
        <f>2*B20*B22</f>
        <v>#VALUE!</v>
      </c>
      <c r="C24" t="e">
        <f t="shared" ref="C24:K24" si="20">2*C20*C22</f>
        <v>#VALUE!</v>
      </c>
      <c r="D24" t="e">
        <f t="shared" si="20"/>
        <v>#VALUE!</v>
      </c>
      <c r="E24" t="e">
        <f t="shared" si="20"/>
        <v>#VALUE!</v>
      </c>
      <c r="F24" t="e">
        <f t="shared" si="20"/>
        <v>#VALUE!</v>
      </c>
      <c r="G24" t="e">
        <f t="shared" si="20"/>
        <v>#VALUE!</v>
      </c>
      <c r="H24" t="e">
        <f t="shared" si="20"/>
        <v>#VALUE!</v>
      </c>
      <c r="I24" t="e">
        <f t="shared" si="20"/>
        <v>#VALUE!</v>
      </c>
      <c r="J24" t="e">
        <f t="shared" si="20"/>
        <v>#VALUE!</v>
      </c>
      <c r="K24" t="e">
        <f t="shared" si="20"/>
        <v>#VALUE!</v>
      </c>
    </row>
    <row r="25" spans="1:11" x14ac:dyDescent="0.3">
      <c r="A25" t="s">
        <v>25</v>
      </c>
      <c r="B25">
        <f>B23/3650</f>
        <v>281.53455760695169</v>
      </c>
      <c r="C25">
        <f t="shared" ref="C25:K25" si="21">C23/3650</f>
        <v>225.5870282487235</v>
      </c>
      <c r="D25">
        <f t="shared" si="21"/>
        <v>184.87959665731833</v>
      </c>
      <c r="E25">
        <f t="shared" si="21"/>
        <v>208.39747313733844</v>
      </c>
      <c r="F25">
        <f t="shared" si="21"/>
        <v>438.32808949373668</v>
      </c>
      <c r="G25">
        <f t="shared" si="21"/>
        <v>884.12551113703955</v>
      </c>
      <c r="H25">
        <f t="shared" si="21"/>
        <v>508.00523757586205</v>
      </c>
      <c r="I25">
        <f t="shared" si="21"/>
        <v>173.30920131089167</v>
      </c>
      <c r="J25">
        <f t="shared" si="21"/>
        <v>394.38388957662829</v>
      </c>
      <c r="K25">
        <f t="shared" si="21"/>
        <v>60.962595758459543</v>
      </c>
    </row>
    <row r="27" spans="1:11" x14ac:dyDescent="0.3">
      <c r="A27" t="s">
        <v>18</v>
      </c>
    </row>
    <row r="28" spans="1:11" x14ac:dyDescent="0.3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20</v>
      </c>
      <c r="H28" t="s">
        <v>21</v>
      </c>
      <c r="I28" t="s">
        <v>22</v>
      </c>
      <c r="J28" t="s">
        <v>23</v>
      </c>
      <c r="K28" t="s">
        <v>26</v>
      </c>
    </row>
    <row r="29" spans="1:11" x14ac:dyDescent="0.3">
      <c r="A29" t="s">
        <v>15</v>
      </c>
      <c r="B29">
        <v>2511.2318207100002</v>
      </c>
      <c r="C29">
        <v>2415.2126045999998</v>
      </c>
      <c r="D29">
        <v>2961.03748825</v>
      </c>
      <c r="E29">
        <v>2245.3549645799999</v>
      </c>
      <c r="F29">
        <v>11537.7927562</v>
      </c>
      <c r="G29">
        <v>10273.0730759</v>
      </c>
      <c r="H29">
        <v>2933.3223995200001</v>
      </c>
      <c r="I29">
        <v>4404.68147873</v>
      </c>
      <c r="J29">
        <v>3906.0836666099999</v>
      </c>
      <c r="K29">
        <v>339.774556808</v>
      </c>
    </row>
    <row r="30" spans="1:11" x14ac:dyDescent="0.3">
      <c r="A30" t="s">
        <v>7</v>
      </c>
      <c r="B30" s="1">
        <v>7.7813706900000001E-2</v>
      </c>
      <c r="C30" s="1">
        <v>0.14899131299999999</v>
      </c>
      <c r="D30" s="1">
        <v>0.11182881</v>
      </c>
      <c r="E30" s="1">
        <v>9.2471167500000007E-2</v>
      </c>
      <c r="F30" s="1">
        <v>0.13130575</v>
      </c>
      <c r="G30" s="1">
        <v>0.18022237399999999</v>
      </c>
      <c r="H30" s="1">
        <v>0.105765374</v>
      </c>
      <c r="I30" s="1">
        <v>8.0507657799999993E-2</v>
      </c>
      <c r="J30" s="1">
        <v>0.17082598800000001</v>
      </c>
      <c r="K30" s="1">
        <v>7.81905393E-2</v>
      </c>
    </row>
    <row r="31" spans="1:11" x14ac:dyDescent="0.3">
      <c r="A31" t="s">
        <v>9</v>
      </c>
      <c r="B31" s="1">
        <v>4.45424563</v>
      </c>
      <c r="C31" s="1">
        <v>0.109132625</v>
      </c>
      <c r="D31" s="1">
        <v>2.7539494000000002</v>
      </c>
      <c r="E31" s="1">
        <v>1.00960582</v>
      </c>
      <c r="F31" s="1">
        <v>4.4490491600000004</v>
      </c>
      <c r="G31" s="1">
        <v>2.8558894000000001</v>
      </c>
      <c r="H31" s="1">
        <v>2.22963596</v>
      </c>
      <c r="I31" s="1">
        <v>4.2094079400000002</v>
      </c>
      <c r="J31" s="1">
        <v>3.3821253599999999</v>
      </c>
      <c r="K31" s="1">
        <v>4.2674296700000003</v>
      </c>
    </row>
    <row r="32" spans="1:11" x14ac:dyDescent="0.3">
      <c r="A32" t="s">
        <v>11</v>
      </c>
      <c r="B32" s="1">
        <v>5.0035943300000002E-6</v>
      </c>
      <c r="C32" s="1">
        <v>1.64168424E-5</v>
      </c>
      <c r="D32" s="1">
        <v>5.60862901E-6</v>
      </c>
      <c r="E32" s="1">
        <v>1.00728327E-6</v>
      </c>
      <c r="F32" s="1">
        <v>4.7565338200000004E-6</v>
      </c>
      <c r="G32" s="1">
        <v>5.2556039900000004E-6</v>
      </c>
      <c r="H32" s="1">
        <v>7.6721748799999995E-6</v>
      </c>
      <c r="I32" s="1">
        <v>2.7420033699999999E-6</v>
      </c>
      <c r="J32" s="1">
        <v>7.2936733900000004E-6</v>
      </c>
      <c r="K32" s="1">
        <v>1.2122472800000001E-5</v>
      </c>
    </row>
    <row r="33" spans="1:14" x14ac:dyDescent="0.3">
      <c r="A33" t="s">
        <v>13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</row>
    <row r="34" spans="1:14" x14ac:dyDescent="0.3">
      <c r="A34" t="s">
        <v>6</v>
      </c>
      <c r="B34">
        <f>B29/4*1000000000</f>
        <v>627807955177.5</v>
      </c>
      <c r="C34">
        <f t="shared" ref="C34:K34" si="22">C29/4*1000000000</f>
        <v>603803151150</v>
      </c>
      <c r="D34">
        <f t="shared" si="22"/>
        <v>740259372062.5</v>
      </c>
      <c r="E34">
        <f t="shared" si="22"/>
        <v>561338741145</v>
      </c>
      <c r="F34">
        <f t="shared" si="22"/>
        <v>2884448189050</v>
      </c>
      <c r="G34">
        <f t="shared" si="22"/>
        <v>2568268268975</v>
      </c>
      <c r="H34">
        <f t="shared" si="22"/>
        <v>733330599880</v>
      </c>
      <c r="I34">
        <f t="shared" si="22"/>
        <v>1101170369682.5</v>
      </c>
      <c r="J34">
        <f t="shared" si="22"/>
        <v>976520916652.5</v>
      </c>
      <c r="K34">
        <f t="shared" si="22"/>
        <v>84943639202</v>
      </c>
    </row>
    <row r="35" spans="1:14" x14ac:dyDescent="0.3">
      <c r="A35" t="s">
        <v>8</v>
      </c>
      <c r="B35">
        <f>B34/B30</f>
        <v>8068089546027.0127</v>
      </c>
      <c r="C35">
        <f t="shared" ref="C35" si="23">C34/C30</f>
        <v>4052606417060.0337</v>
      </c>
      <c r="D35">
        <f t="shared" ref="D35" si="24">D34/D30</f>
        <v>6619576583730.9727</v>
      </c>
      <c r="E35">
        <f t="shared" ref="E35" si="25">E34/E30</f>
        <v>6070419097336.4746</v>
      </c>
      <c r="F35">
        <f t="shared" ref="F35" si="26">F34/F30</f>
        <v>21967417185081.383</v>
      </c>
      <c r="G35">
        <f t="shared" ref="G35" si="27">G34/G30</f>
        <v>14250551759877.496</v>
      </c>
      <c r="H35">
        <f t="shared" ref="H35" si="28">H34/H30</f>
        <v>6933560315117.876</v>
      </c>
      <c r="I35">
        <f t="shared" ref="I35" si="29">I34/I30</f>
        <v>13677833882809.842</v>
      </c>
      <c r="J35">
        <f t="shared" ref="J35" si="30">J34/J30</f>
        <v>5716465791214.9756</v>
      </c>
      <c r="K35">
        <f t="shared" ref="K35" si="31">K34/K30</f>
        <v>1086367225017.9761</v>
      </c>
      <c r="N35" s="1"/>
    </row>
    <row r="36" spans="1:14" x14ac:dyDescent="0.3">
      <c r="A36" t="s">
        <v>12</v>
      </c>
      <c r="B36">
        <f>2*B32*B35</f>
        <v>80738894.212866068</v>
      </c>
      <c r="C36">
        <f t="shared" ref="C36" si="32">2*C32*C35</f>
        <v>133062001.71620649</v>
      </c>
      <c r="D36">
        <f t="shared" ref="D36" si="33">2*D32*D35</f>
        <v>74253498.522860453</v>
      </c>
      <c r="E36">
        <f t="shared" ref="E36" si="34">2*E32*E35</f>
        <v>12229263.197271064</v>
      </c>
      <c r="F36">
        <f t="shared" ref="F36" si="35">2*F32*F35</f>
        <v>208977525.55777761</v>
      </c>
      <c r="G36">
        <f t="shared" ref="G36" si="36">2*G32*G35</f>
        <v>149790513.37782741</v>
      </c>
      <c r="H36">
        <f t="shared" ref="H36" si="37">2*H32*H35</f>
        <v>106390974.5572245</v>
      </c>
      <c r="I36">
        <f t="shared" ref="I36" si="38">2*I32*I35</f>
        <v>75009333.201929539</v>
      </c>
      <c r="J36">
        <f t="shared" ref="J36" si="39">2*J32*J35</f>
        <v>83388068.852459937</v>
      </c>
      <c r="K36">
        <f t="shared" ref="K36" si="40">2*K32*K35</f>
        <v>26338914.272183791</v>
      </c>
    </row>
    <row r="37" spans="1:14" x14ac:dyDescent="0.3">
      <c r="A37" t="s">
        <v>14</v>
      </c>
      <c r="B37" t="e">
        <f>2*B33*B35</f>
        <v>#VALUE!</v>
      </c>
      <c r="C37" t="e">
        <f t="shared" ref="C37:K37" si="41">2*C33*C35</f>
        <v>#VALUE!</v>
      </c>
      <c r="D37" t="e">
        <f t="shared" si="41"/>
        <v>#VALUE!</v>
      </c>
      <c r="E37" t="e">
        <f t="shared" si="41"/>
        <v>#VALUE!</v>
      </c>
      <c r="F37" t="e">
        <f t="shared" si="41"/>
        <v>#VALUE!</v>
      </c>
      <c r="G37" t="e">
        <f t="shared" si="41"/>
        <v>#VALUE!</v>
      </c>
      <c r="H37" t="e">
        <f t="shared" si="41"/>
        <v>#VALUE!</v>
      </c>
      <c r="I37" t="e">
        <f t="shared" si="41"/>
        <v>#VALUE!</v>
      </c>
      <c r="J37" t="e">
        <f t="shared" si="41"/>
        <v>#VALUE!</v>
      </c>
      <c r="K37" t="e">
        <f t="shared" si="41"/>
        <v>#VALUE!</v>
      </c>
    </row>
    <row r="38" spans="1:14" x14ac:dyDescent="0.3">
      <c r="A38" t="s">
        <v>25</v>
      </c>
      <c r="B38" s="2">
        <f>B36/3650</f>
        <v>22120.244989826318</v>
      </c>
      <c r="C38" s="2">
        <f t="shared" ref="C38:K38" si="42">C36/3650</f>
        <v>36455.342935946981</v>
      </c>
      <c r="D38" s="2">
        <f t="shared" si="42"/>
        <v>20343.424252838478</v>
      </c>
      <c r="E38">
        <f t="shared" si="42"/>
        <v>3350.483067745497</v>
      </c>
      <c r="F38" s="2">
        <f t="shared" si="42"/>
        <v>57254.116591171951</v>
      </c>
      <c r="G38" s="2">
        <f t="shared" si="42"/>
        <v>41038.496815843122</v>
      </c>
      <c r="H38" s="2">
        <f t="shared" si="42"/>
        <v>29148.212207458768</v>
      </c>
      <c r="I38" s="2">
        <f t="shared" si="42"/>
        <v>20550.502247103985</v>
      </c>
      <c r="J38" s="2">
        <f t="shared" si="42"/>
        <v>22846.046260947929</v>
      </c>
      <c r="K38" s="2">
        <f t="shared" si="42"/>
        <v>7216.1408964887096</v>
      </c>
    </row>
    <row r="40" spans="1:14" x14ac:dyDescent="0.3">
      <c r="A40" t="s">
        <v>19</v>
      </c>
    </row>
    <row r="41" spans="1:14" x14ac:dyDescent="0.3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20</v>
      </c>
      <c r="H41" t="s">
        <v>21</v>
      </c>
      <c r="I41" t="s">
        <v>22</v>
      </c>
      <c r="J41" t="s">
        <v>23</v>
      </c>
      <c r="K41" t="s">
        <v>26</v>
      </c>
    </row>
    <row r="42" spans="1:14" x14ac:dyDescent="0.3">
      <c r="A42" t="s">
        <v>15</v>
      </c>
      <c r="B42">
        <v>2511.1568320299998</v>
      </c>
      <c r="C42">
        <v>2415.1893283899999</v>
      </c>
      <c r="D42">
        <v>2960.9828271800002</v>
      </c>
      <c r="E42">
        <v>2245.2358191799999</v>
      </c>
      <c r="F42">
        <v>11537.872127000001</v>
      </c>
      <c r="G42">
        <v>10272.997992799999</v>
      </c>
      <c r="H42">
        <v>2933.36067766</v>
      </c>
      <c r="I42">
        <v>9425.8874565000006</v>
      </c>
      <c r="J42">
        <v>3906.0784523699999</v>
      </c>
      <c r="K42">
        <v>339.77832698100002</v>
      </c>
    </row>
    <row r="43" spans="1:14" x14ac:dyDescent="0.3">
      <c r="A43" t="s">
        <v>7</v>
      </c>
      <c r="B43" s="1">
        <v>1.3676202799999999</v>
      </c>
      <c r="C43" s="1">
        <v>0.87266450500000003</v>
      </c>
      <c r="D43" s="1">
        <v>2.7153914100000001</v>
      </c>
      <c r="E43" s="1">
        <v>2.87729116</v>
      </c>
      <c r="F43" s="1">
        <v>2.2852013800000002</v>
      </c>
      <c r="G43" s="1">
        <v>1.3297028</v>
      </c>
      <c r="H43" s="1">
        <v>1.0746156099999999</v>
      </c>
      <c r="I43" s="1">
        <v>1.54383833</v>
      </c>
      <c r="J43" s="1">
        <v>1.65557183</v>
      </c>
      <c r="K43" s="1">
        <v>1.1647666699999999</v>
      </c>
    </row>
    <row r="44" spans="1:14" x14ac:dyDescent="0.3">
      <c r="A44" t="s">
        <v>9</v>
      </c>
      <c r="B44" s="1">
        <v>3.4164464200000002</v>
      </c>
      <c r="C44" s="1">
        <v>2.9543091399999999</v>
      </c>
      <c r="D44" s="1">
        <v>3.2558582</v>
      </c>
      <c r="E44" s="1">
        <v>0.95586949799999998</v>
      </c>
      <c r="F44" s="1">
        <v>1.3789911399999999</v>
      </c>
      <c r="G44" s="1">
        <v>3.1504380699999999</v>
      </c>
      <c r="H44" s="1">
        <v>1.10774051</v>
      </c>
      <c r="I44" s="1">
        <v>2.0933972600000001</v>
      </c>
      <c r="J44" s="1">
        <v>1.87413557</v>
      </c>
      <c r="K44" s="1">
        <v>1.3551059999999999</v>
      </c>
    </row>
    <row r="45" spans="1:14" x14ac:dyDescent="0.3">
      <c r="A45" t="s">
        <v>11</v>
      </c>
      <c r="B45" s="1">
        <v>2.7460762100000002E-6</v>
      </c>
      <c r="C45" s="1">
        <v>1.61170089E-6</v>
      </c>
      <c r="D45" s="1">
        <v>5.21114711E-6</v>
      </c>
      <c r="E45" s="1">
        <v>1.05506926E-5</v>
      </c>
      <c r="F45" s="1">
        <v>4.0198801999999996E-6</v>
      </c>
      <c r="G45" s="1">
        <v>2.26380537E-6</v>
      </c>
      <c r="H45" s="1">
        <v>5.3439341699999998E-6</v>
      </c>
      <c r="I45" s="1">
        <v>3.1889152700000002E-6</v>
      </c>
      <c r="J45" s="1">
        <v>6.2851956700000002E-6</v>
      </c>
      <c r="K45" s="1">
        <v>4.4042300100000003E-6</v>
      </c>
    </row>
    <row r="46" spans="1:14" x14ac:dyDescent="0.3">
      <c r="A46" t="s">
        <v>13</v>
      </c>
      <c r="B46" s="1">
        <v>1.19722591E-5</v>
      </c>
      <c r="C46" s="1">
        <v>9.99437888E-6</v>
      </c>
      <c r="D46" s="1">
        <v>6.7964977600000004E-6</v>
      </c>
      <c r="E46" s="1">
        <v>1.9095439700000001E-6</v>
      </c>
      <c r="F46" s="1">
        <v>1.7391346599999999E-6</v>
      </c>
      <c r="G46" s="1">
        <v>8.84391526E-6</v>
      </c>
      <c r="H46" s="1">
        <v>6.0547779300000002E-6</v>
      </c>
      <c r="I46" s="1">
        <v>6.1381208800000001E-6</v>
      </c>
      <c r="J46" s="1">
        <v>7.7485840900000003E-6</v>
      </c>
      <c r="K46" s="1">
        <v>7.1347322600000002E-6</v>
      </c>
    </row>
    <row r="47" spans="1:14" x14ac:dyDescent="0.3">
      <c r="A47" t="s">
        <v>6</v>
      </c>
      <c r="B47">
        <f>B42/4*1000000000</f>
        <v>627789208007.5</v>
      </c>
      <c r="C47">
        <f t="shared" ref="C47:K47" si="43">C42/4*1000000000</f>
        <v>603797332097.5</v>
      </c>
      <c r="D47">
        <f t="shared" si="43"/>
        <v>740245706795</v>
      </c>
      <c r="E47">
        <f t="shared" si="43"/>
        <v>561308954795</v>
      </c>
      <c r="F47">
        <f t="shared" si="43"/>
        <v>2884468031750</v>
      </c>
      <c r="G47">
        <f t="shared" si="43"/>
        <v>2568249498200</v>
      </c>
      <c r="H47">
        <f t="shared" si="43"/>
        <v>733340169415</v>
      </c>
      <c r="I47">
        <f t="shared" si="43"/>
        <v>2356471864125</v>
      </c>
      <c r="J47">
        <f t="shared" si="43"/>
        <v>976519613092.5</v>
      </c>
      <c r="K47">
        <f t="shared" si="43"/>
        <v>84944581745.25</v>
      </c>
    </row>
    <row r="48" spans="1:14" x14ac:dyDescent="0.3">
      <c r="A48" t="s">
        <v>8</v>
      </c>
      <c r="B48">
        <f>B47/B43</f>
        <v>459037656276.56531</v>
      </c>
      <c r="C48">
        <f t="shared" ref="C48" si="44">C47/C43</f>
        <v>691900872142.72571</v>
      </c>
      <c r="D48">
        <f t="shared" ref="D48" si="45">D47/D43</f>
        <v>272611051235.1514</v>
      </c>
      <c r="E48">
        <f t="shared" ref="E48" si="46">E47/E43</f>
        <v>195082431211.09787</v>
      </c>
      <c r="F48">
        <f t="shared" ref="F48" si="47">F47/F43</f>
        <v>1262238005365.6365</v>
      </c>
      <c r="G48">
        <f t="shared" ref="G48" si="48">G47/G43</f>
        <v>1931446258667.7263</v>
      </c>
      <c r="H48">
        <f t="shared" ref="H48" si="49">H47/H43</f>
        <v>682420916456.81567</v>
      </c>
      <c r="I48">
        <f t="shared" ref="I48" si="50">I47/I43</f>
        <v>1526372171446.8638</v>
      </c>
      <c r="J48">
        <f t="shared" ref="J48" si="51">J47/J43</f>
        <v>589838263370.6084</v>
      </c>
      <c r="K48">
        <f t="shared" ref="K48" si="52">K47/K43</f>
        <v>72928410413.091583</v>
      </c>
    </row>
    <row r="49" spans="1:11" x14ac:dyDescent="0.3">
      <c r="A49" t="s">
        <v>12</v>
      </c>
      <c r="B49">
        <f>2*B45*B48</f>
        <v>2521104.7747904663</v>
      </c>
      <c r="C49">
        <f t="shared" ref="C49" si="53">2*C45*C48</f>
        <v>2230274.5028484147</v>
      </c>
      <c r="D49">
        <f t="shared" ref="D49" si="54">2*D45*D48</f>
        <v>2841232.5835962421</v>
      </c>
      <c r="E49">
        <f t="shared" ref="E49" si="55">2*E45*E48</f>
        <v>4116509.5267378786</v>
      </c>
      <c r="F49">
        <f t="shared" ref="F49" si="56">2*F45*F48</f>
        <v>10148091.13091363</v>
      </c>
      <c r="G49">
        <f t="shared" ref="G49" si="57">2*G45*G48</f>
        <v>8744836.8244768158</v>
      </c>
      <c r="H49">
        <f t="shared" ref="H49" si="58">2*H45*H48</f>
        <v>7293624.907552585</v>
      </c>
      <c r="I49">
        <f t="shared" ref="I49" si="59">2*I45*I48</f>
        <v>9734943.0504599251</v>
      </c>
      <c r="J49">
        <f t="shared" ref="J49" si="60">2*J45*J48</f>
        <v>7414497.7978745354</v>
      </c>
      <c r="K49">
        <f t="shared" ref="K49" si="61">2*K45*K48</f>
        <v>642386.9874458689</v>
      </c>
    </row>
    <row r="50" spans="1:11" x14ac:dyDescent="0.3">
      <c r="A50" t="s">
        <v>14</v>
      </c>
      <c r="B50">
        <f>2*B46*B48</f>
        <v>10991435.515199563</v>
      </c>
      <c r="C50">
        <f t="shared" ref="C50:K50" si="62">2*C46*C48</f>
        <v>13830238.927193677</v>
      </c>
      <c r="D50">
        <f t="shared" si="62"/>
        <v>3705600.7981419037</v>
      </c>
      <c r="E50">
        <f t="shared" si="62"/>
        <v>745036.96034418349</v>
      </c>
      <c r="F50">
        <f t="shared" si="62"/>
        <v>4390403.728601289</v>
      </c>
      <c r="G50">
        <f t="shared" si="62"/>
        <v>34163094.081802823</v>
      </c>
      <c r="H50">
        <f t="shared" si="62"/>
        <v>8263814.207866203</v>
      </c>
      <c r="I50">
        <f t="shared" si="62"/>
        <v>18738113.792417869</v>
      </c>
      <c r="J50">
        <f t="shared" si="62"/>
        <v>9140822.7664534524</v>
      </c>
      <c r="K50">
        <f t="shared" si="62"/>
        <v>1040649.3648896089</v>
      </c>
    </row>
    <row r="51" spans="1:11" x14ac:dyDescent="0.3">
      <c r="A51" t="s">
        <v>25</v>
      </c>
      <c r="B51">
        <f>B49/3650</f>
        <v>690.71363692889486</v>
      </c>
      <c r="C51">
        <f t="shared" ref="C51:K51" si="63">C49/3650</f>
        <v>611.03411036942873</v>
      </c>
      <c r="D51">
        <f t="shared" si="63"/>
        <v>778.41988591677864</v>
      </c>
      <c r="E51">
        <f t="shared" si="63"/>
        <v>1127.8108292432544</v>
      </c>
      <c r="F51">
        <f t="shared" si="63"/>
        <v>2780.2989399763369</v>
      </c>
      <c r="G51">
        <f t="shared" si="63"/>
        <v>2395.845705336114</v>
      </c>
      <c r="H51">
        <f t="shared" si="63"/>
        <v>1998.2533993294753</v>
      </c>
      <c r="I51">
        <f t="shared" si="63"/>
        <v>2667.1076850575137</v>
      </c>
      <c r="J51">
        <f t="shared" si="63"/>
        <v>2031.3692596916535</v>
      </c>
      <c r="K51">
        <f t="shared" si="63"/>
        <v>175.99643491667641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2021-02-24T03:13:34Z</dcterms:modified>
</cp:coreProperties>
</file>