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filterPrivacy="1" codeName="ThisWorkbook"/>
  <xr:revisionPtr revIDLastSave="90" documentId="8_{21812616-D723-E14D-B011-2BE30B591C87}" xr6:coauthVersionLast="47" xr6:coauthVersionMax="47" xr10:uidLastSave="{BEEF7226-B76B-FD4D-BFE7-ADB9E741C892}"/>
  <bookViews>
    <workbookView xWindow="0" yWindow="0" windowWidth="28800" windowHeight="180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4" i="11" l="1"/>
  <c r="F14" i="11"/>
  <c r="F12" i="11"/>
  <c r="F11" i="11"/>
  <c r="F10" i="11"/>
  <c r="F9" i="11"/>
  <c r="H7" i="11"/>
  <c r="E9" i="11" l="1"/>
  <c r="E10" i="11" l="1"/>
  <c r="I5" i="11"/>
  <c r="H22" i="11"/>
  <c r="H21" i="11"/>
  <c r="H8" i="11"/>
  <c r="H9" i="11" l="1"/>
  <c r="E11" i="11"/>
  <c r="I6" i="11"/>
  <c r="H10" i="11" l="1"/>
  <c r="H13" i="11"/>
  <c r="E12" i="11"/>
  <c r="E15" i="11" s="1"/>
  <c r="F15" i="11" s="1"/>
  <c r="E16" i="11" s="1"/>
  <c r="F16" i="11" s="1"/>
  <c r="E17" i="11" s="1"/>
  <c r="F17" i="11" s="1"/>
  <c r="E18" i="11" s="1"/>
  <c r="F18" i="11" s="1"/>
  <c r="E19" i="11" s="1"/>
  <c r="F19" i="11" s="1"/>
  <c r="E20" i="11" s="1"/>
  <c r="F20" i="11" s="1"/>
  <c r="J5" i="11"/>
  <c r="K5" i="11" s="1"/>
  <c r="L5" i="11" s="1"/>
  <c r="M5" i="11" s="1"/>
  <c r="N5" i="11" s="1"/>
  <c r="O5" i="11" s="1"/>
  <c r="P5" i="11" s="1"/>
  <c r="I4" i="11"/>
  <c r="H15" i="11" l="1"/>
  <c r="H11" i="11"/>
  <c r="H12" i="11"/>
  <c r="P4" i="11"/>
  <c r="Q5" i="11"/>
  <c r="R5" i="11" s="1"/>
  <c r="S5" i="11" s="1"/>
  <c r="T5" i="11" s="1"/>
  <c r="U5" i="11" s="1"/>
  <c r="V5" i="11" s="1"/>
  <c r="W5" i="11" s="1"/>
  <c r="J6" i="11"/>
  <c r="H14" i="11" l="1"/>
  <c r="H19" i="11"/>
  <c r="H18" i="11"/>
  <c r="W4" i="11"/>
  <c r="X5" i="11"/>
  <c r="Y5" i="11" s="1"/>
  <c r="Z5" i="11" s="1"/>
  <c r="AA5" i="11" s="1"/>
  <c r="AB5" i="11" s="1"/>
  <c r="AC5" i="11" s="1"/>
  <c r="AD5" i="11" s="1"/>
  <c r="K6" i="11"/>
  <c r="H17" i="11" l="1"/>
  <c r="H16" i="1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<sst xmlns="http://schemas.openxmlformats.org/spreadsheetml/2006/main" count="68" uniqueCount="59">
  <si>
    <t>Create a project schedule in this worksheet.
Enter the title of this project in cell B1. 
Information about how to use this worksheet, including instructions for screen readers and the author of this workbook, is in the About worksheet.
Continue navigating down column A to hear further instructions.</t>
  </si>
  <si>
    <t>Enter the company name in cell B2.</t>
  </si>
  <si>
    <t>Enter the name of the project lead in cell B3. Enter the project start date in cell E3. The project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</si>
  <si>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automatically calculated. There are 8 weeks represented in this view from cell I4 to cell BF4.
You should not modify these cells.
The display week label is in cell C4.</t>
  </si>
  <si>
    <t>Cells I5 to BL5 contain the day number for the week represented in the cell block above each date cell and are automatically calculated.
You should not modify these cells.
Today’s date is outlined in red (hex #AD3815) from today’s date on row 5 throughout the entire date column to the end of the project schedule.</t>
  </si>
  <si>
    <t>This row contains headers for the project schedule that follows below them. 
Navigate from B6 to BL6 to hear the content. The first letter of each day of the week for the date above that heading starts in cell I6 and continues to cell BL6.
All project timeline graphing is automatically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</si>
  <si>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current day within the project schedule. </t>
  </si>
  <si>
    <t>Cell B8 contains the phase 1 sample title. 
Enter a new title in cell B8.
Enter a name to assign the phase to, if this applies to your project, in cell C8.
Enter the progress for the entire phase, if this applies to your project, in cell D8.
Enter the start and end dates for the entire phase, if this applies to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</si>
  <si>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the progress of the task in cell D9. A progress bar appears in the cell and is shaded according to the number in the cell. For example, 50 per cent progress would shade half of the cell.
Enter the task start date in cell E9.
Enter the task end date in cell E9.
A status bar shaded for the dates entered appears in blocks from cell I9 to BL9. </t>
  </si>
  <si>
    <t>Rows 10 to 13 repeat the pattern from row 9. 
Repeat the instructions from cell A9 for all task rows in this worksheet. Overwrite any sample data.
A sample of another phase starts in cell A14. 
Continue entering tasks in cells A10 to A13 or go to cell A14 to learn more.</t>
  </si>
  <si>
    <t>The cell to the right contains the phase 2 sample title. 
You can create a new phase at any time within column B. This project schedule does not require phases. To remove the phase, simply delete the row.
To create a new phase block in this row, enter a new title in the cell to the right.
To continue adding tasks to the phase above, enter a new row above this one and fill in the task data according to cell A9’s instructions.
Update the phase details in the cell to the right based on cell A8’s instructions.
Continue navigating down column A cells to learn more.
If you haven’t added any new rows in this worksheet, you will find that two additional sample phase blocks have been created for you in cells B20 and B26. Otherwise, navigate through the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</si>
  <si>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</si>
  <si>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</si>
  <si>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working on your project schedule.</t>
  </si>
  <si>
    <t>TASK</t>
  </si>
  <si>
    <t>Insert new rows ABOVE this one</t>
  </si>
  <si>
    <t>Project Start:</t>
  </si>
  <si>
    <t>Display Week:</t>
  </si>
  <si>
    <t>PROGRESS</t>
  </si>
  <si>
    <t>START</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</si>
  <si>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</si>
  <si>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</si>
  <si>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</si>
  <si>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</si>
  <si>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</si>
  <si>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formulas are required. The bars in the Gantt chart represent the duration of the tasks and are displayed using conditional formatting. Insert new tasks by inserting new rows.</t>
  </si>
  <si>
    <t>Guide for screen readers</t>
  </si>
  <si>
    <t>There are 2 worksheets in this workbook. 
ProjectSchedule
About
The instructions for each worksheet are in the A column starting in cell A1 of each worksheet. They are written with hidden text. Each step guides you to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</si>
  <si>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</si>
  <si>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</si>
  <si>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</si>
  <si>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</si>
  <si>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</si>
  <si>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</si>
  <si>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</si>
  <si>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</si>
  <si>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timesheets, inventory trackers, financial statements and project planning templates. Teachers and students will find resources such as timetables, mark books and registers. Organise your family life with meal planners, checklists and exercise logs. Each template is thoroughly researched, refined and improved over time through feedback from thousands of users.</t>
  </si>
  <si>
    <t>Laying and Paving</t>
  </si>
  <si>
    <t>Garden and Veggies</t>
  </si>
  <si>
    <t>Build retaining wall</t>
  </si>
  <si>
    <t>Level grassed area</t>
  </si>
  <si>
    <t>Level paving areas</t>
  </si>
  <si>
    <t>Lay paving/concrete</t>
  </si>
  <si>
    <t>Add top soil</t>
  </si>
  <si>
    <t>Roll out grass</t>
  </si>
  <si>
    <t>Build veggie patch containers</t>
  </si>
  <si>
    <t>Set veggie patch containers in place</t>
  </si>
  <si>
    <t>Add soil to veggie patch containers</t>
  </si>
  <si>
    <t>Plant veggies</t>
  </si>
  <si>
    <t>Build verandah</t>
  </si>
  <si>
    <t>Garden Project</t>
  </si>
  <si>
    <t>Garden Inc.</t>
  </si>
  <si>
    <t>Garv</t>
  </si>
  <si>
    <t>Resource</t>
  </si>
  <si>
    <t>Landscaper</t>
  </si>
  <si>
    <t>Concreter</t>
  </si>
  <si>
    <t>John</t>
  </si>
  <si>
    <t>Grass expert</t>
  </si>
  <si>
    <t>Verandah 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</si>
</sst>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1" formatCode="_(* #,##0_);_(* \(#,##0\);_(* &quot;-&quot;_);_(@_)"/>
    <numFmt numFmtId="43" formatCode="_(* #,##0.00_);_(* \(#,##0.00\);_(* &quot;-&quot;??_);_(@_)"/>
    <numFmt numFmtId="164" formatCode="_-&quot;£&quot;* #,##0_-;\-&quot;£&quot;* #,##0_-;_-&quot;£&quot;* &quot;-&quot;_-;_-@_-"/>
    <numFmt numFmtId="165" formatCode="_-&quot;£&quot;* #,##0.00_-;\-&quot;£&quot;* #,##0.00_-;_-&quot;£&quot;* &quot;-&quot;??_-;_-@_-"/>
    <numFmt numFmtId="166" formatCode="m/d/yy;@"/>
    <numFmt numFmtId="167" formatCode="d/m/yy;@"/>
    <numFmt numFmtId="168" formatCode="ddd\,\ d/m/yyyy"/>
    <numFmt numFmtId="169" formatCode="d\ mmm\ yyyy"/>
    <numFmt numFmtId="170" formatCode="d"/>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s>
  <fills count="4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43"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8"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4" fontId="8" fillId="0" borderId="0" applyFont="0" applyFill="0" applyBorder="0" applyAlignment="0" applyProtection="0"/>
    <xf numFmtId="0" fontId="23" fillId="0" borderId="0" applyNumberFormat="0" applyFill="0" applyBorder="0" applyAlignment="0" applyProtection="0"/>
    <xf numFmtId="0" fontId="24" fillId="10" borderId="0" applyNumberFormat="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7" fillId="13" borderId="11" applyNumberFormat="0" applyAlignment="0" applyProtection="0"/>
    <xf numFmtId="0" fontId="28" fillId="14" borderId="12" applyNumberFormat="0" applyAlignment="0" applyProtection="0"/>
    <xf numFmtId="0" fontId="29" fillId="14" borderId="11" applyNumberFormat="0" applyAlignment="0" applyProtection="0"/>
    <xf numFmtId="0" fontId="30" fillId="0" borderId="13" applyNumberFormat="0" applyFill="0" applyAlignment="0" applyProtection="0"/>
    <xf numFmtId="0" fontId="31" fillId="15" borderId="14" applyNumberFormat="0" applyAlignment="0" applyProtection="0"/>
    <xf numFmtId="0" fontId="32" fillId="0" borderId="0" applyNumberFormat="0" applyFill="0" applyBorder="0" applyAlignment="0" applyProtection="0"/>
    <xf numFmtId="0" fontId="8" fillId="16"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cellStyleXfs>
  <cellXfs count="7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9" borderId="1" xfId="0" applyFont="1" applyFill="1" applyBorder="1" applyAlignment="1">
      <alignment horizontal="left" vertical="center" indent="1"/>
    </xf>
    <xf numFmtId="0" fontId="6" fillId="9" borderId="1" xfId="0" applyFont="1" applyFill="1" applyBorder="1" applyAlignment="1">
      <alignment horizontal="center" vertical="center" wrapText="1"/>
    </xf>
    <xf numFmtId="0" fontId="11" fillId="8"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0" fontId="5" fillId="7" borderId="2" xfId="0" applyFont="1" applyFill="1" applyBorder="1" applyAlignment="1">
      <alignment horizontal="left" vertical="center" indent="1"/>
    </xf>
    <xf numFmtId="0" fontId="7" fillId="2" borderId="2" xfId="0" applyFont="1" applyFill="1" applyBorder="1" applyAlignment="1">
      <alignment horizontal="left" vertical="center" indent="1"/>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0" fontId="8" fillId="6" borderId="2" xfId="11" applyFill="1">
      <alignment horizontal="center" vertical="center"/>
    </xf>
    <xf numFmtId="0" fontId="8" fillId="3" borderId="2" xfId="11" applyFill="1">
      <alignment horizontal="center" vertical="center"/>
    </xf>
    <xf numFmtId="0" fontId="8" fillId="7" borderId="2" xfId="11" applyFill="1">
      <alignment horizontal="center" vertical="center"/>
    </xf>
    <xf numFmtId="0" fontId="8" fillId="4"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0" borderId="2" xfId="12">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0" fontId="0" fillId="2" borderId="2" xfId="0" applyFill="1" applyBorder="1" applyAlignment="1">
      <alignment horizontal="center" vertical="center"/>
    </xf>
    <xf numFmtId="167" fontId="0" fillId="6" borderId="2" xfId="0" applyNumberFormat="1" applyFill="1" applyBorder="1" applyAlignment="1">
      <alignment horizontal="center" vertical="center"/>
    </xf>
    <xf numFmtId="167" fontId="4" fillId="6" borderId="2" xfId="0" applyNumberFormat="1" applyFont="1" applyFill="1" applyBorder="1" applyAlignment="1">
      <alignment horizontal="center" vertical="center"/>
    </xf>
    <xf numFmtId="167" fontId="8" fillId="3" borderId="2" xfId="10" applyNumberFormat="1" applyFill="1">
      <alignment horizontal="center" vertical="center"/>
    </xf>
    <xf numFmtId="167" fontId="0" fillId="7" borderId="2" xfId="0" applyNumberFormat="1" applyFill="1" applyBorder="1" applyAlignment="1">
      <alignment horizontal="center" vertical="center"/>
    </xf>
    <xf numFmtId="167" fontId="4" fillId="7" borderId="2" xfId="0" applyNumberFormat="1" applyFont="1" applyFill="1" applyBorder="1" applyAlignment="1">
      <alignment horizontal="center" vertical="center"/>
    </xf>
    <xf numFmtId="167" fontId="8" fillId="4" borderId="2" xfId="10" applyNumberFormat="1" applyFill="1">
      <alignment horizontal="center" vertical="center"/>
    </xf>
    <xf numFmtId="167" fontId="8" fillId="0" borderId="2" xfId="10" applyNumberFormat="1">
      <alignment horizontal="center" vertical="center"/>
    </xf>
    <xf numFmtId="167" fontId="0" fillId="2" borderId="2" xfId="0" applyNumberFormat="1" applyFill="1" applyBorder="1" applyAlignment="1">
      <alignment horizontal="center" vertical="center"/>
    </xf>
    <xf numFmtId="170" fontId="10" fillId="5" borderId="6" xfId="0" applyNumberFormat="1" applyFont="1" applyFill="1" applyBorder="1" applyAlignment="1">
      <alignment horizontal="center" vertical="center"/>
    </xf>
    <xf numFmtId="170" fontId="10" fillId="5" borderId="0" xfId="0" applyNumberFormat="1" applyFont="1" applyFill="1" applyAlignment="1">
      <alignment horizontal="center" vertical="center"/>
    </xf>
    <xf numFmtId="170" fontId="10" fillId="5" borderId="7" xfId="0" applyNumberFormat="1" applyFont="1" applyFill="1" applyBorder="1" applyAlignment="1">
      <alignment horizontal="center" vertical="center"/>
    </xf>
    <xf numFmtId="9" fontId="4" fillId="6" borderId="2" xfId="2" applyNumberFormat="1" applyFont="1" applyFill="1" applyBorder="1" applyAlignment="1">
      <alignment horizontal="center" vertical="center"/>
    </xf>
    <xf numFmtId="9" fontId="4" fillId="3" borderId="2" xfId="2" applyNumberFormat="1" applyFont="1" applyFill="1" applyBorder="1" applyAlignment="1">
      <alignment horizontal="center" vertical="center"/>
    </xf>
    <xf numFmtId="9" fontId="4" fillId="7" borderId="2" xfId="2" applyNumberFormat="1" applyFont="1" applyFill="1" applyBorder="1" applyAlignment="1">
      <alignment horizontal="center" vertical="center"/>
    </xf>
    <xf numFmtId="9" fontId="4" fillId="4" borderId="2" xfId="2" applyNumberFormat="1" applyFont="1" applyFill="1" applyBorder="1" applyAlignment="1">
      <alignment horizontal="center" vertical="center"/>
    </xf>
    <xf numFmtId="9" fontId="4" fillId="0" borderId="2" xfId="2" applyNumberFormat="1" applyFont="1" applyBorder="1" applyAlignment="1">
      <alignment horizontal="center" vertical="center"/>
    </xf>
    <xf numFmtId="9" fontId="4" fillId="2" borderId="2" xfId="2" applyNumberFormat="1" applyFont="1" applyFill="1" applyBorder="1" applyAlignment="1">
      <alignment horizontal="center" vertical="center"/>
    </xf>
    <xf numFmtId="169" fontId="0" fillId="5" borderId="4" xfId="0" applyNumberFormat="1" applyFill="1" applyBorder="1" applyAlignment="1">
      <alignment horizontal="left" vertical="center" wrapText="1" indent="1"/>
    </xf>
    <xf numFmtId="169" fontId="0" fillId="5" borderId="1" xfId="0" applyNumberFormat="1" applyFill="1" applyBorder="1" applyAlignment="1">
      <alignment horizontal="left" vertical="center" wrapText="1" indent="1"/>
    </xf>
    <xf numFmtId="169" fontId="0" fillId="5" borderId="5" xfId="0" applyNumberFormat="1" applyFill="1" applyBorder="1" applyAlignment="1">
      <alignment horizontal="left" vertical="center" wrapText="1" indent="1"/>
    </xf>
    <xf numFmtId="168" fontId="8" fillId="0" borderId="3" xfId="9" applyNumberFormat="1">
      <alignment horizontal="center" vertical="center"/>
    </xf>
    <xf numFmtId="0" fontId="8" fillId="0" borderId="0" xfId="8">
      <alignment horizontal="right" indent="1"/>
    </xf>
    <xf numFmtId="0" fontId="8" fillId="0" borderId="7" xfId="8" applyBorder="1">
      <alignment horizontal="right" indent="1"/>
    </xf>
    <xf numFmtId="0" fontId="0" fillId="0" borderId="10" xfId="0" applyBorder="1"/>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00000000-0005-0000-0000-000001000000}"/>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00000000-0005-0000-0000-000006000000}"/>
    <cellStyle name="Neutral" xfId="20" builtinId="28" customBuiltin="1"/>
    <cellStyle name="Normal" xfId="0" builtinId="0" customBuiltin="1"/>
    <cellStyle name="Note" xfId="27" builtinId="10" customBuiltin="1"/>
    <cellStyle name="Output" xfId="22" builtinId="21" customBuiltin="1"/>
    <cellStyle name="Per cent" xfId="2" builtinId="5" customBuiltin="1"/>
    <cellStyle name="Project Start" xfId="9" xr:uid="{00000000-0005-0000-0000-000009000000}"/>
    <cellStyle name="Task" xfId="12" xr:uid="{00000000-0005-0000-0000-00000A000000}"/>
    <cellStyle name="Title" xfId="5" builtinId="15" customBuiltin="1"/>
    <cellStyle name="Total" xfId="29" builtinId="25" customBuiltin="1"/>
    <cellStyle name="Warning Text" xfId="26" builtinId="11"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xdr:from>
      <xdr:col>43</xdr:col>
      <xdr:colOff>0</xdr:colOff>
      <xdr:row>0</xdr:row>
      <xdr:rowOff>203200</xdr:rowOff>
    </xdr:from>
    <xdr:to>
      <xdr:col>48</xdr:col>
      <xdr:colOff>76200</xdr:colOff>
      <xdr:row>1</xdr:row>
      <xdr:rowOff>254000</xdr:rowOff>
    </xdr:to>
    <xdr:sp macro="" textlink="">
      <xdr:nvSpPr>
        <xdr:cNvPr id="3" name="Bent Arrow 2">
          <a:extLst>
            <a:ext uri="{FF2B5EF4-FFF2-40B4-BE49-F238E27FC236}">
              <a16:creationId xmlns:a16="http://schemas.microsoft.com/office/drawing/2014/main" id="{80912DE0-3AAD-4942-8171-BA5B9897E607}"/>
            </a:ext>
          </a:extLst>
        </xdr:cNvPr>
        <xdr:cNvSpPr/>
      </xdr:nvSpPr>
      <xdr:spPr>
        <a:xfrm rot="5400000">
          <a:off x="13633450" y="-95250"/>
          <a:ext cx="431800" cy="1028700"/>
        </a:xfrm>
        <a:prstGeom prst="ben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solidFill>
          </a:endParaRPr>
        </a:p>
      </xdr:txBody>
    </xdr:sp>
    <xdr:clientData/>
  </xdr:twoCellAnchor>
  <xdr:twoCellAnchor>
    <xdr:from>
      <xdr:col>37</xdr:col>
      <xdr:colOff>12700</xdr:colOff>
      <xdr:row>0</xdr:row>
      <xdr:rowOff>165100</xdr:rowOff>
    </xdr:from>
    <xdr:to>
      <xdr:col>39</xdr:col>
      <xdr:colOff>76200</xdr:colOff>
      <xdr:row>1</xdr:row>
      <xdr:rowOff>266700</xdr:rowOff>
    </xdr:to>
    <xdr:sp macro="" textlink="">
      <xdr:nvSpPr>
        <xdr:cNvPr id="4" name="Diamond 3">
          <a:extLst>
            <a:ext uri="{FF2B5EF4-FFF2-40B4-BE49-F238E27FC236}">
              <a16:creationId xmlns:a16="http://schemas.microsoft.com/office/drawing/2014/main" id="{8B46FF8B-50E7-4C47-8984-7EF9E7963791}"/>
            </a:ext>
          </a:extLst>
        </xdr:cNvPr>
        <xdr:cNvSpPr/>
      </xdr:nvSpPr>
      <xdr:spPr>
        <a:xfrm>
          <a:off x="12564083" y="165100"/>
          <a:ext cx="441798" cy="479898"/>
        </a:xfrm>
        <a:prstGeom prst="diamond">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138080</xdr:colOff>
      <xdr:row>11</xdr:row>
      <xdr:rowOff>90177</xdr:rowOff>
    </xdr:from>
    <xdr:to>
      <xdr:col>20</xdr:col>
      <xdr:colOff>157810</xdr:colOff>
      <xdr:row>11</xdr:row>
      <xdr:rowOff>302302</xdr:rowOff>
    </xdr:to>
    <xdr:sp macro="" textlink="">
      <xdr:nvSpPr>
        <xdr:cNvPr id="5" name="Diamond 4">
          <a:extLst>
            <a:ext uri="{FF2B5EF4-FFF2-40B4-BE49-F238E27FC236}">
              <a16:creationId xmlns:a16="http://schemas.microsoft.com/office/drawing/2014/main" id="{589FD752-0F3A-A647-9352-9892A1DAE832}"/>
            </a:ext>
          </a:extLst>
        </xdr:cNvPr>
        <xdr:cNvSpPr/>
      </xdr:nvSpPr>
      <xdr:spPr>
        <a:xfrm>
          <a:off x="9283583" y="3727337"/>
          <a:ext cx="207600" cy="212125"/>
        </a:xfrm>
        <a:prstGeom prst="diamond">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7513</xdr:colOff>
      <xdr:row>11</xdr:row>
      <xdr:rowOff>138605</xdr:rowOff>
    </xdr:from>
    <xdr:to>
      <xdr:col>22</xdr:col>
      <xdr:colOff>70200</xdr:colOff>
      <xdr:row>12</xdr:row>
      <xdr:rowOff>331862</xdr:rowOff>
    </xdr:to>
    <xdr:sp macro="" textlink="">
      <xdr:nvSpPr>
        <xdr:cNvPr id="6" name="Bent Arrow 5">
          <a:extLst>
            <a:ext uri="{FF2B5EF4-FFF2-40B4-BE49-F238E27FC236}">
              <a16:creationId xmlns:a16="http://schemas.microsoft.com/office/drawing/2014/main" id="{D6D5858A-5DF9-3B42-818C-540B579DB51A}"/>
            </a:ext>
          </a:extLst>
        </xdr:cNvPr>
        <xdr:cNvSpPr/>
      </xdr:nvSpPr>
      <xdr:spPr>
        <a:xfrm rot="5400000">
          <a:off x="9419364" y="3937306"/>
          <a:ext cx="576172" cy="254145"/>
        </a:xfrm>
        <a:prstGeom prst="bentArrow">
          <a:avLst>
            <a:gd name="adj1" fmla="val 25000"/>
            <a:gd name="adj2" fmla="val 25160"/>
            <a:gd name="adj3" fmla="val 25000"/>
            <a:gd name="adj4" fmla="val 43750"/>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9"/>
  <sheetViews>
    <sheetView showGridLines="0" tabSelected="1" showRuler="0" zoomScaleNormal="100" zoomScalePageLayoutView="70" workbookViewId="0">
      <pane ySplit="6" topLeftCell="A8" activePane="bottomLeft" state="frozen"/>
      <selection pane="bottomLeft" activeCell="AA12" sqref="AA12"/>
    </sheetView>
  </sheetViews>
  <sheetFormatPr baseColWidth="10" defaultColWidth="8.83203125" defaultRowHeight="30" customHeight="1" x14ac:dyDescent="0.2"/>
  <cols>
    <col min="1" max="1" width="2.6640625" style="30" customWidth="1"/>
    <col min="2" max="2" width="32.33203125" customWidth="1"/>
    <col min="3" max="3" width="23.6640625" customWidth="1"/>
    <col min="4" max="4" width="10.6640625" customWidth="1"/>
    <col min="5" max="5" width="10.5" style="5" customWidth="1"/>
    <col min="6" max="6" width="10.5" customWidth="1"/>
    <col min="7" max="7" width="2.6640625" customWidth="1"/>
    <col min="8" max="8" width="6.1640625" hidden="1" customWidth="1"/>
    <col min="9" max="64" width="2.5" customWidth="1"/>
    <col min="69" max="70" width="10.33203125"/>
  </cols>
  <sheetData>
    <row r="1" spans="1:64" ht="30" customHeight="1" x14ac:dyDescent="0.35">
      <c r="A1" s="31" t="s">
        <v>0</v>
      </c>
      <c r="B1" s="35" t="s">
        <v>50</v>
      </c>
      <c r="C1" s="1"/>
      <c r="D1" s="2"/>
      <c r="E1" s="4"/>
      <c r="F1" s="21"/>
      <c r="H1" s="2"/>
      <c r="I1" s="11" t="s">
        <v>22</v>
      </c>
    </row>
    <row r="2" spans="1:64" ht="30" customHeight="1" x14ac:dyDescent="0.25">
      <c r="A2" s="30" t="s">
        <v>1</v>
      </c>
      <c r="B2" s="36" t="s">
        <v>51</v>
      </c>
      <c r="I2" s="33" t="s">
        <v>23</v>
      </c>
    </row>
    <row r="3" spans="1:64" ht="30" customHeight="1" x14ac:dyDescent="0.2">
      <c r="A3" s="30" t="s">
        <v>2</v>
      </c>
      <c r="B3" s="37" t="s">
        <v>52</v>
      </c>
      <c r="C3" s="70" t="s">
        <v>16</v>
      </c>
      <c r="D3" s="71"/>
      <c r="E3" s="69">
        <v>44658</v>
      </c>
      <c r="F3" s="69"/>
    </row>
    <row r="4" spans="1:64" ht="30" customHeight="1" x14ac:dyDescent="0.2">
      <c r="A4" s="31" t="s">
        <v>3</v>
      </c>
      <c r="C4" s="70" t="s">
        <v>17</v>
      </c>
      <c r="D4" s="71"/>
      <c r="E4" s="7">
        <v>1</v>
      </c>
      <c r="I4" s="66">
        <f>I5</f>
        <v>44655</v>
      </c>
      <c r="J4" s="67"/>
      <c r="K4" s="67"/>
      <c r="L4" s="67"/>
      <c r="M4" s="67"/>
      <c r="N4" s="67"/>
      <c r="O4" s="68"/>
      <c r="P4" s="66">
        <f>P5</f>
        <v>44662</v>
      </c>
      <c r="Q4" s="67"/>
      <c r="R4" s="67"/>
      <c r="S4" s="67"/>
      <c r="T4" s="67"/>
      <c r="U4" s="67"/>
      <c r="V4" s="68"/>
      <c r="W4" s="66">
        <f>W5</f>
        <v>44669</v>
      </c>
      <c r="X4" s="67"/>
      <c r="Y4" s="67"/>
      <c r="Z4" s="67"/>
      <c r="AA4" s="67"/>
      <c r="AB4" s="67"/>
      <c r="AC4" s="68"/>
      <c r="AD4" s="66">
        <f>AD5</f>
        <v>44676</v>
      </c>
      <c r="AE4" s="67"/>
      <c r="AF4" s="67"/>
      <c r="AG4" s="67"/>
      <c r="AH4" s="67"/>
      <c r="AI4" s="67"/>
      <c r="AJ4" s="68"/>
      <c r="AK4" s="66">
        <f>AK5</f>
        <v>44683</v>
      </c>
      <c r="AL4" s="67"/>
      <c r="AM4" s="67"/>
      <c r="AN4" s="67"/>
      <c r="AO4" s="67"/>
      <c r="AP4" s="67"/>
      <c r="AQ4" s="68"/>
      <c r="AR4" s="66">
        <f>AR5</f>
        <v>44690</v>
      </c>
      <c r="AS4" s="67"/>
      <c r="AT4" s="67"/>
      <c r="AU4" s="67"/>
      <c r="AV4" s="67"/>
      <c r="AW4" s="67"/>
      <c r="AX4" s="68"/>
      <c r="AY4" s="66">
        <f>AY5</f>
        <v>44697</v>
      </c>
      <c r="AZ4" s="67"/>
      <c r="BA4" s="67"/>
      <c r="BB4" s="67"/>
      <c r="BC4" s="67"/>
      <c r="BD4" s="67"/>
      <c r="BE4" s="68"/>
      <c r="BF4" s="66">
        <f>BF5</f>
        <v>44704</v>
      </c>
      <c r="BG4" s="67"/>
      <c r="BH4" s="67"/>
      <c r="BI4" s="67"/>
      <c r="BJ4" s="67"/>
      <c r="BK4" s="67"/>
      <c r="BL4" s="68"/>
    </row>
    <row r="5" spans="1:64" ht="15" customHeight="1" x14ac:dyDescent="0.2">
      <c r="A5" s="31" t="s">
        <v>4</v>
      </c>
      <c r="B5" s="72"/>
      <c r="C5" s="72"/>
      <c r="D5" s="72"/>
      <c r="E5" s="72"/>
      <c r="F5" s="72"/>
      <c r="G5" s="72"/>
      <c r="I5" s="57">
        <f>Project_Start-WEEKDAY(Project_Start,1)+2+7*(Display_Week-1)</f>
        <v>44655</v>
      </c>
      <c r="J5" s="58">
        <f>I5+1</f>
        <v>44656</v>
      </c>
      <c r="K5" s="58">
        <f t="shared" ref="K5:AX5" si="0">J5+1</f>
        <v>44657</v>
      </c>
      <c r="L5" s="58">
        <f t="shared" si="0"/>
        <v>44658</v>
      </c>
      <c r="M5" s="58">
        <f t="shared" si="0"/>
        <v>44659</v>
      </c>
      <c r="N5" s="58">
        <f t="shared" si="0"/>
        <v>44660</v>
      </c>
      <c r="O5" s="59">
        <f t="shared" si="0"/>
        <v>44661</v>
      </c>
      <c r="P5" s="57">
        <f>O5+1</f>
        <v>44662</v>
      </c>
      <c r="Q5" s="58">
        <f>P5+1</f>
        <v>44663</v>
      </c>
      <c r="R5" s="58">
        <f t="shared" si="0"/>
        <v>44664</v>
      </c>
      <c r="S5" s="58">
        <f t="shared" si="0"/>
        <v>44665</v>
      </c>
      <c r="T5" s="58">
        <f t="shared" si="0"/>
        <v>44666</v>
      </c>
      <c r="U5" s="58">
        <f t="shared" si="0"/>
        <v>44667</v>
      </c>
      <c r="V5" s="59">
        <f t="shared" si="0"/>
        <v>44668</v>
      </c>
      <c r="W5" s="57">
        <f>V5+1</f>
        <v>44669</v>
      </c>
      <c r="X5" s="58">
        <f>W5+1</f>
        <v>44670</v>
      </c>
      <c r="Y5" s="58">
        <f t="shared" si="0"/>
        <v>44671</v>
      </c>
      <c r="Z5" s="58">
        <f t="shared" si="0"/>
        <v>44672</v>
      </c>
      <c r="AA5" s="58">
        <f t="shared" si="0"/>
        <v>44673</v>
      </c>
      <c r="AB5" s="58">
        <f t="shared" si="0"/>
        <v>44674</v>
      </c>
      <c r="AC5" s="59">
        <f t="shared" si="0"/>
        <v>44675</v>
      </c>
      <c r="AD5" s="57">
        <f>AC5+1</f>
        <v>44676</v>
      </c>
      <c r="AE5" s="58">
        <f>AD5+1</f>
        <v>44677</v>
      </c>
      <c r="AF5" s="58">
        <f t="shared" si="0"/>
        <v>44678</v>
      </c>
      <c r="AG5" s="58">
        <f t="shared" si="0"/>
        <v>44679</v>
      </c>
      <c r="AH5" s="58">
        <f t="shared" si="0"/>
        <v>44680</v>
      </c>
      <c r="AI5" s="58">
        <f t="shared" si="0"/>
        <v>44681</v>
      </c>
      <c r="AJ5" s="59">
        <f t="shared" si="0"/>
        <v>44682</v>
      </c>
      <c r="AK5" s="57">
        <f>AJ5+1</f>
        <v>44683</v>
      </c>
      <c r="AL5" s="58">
        <f>AK5+1</f>
        <v>44684</v>
      </c>
      <c r="AM5" s="58">
        <f t="shared" si="0"/>
        <v>44685</v>
      </c>
      <c r="AN5" s="58">
        <f t="shared" si="0"/>
        <v>44686</v>
      </c>
      <c r="AO5" s="58">
        <f t="shared" si="0"/>
        <v>44687</v>
      </c>
      <c r="AP5" s="58">
        <f t="shared" si="0"/>
        <v>44688</v>
      </c>
      <c r="AQ5" s="59">
        <f t="shared" si="0"/>
        <v>44689</v>
      </c>
      <c r="AR5" s="57">
        <f>AQ5+1</f>
        <v>44690</v>
      </c>
      <c r="AS5" s="58">
        <f>AR5+1</f>
        <v>44691</v>
      </c>
      <c r="AT5" s="58">
        <f t="shared" si="0"/>
        <v>44692</v>
      </c>
      <c r="AU5" s="58">
        <f t="shared" si="0"/>
        <v>44693</v>
      </c>
      <c r="AV5" s="58">
        <f t="shared" si="0"/>
        <v>44694</v>
      </c>
      <c r="AW5" s="58">
        <f t="shared" si="0"/>
        <v>44695</v>
      </c>
      <c r="AX5" s="59">
        <f t="shared" si="0"/>
        <v>44696</v>
      </c>
      <c r="AY5" s="57">
        <f>AX5+1</f>
        <v>44697</v>
      </c>
      <c r="AZ5" s="58">
        <f>AY5+1</f>
        <v>44698</v>
      </c>
      <c r="BA5" s="58">
        <f t="shared" ref="BA5:BE5" si="1">AZ5+1</f>
        <v>44699</v>
      </c>
      <c r="BB5" s="58">
        <f t="shared" si="1"/>
        <v>44700</v>
      </c>
      <c r="BC5" s="58">
        <f t="shared" si="1"/>
        <v>44701</v>
      </c>
      <c r="BD5" s="58">
        <f t="shared" si="1"/>
        <v>44702</v>
      </c>
      <c r="BE5" s="59">
        <f t="shared" si="1"/>
        <v>44703</v>
      </c>
      <c r="BF5" s="57">
        <f>BE5+1</f>
        <v>44704</v>
      </c>
      <c r="BG5" s="58">
        <f>BF5+1</f>
        <v>44705</v>
      </c>
      <c r="BH5" s="58">
        <f t="shared" ref="BH5:BL5" si="2">BG5+1</f>
        <v>44706</v>
      </c>
      <c r="BI5" s="58">
        <f t="shared" si="2"/>
        <v>44707</v>
      </c>
      <c r="BJ5" s="58">
        <f t="shared" si="2"/>
        <v>44708</v>
      </c>
      <c r="BK5" s="58">
        <f t="shared" si="2"/>
        <v>44709</v>
      </c>
      <c r="BL5" s="59">
        <f t="shared" si="2"/>
        <v>44710</v>
      </c>
    </row>
    <row r="6" spans="1:64" ht="30" customHeight="1" thickBot="1" x14ac:dyDescent="0.25">
      <c r="A6" s="31" t="s">
        <v>5</v>
      </c>
      <c r="B6" s="8" t="s">
        <v>14</v>
      </c>
      <c r="C6" s="9" t="s">
        <v>53</v>
      </c>
      <c r="D6" s="9" t="s">
        <v>18</v>
      </c>
      <c r="E6" s="9" t="s">
        <v>19</v>
      </c>
      <c r="F6" s="9" t="s">
        <v>20</v>
      </c>
      <c r="G6" s="9"/>
      <c r="H6" s="9" t="s">
        <v>21</v>
      </c>
      <c r="I6" s="10" t="str">
        <f t="shared" ref="I6" si="3">LEFT(TEXT(I5,"ddd"),1)</f>
        <v>M</v>
      </c>
      <c r="J6" s="10" t="str">
        <f t="shared" ref="J6:AR6" si="4">LEFT(TEXT(J5,"ddd"),1)</f>
        <v>T</v>
      </c>
      <c r="K6" s="10" t="str">
        <f t="shared" si="4"/>
        <v>W</v>
      </c>
      <c r="L6" s="10" t="str">
        <f t="shared" si="4"/>
        <v>T</v>
      </c>
      <c r="M6" s="10" t="str">
        <f t="shared" si="4"/>
        <v>F</v>
      </c>
      <c r="N6" s="10" t="str">
        <f t="shared" si="4"/>
        <v>S</v>
      </c>
      <c r="O6" s="10" t="str">
        <f t="shared" si="4"/>
        <v>S</v>
      </c>
      <c r="P6" s="10" t="str">
        <f t="shared" si="4"/>
        <v>M</v>
      </c>
      <c r="Q6" s="10" t="str">
        <f t="shared" si="4"/>
        <v>T</v>
      </c>
      <c r="R6" s="10" t="str">
        <f t="shared" si="4"/>
        <v>W</v>
      </c>
      <c r="S6" s="10" t="str">
        <f t="shared" si="4"/>
        <v>T</v>
      </c>
      <c r="T6" s="10" t="str">
        <f t="shared" si="4"/>
        <v>F</v>
      </c>
      <c r="U6" s="10" t="str">
        <f t="shared" si="4"/>
        <v>S</v>
      </c>
      <c r="V6" s="10" t="str">
        <f t="shared" si="4"/>
        <v>S</v>
      </c>
      <c r="W6" s="10" t="str">
        <f t="shared" si="4"/>
        <v>M</v>
      </c>
      <c r="X6" s="10" t="str">
        <f t="shared" si="4"/>
        <v>T</v>
      </c>
      <c r="Y6" s="10" t="str">
        <f t="shared" si="4"/>
        <v>W</v>
      </c>
      <c r="Z6" s="10" t="str">
        <f t="shared" si="4"/>
        <v>T</v>
      </c>
      <c r="AA6" s="10" t="str">
        <f t="shared" si="4"/>
        <v>F</v>
      </c>
      <c r="AB6" s="10" t="str">
        <f t="shared" si="4"/>
        <v>S</v>
      </c>
      <c r="AC6" s="10" t="str">
        <f t="shared" si="4"/>
        <v>S</v>
      </c>
      <c r="AD6" s="10" t="str">
        <f t="shared" si="4"/>
        <v>M</v>
      </c>
      <c r="AE6" s="10" t="str">
        <f t="shared" si="4"/>
        <v>T</v>
      </c>
      <c r="AF6" s="10" t="str">
        <f t="shared" si="4"/>
        <v>W</v>
      </c>
      <c r="AG6" s="10" t="str">
        <f t="shared" si="4"/>
        <v>T</v>
      </c>
      <c r="AH6" s="10" t="str">
        <f t="shared" si="4"/>
        <v>F</v>
      </c>
      <c r="AI6" s="10" t="str">
        <f t="shared" si="4"/>
        <v>S</v>
      </c>
      <c r="AJ6" s="10" t="str">
        <f t="shared" si="4"/>
        <v>S</v>
      </c>
      <c r="AK6" s="10" t="str">
        <f t="shared" si="4"/>
        <v>M</v>
      </c>
      <c r="AL6" s="10" t="str">
        <f t="shared" si="4"/>
        <v>T</v>
      </c>
      <c r="AM6" s="10" t="str">
        <f t="shared" si="4"/>
        <v>W</v>
      </c>
      <c r="AN6" s="10" t="str">
        <f t="shared" si="4"/>
        <v>T</v>
      </c>
      <c r="AO6" s="10" t="str">
        <f t="shared" si="4"/>
        <v>F</v>
      </c>
      <c r="AP6" s="10" t="str">
        <f t="shared" si="4"/>
        <v>S</v>
      </c>
      <c r="AQ6" s="10" t="str">
        <f t="shared" si="4"/>
        <v>S</v>
      </c>
      <c r="AR6" s="10" t="str">
        <f t="shared" si="4"/>
        <v>M</v>
      </c>
      <c r="AS6" s="10" t="str">
        <f t="shared" ref="AS6:BL6" si="5">LEFT(TEXT(AS5,"ddd"),1)</f>
        <v>T</v>
      </c>
      <c r="AT6" s="10" t="str">
        <f t="shared" si="5"/>
        <v>W</v>
      </c>
      <c r="AU6" s="10" t="str">
        <f t="shared" si="5"/>
        <v>T</v>
      </c>
      <c r="AV6" s="10" t="str">
        <f t="shared" si="5"/>
        <v>F</v>
      </c>
      <c r="AW6" s="10" t="str">
        <f t="shared" si="5"/>
        <v>S</v>
      </c>
      <c r="AX6" s="10" t="str">
        <f t="shared" si="5"/>
        <v>S</v>
      </c>
      <c r="AY6" s="10" t="str">
        <f t="shared" si="5"/>
        <v>M</v>
      </c>
      <c r="AZ6" s="10" t="str">
        <f t="shared" si="5"/>
        <v>T</v>
      </c>
      <c r="BA6" s="10" t="str">
        <f t="shared" si="5"/>
        <v>W</v>
      </c>
      <c r="BB6" s="10" t="str">
        <f t="shared" si="5"/>
        <v>T</v>
      </c>
      <c r="BC6" s="10" t="str">
        <f t="shared" si="5"/>
        <v>F</v>
      </c>
      <c r="BD6" s="10" t="str">
        <f t="shared" si="5"/>
        <v>S</v>
      </c>
      <c r="BE6" s="10" t="str">
        <f t="shared" si="5"/>
        <v>S</v>
      </c>
      <c r="BF6" s="10" t="str">
        <f t="shared" si="5"/>
        <v>M</v>
      </c>
      <c r="BG6" s="10" t="str">
        <f t="shared" si="5"/>
        <v>T</v>
      </c>
      <c r="BH6" s="10" t="str">
        <f t="shared" si="5"/>
        <v>W</v>
      </c>
      <c r="BI6" s="10" t="str">
        <f t="shared" si="5"/>
        <v>T</v>
      </c>
      <c r="BJ6" s="10" t="str">
        <f t="shared" si="5"/>
        <v>F</v>
      </c>
      <c r="BK6" s="10" t="str">
        <f t="shared" si="5"/>
        <v>S</v>
      </c>
      <c r="BL6" s="10" t="str">
        <f t="shared" si="5"/>
        <v>S</v>
      </c>
    </row>
    <row r="7" spans="1:64" ht="30" hidden="1" customHeight="1" thickBot="1" x14ac:dyDescent="0.25">
      <c r="A7" s="30" t="s">
        <v>6</v>
      </c>
      <c r="C7" s="34"/>
      <c r="E7"/>
      <c r="H7" t="str">
        <f>IF(OR(ISBLANK(task_start),ISBLANK(task_end)),"",task_end-task_start+1)</f>
        <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row>
    <row r="8" spans="1:64" s="3" customFormat="1" ht="30" customHeight="1" thickBot="1" x14ac:dyDescent="0.25">
      <c r="A8" s="31" t="s">
        <v>7</v>
      </c>
      <c r="B8" s="14" t="s">
        <v>37</v>
      </c>
      <c r="C8" s="38"/>
      <c r="D8" s="60"/>
      <c r="E8" s="49"/>
      <c r="F8" s="50"/>
      <c r="G8" s="13"/>
      <c r="H8" s="13" t="str">
        <f t="shared" ref="H8:H36" si="6">IF(OR(ISBLANK(task_start),ISBLANK(task_end)),"",task_end-task_start+1)</f>
        <v/>
      </c>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row>
    <row r="9" spans="1:64" s="3" customFormat="1" ht="30" customHeight="1" thickBot="1" x14ac:dyDescent="0.25">
      <c r="A9" s="31" t="s">
        <v>8</v>
      </c>
      <c r="B9" s="43" t="s">
        <v>39</v>
      </c>
      <c r="C9" s="39" t="s">
        <v>54</v>
      </c>
      <c r="D9" s="61">
        <v>0</v>
      </c>
      <c r="E9" s="51">
        <f>Project_Start</f>
        <v>44658</v>
      </c>
      <c r="F9" s="51">
        <f>E9+5</f>
        <v>44663</v>
      </c>
      <c r="G9" s="13"/>
      <c r="H9" s="13">
        <f t="shared" si="6"/>
        <v>6</v>
      </c>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row>
    <row r="10" spans="1:64" s="3" customFormat="1" ht="30" customHeight="1" thickBot="1" x14ac:dyDescent="0.25">
      <c r="A10" s="31" t="s">
        <v>9</v>
      </c>
      <c r="B10" s="43" t="s">
        <v>40</v>
      </c>
      <c r="C10" s="39" t="s">
        <v>54</v>
      </c>
      <c r="D10" s="61">
        <v>0</v>
      </c>
      <c r="E10" s="51">
        <f>F9</f>
        <v>44663</v>
      </c>
      <c r="F10" s="51">
        <f>E10+1</f>
        <v>44664</v>
      </c>
      <c r="G10" s="13"/>
      <c r="H10" s="13">
        <f t="shared" si="6"/>
        <v>2</v>
      </c>
      <c r="I10" s="18"/>
      <c r="J10" s="18"/>
      <c r="K10" s="18"/>
      <c r="L10" s="18"/>
      <c r="M10" s="18"/>
      <c r="N10" s="18"/>
      <c r="O10" s="18"/>
      <c r="P10" s="18"/>
      <c r="Q10" s="18"/>
      <c r="R10" s="18"/>
      <c r="S10" s="18"/>
      <c r="T10" s="18"/>
      <c r="U10" s="19"/>
      <c r="V10" s="19"/>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row>
    <row r="11" spans="1:64" s="3" customFormat="1" ht="30" customHeight="1" thickBot="1" x14ac:dyDescent="0.25">
      <c r="A11" s="30"/>
      <c r="B11" s="43" t="s">
        <v>41</v>
      </c>
      <c r="C11" s="39" t="s">
        <v>54</v>
      </c>
      <c r="D11" s="61">
        <v>0</v>
      </c>
      <c r="E11" s="51">
        <f>F10</f>
        <v>44664</v>
      </c>
      <c r="F11" s="51">
        <f>E11+1</f>
        <v>44665</v>
      </c>
      <c r="G11" s="13"/>
      <c r="H11" s="13">
        <f t="shared" si="6"/>
        <v>2</v>
      </c>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row>
    <row r="12" spans="1:64" s="3" customFormat="1" ht="30" customHeight="1" thickBot="1" x14ac:dyDescent="0.25">
      <c r="A12" s="30"/>
      <c r="B12" s="43" t="s">
        <v>42</v>
      </c>
      <c r="C12" s="39" t="s">
        <v>55</v>
      </c>
      <c r="D12" s="61">
        <v>0</v>
      </c>
      <c r="E12" s="51">
        <f>F11</f>
        <v>44665</v>
      </c>
      <c r="F12" s="51">
        <f>E12+2</f>
        <v>44667</v>
      </c>
      <c r="G12" s="13"/>
      <c r="H12" s="13">
        <f t="shared" si="6"/>
        <v>3</v>
      </c>
      <c r="I12" s="18"/>
      <c r="J12" s="18"/>
      <c r="K12" s="18"/>
      <c r="L12" s="18"/>
      <c r="M12" s="18"/>
      <c r="N12" s="18"/>
      <c r="O12" s="18"/>
      <c r="P12" s="18"/>
      <c r="Q12" s="18"/>
      <c r="R12" s="18"/>
      <c r="S12" s="18"/>
      <c r="T12" s="18"/>
      <c r="U12" s="18"/>
      <c r="V12" s="18"/>
      <c r="W12" s="18"/>
      <c r="X12" s="18"/>
      <c r="Y12" s="19"/>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row>
    <row r="13" spans="1:64" s="3" customFormat="1" ht="30" customHeight="1" thickBot="1" x14ac:dyDescent="0.25">
      <c r="A13" s="30"/>
      <c r="B13" s="15" t="s">
        <v>38</v>
      </c>
      <c r="C13" s="40"/>
      <c r="D13" s="62"/>
      <c r="E13" s="52"/>
      <c r="F13" s="53"/>
      <c r="G13" s="13"/>
      <c r="H13" s="13" t="str">
        <f t="shared" si="6"/>
        <v/>
      </c>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row>
    <row r="14" spans="1:64" s="3" customFormat="1" ht="30" customHeight="1" thickBot="1" x14ac:dyDescent="0.25">
      <c r="A14" s="31" t="s">
        <v>10</v>
      </c>
      <c r="B14" s="44" t="s">
        <v>43</v>
      </c>
      <c r="C14" s="41" t="s">
        <v>56</v>
      </c>
      <c r="D14" s="63">
        <v>0</v>
      </c>
      <c r="E14" s="54">
        <f>F12+1</f>
        <v>44668</v>
      </c>
      <c r="F14" s="54">
        <f>E14+1</f>
        <v>44669</v>
      </c>
      <c r="G14" s="13"/>
      <c r="H14" s="13">
        <f t="shared" si="6"/>
        <v>2</v>
      </c>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row>
    <row r="15" spans="1:64" s="3" customFormat="1" ht="30" customHeight="1" thickBot="1" x14ac:dyDescent="0.25">
      <c r="A15" s="31"/>
      <c r="B15" s="44" t="s">
        <v>44</v>
      </c>
      <c r="C15" s="41" t="s">
        <v>57</v>
      </c>
      <c r="D15" s="63">
        <v>0</v>
      </c>
      <c r="E15" s="54">
        <f>E14+2</f>
        <v>44670</v>
      </c>
      <c r="F15" s="54">
        <f>E15+1</f>
        <v>44671</v>
      </c>
      <c r="G15" s="13"/>
      <c r="H15" s="13">
        <f t="shared" si="6"/>
        <v>2</v>
      </c>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row>
    <row r="16" spans="1:64" s="3" customFormat="1" ht="30" customHeight="1" thickBot="1" x14ac:dyDescent="0.25">
      <c r="A16" s="30"/>
      <c r="B16" s="44" t="s">
        <v>45</v>
      </c>
      <c r="C16" s="41" t="s">
        <v>54</v>
      </c>
      <c r="D16" s="63">
        <v>0</v>
      </c>
      <c r="E16" s="54">
        <f>F15+1</f>
        <v>44672</v>
      </c>
      <c r="F16" s="54">
        <f>E16+1</f>
        <v>44673</v>
      </c>
      <c r="G16" s="13"/>
      <c r="H16" s="13">
        <f t="shared" si="6"/>
        <v>2</v>
      </c>
      <c r="I16" s="18"/>
      <c r="J16" s="18"/>
      <c r="K16" s="18"/>
      <c r="L16" s="18"/>
      <c r="M16" s="18"/>
      <c r="N16" s="18"/>
      <c r="O16" s="18"/>
      <c r="P16" s="18"/>
      <c r="Q16" s="18"/>
      <c r="R16" s="18"/>
      <c r="S16" s="18"/>
      <c r="T16" s="18"/>
      <c r="U16" s="19"/>
      <c r="V16" s="19"/>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row>
    <row r="17" spans="1:64" s="3" customFormat="1" ht="30" customHeight="1" thickBot="1" x14ac:dyDescent="0.25">
      <c r="A17" s="30"/>
      <c r="B17" s="44" t="s">
        <v>46</v>
      </c>
      <c r="C17" s="41" t="s">
        <v>54</v>
      </c>
      <c r="D17" s="63">
        <v>0</v>
      </c>
      <c r="E17" s="54">
        <f t="shared" ref="E17:E20" si="7">F16+1</f>
        <v>44674</v>
      </c>
      <c r="F17" s="54">
        <f t="shared" ref="F17:F20" si="8">E17+1</f>
        <v>44675</v>
      </c>
      <c r="G17" s="13"/>
      <c r="H17" s="13">
        <f t="shared" si="6"/>
        <v>2</v>
      </c>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row>
    <row r="18" spans="1:64" s="3" customFormat="1" ht="30" customHeight="1" thickBot="1" x14ac:dyDescent="0.25">
      <c r="A18" s="30"/>
      <c r="B18" s="44" t="s">
        <v>47</v>
      </c>
      <c r="C18" s="41" t="s">
        <v>54</v>
      </c>
      <c r="D18" s="63">
        <v>0</v>
      </c>
      <c r="E18" s="54">
        <f t="shared" si="7"/>
        <v>44676</v>
      </c>
      <c r="F18" s="54">
        <f t="shared" si="8"/>
        <v>44677</v>
      </c>
      <c r="G18" s="13"/>
      <c r="H18" s="13">
        <f t="shared" si="6"/>
        <v>2</v>
      </c>
      <c r="I18" s="18"/>
      <c r="J18" s="18"/>
      <c r="K18" s="18"/>
      <c r="L18" s="18"/>
      <c r="M18" s="18"/>
      <c r="N18" s="18"/>
      <c r="O18" s="18"/>
      <c r="P18" s="18"/>
      <c r="Q18" s="18"/>
      <c r="R18" s="18"/>
      <c r="S18" s="18"/>
      <c r="T18" s="18"/>
      <c r="U18" s="18"/>
      <c r="V18" s="18"/>
      <c r="W18" s="18"/>
      <c r="X18" s="18"/>
      <c r="Y18" s="19"/>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row>
    <row r="19" spans="1:64" s="3" customFormat="1" ht="30" customHeight="1" thickBot="1" x14ac:dyDescent="0.25">
      <c r="A19" s="30"/>
      <c r="B19" s="44" t="s">
        <v>48</v>
      </c>
      <c r="C19" s="41" t="s">
        <v>56</v>
      </c>
      <c r="D19" s="63">
        <v>0</v>
      </c>
      <c r="E19" s="54">
        <f t="shared" si="7"/>
        <v>44678</v>
      </c>
      <c r="F19" s="54">
        <f t="shared" si="8"/>
        <v>44679</v>
      </c>
      <c r="G19" s="13"/>
      <c r="H19" s="13">
        <f t="shared" si="6"/>
        <v>2</v>
      </c>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row>
    <row r="20" spans="1:64" s="3" customFormat="1" ht="30" customHeight="1" thickBot="1" x14ac:dyDescent="0.25">
      <c r="A20" s="30"/>
      <c r="B20" s="44" t="s">
        <v>49</v>
      </c>
      <c r="C20" s="41" t="s">
        <v>58</v>
      </c>
      <c r="D20" s="63">
        <v>0</v>
      </c>
      <c r="E20" s="54">
        <f t="shared" si="7"/>
        <v>44680</v>
      </c>
      <c r="F20" s="54">
        <f>E20+6</f>
        <v>44686</v>
      </c>
      <c r="G20" s="13"/>
      <c r="H20" s="13"/>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row>
    <row r="21" spans="1:64" s="3" customFormat="1" ht="30" customHeight="1" thickBot="1" x14ac:dyDescent="0.25">
      <c r="A21" s="30"/>
      <c r="B21" s="45"/>
      <c r="C21" s="42"/>
      <c r="D21" s="64"/>
      <c r="E21" s="55"/>
      <c r="F21" s="55"/>
      <c r="G21" s="13"/>
      <c r="H21" s="13" t="str">
        <f>IF(OR(ISBLANK(task_start),ISBLANK(task_end)),"",task_end-task_start+1)</f>
        <v/>
      </c>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row>
    <row r="22" spans="1:64" s="3" customFormat="1" ht="30" customHeight="1" thickBot="1" x14ac:dyDescent="0.25">
      <c r="A22" s="30"/>
      <c r="B22" s="16" t="s">
        <v>15</v>
      </c>
      <c r="C22" s="48"/>
      <c r="D22" s="65"/>
      <c r="E22" s="56"/>
      <c r="F22" s="56"/>
      <c r="G22" s="17"/>
      <c r="H22" s="17" t="str">
        <f>IF(OR(ISBLANK(task_start),ISBLANK(task_end)),"",task_end-task_start+1)</f>
        <v/>
      </c>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row>
    <row r="23" spans="1:64" s="3" customFormat="1" ht="30" customHeight="1" x14ac:dyDescent="0.2">
      <c r="A23" s="30" t="s">
        <v>11</v>
      </c>
    </row>
    <row r="24" spans="1:64" s="3" customFormat="1" ht="30" customHeight="1" x14ac:dyDescent="0.2">
      <c r="A24" s="30"/>
    </row>
    <row r="25" spans="1:64" s="3" customFormat="1" ht="30" customHeight="1" x14ac:dyDescent="0.2">
      <c r="A25" s="30"/>
    </row>
    <row r="26" spans="1:64" s="3" customFormat="1" ht="30" customHeight="1" x14ac:dyDescent="0.2">
      <c r="A26" s="30"/>
    </row>
    <row r="27" spans="1:64" s="3" customFormat="1" ht="30" customHeight="1" x14ac:dyDescent="0.2">
      <c r="A27" s="30"/>
    </row>
    <row r="28" spans="1:64" s="3" customFormat="1" ht="30" customHeight="1" x14ac:dyDescent="0.2">
      <c r="A28" s="30"/>
    </row>
    <row r="29" spans="1:64" s="3" customFormat="1" ht="30" customHeight="1" x14ac:dyDescent="0.2">
      <c r="A29" s="30" t="s">
        <v>11</v>
      </c>
    </row>
    <row r="30" spans="1:64" s="3" customFormat="1" ht="30" customHeight="1" x14ac:dyDescent="0.2">
      <c r="A30" s="30"/>
    </row>
    <row r="31" spans="1:64" s="3" customFormat="1" ht="30" customHeight="1" x14ac:dyDescent="0.2">
      <c r="A31" s="30"/>
    </row>
    <row r="32" spans="1:64" s="3" customFormat="1" ht="30" customHeight="1" x14ac:dyDescent="0.2">
      <c r="A32" s="30"/>
    </row>
    <row r="33" spans="1:7" s="3" customFormat="1" ht="30" customHeight="1" x14ac:dyDescent="0.2">
      <c r="A33" s="30"/>
    </row>
    <row r="34" spans="1:7" s="3" customFormat="1" ht="30" customHeight="1" x14ac:dyDescent="0.2">
      <c r="A34" s="30"/>
    </row>
    <row r="35" spans="1:7" s="3" customFormat="1" ht="30" customHeight="1" x14ac:dyDescent="0.2">
      <c r="A35" s="30" t="s">
        <v>12</v>
      </c>
    </row>
    <row r="36" spans="1:7" s="3" customFormat="1" ht="30" customHeight="1" x14ac:dyDescent="0.2">
      <c r="A36" s="31" t="s">
        <v>13</v>
      </c>
    </row>
    <row r="37" spans="1:7" ht="30" customHeight="1" x14ac:dyDescent="0.2">
      <c r="G37" s="6"/>
    </row>
    <row r="38" spans="1:7" ht="30" customHeight="1" x14ac:dyDescent="0.2">
      <c r="C38" s="11"/>
      <c r="F38" s="32"/>
    </row>
    <row r="39" spans="1:7" ht="30" customHeight="1" x14ac:dyDescent="0.2">
      <c r="C39" s="12"/>
    </row>
  </sheetData>
  <mergeCells count="12">
    <mergeCell ref="C3:D3"/>
    <mergeCell ref="C4:D4"/>
    <mergeCell ref="B5:G5"/>
    <mergeCell ref="AK4:AQ4"/>
    <mergeCell ref="AR4:AX4"/>
    <mergeCell ref="AY4:BE4"/>
    <mergeCell ref="BF4:BL4"/>
    <mergeCell ref="E3:F3"/>
    <mergeCell ref="I4:O4"/>
    <mergeCell ref="P4:V4"/>
    <mergeCell ref="W4:AC4"/>
    <mergeCell ref="AD4:AJ4"/>
  </mergeCells>
  <phoneticPr fontId="34" type="noConversion"/>
  <conditionalFormatting sqref="D7:D2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2">
    <cfRule type="expression" dxfId="2" priority="33">
      <formula>AND(TODAY()&gt;=I$5,TODAY()&lt;J$5)</formula>
    </cfRule>
  </conditionalFormatting>
  <conditionalFormatting sqref="I7:BL22">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topLeftCell="A7" zoomScaleNormal="100" workbookViewId="0"/>
  </sheetViews>
  <sheetFormatPr baseColWidth="10" defaultColWidth="9.1640625" defaultRowHeight="14" x14ac:dyDescent="0.2"/>
  <cols>
    <col min="1" max="1" width="87.1640625" style="22" customWidth="1"/>
    <col min="2" max="16384" width="9.1640625" style="2"/>
  </cols>
  <sheetData>
    <row r="1" spans="1:2" ht="46.5" customHeight="1" x14ac:dyDescent="0.2"/>
    <row r="2" spans="1:2" s="24" customFormat="1" ht="16" x14ac:dyDescent="0.2">
      <c r="A2" s="23" t="s">
        <v>22</v>
      </c>
      <c r="B2" s="23"/>
    </row>
    <row r="3" spans="1:2" s="28" customFormat="1" ht="27" customHeight="1" x14ac:dyDescent="0.2">
      <c r="A3" s="29" t="s">
        <v>23</v>
      </c>
      <c r="B3" s="29"/>
    </row>
    <row r="4" spans="1:2" s="25" customFormat="1" ht="26" x14ac:dyDescent="0.3">
      <c r="A4" s="26" t="s">
        <v>24</v>
      </c>
    </row>
    <row r="5" spans="1:2" ht="74" customHeight="1" x14ac:dyDescent="0.2">
      <c r="A5" s="27" t="s">
        <v>25</v>
      </c>
    </row>
    <row r="6" spans="1:2" ht="26.25" customHeight="1" x14ac:dyDescent="0.2">
      <c r="A6" s="26" t="s">
        <v>26</v>
      </c>
    </row>
    <row r="7" spans="1:2" s="22" customFormat="1" ht="205" customHeight="1" x14ac:dyDescent="0.2">
      <c r="A7" s="46" t="s">
        <v>27</v>
      </c>
    </row>
    <row r="8" spans="1:2" s="25" customFormat="1" ht="26" x14ac:dyDescent="0.3">
      <c r="A8" s="26" t="s">
        <v>28</v>
      </c>
    </row>
    <row r="9" spans="1:2" ht="48" x14ac:dyDescent="0.2">
      <c r="A9" s="27" t="s">
        <v>29</v>
      </c>
    </row>
    <row r="10" spans="1:2" s="22" customFormat="1" ht="28" customHeight="1" x14ac:dyDescent="0.2">
      <c r="A10" s="47" t="s">
        <v>30</v>
      </c>
    </row>
    <row r="11" spans="1:2" s="25" customFormat="1" ht="26" x14ac:dyDescent="0.3">
      <c r="A11" s="26" t="s">
        <v>31</v>
      </c>
    </row>
    <row r="12" spans="1:2" ht="32" x14ac:dyDescent="0.2">
      <c r="A12" s="27" t="s">
        <v>32</v>
      </c>
    </row>
    <row r="13" spans="1:2" s="22" customFormat="1" ht="28" customHeight="1" x14ac:dyDescent="0.2">
      <c r="A13" s="47" t="s">
        <v>33</v>
      </c>
    </row>
    <row r="14" spans="1:2" s="25" customFormat="1" ht="26" x14ac:dyDescent="0.3">
      <c r="A14" s="26" t="s">
        <v>34</v>
      </c>
    </row>
    <row r="15" spans="1:2" ht="75" customHeight="1" x14ac:dyDescent="0.2">
      <c r="A15" s="27" t="s">
        <v>35</v>
      </c>
    </row>
    <row r="16" spans="1:2" ht="64" x14ac:dyDescent="0.2">
      <c r="A16" s="27" t="s">
        <v>36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2022-04-06T23:14:11Z</dcterms:modified>
</cp:coreProperties>
</file>