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filterPrivacy="1" codeName="ThisWorkbook"/>
  <xr:revisionPtr revIDLastSave="73" documentId="8_{21812616-D723-E14D-B011-2BE30B591C87}" xr6:coauthVersionLast="47" xr6:coauthVersionMax="47" xr10:uidLastSave="{2CB2D5BE-17DA-C840-A831-C21FA0D9A5C4}"/>
  <bookViews>
    <workbookView xWindow="28800" yWindow="0" windowWidth="38400" windowHeight="216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2" i="11" l="1"/>
  <c r="E18" i="11"/>
  <c r="E9" i="11"/>
  <c r="F9" i="11" s="1"/>
  <c r="E10" i="11" s="1"/>
  <c r="F10" i="11" s="1"/>
  <c r="E11" i="11" s="1"/>
  <c r="F11" i="11" s="1"/>
  <c r="E13" i="11" s="1"/>
  <c r="H7" i="11"/>
  <c r="F18" i="11" l="1"/>
  <c r="E19" i="11" s="1"/>
  <c r="F19" i="11" l="1"/>
  <c r="H19" i="11" s="1"/>
  <c r="E20" i="11"/>
  <c r="I5" i="11"/>
  <c r="H31" i="11"/>
  <c r="H30" i="11"/>
  <c r="H23" i="11"/>
  <c r="H18" i="11"/>
  <c r="H17" i="11"/>
  <c r="H12" i="11"/>
  <c r="H8" i="11"/>
  <c r="H9" i="11" l="1"/>
  <c r="F20" i="11"/>
  <c r="E14" i="11"/>
  <c r="I6" i="11"/>
  <c r="F22" i="11" l="1"/>
  <c r="H10" i="11"/>
  <c r="E21" i="11"/>
  <c r="H20" i="11"/>
  <c r="F14" i="11"/>
  <c r="F13" i="11"/>
  <c r="H13" i="11" s="1"/>
  <c r="J5" i="11"/>
  <c r="K5" i="11" s="1"/>
  <c r="L5" i="11" s="1"/>
  <c r="M5" i="11" s="1"/>
  <c r="N5" i="11" s="1"/>
  <c r="O5" i="11" s="1"/>
  <c r="P5" i="11" s="1"/>
  <c r="I4" i="11"/>
  <c r="H22" i="11" l="1"/>
  <c r="E24" i="11"/>
  <c r="F21" i="11"/>
  <c r="H21" i="11" s="1"/>
  <c r="H14" i="11"/>
  <c r="E15" i="11"/>
  <c r="E16" i="11" s="1"/>
  <c r="H11" i="11"/>
  <c r="P4" i="11"/>
  <c r="Q5" i="11"/>
  <c r="R5" i="11" s="1"/>
  <c r="S5" i="11" s="1"/>
  <c r="T5" i="11" s="1"/>
  <c r="U5" i="11" s="1"/>
  <c r="V5" i="11" s="1"/>
  <c r="W5" i="11" s="1"/>
  <c r="J6" i="11"/>
  <c r="F24" i="11" l="1"/>
  <c r="E25" i="11" s="1"/>
  <c r="H24" i="11"/>
  <c r="F16" i="11"/>
  <c r="H16" i="11" s="1"/>
  <c r="F15" i="11"/>
  <c r="H15" i="11" s="1"/>
  <c r="W4" i="11"/>
  <c r="X5" i="11"/>
  <c r="Y5" i="11" s="1"/>
  <c r="Z5" i="11" s="1"/>
  <c r="AA5" i="11" s="1"/>
  <c r="AB5" i="11" s="1"/>
  <c r="AC5" i="11" s="1"/>
  <c r="AD5" i="11" s="1"/>
  <c r="K6" i="11"/>
  <c r="F25" i="11" l="1"/>
  <c r="H25" i="11" s="1"/>
  <c r="E26" i="11"/>
  <c r="AE5" i="11"/>
  <c r="AF5" i="11" s="1"/>
  <c r="AG5" i="11" s="1"/>
  <c r="AH5" i="11" s="1"/>
  <c r="AI5" i="11" s="1"/>
  <c r="AJ5" i="11" s="1"/>
  <c r="AD4" i="11"/>
  <c r="L6" i="11"/>
  <c r="E28" i="11" l="1"/>
  <c r="F26" i="11"/>
  <c r="E27" i="11" s="1"/>
  <c r="AK5" i="11"/>
  <c r="AL5" i="11" s="1"/>
  <c r="AM5" i="11" s="1"/>
  <c r="AN5" i="11" s="1"/>
  <c r="AO5" i="11" s="1"/>
  <c r="AP5" i="11" s="1"/>
  <c r="AQ5" i="11" s="1"/>
  <c r="M6" i="11"/>
  <c r="F27" i="11" l="1"/>
  <c r="H27" i="11"/>
  <c r="H26" i="11"/>
  <c r="F28" i="11"/>
  <c r="H28" i="1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<sst xmlns="http://schemas.openxmlformats.org/spreadsheetml/2006/main" count="67" uniqueCount="64">
  <si>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</si>
  <si>
    <t>Enter the company name in cell B2.</t>
  </si>
  <si>
    <t>Enter the name of the project lead in cell B3. Enter the project start date in cell E3. The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</si>
  <si>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</si>
  <si>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</si>
  <si>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</si>
  <si>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current day within the project schedule. </t>
  </si>
  <si>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</si>
  <si>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</si>
  <si>
    <t>Rows 10 to 13 repeat the pattern from row 9. 
Repeat the instructions from cell A9 for all task rows in this worksheet. Overwrite any sample data.
A sample of another phase starts in cell A14. 
Continue entering tasks in cells A10 to A13 or go to cell A14 to learn more.</t>
  </si>
  <si>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</si>
  <si>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</si>
  <si>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</si>
  <si>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working on your project schedule.</t>
  </si>
  <si>
    <t>TASK</t>
  </si>
  <si>
    <t>Insert new rows ABOVE this one</t>
  </si>
  <si>
    <t>Project Start:</t>
  </si>
  <si>
    <t>Display Week:</t>
  </si>
  <si>
    <t>ASSIGNED
TO</t>
  </si>
  <si>
    <t>Name</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</si>
  <si>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</si>
  <si>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</si>
  <si>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</si>
  <si>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</si>
  <si>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</si>
  <si>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</si>
  <si>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</si>
  <si>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</si>
  <si>
    <t>Guide for screen readers</t>
  </si>
  <si>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</si>
  <si>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</si>
  <si>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</si>
  <si>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</si>
  <si>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</si>
  <si>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</si>
  <si>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</si>
  <si>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</si>
  <si>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</si>
  <si>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</si>
  <si>
    <t>Database Project</t>
  </si>
  <si>
    <t>Web Developers</t>
  </si>
  <si>
    <t>Garv Shah</t>
  </si>
  <si>
    <t>Hire Staff</t>
  </si>
  <si>
    <t>Conduct Analysis</t>
  </si>
  <si>
    <t>Design</t>
  </si>
  <si>
    <t>Develop</t>
  </si>
  <si>
    <t>Evaluate</t>
  </si>
  <si>
    <t>Hire Programmers</t>
  </si>
  <si>
    <t>Hire creative designers</t>
  </si>
  <si>
    <t>Hire Documentation Writers</t>
  </si>
  <si>
    <t>Determine Scope</t>
  </si>
  <si>
    <t>Determine Constraints</t>
  </si>
  <si>
    <t>Determine Functional Requirements</t>
  </si>
  <si>
    <t>Determine Non-Functional Requirements</t>
  </si>
  <si>
    <t>Design Tables, Relationships</t>
  </si>
  <si>
    <t>Design Fields, Data Types</t>
  </si>
  <si>
    <t>Design Appearance</t>
  </si>
  <si>
    <t>Design Scripts</t>
  </si>
  <si>
    <t>Design Documentation &amp; Training</t>
  </si>
  <si>
    <t>Develop database</t>
  </si>
  <si>
    <t>Perform Internal Testing</t>
  </si>
  <si>
    <t>Write Documentation</t>
  </si>
  <si>
    <t>Carry Out Training</t>
  </si>
  <si>
    <t>Conduct Formal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</si>
</sst>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m/d/yy;@"/>
    <numFmt numFmtId="167" formatCode="d/m/yy;@"/>
    <numFmt numFmtId="168" formatCode="ddd\,\ d/m/yyyy"/>
    <numFmt numFmtId="169" formatCode="d\ mmm\ yyyy"/>
    <numFmt numFmtId="170" formatCode="d"/>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41"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0" fontId="5" fillId="9" borderId="2" xfId="0" applyFont="1" applyFill="1" applyBorder="1" applyAlignment="1">
      <alignment horizontal="left" vertical="center" indent="1"/>
    </xf>
    <xf numFmtId="0" fontId="5" fillId="6"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0" borderId="2" xfId="10" applyNumberFormat="1">
      <alignment horizontal="center" vertical="center"/>
    </xf>
    <xf numFmtId="167" fontId="0" fillId="2" borderId="2" xfId="0" applyNumberFormat="1" applyFill="1" applyBorder="1" applyAlignment="1">
      <alignment horizontal="center" vertical="center"/>
    </xf>
    <xf numFmtId="170" fontId="10" fillId="7" borderId="6" xfId="0" applyNumberFormat="1" applyFont="1" applyFill="1" applyBorder="1" applyAlignment="1">
      <alignment horizontal="center" vertical="center"/>
    </xf>
    <xf numFmtId="170" fontId="10" fillId="7" borderId="0" xfId="0" applyNumberFormat="1" applyFont="1" applyFill="1" applyAlignment="1">
      <alignment horizontal="center" vertical="center"/>
    </xf>
    <xf numFmtId="170" fontId="10" fillId="7" borderId="7" xfId="0" applyNumberFormat="1" applyFont="1" applyFill="1" applyBorder="1" applyAlignment="1">
      <alignment horizontal="center" vertical="center"/>
    </xf>
    <xf numFmtId="9" fontId="4" fillId="8" borderId="2" xfId="2" applyNumberFormat="1" applyFont="1" applyFill="1" applyBorder="1" applyAlignment="1">
      <alignment horizontal="center" vertical="center"/>
    </xf>
    <xf numFmtId="9" fontId="4" fillId="3" borderId="2" xfId="2" applyNumberFormat="1" applyFont="1" applyFill="1" applyBorder="1" applyAlignment="1">
      <alignment horizontal="center" vertical="center"/>
    </xf>
    <xf numFmtId="9" fontId="4" fillId="9" borderId="2" xfId="2" applyNumberFormat="1" applyFont="1" applyFill="1" applyBorder="1" applyAlignment="1">
      <alignment horizontal="center" vertical="center"/>
    </xf>
    <xf numFmtId="9" fontId="4" fillId="4" borderId="2" xfId="2" applyNumberFormat="1" applyFont="1" applyFill="1" applyBorder="1" applyAlignment="1">
      <alignment horizontal="center" vertical="center"/>
    </xf>
    <xf numFmtId="9" fontId="4" fillId="6" borderId="2" xfId="2" applyNumberFormat="1" applyFont="1" applyFill="1" applyBorder="1" applyAlignment="1">
      <alignment horizontal="center" vertical="center"/>
    </xf>
    <xf numFmtId="9" fontId="4" fillId="11" borderId="2" xfId="2" applyNumberFormat="1" applyFont="1" applyFill="1" applyBorder="1" applyAlignment="1">
      <alignment horizontal="center" vertical="center"/>
    </xf>
    <xf numFmtId="9" fontId="4" fillId="5" borderId="2" xfId="2" applyNumberFormat="1" applyFont="1" applyFill="1" applyBorder="1" applyAlignment="1">
      <alignment horizontal="center" vertical="center"/>
    </xf>
    <xf numFmtId="9" fontId="4" fillId="10" borderId="2" xfId="2" applyNumberFormat="1" applyFont="1" applyFill="1" applyBorder="1" applyAlignment="1">
      <alignment horizontal="center" vertical="center"/>
    </xf>
    <xf numFmtId="9" fontId="4" fillId="0" borderId="2" xfId="2" applyNumberFormat="1" applyFont="1" applyBorder="1" applyAlignment="1">
      <alignment horizontal="center" vertical="center"/>
    </xf>
    <xf numFmtId="9" fontId="4" fillId="2" borderId="2" xfId="2" applyNumberFormat="1"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8" fillId="0" borderId="3" xfId="9" applyNumberFormat="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0" fontId="8" fillId="45" borderId="2" xfId="11" applyFill="1">
      <alignment horizontal="center" vertical="center"/>
    </xf>
    <xf numFmtId="9" fontId="4" fillId="45" borderId="2" xfId="2" applyNumberFormat="1" applyFont="1" applyFill="1" applyBorder="1" applyAlignment="1">
      <alignment horizontal="center" vertical="center"/>
    </xf>
    <xf numFmtId="167" fontId="8" fillId="45" borderId="2" xfId="10" applyNumberFormat="1" applyFill="1">
      <alignment horizontal="center" vertical="center"/>
    </xf>
    <xf numFmtId="0" fontId="5" fillId="45" borderId="2" xfId="12" applyFont="1" applyFill="1">
      <alignment horizontal="left" vertical="center" indent="2"/>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01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06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09000000}"/>
    <cellStyle name="Task" xfId="12" xr:uid="{00000000-0005-0000-0000-00000A000000}"/>
    <cellStyle name="Title" xfId="5" builtinId="15" customBuiltin="1"/>
    <cellStyle name="Total" xfId="29" builtinId="25" customBuiltin="1"/>
    <cellStyle name="Warning Text" xfId="26" builtinId="11"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43</xdr:col>
      <xdr:colOff>0</xdr:colOff>
      <xdr:row>0</xdr:row>
      <xdr:rowOff>203200</xdr:rowOff>
    </xdr:from>
    <xdr:to>
      <xdr:col>48</xdr:col>
      <xdr:colOff>76200</xdr:colOff>
      <xdr:row>1</xdr:row>
      <xdr:rowOff>254000</xdr:rowOff>
    </xdr:to>
    <xdr:sp macro="" textlink="">
      <xdr:nvSpPr>
        <xdr:cNvPr id="3" name="Bent Arrow 2">
          <a:extLst>
            <a:ext uri="{FF2B5EF4-FFF2-40B4-BE49-F238E27FC236}">
              <a16:creationId xmlns:a16="http://schemas.microsoft.com/office/drawing/2014/main" id="{80912DE0-3AAD-4942-8171-BA5B9897E607}"/>
            </a:ext>
          </a:extLst>
        </xdr:cNvPr>
        <xdr:cNvSpPr/>
      </xdr:nvSpPr>
      <xdr:spPr>
        <a:xfrm rot="5400000">
          <a:off x="13633450" y="-95250"/>
          <a:ext cx="431800" cy="102870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37</xdr:col>
      <xdr:colOff>12700</xdr:colOff>
      <xdr:row>0</xdr:row>
      <xdr:rowOff>165100</xdr:rowOff>
    </xdr:from>
    <xdr:to>
      <xdr:col>39</xdr:col>
      <xdr:colOff>76200</xdr:colOff>
      <xdr:row>1</xdr:row>
      <xdr:rowOff>266700</xdr:rowOff>
    </xdr:to>
    <xdr:sp macro="" textlink="">
      <xdr:nvSpPr>
        <xdr:cNvPr id="4" name="Diamond 3">
          <a:extLst>
            <a:ext uri="{FF2B5EF4-FFF2-40B4-BE49-F238E27FC236}">
              <a16:creationId xmlns:a16="http://schemas.microsoft.com/office/drawing/2014/main" id="{8B46FF8B-50E7-4C47-8984-7EF9E7963791}"/>
            </a:ext>
          </a:extLst>
        </xdr:cNvPr>
        <xdr:cNvSpPr/>
      </xdr:nvSpPr>
      <xdr:spPr>
        <a:xfrm>
          <a:off x="12204700" y="165100"/>
          <a:ext cx="444500" cy="482600"/>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125" zoomScaleNormal="100" zoomScalePageLayoutView="70" workbookViewId="0">
      <pane ySplit="6" topLeftCell="A14" activePane="bottomLeft" state="frozen"/>
      <selection pane="bottomLeft" activeCell="R21" sqref="R21"/>
    </sheetView>
  </sheetViews>
  <sheetFormatPr baseColWidth="10" defaultColWidth="8.83203125" defaultRowHeight="30" customHeight="1" x14ac:dyDescent="0.2"/>
  <cols>
    <col min="1" max="1" width="2.6640625" style="32"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33" t="s">
        <v>0</v>
      </c>
      <c r="B1" s="37" t="s">
        <v>39</v>
      </c>
      <c r="C1" s="1"/>
      <c r="D1" s="2"/>
      <c r="E1" s="4"/>
      <c r="F1" s="23"/>
      <c r="H1" s="2"/>
      <c r="I1" s="11" t="s">
        <v>24</v>
      </c>
    </row>
    <row r="2" spans="1:64" ht="30" customHeight="1" x14ac:dyDescent="0.25">
      <c r="A2" s="32" t="s">
        <v>1</v>
      </c>
      <c r="B2" s="38" t="s">
        <v>40</v>
      </c>
      <c r="I2" s="35" t="s">
        <v>25</v>
      </c>
    </row>
    <row r="3" spans="1:64" ht="30" customHeight="1" x14ac:dyDescent="0.2">
      <c r="A3" s="32" t="s">
        <v>2</v>
      </c>
      <c r="B3" s="39" t="s">
        <v>41</v>
      </c>
      <c r="C3" s="87" t="s">
        <v>16</v>
      </c>
      <c r="D3" s="88"/>
      <c r="E3" s="86">
        <v>44655</v>
      </c>
      <c r="F3" s="86"/>
    </row>
    <row r="4" spans="1:64" ht="30" customHeight="1" x14ac:dyDescent="0.2">
      <c r="A4" s="33" t="s">
        <v>3</v>
      </c>
      <c r="C4" s="87" t="s">
        <v>17</v>
      </c>
      <c r="D4" s="88"/>
      <c r="E4" s="7">
        <v>1</v>
      </c>
      <c r="I4" s="83">
        <f>I5</f>
        <v>44655</v>
      </c>
      <c r="J4" s="84"/>
      <c r="K4" s="84"/>
      <c r="L4" s="84"/>
      <c r="M4" s="84"/>
      <c r="N4" s="84"/>
      <c r="O4" s="85"/>
      <c r="P4" s="83">
        <f>P5</f>
        <v>44662</v>
      </c>
      <c r="Q4" s="84"/>
      <c r="R4" s="84"/>
      <c r="S4" s="84"/>
      <c r="T4" s="84"/>
      <c r="U4" s="84"/>
      <c r="V4" s="85"/>
      <c r="W4" s="83">
        <f>W5</f>
        <v>44669</v>
      </c>
      <c r="X4" s="84"/>
      <c r="Y4" s="84"/>
      <c r="Z4" s="84"/>
      <c r="AA4" s="84"/>
      <c r="AB4" s="84"/>
      <c r="AC4" s="85"/>
      <c r="AD4" s="83">
        <f>AD5</f>
        <v>44676</v>
      </c>
      <c r="AE4" s="84"/>
      <c r="AF4" s="84"/>
      <c r="AG4" s="84"/>
      <c r="AH4" s="84"/>
      <c r="AI4" s="84"/>
      <c r="AJ4" s="85"/>
      <c r="AK4" s="83">
        <f>AK5</f>
        <v>44683</v>
      </c>
      <c r="AL4" s="84"/>
      <c r="AM4" s="84"/>
      <c r="AN4" s="84"/>
      <c r="AO4" s="84"/>
      <c r="AP4" s="84"/>
      <c r="AQ4" s="85"/>
      <c r="AR4" s="83">
        <f>AR5</f>
        <v>44690</v>
      </c>
      <c r="AS4" s="84"/>
      <c r="AT4" s="84"/>
      <c r="AU4" s="84"/>
      <c r="AV4" s="84"/>
      <c r="AW4" s="84"/>
      <c r="AX4" s="85"/>
      <c r="AY4" s="83">
        <f>AY5</f>
        <v>44697</v>
      </c>
      <c r="AZ4" s="84"/>
      <c r="BA4" s="84"/>
      <c r="BB4" s="84"/>
      <c r="BC4" s="84"/>
      <c r="BD4" s="84"/>
      <c r="BE4" s="85"/>
      <c r="BF4" s="83">
        <f>BF5</f>
        <v>44704</v>
      </c>
      <c r="BG4" s="84"/>
      <c r="BH4" s="84"/>
      <c r="BI4" s="84"/>
      <c r="BJ4" s="84"/>
      <c r="BK4" s="84"/>
      <c r="BL4" s="85"/>
    </row>
    <row r="5" spans="1:64" ht="15" customHeight="1" x14ac:dyDescent="0.2">
      <c r="A5" s="33" t="s">
        <v>4</v>
      </c>
      <c r="B5" s="89"/>
      <c r="C5" s="89"/>
      <c r="D5" s="89"/>
      <c r="E5" s="89"/>
      <c r="F5" s="89"/>
      <c r="G5" s="89"/>
      <c r="I5" s="70">
        <f>Project_Start-WEEKDAY(Project_Start,1)+2+7*(Display_Week-1)</f>
        <v>44655</v>
      </c>
      <c r="J5" s="71">
        <f>I5+1</f>
        <v>44656</v>
      </c>
      <c r="K5" s="71">
        <f t="shared" ref="K5:AX5" si="0">J5+1</f>
        <v>44657</v>
      </c>
      <c r="L5" s="71">
        <f t="shared" si="0"/>
        <v>44658</v>
      </c>
      <c r="M5" s="71">
        <f t="shared" si="0"/>
        <v>44659</v>
      </c>
      <c r="N5" s="71">
        <f t="shared" si="0"/>
        <v>44660</v>
      </c>
      <c r="O5" s="72">
        <f t="shared" si="0"/>
        <v>44661</v>
      </c>
      <c r="P5" s="70">
        <f>O5+1</f>
        <v>44662</v>
      </c>
      <c r="Q5" s="71">
        <f>P5+1</f>
        <v>44663</v>
      </c>
      <c r="R5" s="71">
        <f t="shared" si="0"/>
        <v>44664</v>
      </c>
      <c r="S5" s="71">
        <f t="shared" si="0"/>
        <v>44665</v>
      </c>
      <c r="T5" s="71">
        <f t="shared" si="0"/>
        <v>44666</v>
      </c>
      <c r="U5" s="71">
        <f t="shared" si="0"/>
        <v>44667</v>
      </c>
      <c r="V5" s="72">
        <f t="shared" si="0"/>
        <v>44668</v>
      </c>
      <c r="W5" s="70">
        <f>V5+1</f>
        <v>44669</v>
      </c>
      <c r="X5" s="71">
        <f>W5+1</f>
        <v>44670</v>
      </c>
      <c r="Y5" s="71">
        <f t="shared" si="0"/>
        <v>44671</v>
      </c>
      <c r="Z5" s="71">
        <f t="shared" si="0"/>
        <v>44672</v>
      </c>
      <c r="AA5" s="71">
        <f t="shared" si="0"/>
        <v>44673</v>
      </c>
      <c r="AB5" s="71">
        <f t="shared" si="0"/>
        <v>44674</v>
      </c>
      <c r="AC5" s="72">
        <f t="shared" si="0"/>
        <v>44675</v>
      </c>
      <c r="AD5" s="70">
        <f>AC5+1</f>
        <v>44676</v>
      </c>
      <c r="AE5" s="71">
        <f>AD5+1</f>
        <v>44677</v>
      </c>
      <c r="AF5" s="71">
        <f t="shared" si="0"/>
        <v>44678</v>
      </c>
      <c r="AG5" s="71">
        <f t="shared" si="0"/>
        <v>44679</v>
      </c>
      <c r="AH5" s="71">
        <f t="shared" si="0"/>
        <v>44680</v>
      </c>
      <c r="AI5" s="71">
        <f t="shared" si="0"/>
        <v>44681</v>
      </c>
      <c r="AJ5" s="72">
        <f t="shared" si="0"/>
        <v>44682</v>
      </c>
      <c r="AK5" s="70">
        <f>AJ5+1</f>
        <v>44683</v>
      </c>
      <c r="AL5" s="71">
        <f>AK5+1</f>
        <v>44684</v>
      </c>
      <c r="AM5" s="71">
        <f t="shared" si="0"/>
        <v>44685</v>
      </c>
      <c r="AN5" s="71">
        <f t="shared" si="0"/>
        <v>44686</v>
      </c>
      <c r="AO5" s="71">
        <f t="shared" si="0"/>
        <v>44687</v>
      </c>
      <c r="AP5" s="71">
        <f t="shared" si="0"/>
        <v>44688</v>
      </c>
      <c r="AQ5" s="72">
        <f t="shared" si="0"/>
        <v>44689</v>
      </c>
      <c r="AR5" s="70">
        <f>AQ5+1</f>
        <v>44690</v>
      </c>
      <c r="AS5" s="71">
        <f>AR5+1</f>
        <v>44691</v>
      </c>
      <c r="AT5" s="71">
        <f t="shared" si="0"/>
        <v>44692</v>
      </c>
      <c r="AU5" s="71">
        <f t="shared" si="0"/>
        <v>44693</v>
      </c>
      <c r="AV5" s="71">
        <f t="shared" si="0"/>
        <v>44694</v>
      </c>
      <c r="AW5" s="71">
        <f t="shared" si="0"/>
        <v>44695</v>
      </c>
      <c r="AX5" s="72">
        <f t="shared" si="0"/>
        <v>44696</v>
      </c>
      <c r="AY5" s="70">
        <f>AX5+1</f>
        <v>44697</v>
      </c>
      <c r="AZ5" s="71">
        <f>AY5+1</f>
        <v>44698</v>
      </c>
      <c r="BA5" s="71">
        <f t="shared" ref="BA5:BE5" si="1">AZ5+1</f>
        <v>44699</v>
      </c>
      <c r="BB5" s="71">
        <f t="shared" si="1"/>
        <v>44700</v>
      </c>
      <c r="BC5" s="71">
        <f t="shared" si="1"/>
        <v>44701</v>
      </c>
      <c r="BD5" s="71">
        <f t="shared" si="1"/>
        <v>44702</v>
      </c>
      <c r="BE5" s="72">
        <f t="shared" si="1"/>
        <v>44703</v>
      </c>
      <c r="BF5" s="70">
        <f>BE5+1</f>
        <v>44704</v>
      </c>
      <c r="BG5" s="71">
        <f>BF5+1</f>
        <v>44705</v>
      </c>
      <c r="BH5" s="71">
        <f t="shared" ref="BH5:BL5" si="2">BG5+1</f>
        <v>44706</v>
      </c>
      <c r="BI5" s="71">
        <f t="shared" si="2"/>
        <v>44707</v>
      </c>
      <c r="BJ5" s="71">
        <f t="shared" si="2"/>
        <v>44708</v>
      </c>
      <c r="BK5" s="71">
        <f t="shared" si="2"/>
        <v>44709</v>
      </c>
      <c r="BL5" s="72">
        <f t="shared" si="2"/>
        <v>44710</v>
      </c>
    </row>
    <row r="6" spans="1:64" ht="30" customHeight="1" thickBot="1" x14ac:dyDescent="0.25">
      <c r="A6" s="33" t="s">
        <v>5</v>
      </c>
      <c r="B6" s="8" t="s">
        <v>14</v>
      </c>
      <c r="C6" s="9" t="s">
        <v>18</v>
      </c>
      <c r="D6" s="9" t="s">
        <v>20</v>
      </c>
      <c r="E6" s="9" t="s">
        <v>21</v>
      </c>
      <c r="F6" s="9" t="s">
        <v>22</v>
      </c>
      <c r="G6" s="9"/>
      <c r="H6" s="9" t="s">
        <v>23</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25">
      <c r="A7" s="32" t="s">
        <v>6</v>
      </c>
      <c r="C7" s="36"/>
      <c r="E7"/>
      <c r="H7" t="str">
        <f>IF(OR(ISBLANK(task_start),ISBLANK(task_end)),"",task_end-task_start+1)</f>
        <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row>
    <row r="8" spans="1:64" s="3" customFormat="1" ht="30" customHeight="1" thickBot="1" x14ac:dyDescent="0.25">
      <c r="A8" s="33" t="s">
        <v>7</v>
      </c>
      <c r="B8" s="14" t="s">
        <v>42</v>
      </c>
      <c r="C8" s="40"/>
      <c r="D8" s="73"/>
      <c r="E8" s="57"/>
      <c r="F8" s="58"/>
      <c r="G8" s="13"/>
      <c r="H8" s="13" t="str">
        <f t="shared" ref="H8:H31" si="6">IF(OR(ISBLANK(task_start),ISBLANK(task_end)),"",task_end-task_start+1)</f>
        <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row>
    <row r="9" spans="1:64" s="3" customFormat="1" ht="30" customHeight="1" thickBot="1" x14ac:dyDescent="0.25">
      <c r="A9" s="33" t="s">
        <v>8</v>
      </c>
      <c r="B9" s="49" t="s">
        <v>47</v>
      </c>
      <c r="C9" s="41" t="s">
        <v>19</v>
      </c>
      <c r="D9" s="74">
        <v>0.5</v>
      </c>
      <c r="E9" s="59">
        <f>Project_Start</f>
        <v>44655</v>
      </c>
      <c r="F9" s="59">
        <f>E9+3</f>
        <v>44658</v>
      </c>
      <c r="G9" s="13"/>
      <c r="H9" s="13">
        <f t="shared" si="6"/>
        <v>4</v>
      </c>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row>
    <row r="10" spans="1:64" s="3" customFormat="1" ht="30" customHeight="1" thickBot="1" x14ac:dyDescent="0.25">
      <c r="A10" s="33" t="s">
        <v>9</v>
      </c>
      <c r="B10" s="49" t="s">
        <v>48</v>
      </c>
      <c r="C10" s="41"/>
      <c r="D10" s="74">
        <v>0.6</v>
      </c>
      <c r="E10" s="59">
        <f>F9</f>
        <v>44658</v>
      </c>
      <c r="F10" s="59">
        <f>E10+4</f>
        <v>44662</v>
      </c>
      <c r="G10" s="13"/>
      <c r="H10" s="13">
        <f t="shared" si="6"/>
        <v>5</v>
      </c>
      <c r="I10" s="20"/>
      <c r="J10" s="20"/>
      <c r="K10" s="20"/>
      <c r="L10" s="20"/>
      <c r="M10" s="20"/>
      <c r="N10" s="20"/>
      <c r="O10" s="20"/>
      <c r="P10" s="20"/>
      <c r="Q10" s="20"/>
      <c r="R10" s="20"/>
      <c r="S10" s="20"/>
      <c r="T10" s="20"/>
      <c r="U10" s="21"/>
      <c r="V10" s="21"/>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row>
    <row r="11" spans="1:64" s="3" customFormat="1" ht="30" customHeight="1" thickBot="1" x14ac:dyDescent="0.25">
      <c r="A11" s="32"/>
      <c r="B11" s="49" t="s">
        <v>49</v>
      </c>
      <c r="C11" s="41"/>
      <c r="D11" s="74">
        <v>0.5</v>
      </c>
      <c r="E11" s="59">
        <f>F10</f>
        <v>44662</v>
      </c>
      <c r="F11" s="59">
        <f>E11+6</f>
        <v>44668</v>
      </c>
      <c r="G11" s="13"/>
      <c r="H11" s="13">
        <f t="shared" si="6"/>
        <v>7</v>
      </c>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row>
    <row r="12" spans="1:64" s="3" customFormat="1" ht="30" customHeight="1" thickBot="1" x14ac:dyDescent="0.25">
      <c r="A12" s="32"/>
      <c r="B12" s="15" t="s">
        <v>43</v>
      </c>
      <c r="C12" s="42"/>
      <c r="D12" s="75"/>
      <c r="E12" s="60"/>
      <c r="F12" s="61"/>
      <c r="G12" s="13"/>
      <c r="H12" s="13" t="str">
        <f t="shared" si="6"/>
        <v/>
      </c>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row>
    <row r="13" spans="1:64" s="3" customFormat="1" ht="30" customHeight="1" thickBot="1" x14ac:dyDescent="0.25">
      <c r="A13" s="32"/>
      <c r="B13" s="50" t="s">
        <v>50</v>
      </c>
      <c r="C13" s="43"/>
      <c r="D13" s="76">
        <v>0.5</v>
      </c>
      <c r="E13" s="62">
        <f>F11+1</f>
        <v>44669</v>
      </c>
      <c r="F13" s="62">
        <f>E13+4</f>
        <v>44673</v>
      </c>
      <c r="G13" s="13"/>
      <c r="H13" s="13">
        <f t="shared" si="6"/>
        <v>5</v>
      </c>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row>
    <row r="14" spans="1:64" s="3" customFormat="1" ht="30" customHeight="1" thickBot="1" x14ac:dyDescent="0.25">
      <c r="A14" s="33" t="s">
        <v>10</v>
      </c>
      <c r="B14" s="50" t="s">
        <v>51</v>
      </c>
      <c r="C14" s="43"/>
      <c r="D14" s="76">
        <v>0.2</v>
      </c>
      <c r="E14" s="62">
        <f>E13+2</f>
        <v>44671</v>
      </c>
      <c r="F14" s="62">
        <f>E14+5</f>
        <v>44676</v>
      </c>
      <c r="G14" s="13"/>
      <c r="H14" s="13">
        <f t="shared" si="6"/>
        <v>6</v>
      </c>
      <c r="I14" s="20"/>
      <c r="J14" s="20"/>
      <c r="K14" s="20"/>
      <c r="L14" s="20"/>
      <c r="M14" s="20"/>
      <c r="N14" s="20"/>
      <c r="O14" s="20"/>
      <c r="P14" s="20"/>
      <c r="Q14" s="20"/>
      <c r="R14" s="20"/>
      <c r="S14" s="20"/>
      <c r="T14" s="20"/>
      <c r="U14" s="21"/>
      <c r="V14" s="21"/>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row>
    <row r="15" spans="1:64" s="3" customFormat="1" ht="30" customHeight="1" thickBot="1" x14ac:dyDescent="0.25">
      <c r="A15" s="33"/>
      <c r="B15" s="50" t="s">
        <v>52</v>
      </c>
      <c r="C15" s="43"/>
      <c r="D15" s="76">
        <v>0.1</v>
      </c>
      <c r="E15" s="62">
        <f>F14</f>
        <v>44676</v>
      </c>
      <c r="F15" s="62">
        <f>E15+3</f>
        <v>44679</v>
      </c>
      <c r="G15" s="13"/>
      <c r="H15" s="13">
        <f t="shared" si="6"/>
        <v>4</v>
      </c>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row>
    <row r="16" spans="1:64" s="3" customFormat="1" ht="30" customHeight="1" thickBot="1" x14ac:dyDescent="0.25">
      <c r="A16" s="32"/>
      <c r="B16" s="50" t="s">
        <v>53</v>
      </c>
      <c r="C16" s="43"/>
      <c r="D16" s="76">
        <v>0.5</v>
      </c>
      <c r="E16" s="62">
        <f>E15</f>
        <v>44676</v>
      </c>
      <c r="F16" s="62">
        <f>E16+2</f>
        <v>44678</v>
      </c>
      <c r="G16" s="13"/>
      <c r="H16" s="13">
        <f t="shared" si="6"/>
        <v>3</v>
      </c>
      <c r="I16" s="20"/>
      <c r="J16" s="20"/>
      <c r="K16" s="20"/>
      <c r="L16" s="20"/>
      <c r="M16" s="20"/>
      <c r="N16" s="20"/>
      <c r="O16" s="20"/>
      <c r="P16" s="20"/>
      <c r="Q16" s="20"/>
      <c r="R16" s="20"/>
      <c r="S16" s="20"/>
      <c r="T16" s="20"/>
      <c r="U16" s="20"/>
      <c r="V16" s="20"/>
      <c r="W16" s="20"/>
      <c r="X16" s="20"/>
      <c r="Y16" s="21"/>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row>
    <row r="17" spans="1:64" s="3" customFormat="1" ht="30" customHeight="1" thickBot="1" x14ac:dyDescent="0.25">
      <c r="A17" s="32"/>
      <c r="B17" s="16" t="s">
        <v>44</v>
      </c>
      <c r="C17" s="44"/>
      <c r="D17" s="77"/>
      <c r="E17" s="63"/>
      <c r="F17" s="64"/>
      <c r="G17" s="13"/>
      <c r="H17" s="13" t="str">
        <f t="shared" si="6"/>
        <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row>
    <row r="18" spans="1:64" s="3" customFormat="1" ht="30" customHeight="1" thickBot="1" x14ac:dyDescent="0.25">
      <c r="A18" s="32"/>
      <c r="B18" s="51" t="s">
        <v>54</v>
      </c>
      <c r="C18" s="45"/>
      <c r="D18" s="78">
        <v>0</v>
      </c>
      <c r="E18" s="65">
        <f>F16+2</f>
        <v>44680</v>
      </c>
      <c r="F18" s="65">
        <f>E18+5</f>
        <v>44685</v>
      </c>
      <c r="G18" s="13"/>
      <c r="H18" s="13">
        <f t="shared" si="6"/>
        <v>6</v>
      </c>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row>
    <row r="19" spans="1:64" s="3" customFormat="1" ht="30" customHeight="1" thickBot="1" x14ac:dyDescent="0.25">
      <c r="A19" s="32"/>
      <c r="B19" s="51" t="s">
        <v>55</v>
      </c>
      <c r="C19" s="45"/>
      <c r="D19" s="78">
        <v>0</v>
      </c>
      <c r="E19" s="65">
        <f>F18+1</f>
        <v>44686</v>
      </c>
      <c r="F19" s="65">
        <f>E19+4</f>
        <v>44690</v>
      </c>
      <c r="G19" s="13"/>
      <c r="H19" s="13">
        <f t="shared" si="6"/>
        <v>5</v>
      </c>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row>
    <row r="20" spans="1:64" s="3" customFormat="1" ht="30" customHeight="1" thickBot="1" x14ac:dyDescent="0.25">
      <c r="A20" s="32" t="s">
        <v>11</v>
      </c>
      <c r="B20" s="51" t="s">
        <v>56</v>
      </c>
      <c r="C20" s="45"/>
      <c r="D20" s="78">
        <v>0</v>
      </c>
      <c r="E20" s="65">
        <f>E19+5</f>
        <v>44691</v>
      </c>
      <c r="F20" s="65">
        <f>E20+5</f>
        <v>44696</v>
      </c>
      <c r="G20" s="13"/>
      <c r="H20" s="13">
        <f t="shared" si="6"/>
        <v>6</v>
      </c>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row>
    <row r="21" spans="1:64" s="3" customFormat="1" ht="30" customHeight="1" thickBot="1" x14ac:dyDescent="0.25">
      <c r="A21" s="32"/>
      <c r="B21" s="51" t="s">
        <v>57</v>
      </c>
      <c r="C21" s="45"/>
      <c r="D21" s="78">
        <v>0</v>
      </c>
      <c r="E21" s="65">
        <f>F20+1</f>
        <v>44697</v>
      </c>
      <c r="F21" s="65">
        <f>E21+4</f>
        <v>44701</v>
      </c>
      <c r="G21" s="13"/>
      <c r="H21" s="13">
        <f t="shared" si="6"/>
        <v>5</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row>
    <row r="22" spans="1:64" s="3" customFormat="1" ht="30" customHeight="1" thickBot="1" x14ac:dyDescent="0.25">
      <c r="A22" s="32"/>
      <c r="B22" s="51" t="s">
        <v>58</v>
      </c>
      <c r="C22" s="45"/>
      <c r="D22" s="78">
        <v>0</v>
      </c>
      <c r="E22" s="65">
        <f>F21</f>
        <v>44701</v>
      </c>
      <c r="F22" s="65">
        <f>E22+4</f>
        <v>44705</v>
      </c>
      <c r="G22" s="13"/>
      <c r="H22" s="13">
        <f t="shared" si="6"/>
        <v>5</v>
      </c>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row>
    <row r="23" spans="1:64" s="3" customFormat="1" ht="30" customHeight="1" thickBot="1" x14ac:dyDescent="0.25">
      <c r="A23" s="32"/>
      <c r="B23" s="17" t="s">
        <v>45</v>
      </c>
      <c r="C23" s="46"/>
      <c r="D23" s="79"/>
      <c r="E23" s="66"/>
      <c r="F23" s="67"/>
      <c r="G23" s="13"/>
      <c r="H23" s="13" t="str">
        <f t="shared" si="6"/>
        <v/>
      </c>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row>
    <row r="24" spans="1:64" s="3" customFormat="1" ht="30" customHeight="1" thickBot="1" x14ac:dyDescent="0.25">
      <c r="A24" s="32"/>
      <c r="B24" s="52" t="s">
        <v>59</v>
      </c>
      <c r="C24" s="47"/>
      <c r="D24" s="80">
        <v>0</v>
      </c>
      <c r="E24" s="65">
        <f>F22+2</f>
        <v>44707</v>
      </c>
      <c r="F24" s="65">
        <f>E24+5</f>
        <v>44712</v>
      </c>
      <c r="G24" s="13"/>
      <c r="H24" s="13">
        <f t="shared" si="6"/>
        <v>6</v>
      </c>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row>
    <row r="25" spans="1:64" s="3" customFormat="1" ht="30" customHeight="1" thickBot="1" x14ac:dyDescent="0.25">
      <c r="A25" s="32"/>
      <c r="B25" s="52" t="s">
        <v>60</v>
      </c>
      <c r="C25" s="47"/>
      <c r="D25" s="80">
        <v>0</v>
      </c>
      <c r="E25" s="65">
        <f>F24+1</f>
        <v>44713</v>
      </c>
      <c r="F25" s="65">
        <f>E25+4</f>
        <v>44717</v>
      </c>
      <c r="G25" s="13"/>
      <c r="H25" s="13">
        <f t="shared" si="6"/>
        <v>5</v>
      </c>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row>
    <row r="26" spans="1:64" s="3" customFormat="1" ht="30" customHeight="1" thickBot="1" x14ac:dyDescent="0.25">
      <c r="A26" s="32" t="s">
        <v>11</v>
      </c>
      <c r="B26" s="52" t="s">
        <v>61</v>
      </c>
      <c r="C26" s="47"/>
      <c r="D26" s="80">
        <v>0</v>
      </c>
      <c r="E26" s="65">
        <f>E25+5</f>
        <v>44718</v>
      </c>
      <c r="F26" s="65">
        <f>E26+5</f>
        <v>44723</v>
      </c>
      <c r="G26" s="13"/>
      <c r="H26" s="13">
        <f t="shared" si="6"/>
        <v>6</v>
      </c>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row>
    <row r="27" spans="1:64" s="3" customFormat="1" ht="30" customHeight="1" thickBot="1" x14ac:dyDescent="0.25">
      <c r="A27" s="32"/>
      <c r="B27" s="52" t="s">
        <v>62</v>
      </c>
      <c r="C27" s="47"/>
      <c r="D27" s="80">
        <v>0</v>
      </c>
      <c r="E27" s="65">
        <f>F26+1</f>
        <v>44724</v>
      </c>
      <c r="F27" s="65">
        <f>E27+4</f>
        <v>44728</v>
      </c>
      <c r="G27" s="13"/>
      <c r="H27" s="13">
        <f t="shared" si="6"/>
        <v>5</v>
      </c>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row>
    <row r="28" spans="1:64" s="3" customFormat="1" ht="30" customHeight="1" thickBot="1" x14ac:dyDescent="0.25">
      <c r="A28" s="32"/>
      <c r="B28" s="52" t="s">
        <v>63</v>
      </c>
      <c r="C28" s="47"/>
      <c r="D28" s="80">
        <v>0</v>
      </c>
      <c r="E28" s="65">
        <f>E26</f>
        <v>44718</v>
      </c>
      <c r="F28" s="65">
        <f>E28+4</f>
        <v>44722</v>
      </c>
      <c r="G28" s="13"/>
      <c r="H28" s="13">
        <f t="shared" si="6"/>
        <v>5</v>
      </c>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row>
    <row r="29" spans="1:64" s="3" customFormat="1" ht="30" customHeight="1" thickBot="1" x14ac:dyDescent="0.25">
      <c r="A29" s="32"/>
      <c r="B29" s="93" t="s">
        <v>46</v>
      </c>
      <c r="C29" s="90"/>
      <c r="D29" s="91"/>
      <c r="E29" s="92"/>
      <c r="F29" s="92"/>
      <c r="G29" s="13"/>
      <c r="H29" s="13"/>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row>
    <row r="30" spans="1:64" s="3" customFormat="1" ht="30" customHeight="1" thickBot="1" x14ac:dyDescent="0.25">
      <c r="A30" s="32"/>
      <c r="B30" s="53"/>
      <c r="C30" s="48"/>
      <c r="D30" s="81"/>
      <c r="E30" s="68"/>
      <c r="F30" s="68"/>
      <c r="G30" s="13"/>
      <c r="H30" s="13" t="str">
        <f t="shared" si="6"/>
        <v/>
      </c>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row>
    <row r="31" spans="1:64" s="3" customFormat="1" ht="30" customHeight="1" thickBot="1" x14ac:dyDescent="0.25">
      <c r="A31" s="32"/>
      <c r="B31" s="18" t="s">
        <v>15</v>
      </c>
      <c r="C31" s="56"/>
      <c r="D31" s="82"/>
      <c r="E31" s="69"/>
      <c r="F31" s="69"/>
      <c r="G31" s="19"/>
      <c r="H31" s="19" t="str">
        <f t="shared" si="6"/>
        <v/>
      </c>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row>
    <row r="32" spans="1:64" s="3" customFormat="1" ht="30" customHeight="1" x14ac:dyDescent="0.2">
      <c r="A32" s="32"/>
    </row>
    <row r="33" spans="1:7" s="3" customFormat="1" ht="30" customHeight="1" x14ac:dyDescent="0.2">
      <c r="A33" s="32" t="s">
        <v>12</v>
      </c>
    </row>
    <row r="34" spans="1:7" s="3" customFormat="1" ht="30" customHeight="1" x14ac:dyDescent="0.2">
      <c r="A34" s="33" t="s">
        <v>13</v>
      </c>
    </row>
    <row r="35" spans="1:7" ht="30" customHeight="1" x14ac:dyDescent="0.2">
      <c r="G35" s="6"/>
    </row>
    <row r="36" spans="1:7" ht="30" customHeight="1" x14ac:dyDescent="0.2">
      <c r="C36" s="11"/>
      <c r="F36" s="34"/>
    </row>
    <row r="37" spans="1:7" ht="30" customHeight="1" x14ac:dyDescent="0.2">
      <c r="C37" s="12"/>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7" zoomScaleNormal="100" workbookViewId="0">
      <selection activeCell="A10" sqref="A10"/>
    </sheetView>
  </sheetViews>
  <sheetFormatPr baseColWidth="10" defaultColWidth="9.1640625" defaultRowHeight="14" x14ac:dyDescent="0.2"/>
  <cols>
    <col min="1" max="1" width="87.1640625" style="24" customWidth="1"/>
    <col min="2" max="16384" width="9.1640625" style="2"/>
  </cols>
  <sheetData>
    <row r="1" spans="1:2" ht="46.5" customHeight="1" x14ac:dyDescent="0.2"/>
    <row r="2" spans="1:2" s="26" customFormat="1" ht="16" x14ac:dyDescent="0.2">
      <c r="A2" s="25" t="s">
        <v>24</v>
      </c>
      <c r="B2" s="25"/>
    </row>
    <row r="3" spans="1:2" s="30" customFormat="1" ht="27" customHeight="1" x14ac:dyDescent="0.2">
      <c r="A3" s="31" t="s">
        <v>25</v>
      </c>
      <c r="B3" s="31"/>
    </row>
    <row r="4" spans="1:2" s="27" customFormat="1" ht="26" x14ac:dyDescent="0.3">
      <c r="A4" s="28" t="s">
        <v>26</v>
      </c>
    </row>
    <row r="5" spans="1:2" ht="74" customHeight="1" x14ac:dyDescent="0.2">
      <c r="A5" s="29" t="s">
        <v>27</v>
      </c>
    </row>
    <row r="6" spans="1:2" ht="26.25" customHeight="1" x14ac:dyDescent="0.2">
      <c r="A6" s="28" t="s">
        <v>28</v>
      </c>
    </row>
    <row r="7" spans="1:2" s="24" customFormat="1" ht="205" customHeight="1" x14ac:dyDescent="0.2">
      <c r="A7" s="54" t="s">
        <v>29</v>
      </c>
    </row>
    <row r="8" spans="1:2" s="27" customFormat="1" ht="26" x14ac:dyDescent="0.3">
      <c r="A8" s="28" t="s">
        <v>30</v>
      </c>
    </row>
    <row r="9" spans="1:2" ht="48" x14ac:dyDescent="0.2">
      <c r="A9" s="29" t="s">
        <v>31</v>
      </c>
    </row>
    <row r="10" spans="1:2" s="24" customFormat="1" ht="28" customHeight="1" x14ac:dyDescent="0.2">
      <c r="A10" s="55" t="s">
        <v>32</v>
      </c>
    </row>
    <row r="11" spans="1:2" s="27" customFormat="1" ht="26" x14ac:dyDescent="0.3">
      <c r="A11" s="28" t="s">
        <v>33</v>
      </c>
    </row>
    <row r="12" spans="1:2" ht="32" x14ac:dyDescent="0.2">
      <c r="A12" s="29" t="s">
        <v>34</v>
      </c>
    </row>
    <row r="13" spans="1:2" s="24" customFormat="1" ht="28" customHeight="1" x14ac:dyDescent="0.2">
      <c r="A13" s="55" t="s">
        <v>35</v>
      </c>
    </row>
    <row r="14" spans="1:2" s="27" customFormat="1" ht="26" x14ac:dyDescent="0.3">
      <c r="A14" s="28" t="s">
        <v>36</v>
      </c>
    </row>
    <row r="15" spans="1:2" ht="75" customHeight="1" x14ac:dyDescent="0.2">
      <c r="A15" s="29" t="s">
        <v>37</v>
      </c>
    </row>
    <row r="16" spans="1:2" ht="64" x14ac:dyDescent="0.2">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2022-04-06T02:26:32Z</dcterms:modified>
</cp:coreProperties>
</file>