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yindia-my.sharepoint.com/personal/garvit_nagpal_in_ey_com/Documents/Desktop/Python/20250602/"/>
    </mc:Choice>
  </mc:AlternateContent>
  <xr:revisionPtr revIDLastSave="11" documentId="13_ncr:1_{B32EFB6A-7179-461E-86EE-FB0DBF4D1226}" xr6:coauthVersionLast="47" xr6:coauthVersionMax="47" xr10:uidLastSave="{5C7C1ADB-BD2C-44B6-9E89-9D976B306BA5}"/>
  <bookViews>
    <workbookView xWindow="-110" yWindow="-110" windowWidth="19420" windowHeight="10300" firstSheet="11" activeTab="14" xr2:uid="{00000000-000D-0000-FFFF-FFFF00000000}"/>
  </bookViews>
  <sheets>
    <sheet name="Underwriting" sheetId="1" r:id="rId1"/>
    <sheet name="Catastrophe" sheetId="14" r:id="rId2"/>
    <sheet name="Reserve" sheetId="2" r:id="rId3"/>
    <sheet name="Market" sheetId="3" r:id="rId4"/>
    <sheet name="Credit" sheetId="4" r:id="rId5"/>
    <sheet name="Operational" sheetId="5" r:id="rId6"/>
    <sheet name="Inflation" sheetId="6" r:id="rId7"/>
    <sheet name="Inflation_Class" sheetId="7" r:id="rId8"/>
    <sheet name="Reinsurance" sheetId="8" r:id="rId9"/>
    <sheet name="Correlation Matrix" sheetId="9" r:id="rId10"/>
    <sheet name="Market_Correlation" sheetId="15" r:id="rId11"/>
    <sheet name="Correlation Inputs" sheetId="10" r:id="rId12"/>
    <sheet name="Expense Inputs" sheetId="11" r:id="rId13"/>
    <sheet name="Yield Curve" sheetId="12" r:id="rId14"/>
    <sheet name="Payment Pattern" sheetId="13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<sst xmlns="http://schemas.openxmlformats.org/spreadsheetml/2006/main" count="121" uniqueCount="64">
  <si>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</si>
  <si>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</si>
  <si>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</si>
  <si>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</si>
  <si>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</si>
  <si>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</si>
  <si>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</si>
  <si>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</si>
  <si>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</si>
  <si>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</si>
  <si>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</si>
  <si>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</si>
  <si>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</si>
  <si>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</si>
  <si>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</si>
  <si>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commodity_price</t>
  </si>
  <si>
    <t>mean_reversion_rate</t>
  </si>
  <si>
    <t>volatility</t>
  </si>
  <si>
    <t>long_term_mean_level</t>
  </si>
  <si>
    <t>drift</t>
  </si>
  <si>
    <t>alpha</t>
  </si>
  <si>
    <t>beta</t>
  </si>
  <si>
    <t>omega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</si>
  <si>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</si>
  <si>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</si>
  <si>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</si>
  <si>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</si>
  <si>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</si>
  <si>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</si>
  <si>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</si>
  <si>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</si>
  <si>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</si>
  <si>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</si>
  <si>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</si>
  <si>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</si>
  <si>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</si>
  <si>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</si>
  <si>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</si>
  <si>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</si>
  <si>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</si>
  <si>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lobs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</si>
  <si>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</si>
  <si>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</si>
  <si>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</si>
  <si>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</si>
  <si>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</si>
  <si>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</si>
  <si>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</si>
  <si>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lower_limit</t>
  </si>
  <si>
    <t>Reserve_Mean</t>
  </si>
  <si>
    <t>Reserve_Sigma</t>
  </si>
  <si>
    <t>n_events</t>
  </si>
  <si>
    <t>CAT_frequency_ll</t>
  </si>
  <si>
    <t>CAT_frequency_ul</t>
  </si>
  <si>
    <t>CAT_severity_ll</t>
  </si>
  <si>
    <t>CAT_severity_ul</t>
  </si>
  <si>
    <t>CAT_CV</t>
  </si>
  <si>
    <t>CAT_Class_Impact</t>
  </si>
  <si>
    <t>interest_rate_changes</t>
  </si>
  <si>
    <t>equity_price_changes</t>
  </si>
  <si>
    <t>currency_exchange_rate_changes</t>
  </si>
  <si>
    <t>commodity_price_changes</t>
  </si>
  <si>
    <t>credit_spread</t>
  </si>
  <si>
    <t>Reserve_Risk_Minimum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</si>
</sst>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2" sqref="B2:H4"/>
    </sheetView>
  </sheetViews>
  <sheetFormatPr defaultRowHeight="14.5" x14ac:dyDescent="0.35"/>
  <sheetData>
    <row r="1" spans="1:8" x14ac:dyDescent="0.3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57</v>
      </c>
    </row>
    <row r="2" spans="1:8" x14ac:dyDescent="0.35">
      <c r="A2" t="s">
        <v>6</v>
      </c>
      <c r="B2">
        <v>10</v>
      </c>
      <c r="C2">
        <v>0.4</v>
      </c>
      <c r="D2">
        <v>21434272.127814323</v>
      </c>
      <c r="E2">
        <v>6176213.1203094749</v>
      </c>
      <c r="F2">
        <v>2.1665774084699665</v>
      </c>
      <c r="G2">
        <v>387246722.29302722</v>
      </c>
      <c r="H2">
        <v>0.3</v>
      </c>
    </row>
    <row r="3" spans="1:8" x14ac:dyDescent="0.35">
      <c r="A3" t="s">
        <v>7</v>
      </c>
      <c r="B3">
        <v>10</v>
      </c>
      <c r="C3">
        <v>0.4</v>
      </c>
      <c r="D3">
        <v>12123239.056982597</v>
      </c>
      <c r="E3">
        <v>47594601.571695596</v>
      </c>
      <c r="F3">
        <v>6.9249013413173603</v>
      </c>
      <c r="G3">
        <v>163179220.0779942</v>
      </c>
      <c r="H3">
        <v>0.6</v>
      </c>
    </row>
    <row r="4" spans="1:8" x14ac:dyDescent="0.35">
      <c r="A4" t="s">
        <v>8</v>
      </c>
      <c r="B4">
        <v>10</v>
      </c>
      <c r="C4">
        <v>0.4</v>
      </c>
      <c r="D4">
        <v>10012524.013125015</v>
      </c>
      <c r="E4">
        <v>39212459.978124946</v>
      </c>
      <c r="F4">
        <v>6.9243640207395618</v>
      </c>
      <c r="G4">
        <v>111057130.6888963</v>
      </c>
      <c r="H4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18CE-5E8C-4464-BBBA-B080B200341A}">
  <dimension ref="A1:B7"/>
  <sheetViews>
    <sheetView workbookViewId="0">
      <selection activeCell="B2" sqref="B2:B7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51</v>
      </c>
      <c r="B2">
        <v>20</v>
      </c>
    </row>
    <row r="3" spans="1:2" x14ac:dyDescent="0.35">
      <c r="A3" t="s">
        <v>52</v>
      </c>
      <c r="B3">
        <v>0.05</v>
      </c>
    </row>
    <row r="4" spans="1:2" x14ac:dyDescent="0.35">
      <c r="A4" t="s">
        <v>53</v>
      </c>
      <c r="B4">
        <v>0.5</v>
      </c>
    </row>
    <row r="5" spans="1:2" x14ac:dyDescent="0.35">
      <c r="A5" t="s">
        <v>54</v>
      </c>
      <c r="B5">
        <v>1000000</v>
      </c>
    </row>
    <row r="6" spans="1:2" x14ac:dyDescent="0.35">
      <c r="A6" t="s">
        <v>55</v>
      </c>
      <c r="B6">
        <v>10000000</v>
      </c>
    </row>
    <row r="7" spans="1:2" x14ac:dyDescent="0.35">
      <c r="A7" t="s">
        <v>56</v>
      </c>
      <c r="B7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1" sqref="D1"/>
    </sheetView>
  </sheetViews>
  <sheetFormatPr defaultRowHeight="14.5" x14ac:dyDescent="0.35"/>
  <cols>
    <col min="5" max="5" width="21.7265625" bestFit="1" customWidth="1"/>
    <col min="6" max="6" width="14.6328125" bestFit="1" customWidth="1"/>
  </cols>
  <sheetData>
    <row r="1" spans="1:6" x14ac:dyDescent="0.35">
      <c r="A1" s="1" t="s">
        <v>40</v>
      </c>
      <c r="B1" s="1" t="s">
        <v>49</v>
      </c>
      <c r="C1" s="1" t="s">
        <v>50</v>
      </c>
      <c r="D1" s="1" t="s">
        <v>63</v>
      </c>
    </row>
    <row r="2" spans="1:6" x14ac:dyDescent="0.35">
      <c r="A2" t="s">
        <v>6</v>
      </c>
      <c r="B2">
        <v>5000000000</v>
      </c>
      <c r="C2">
        <v>18</v>
      </c>
      <c r="D2">
        <v>2000000000</v>
      </c>
      <c r="E2" s="4"/>
      <c r="F2" s="4"/>
    </row>
    <row r="3" spans="1:6" x14ac:dyDescent="0.35">
      <c r="A3" t="s">
        <v>7</v>
      </c>
      <c r="B3">
        <v>1000000000</v>
      </c>
      <c r="C3">
        <v>13</v>
      </c>
      <c r="D3">
        <v>300000000</v>
      </c>
      <c r="E3" s="4"/>
      <c r="F3" s="4"/>
    </row>
    <row r="4" spans="1:6" x14ac:dyDescent="0.35">
      <c r="A4" t="s">
        <v>8</v>
      </c>
      <c r="B4">
        <v>8000000000</v>
      </c>
      <c r="C4">
        <v>23</v>
      </c>
      <c r="D4">
        <v>3000000000</v>
      </c>
      <c r="E4" s="4"/>
      <c r="F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3" sqref="C3"/>
    </sheetView>
  </sheetViews>
  <sheetFormatPr defaultRowHeight="14.5" x14ac:dyDescent="0.35"/>
  <cols>
    <col min="1" max="1" width="21.453125" bestFit="1" customWidth="1"/>
    <col min="2" max="2" width="11.453125" bestFit="1" customWidth="1"/>
    <col min="3" max="3" width="10.816406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12</v>
      </c>
      <c r="B2" t="s">
        <v>16</v>
      </c>
      <c r="C2">
        <v>0.1</v>
      </c>
    </row>
    <row r="3" spans="1:3" x14ac:dyDescent="0.35">
      <c r="A3" t="s">
        <v>12</v>
      </c>
      <c r="B3" t="s">
        <v>17</v>
      </c>
      <c r="C3">
        <v>0.02</v>
      </c>
    </row>
    <row r="4" spans="1:3" x14ac:dyDescent="0.35">
      <c r="A4" t="s">
        <v>12</v>
      </c>
      <c r="B4" t="s">
        <v>18</v>
      </c>
      <c r="C4">
        <v>0.03</v>
      </c>
    </row>
    <row r="5" spans="1:3" x14ac:dyDescent="0.35">
      <c r="A5" t="s">
        <v>13</v>
      </c>
      <c r="B5" t="s">
        <v>19</v>
      </c>
      <c r="C5">
        <v>0.1</v>
      </c>
    </row>
    <row r="6" spans="1:3" x14ac:dyDescent="0.35">
      <c r="A6" t="s">
        <v>13</v>
      </c>
      <c r="B6" t="s">
        <v>17</v>
      </c>
      <c r="C6">
        <v>0.25</v>
      </c>
    </row>
    <row r="7" spans="1:3" x14ac:dyDescent="0.35">
      <c r="A7" t="s">
        <v>14</v>
      </c>
      <c r="B7" t="s">
        <v>20</v>
      </c>
      <c r="C7">
        <v>0.1</v>
      </c>
    </row>
    <row r="8" spans="1:3" x14ac:dyDescent="0.35">
      <c r="A8" t="s">
        <v>14</v>
      </c>
      <c r="B8" t="s">
        <v>21</v>
      </c>
      <c r="C8">
        <v>0.85</v>
      </c>
    </row>
    <row r="9" spans="1:3" x14ac:dyDescent="0.35">
      <c r="A9" t="s">
        <v>14</v>
      </c>
      <c r="B9" t="s">
        <v>22</v>
      </c>
      <c r="C9">
        <v>0.02</v>
      </c>
    </row>
    <row r="10" spans="1:3" x14ac:dyDescent="0.35">
      <c r="A10" t="s">
        <v>15</v>
      </c>
      <c r="B10" t="s">
        <v>18</v>
      </c>
      <c r="C10">
        <v>0.3</v>
      </c>
    </row>
    <row r="11" spans="1:3" x14ac:dyDescent="0.35">
      <c r="A11" t="s">
        <v>15</v>
      </c>
      <c r="B11" t="s">
        <v>17</v>
      </c>
      <c r="C11">
        <v>0.4</v>
      </c>
    </row>
    <row r="12" spans="1:3" x14ac:dyDescent="0.35">
      <c r="A12" t="s">
        <v>47</v>
      </c>
      <c r="B12" t="s">
        <v>32</v>
      </c>
      <c r="C12">
        <v>400000000</v>
      </c>
    </row>
    <row r="13" spans="1:3" x14ac:dyDescent="0.35">
      <c r="A13" t="s">
        <v>47</v>
      </c>
      <c r="B13" t="s">
        <v>33</v>
      </c>
      <c r="C13">
        <v>10</v>
      </c>
    </row>
    <row r="14" spans="1:3" x14ac:dyDescent="0.35">
      <c r="A14" t="s">
        <v>47</v>
      </c>
      <c r="B14" t="s">
        <v>48</v>
      </c>
      <c r="C14">
        <v>40000000</v>
      </c>
    </row>
    <row r="15" spans="1:3" x14ac:dyDescent="0.35">
      <c r="A15" t="s">
        <v>62</v>
      </c>
      <c r="B15" t="s">
        <v>32</v>
      </c>
      <c r="C15">
        <v>0.3</v>
      </c>
    </row>
    <row r="16" spans="1:3" x14ac:dyDescent="0.35">
      <c r="A16" t="s">
        <v>62</v>
      </c>
      <c r="B16" t="s">
        <v>33</v>
      </c>
      <c r="C1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cols>
    <col min="1" max="1" width="19.6328125" bestFit="1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23</v>
      </c>
      <c r="B2" t="s">
        <v>25</v>
      </c>
      <c r="C2">
        <v>0.02</v>
      </c>
    </row>
    <row r="3" spans="1:3" x14ac:dyDescent="0.35">
      <c r="A3" t="s">
        <v>23</v>
      </c>
      <c r="B3" t="s">
        <v>26</v>
      </c>
      <c r="C3">
        <v>0.1</v>
      </c>
    </row>
    <row r="4" spans="1:3" x14ac:dyDescent="0.35">
      <c r="A4" t="s">
        <v>23</v>
      </c>
      <c r="B4" t="s">
        <v>27</v>
      </c>
      <c r="C4">
        <v>0.3</v>
      </c>
    </row>
    <row r="5" spans="1:3" x14ac:dyDescent="0.35">
      <c r="A5" t="s">
        <v>24</v>
      </c>
      <c r="B5" t="s">
        <v>20</v>
      </c>
      <c r="C5">
        <v>2</v>
      </c>
    </row>
    <row r="6" spans="1:3" x14ac:dyDescent="0.35">
      <c r="A6" t="s">
        <v>24</v>
      </c>
      <c r="B6" t="s">
        <v>21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 x14ac:dyDescent="0.35"/>
  <cols>
    <col min="5" max="5" width="12.54296875" bestFit="1" customWidth="1"/>
  </cols>
  <sheetData>
    <row r="1" spans="1:5" x14ac:dyDescent="0.35">
      <c r="A1" s="1" t="s">
        <v>9</v>
      </c>
      <c r="B1" s="1" t="s">
        <v>10</v>
      </c>
      <c r="C1" s="1" t="s">
        <v>11</v>
      </c>
    </row>
    <row r="2" spans="1:5" x14ac:dyDescent="0.35">
      <c r="A2" t="s">
        <v>28</v>
      </c>
      <c r="B2" t="s">
        <v>29</v>
      </c>
      <c r="C2">
        <v>10</v>
      </c>
    </row>
    <row r="3" spans="1:5" x14ac:dyDescent="0.35">
      <c r="A3" t="s">
        <v>28</v>
      </c>
      <c r="B3" t="s">
        <v>30</v>
      </c>
      <c r="C3">
        <v>10</v>
      </c>
      <c r="E3" s="4"/>
    </row>
    <row r="4" spans="1:5" x14ac:dyDescent="0.35">
      <c r="A4" t="s">
        <v>28</v>
      </c>
      <c r="B4" t="s">
        <v>31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32</v>
      </c>
      <c r="B2">
        <v>4.4999999999999998E-2</v>
      </c>
    </row>
    <row r="3" spans="1:2" x14ac:dyDescent="0.35">
      <c r="A3" t="s">
        <v>33</v>
      </c>
      <c r="B3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40</v>
      </c>
      <c r="B1" s="1" t="s">
        <v>34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0.7</v>
      </c>
    </row>
    <row r="4" spans="1:2" x14ac:dyDescent="0.35">
      <c r="A4" t="s">
        <v>8</v>
      </c>
      <c r="B4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s="1" t="s">
        <v>40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5">
      <c r="A2" t="s">
        <v>6</v>
      </c>
      <c r="B2">
        <v>0.25</v>
      </c>
      <c r="C2">
        <v>10000000</v>
      </c>
      <c r="D2">
        <v>10000000</v>
      </c>
      <c r="E2">
        <v>10000000</v>
      </c>
      <c r="F2">
        <v>10000000</v>
      </c>
    </row>
    <row r="3" spans="1:6" x14ac:dyDescent="0.35">
      <c r="A3" t="s">
        <v>7</v>
      </c>
      <c r="B3">
        <v>0.25</v>
      </c>
      <c r="C3">
        <v>10000000</v>
      </c>
      <c r="D3">
        <v>10000000</v>
      </c>
      <c r="E3">
        <v>10000000</v>
      </c>
      <c r="F3">
        <v>10000000</v>
      </c>
    </row>
    <row r="4" spans="1:6" x14ac:dyDescent="0.35">
      <c r="A4" t="s">
        <v>8</v>
      </c>
      <c r="B4">
        <v>0.3</v>
      </c>
      <c r="C4">
        <v>10000000</v>
      </c>
      <c r="D4">
        <v>10000000</v>
      </c>
      <c r="E4">
        <v>10000000</v>
      </c>
      <c r="F4">
        <v>10000000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2" sqref="B2:D4"/>
    </sheetView>
  </sheetViews>
  <sheetFormatPr defaultRowHeight="14.5" x14ac:dyDescent="0.35"/>
  <sheetData>
    <row r="1" spans="1:4" x14ac:dyDescent="0.3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35">
      <c r="A2" t="s">
        <v>6</v>
      </c>
      <c r="B2">
        <v>1</v>
      </c>
      <c r="C2">
        <v>0.35</v>
      </c>
      <c r="D2">
        <v>0.54</v>
      </c>
    </row>
    <row r="3" spans="1:4" x14ac:dyDescent="0.35">
      <c r="A3" t="s">
        <v>7</v>
      </c>
      <c r="B3">
        <v>0.35</v>
      </c>
      <c r="C3">
        <v>1</v>
      </c>
      <c r="D3">
        <v>0.48</v>
      </c>
    </row>
    <row r="4" spans="1:4" x14ac:dyDescent="0.3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0A96-2822-4F45-84ED-C77F93BE5AEF}">
  <dimension ref="A1:F6"/>
  <sheetViews>
    <sheetView workbookViewId="0"/>
  </sheetViews>
  <sheetFormatPr defaultRowHeight="14.5" x14ac:dyDescent="0.35"/>
  <sheetData>
    <row r="1" spans="1:6" x14ac:dyDescent="0.35">
      <c r="B1" t="str" cm="1">
        <f t="array" ref="B1:F1">TRANSPOSE(A2:A6)</f>
        <v>interest_rate_changes</v>
      </c>
      <c r="C1" t="str">
        <v>equity_price_changes</v>
      </c>
      <c r="D1" t="str">
        <v>currency_exchange_rate_changes</v>
      </c>
      <c r="E1" t="str">
        <v>commodity_price_changes</v>
      </c>
      <c r="F1" t="str">
        <v>credit_spread</v>
      </c>
    </row>
    <row r="2" spans="1:6" x14ac:dyDescent="0.35">
      <c r="A2" t="s">
        <v>58</v>
      </c>
      <c r="B2">
        <v>1</v>
      </c>
      <c r="C2">
        <v>0.1</v>
      </c>
      <c r="D2">
        <v>0.5</v>
      </c>
      <c r="E2">
        <v>0.1</v>
      </c>
      <c r="F2">
        <v>0.5</v>
      </c>
    </row>
    <row r="3" spans="1:6" x14ac:dyDescent="0.35">
      <c r="A3" t="s">
        <v>59</v>
      </c>
      <c r="B3">
        <v>0.1</v>
      </c>
      <c r="C3">
        <v>1</v>
      </c>
      <c r="D3">
        <v>0.5</v>
      </c>
      <c r="E3">
        <v>0.1</v>
      </c>
      <c r="F3">
        <v>0.5</v>
      </c>
    </row>
    <row r="4" spans="1:6" x14ac:dyDescent="0.35">
      <c r="A4" t="s">
        <v>60</v>
      </c>
      <c r="B4">
        <v>0.5</v>
      </c>
      <c r="C4">
        <v>0.5</v>
      </c>
      <c r="D4">
        <v>1</v>
      </c>
      <c r="E4">
        <v>0.1</v>
      </c>
      <c r="F4">
        <v>0.5</v>
      </c>
    </row>
    <row r="5" spans="1:6" x14ac:dyDescent="0.35">
      <c r="A5" t="s">
        <v>61</v>
      </c>
      <c r="B5">
        <v>0.1</v>
      </c>
      <c r="C5">
        <v>0.1</v>
      </c>
      <c r="D5">
        <v>0.1</v>
      </c>
      <c r="E5">
        <v>1</v>
      </c>
      <c r="F5">
        <v>0.1</v>
      </c>
    </row>
    <row r="6" spans="1:6" x14ac:dyDescent="0.35">
      <c r="A6" t="s">
        <v>62</v>
      </c>
      <c r="B6">
        <v>0.5</v>
      </c>
      <c r="C6">
        <v>0.5</v>
      </c>
      <c r="D6">
        <v>0.5</v>
      </c>
      <c r="E6">
        <v>0.1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41</v>
      </c>
      <c r="B2">
        <v>1.2</v>
      </c>
    </row>
    <row r="3" spans="1:2" x14ac:dyDescent="0.35">
      <c r="A3" t="s">
        <v>42</v>
      </c>
      <c r="B3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s="1" t="s">
        <v>10</v>
      </c>
      <c r="B1" s="1" t="s">
        <v>11</v>
      </c>
    </row>
    <row r="2" spans="1:2" x14ac:dyDescent="0.35">
      <c r="A2" t="s">
        <v>43</v>
      </c>
      <c r="B2">
        <v>0.03</v>
      </c>
    </row>
    <row r="3" spans="1:2" x14ac:dyDescent="0.35">
      <c r="A3" t="s">
        <v>44</v>
      </c>
      <c r="B3">
        <v>1E-3</v>
      </c>
    </row>
    <row r="5" spans="1:2" x14ac:dyDescent="0.35">
      <c r="B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4.5" x14ac:dyDescent="0.35"/>
  <cols>
    <col min="2" max="2" width="14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>
        <v>1</v>
      </c>
      <c r="B2" s="3">
        <f>[1]RFR_spot_no_VA!AJ11</f>
        <v>4.1849999999999998E-2</v>
      </c>
    </row>
    <row r="3" spans="1:2" x14ac:dyDescent="0.35">
      <c r="A3">
        <f>A2+1</f>
        <v>2</v>
      </c>
      <c r="B3" s="3">
        <f>[1]RFR_spot_no_VA!AJ12</f>
        <v>4.0439999999999997E-2</v>
      </c>
    </row>
    <row r="4" spans="1:2" x14ac:dyDescent="0.35">
      <c r="A4">
        <f t="shared" ref="A4:A25" si="0">A3+1</f>
        <v>3</v>
      </c>
      <c r="B4" s="3">
        <f>[1]RFR_spot_no_VA!AJ13</f>
        <v>4.002E-2</v>
      </c>
    </row>
    <row r="5" spans="1:2" x14ac:dyDescent="0.35">
      <c r="A5">
        <f t="shared" si="0"/>
        <v>4</v>
      </c>
      <c r="B5" s="3">
        <f>[1]RFR_spot_no_VA!AJ14</f>
        <v>3.9940000000000003E-2</v>
      </c>
    </row>
    <row r="6" spans="1:2" x14ac:dyDescent="0.35">
      <c r="A6">
        <f t="shared" si="0"/>
        <v>5</v>
      </c>
      <c r="B6" s="3">
        <f>[1]RFR_spot_no_VA!AJ15</f>
        <v>3.9989999999999998E-2</v>
      </c>
    </row>
    <row r="7" spans="1:2" x14ac:dyDescent="0.35">
      <c r="A7">
        <f t="shared" si="0"/>
        <v>6</v>
      </c>
      <c r="B7" s="3">
        <f>[1]RFR_spot_no_VA!AJ16</f>
        <v>4.0189999999999997E-2</v>
      </c>
    </row>
    <row r="8" spans="1:2" x14ac:dyDescent="0.35">
      <c r="A8">
        <f t="shared" si="0"/>
        <v>7</v>
      </c>
      <c r="B8" s="3">
        <f>[1]RFR_spot_no_VA!AJ17</f>
        <v>4.0529999999999997E-2</v>
      </c>
    </row>
    <row r="9" spans="1:2" x14ac:dyDescent="0.35">
      <c r="A9">
        <f t="shared" si="0"/>
        <v>8</v>
      </c>
      <c r="B9" s="3">
        <f>[1]RFR_spot_no_VA!AJ18</f>
        <v>4.0919999999999998E-2</v>
      </c>
    </row>
    <row r="10" spans="1:2" x14ac:dyDescent="0.35">
      <c r="A10">
        <f t="shared" si="0"/>
        <v>9</v>
      </c>
      <c r="B10" s="3">
        <f>[1]RFR_spot_no_VA!AJ19</f>
        <v>4.1360000000000001E-2</v>
      </c>
    </row>
    <row r="11" spans="1:2" x14ac:dyDescent="0.35">
      <c r="A11">
        <f t="shared" si="0"/>
        <v>10</v>
      </c>
      <c r="B11" s="3">
        <f>[1]RFR_spot_no_VA!AJ20</f>
        <v>4.1840000000000002E-2</v>
      </c>
    </row>
    <row r="12" spans="1:2" x14ac:dyDescent="0.35">
      <c r="A12">
        <f t="shared" si="0"/>
        <v>11</v>
      </c>
      <c r="B12" s="3">
        <f>[1]RFR_spot_no_VA!AJ21</f>
        <v>4.2320000000000003E-2</v>
      </c>
    </row>
    <row r="13" spans="1:2" x14ac:dyDescent="0.35">
      <c r="A13">
        <f t="shared" si="0"/>
        <v>12</v>
      </c>
      <c r="B13" s="3">
        <f>[1]RFR_spot_no_VA!AJ22</f>
        <v>4.2799999999999998E-2</v>
      </c>
    </row>
    <row r="14" spans="1:2" x14ac:dyDescent="0.35">
      <c r="A14">
        <f t="shared" si="0"/>
        <v>13</v>
      </c>
      <c r="B14" s="3">
        <f>[1]RFR_spot_no_VA!AJ23</f>
        <v>4.3240000000000001E-2</v>
      </c>
    </row>
    <row r="15" spans="1:2" x14ac:dyDescent="0.35">
      <c r="A15">
        <f t="shared" si="0"/>
        <v>14</v>
      </c>
      <c r="B15" s="3">
        <f>[1]RFR_spot_no_VA!AJ24</f>
        <v>4.3639999999999998E-2</v>
      </c>
    </row>
    <row r="16" spans="1:2" x14ac:dyDescent="0.35">
      <c r="A16">
        <f t="shared" si="0"/>
        <v>15</v>
      </c>
      <c r="B16" s="3">
        <f>[1]RFR_spot_no_VA!AJ25</f>
        <v>4.3990000000000001E-2</v>
      </c>
    </row>
    <row r="17" spans="1:2" x14ac:dyDescent="0.35">
      <c r="A17">
        <f t="shared" si="0"/>
        <v>16</v>
      </c>
      <c r="B17" s="3">
        <f>[1]RFR_spot_no_VA!AJ26</f>
        <v>4.4290000000000003E-2</v>
      </c>
    </row>
    <row r="18" spans="1:2" x14ac:dyDescent="0.35">
      <c r="A18">
        <f t="shared" si="0"/>
        <v>17</v>
      </c>
      <c r="B18" s="3">
        <f>[1]RFR_spot_no_VA!AJ27</f>
        <v>4.4540000000000003E-2</v>
      </c>
    </row>
    <row r="19" spans="1:2" x14ac:dyDescent="0.35">
      <c r="A19">
        <f t="shared" si="0"/>
        <v>18</v>
      </c>
      <c r="B19" s="3">
        <f>[1]RFR_spot_no_VA!AJ28</f>
        <v>4.4740000000000002E-2</v>
      </c>
    </row>
    <row r="20" spans="1:2" x14ac:dyDescent="0.35">
      <c r="A20">
        <f t="shared" si="0"/>
        <v>19</v>
      </c>
      <c r="B20" s="3">
        <f>[1]RFR_spot_no_VA!AJ29</f>
        <v>4.4909999999999999E-2</v>
      </c>
    </row>
    <row r="21" spans="1:2" x14ac:dyDescent="0.35">
      <c r="A21">
        <f t="shared" si="0"/>
        <v>20</v>
      </c>
      <c r="B21" s="3">
        <f>[1]RFR_spot_no_VA!AJ30</f>
        <v>4.5039999999999997E-2</v>
      </c>
    </row>
    <row r="22" spans="1:2" x14ac:dyDescent="0.35">
      <c r="A22">
        <f t="shared" si="0"/>
        <v>21</v>
      </c>
      <c r="B22" s="3">
        <f>[1]RFR_spot_no_VA!AJ31</f>
        <v>4.514E-2</v>
      </c>
    </row>
    <row r="23" spans="1:2" x14ac:dyDescent="0.35">
      <c r="A23">
        <f t="shared" si="0"/>
        <v>22</v>
      </c>
      <c r="B23" s="3">
        <f>[1]RFR_spot_no_VA!AJ32</f>
        <v>4.521E-2</v>
      </c>
    </row>
    <row r="24" spans="1:2" x14ac:dyDescent="0.35">
      <c r="A24">
        <f t="shared" si="0"/>
        <v>23</v>
      </c>
      <c r="B24" s="3">
        <f>[1]RFR_spot_no_VA!AJ33</f>
        <v>4.5249999999999999E-2</v>
      </c>
    </row>
    <row r="25" spans="1:2" x14ac:dyDescent="0.3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tabSelected="1" workbookViewId="0">
      <selection activeCell="B1" sqref="B1:D1"/>
    </sheetView>
  </sheetViews>
  <sheetFormatPr defaultRowHeight="14.5" x14ac:dyDescent="0.35"/>
  <cols>
    <col min="8" max="8" width="20" bestFit="1" customWidth="1"/>
  </cols>
  <sheetData>
    <row r="1" spans="1:8" x14ac:dyDescent="0.35">
      <c r="A1" t="s">
        <v>45</v>
      </c>
      <c r="B1" t="s">
        <v>6</v>
      </c>
      <c r="C1" t="s">
        <v>7</v>
      </c>
      <c r="D1" t="s">
        <v>8</v>
      </c>
    </row>
    <row r="2" spans="1:8" x14ac:dyDescent="0.3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3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3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3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3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3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3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3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3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3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3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3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3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3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3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3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3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3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3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3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3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3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3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3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Underwriting</vt:lpstr>
      <vt:lpstr>Catastrophe</vt:lpstr>
      <vt:lpstr>Reserve</vt:lpstr>
      <vt:lpstr>Market</vt:lpstr>
      <vt:lpstr>Credit</vt:lpstr>
      <vt:lpstr>Operational</vt:lpstr>
      <vt:lpstr>Inflation</vt:lpstr>
      <vt:lpstr>Inflation_Class</vt:lpstr>
      <vt:lpstr>Reinsurance</vt:lpstr>
      <vt:lpstr>Correlation Matrix</vt:lpstr>
      <vt:lpstr>Market_Correlation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Nagpal</cp:lastModifiedBy>
  <dcterms:created xsi:type="dcterms:W3CDTF">2025-04-26T19:06:04Z</dcterms:created>
  <dcterms:modified xsi:type="dcterms:W3CDTF">2025-06-02T06:07:51Z</dcterms:modified>
</cp:coreProperties>
</file>