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4.04\home\james\IFOA_WG_Capital_Models\"/>
    </mc:Choice>
  </mc:AlternateContent>
  <xr:revisionPtr revIDLastSave="0" documentId="13_ncr:1_{05F8F459-AE68-41B9-B0F7-5E9A3E4284DD}" xr6:coauthVersionLast="47" xr6:coauthVersionMax="47" xr10:uidLastSave="{00000000-0000-0000-0000-000000000000}"/>
  <bookViews>
    <workbookView xWindow="930" yWindow="4275" windowWidth="33825" windowHeight="14535" activeTab="6" xr2:uid="{00000000-000D-0000-FFFF-FFFF00000000}"/>
  </bookViews>
  <sheets>
    <sheet name="Underwriting" sheetId="1" r:id="rId1"/>
    <sheet name="Reserve" sheetId="2" r:id="rId2"/>
    <sheet name="Market" sheetId="3" r:id="rId3"/>
    <sheet name="Market_Correlation" sheetId="15" r:id="rId4"/>
    <sheet name="Credit" sheetId="4" r:id="rId5"/>
    <sheet name="Operational" sheetId="5" r:id="rId6"/>
    <sheet name="Reinsurance" sheetId="8" r:id="rId7"/>
    <sheet name="Cat Reinsurance" sheetId="16" r:id="rId8"/>
    <sheet name="Correlation Matrix" sheetId="9" r:id="rId9"/>
    <sheet name="Correlation Inputs" sheetId="10" r:id="rId10"/>
    <sheet name="Expense Inputs" sheetId="11" r:id="rId11"/>
    <sheet name="Yield Curve" sheetId="12" r:id="rId12"/>
    <sheet name="Payment Pattern" sheetId="13" r:id="rId13"/>
  </sheets>
  <externalReferences>
    <externalReference r:id="rId1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5" l="1" a="1"/>
  <c r="B1" i="15" s="1"/>
  <c r="A22" i="12"/>
  <c r="A23" i="12"/>
  <c r="A24" i="12" s="1"/>
  <c r="A25" i="12" s="1"/>
  <c r="B22" i="12"/>
  <c r="B23" i="12"/>
  <c r="B24" i="12"/>
  <c r="B25" i="12"/>
  <c r="A22" i="13" l="1"/>
  <c r="A23" i="13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4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3" i="12"/>
  <c r="B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A24" i="13" l="1"/>
  <c r="A25" i="13" l="1"/>
  <c r="B1" i="9" l="1" a="1"/>
  <c r="B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<sst xmlns="http://schemas.openxmlformats.org/spreadsheetml/2006/main" count="167" uniqueCount="74">
  <si>
    <t>Poisson_Parameter</t>
  </si>
  <si>
    <t>GDP_Shape_Parameter</t>
  </si>
  <si>
    <t>GDP_Scale_Parameter</t>
  </si>
  <si>
    <t>GDP_Loc_Parameter</t>
  </si>
  <si>
    <t>Gamma_Alpha_Parameter</t>
  </si>
  <si>
    <t>Gamma_Theta_Parameter</t>
  </si>
  <si>
    <t>Specialty</t>
  </si>
  <si>
    <t>Property</t>
  </si>
  <si>
    <t>Liability</t>
  </si>
  <si>
    <t>main_category</t>
  </si>
  <si>
    <t>parameter_name</t>
  </si>
  <si>
    <t>value</t>
  </si>
  <si>
    <t>interest_rate</t>
  </si>
  <si>
    <t>equity_price</t>
  </si>
  <si>
    <t>currency_exchange_rate</t>
  </si>
  <si>
    <t>volatility</t>
  </si>
  <si>
    <t>alpha</t>
  </si>
  <si>
    <t>beta</t>
  </si>
  <si>
    <t>probability_of_default</t>
  </si>
  <si>
    <t>loss_given_default</t>
  </si>
  <si>
    <t>high_quality</t>
  </si>
  <si>
    <t>medium_quality</t>
  </si>
  <si>
    <t>low_quality</t>
  </si>
  <si>
    <t>operational_risk</t>
  </si>
  <si>
    <t>frequency_lambda</t>
  </si>
  <si>
    <t>severity_mean</t>
  </si>
  <si>
    <t>severity_stddev</t>
  </si>
  <si>
    <t>mu</t>
  </si>
  <si>
    <t>sigma</t>
  </si>
  <si>
    <t>Quota_Share</t>
  </si>
  <si>
    <t>CAT_XoL_Retention</t>
  </si>
  <si>
    <t>Large_XoL_Retention</t>
  </si>
  <si>
    <t>CAT_XoL_Limit</t>
  </si>
  <si>
    <t>Large_XoL_Limit</t>
  </si>
  <si>
    <t>Losses_Aggregation_Theta</t>
  </si>
  <si>
    <t>Risk_Aggregation_Theta</t>
  </si>
  <si>
    <t>Expense_mu</t>
  </si>
  <si>
    <t>Expense_sigma</t>
  </si>
  <si>
    <t>Year</t>
  </si>
  <si>
    <t>Yield_Curve</t>
  </si>
  <si>
    <t>initial_assets</t>
  </si>
  <si>
    <t>Reserve_Mean</t>
  </si>
  <si>
    <t>Reserve_Sigma</t>
  </si>
  <si>
    <t>credit_spread</t>
  </si>
  <si>
    <t>interest_rate_changes</t>
  </si>
  <si>
    <t>equity_price_changes</t>
  </si>
  <si>
    <t>currency_exchange_rate_changes</t>
  </si>
  <si>
    <t>Net Premium</t>
  </si>
  <si>
    <t>layer</t>
  </si>
  <si>
    <t>Layer 1</t>
  </si>
  <si>
    <t>Layer 2</t>
  </si>
  <si>
    <t>asset_risk_factor_sensitivity</t>
  </si>
  <si>
    <t>mean</t>
  </si>
  <si>
    <t>Layer 3</t>
  </si>
  <si>
    <t>reinsurer_rating</t>
  </si>
  <si>
    <t>reinsurer1</t>
  </si>
  <si>
    <t>reinsurer2</t>
  </si>
  <si>
    <t>reinsurer3</t>
  </si>
  <si>
    <t>reinsurer4</t>
  </si>
  <si>
    <t>reinsurer5</t>
  </si>
  <si>
    <t>reinsurer6</t>
  </si>
  <si>
    <t>reinsurer7</t>
  </si>
  <si>
    <t>reinsurer8</t>
  </si>
  <si>
    <t>reinsurer9</t>
  </si>
  <si>
    <t>reinsurer10</t>
  </si>
  <si>
    <t>reinsurer_share</t>
  </si>
  <si>
    <t>cat_copula_parameter</t>
  </si>
  <si>
    <t>theta</t>
  </si>
  <si>
    <t>Layer 4</t>
  </si>
  <si>
    <t>lob</t>
  </si>
  <si>
    <t>economic_cycle_changes</t>
  </si>
  <si>
    <t>inflation_changes</t>
  </si>
  <si>
    <t>economic_cycle</t>
  </si>
  <si>
    <t>inflation_change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</si>
</sst>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5" fontId="0" fillId="0" borderId="0" xfId="1" applyNumberFormat="1" applyFont="1"/>
    <xf numFmtId="43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2" applyNumberFormat="1" applyFont="1"/>
  </cellXfs>
  <cellStyles count="3">
    <cellStyle name="Comma" xfId="1" builtinId="3"/>
    <cellStyle name="Comma 2" xfId="2" xr:uid="{F028AF62-25C6-4DB6-8767-2B034B3A6A1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B2" sqref="B2:B4"/>
    </sheetView>
  </sheetViews>
  <sheetFormatPr defaultRowHeight="15" x14ac:dyDescent="0.25"/>
  <cols>
    <col min="2" max="2" width="16.85546875" bestFit="1" customWidth="1"/>
    <col min="3" max="3" width="18.42578125" bestFit="1" customWidth="1"/>
    <col min="5" max="5" width="21" bestFit="1" customWidth="1"/>
    <col min="6" max="6" width="19.28515625" bestFit="1" customWidth="1"/>
    <col min="7" max="7" width="24.7109375" bestFit="1" customWidth="1"/>
    <col min="8" max="8" width="24.5703125" bestFit="1" customWidth="1"/>
  </cols>
  <sheetData>
    <row r="1" spans="1:8" x14ac:dyDescent="0.25">
      <c r="A1" s="1" t="s">
        <v>69</v>
      </c>
      <c r="B1" s="1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s="4">
        <v>1887000000</v>
      </c>
      <c r="C2">
        <v>10</v>
      </c>
      <c r="D2">
        <v>0.4</v>
      </c>
      <c r="E2">
        <v>21434272.127814323</v>
      </c>
      <c r="F2">
        <v>6176213.1203094749</v>
      </c>
      <c r="G2">
        <v>2.1665774084699665</v>
      </c>
      <c r="H2">
        <v>387246722.29302722</v>
      </c>
    </row>
    <row r="3" spans="1:8" x14ac:dyDescent="0.25">
      <c r="A3" t="s">
        <v>7</v>
      </c>
      <c r="B3" s="4">
        <v>3050000000</v>
      </c>
      <c r="C3">
        <v>10</v>
      </c>
      <c r="D3">
        <v>0.4</v>
      </c>
      <c r="E3">
        <v>12123239.056982597</v>
      </c>
      <c r="F3">
        <v>47594601.571695596</v>
      </c>
      <c r="G3">
        <v>6.9249013413173603</v>
      </c>
      <c r="H3">
        <v>163179220.0779942</v>
      </c>
    </row>
    <row r="4" spans="1:8" x14ac:dyDescent="0.25">
      <c r="A4" t="s">
        <v>8</v>
      </c>
      <c r="B4" s="4">
        <v>1887000000</v>
      </c>
      <c r="C4">
        <v>10</v>
      </c>
      <c r="D4">
        <v>0.4</v>
      </c>
      <c r="E4">
        <v>10012524.013125015</v>
      </c>
      <c r="F4">
        <v>39212459.978124946</v>
      </c>
      <c r="G4">
        <v>6.9243640207395618</v>
      </c>
      <c r="H4">
        <v>111057130.6888963</v>
      </c>
    </row>
    <row r="6" spans="1:8" x14ac:dyDescent="0.25">
      <c r="G6" s="5"/>
    </row>
    <row r="7" spans="1:8" x14ac:dyDescent="0.25">
      <c r="G7" s="5"/>
    </row>
    <row r="8" spans="1:8" x14ac:dyDescent="0.25">
      <c r="G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2" sqref="A2"/>
    </sheetView>
  </sheetViews>
  <sheetFormatPr defaultRowHeight="15" x14ac:dyDescent="0.25"/>
  <cols>
    <col min="2" max="2" width="16.85546875" bestFit="1" customWidth="1"/>
    <col min="3" max="3" width="14.5703125" bestFit="1" customWidth="1"/>
    <col min="7" max="7" width="14.5703125" bestFit="1" customWidth="1"/>
  </cols>
  <sheetData>
    <row r="1" spans="1:7" x14ac:dyDescent="0.25">
      <c r="A1" s="1" t="s">
        <v>69</v>
      </c>
      <c r="B1" s="1" t="s">
        <v>41</v>
      </c>
      <c r="C1" s="1" t="s">
        <v>42</v>
      </c>
    </row>
    <row r="2" spans="1:7" x14ac:dyDescent="0.25">
      <c r="A2" t="s">
        <v>6</v>
      </c>
      <c r="B2" s="4">
        <v>5000000000</v>
      </c>
      <c r="C2">
        <v>0.2</v>
      </c>
      <c r="G2" s="4"/>
    </row>
    <row r="3" spans="1:7" x14ac:dyDescent="0.25">
      <c r="A3" t="s">
        <v>7</v>
      </c>
      <c r="B3" s="4">
        <v>1000000000</v>
      </c>
      <c r="C3">
        <v>0.2</v>
      </c>
      <c r="G3" s="4"/>
    </row>
    <row r="4" spans="1:7" x14ac:dyDescent="0.25">
      <c r="A4" t="s">
        <v>8</v>
      </c>
      <c r="B4" s="4">
        <v>8000000000</v>
      </c>
      <c r="C4">
        <v>0.5</v>
      </c>
      <c r="G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sqref="A1:C18"/>
    </sheetView>
  </sheetViews>
  <sheetFormatPr defaultRowHeight="15" x14ac:dyDescent="0.25"/>
  <cols>
    <col min="1" max="1" width="26.5703125" bestFit="1" customWidth="1"/>
    <col min="2" max="2" width="22" bestFit="1" customWidth="1"/>
    <col min="3" max="3" width="15.28515625" bestFit="1" customWidth="1"/>
  </cols>
  <sheetData>
    <row r="1" spans="1:3" x14ac:dyDescent="0.25">
      <c r="A1" s="8" t="s">
        <v>9</v>
      </c>
      <c r="B1" s="8" t="s">
        <v>10</v>
      </c>
      <c r="C1" s="8" t="s">
        <v>11</v>
      </c>
    </row>
    <row r="2" spans="1:3" x14ac:dyDescent="0.25">
      <c r="A2" s="7" t="s">
        <v>72</v>
      </c>
      <c r="B2" s="7" t="s">
        <v>27</v>
      </c>
      <c r="C2" s="7">
        <v>0</v>
      </c>
    </row>
    <row r="3" spans="1:3" x14ac:dyDescent="0.25">
      <c r="A3" s="7" t="s">
        <v>72</v>
      </c>
      <c r="B3" s="7" t="s">
        <v>28</v>
      </c>
      <c r="C3" s="7">
        <v>0.02</v>
      </c>
    </row>
    <row r="4" spans="1:3" x14ac:dyDescent="0.25">
      <c r="A4" s="7" t="s">
        <v>12</v>
      </c>
      <c r="B4" s="7" t="s">
        <v>15</v>
      </c>
      <c r="C4" s="7">
        <v>0.02</v>
      </c>
    </row>
    <row r="5" spans="1:3" x14ac:dyDescent="0.25">
      <c r="A5" s="7" t="s">
        <v>12</v>
      </c>
      <c r="B5" s="7" t="s">
        <v>52</v>
      </c>
      <c r="C5" s="7">
        <v>0</v>
      </c>
    </row>
    <row r="6" spans="1:3" x14ac:dyDescent="0.25">
      <c r="A6" s="7" t="s">
        <v>13</v>
      </c>
      <c r="B6" s="7" t="s">
        <v>52</v>
      </c>
      <c r="C6" s="7">
        <v>0.1</v>
      </c>
    </row>
    <row r="7" spans="1:3" x14ac:dyDescent="0.25">
      <c r="A7" s="7" t="s">
        <v>13</v>
      </c>
      <c r="B7" s="7" t="s">
        <v>15</v>
      </c>
      <c r="C7" s="7">
        <v>0.25</v>
      </c>
    </row>
    <row r="8" spans="1:3" x14ac:dyDescent="0.25">
      <c r="A8" s="7" t="s">
        <v>14</v>
      </c>
      <c r="B8" s="7" t="s">
        <v>52</v>
      </c>
      <c r="C8" s="7">
        <v>0</v>
      </c>
    </row>
    <row r="9" spans="1:3" x14ac:dyDescent="0.25">
      <c r="A9" s="7" t="s">
        <v>14</v>
      </c>
      <c r="B9" s="7" t="s">
        <v>15</v>
      </c>
      <c r="C9" s="7">
        <v>0.1</v>
      </c>
    </row>
    <row r="10" spans="1:3" x14ac:dyDescent="0.25">
      <c r="A10" s="7" t="s">
        <v>40</v>
      </c>
      <c r="B10" s="7" t="s">
        <v>27</v>
      </c>
      <c r="C10" s="9">
        <v>14000000000</v>
      </c>
    </row>
    <row r="11" spans="1:3" x14ac:dyDescent="0.25">
      <c r="A11" s="7" t="s">
        <v>43</v>
      </c>
      <c r="B11" s="7" t="s">
        <v>16</v>
      </c>
      <c r="C11" s="7">
        <v>0.5</v>
      </c>
    </row>
    <row r="12" spans="1:3" x14ac:dyDescent="0.25">
      <c r="A12" s="7" t="s">
        <v>43</v>
      </c>
      <c r="B12" s="7" t="s">
        <v>17</v>
      </c>
      <c r="C12" s="7">
        <v>0.02</v>
      </c>
    </row>
    <row r="13" spans="1:3" x14ac:dyDescent="0.25">
      <c r="A13" s="7" t="s">
        <v>51</v>
      </c>
      <c r="B13" s="7" t="s">
        <v>12</v>
      </c>
      <c r="C13" s="7">
        <v>-2</v>
      </c>
    </row>
    <row r="14" spans="1:3" x14ac:dyDescent="0.25">
      <c r="A14" s="7" t="s">
        <v>51</v>
      </c>
      <c r="B14" s="7" t="s">
        <v>13</v>
      </c>
      <c r="C14" s="7">
        <v>0.2</v>
      </c>
    </row>
    <row r="15" spans="1:3" x14ac:dyDescent="0.25">
      <c r="A15" s="7" t="s">
        <v>51</v>
      </c>
      <c r="B15" s="7" t="s">
        <v>14</v>
      </c>
      <c r="C15" s="7">
        <v>0.5</v>
      </c>
    </row>
    <row r="16" spans="1:3" x14ac:dyDescent="0.25">
      <c r="A16" s="7" t="s">
        <v>51</v>
      </c>
      <c r="B16" s="7" t="s">
        <v>43</v>
      </c>
      <c r="C16" s="7">
        <v>-1</v>
      </c>
    </row>
    <row r="17" spans="1:3" x14ac:dyDescent="0.25">
      <c r="A17" s="7" t="s">
        <v>73</v>
      </c>
      <c r="B17" s="7" t="s">
        <v>52</v>
      </c>
      <c r="C17" s="7">
        <v>0</v>
      </c>
    </row>
    <row r="18" spans="1:3" x14ac:dyDescent="0.25">
      <c r="A18" s="7" t="s">
        <v>73</v>
      </c>
      <c r="B18" s="7" t="s">
        <v>15</v>
      </c>
      <c r="C18" s="7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FB49-1192-4A6B-B396-FC8880A3F84F}">
  <dimension ref="A1:G7"/>
  <sheetViews>
    <sheetView workbookViewId="0">
      <selection activeCell="C13" sqref="C13"/>
    </sheetView>
  </sheetViews>
  <sheetFormatPr defaultRowHeight="15" x14ac:dyDescent="0.25"/>
  <cols>
    <col min="1" max="1" width="31.42578125" bestFit="1" customWidth="1"/>
  </cols>
  <sheetData>
    <row r="1" spans="1:7" x14ac:dyDescent="0.25">
      <c r="B1" t="str" cm="1">
        <f t="array" ref="B1:E1">TRANSPOSE(A2:A5)</f>
        <v>interest_rate_changes</v>
      </c>
      <c r="C1" t="str">
        <v>equity_price_changes</v>
      </c>
      <c r="D1" t="str">
        <v>currency_exchange_rate_changes</v>
      </c>
      <c r="E1" t="str">
        <v>credit_spread</v>
      </c>
      <c r="F1" t="s">
        <v>70</v>
      </c>
      <c r="G1" t="s">
        <v>71</v>
      </c>
    </row>
    <row r="2" spans="1:7" x14ac:dyDescent="0.25">
      <c r="A2" t="s">
        <v>44</v>
      </c>
      <c r="B2">
        <v>1</v>
      </c>
    </row>
    <row r="3" spans="1:7" x14ac:dyDescent="0.25">
      <c r="A3" t="s">
        <v>45</v>
      </c>
      <c r="B3">
        <v>-0.2</v>
      </c>
      <c r="C3">
        <v>1</v>
      </c>
    </row>
    <row r="4" spans="1:7" x14ac:dyDescent="0.25">
      <c r="A4" t="s">
        <v>46</v>
      </c>
      <c r="B4">
        <v>0.2</v>
      </c>
      <c r="C4">
        <v>0.1</v>
      </c>
      <c r="D4">
        <v>1</v>
      </c>
    </row>
    <row r="5" spans="1:7" x14ac:dyDescent="0.25">
      <c r="A5" t="s">
        <v>43</v>
      </c>
      <c r="B5">
        <v>-0.3</v>
      </c>
      <c r="C5">
        <v>-0.75</v>
      </c>
      <c r="D5">
        <v>0.1</v>
      </c>
      <c r="E5">
        <v>1</v>
      </c>
    </row>
    <row r="6" spans="1:7" x14ac:dyDescent="0.25">
      <c r="A6" t="s">
        <v>70</v>
      </c>
      <c r="B6">
        <v>0.2</v>
      </c>
      <c r="C6">
        <v>0.5</v>
      </c>
      <c r="D6">
        <v>0.2</v>
      </c>
      <c r="E6">
        <v>-0.5</v>
      </c>
      <c r="F6">
        <v>1</v>
      </c>
    </row>
    <row r="7" spans="1:7" x14ac:dyDescent="0.25">
      <c r="A7" t="s">
        <v>71</v>
      </c>
      <c r="B7">
        <v>0.5</v>
      </c>
      <c r="C7">
        <v>-0.1</v>
      </c>
      <c r="D7">
        <v>0.2</v>
      </c>
      <c r="E7">
        <v>0.1</v>
      </c>
      <c r="F7">
        <v>0.1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H9" sqref="H9"/>
    </sheetView>
  </sheetViews>
  <sheetFormatPr defaultRowHeight="15" x14ac:dyDescent="0.25"/>
  <cols>
    <col min="1" max="1" width="21.42578125" bestFit="1" customWidth="1"/>
    <col min="2" max="2" width="16.42578125" bestFit="1" customWidth="1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18</v>
      </c>
      <c r="B2" t="s">
        <v>20</v>
      </c>
      <c r="C2">
        <v>0.01</v>
      </c>
    </row>
    <row r="3" spans="1:3" x14ac:dyDescent="0.25">
      <c r="A3" t="s">
        <v>18</v>
      </c>
      <c r="B3" t="s">
        <v>21</v>
      </c>
      <c r="C3">
        <v>0.05</v>
      </c>
    </row>
    <row r="4" spans="1:3" x14ac:dyDescent="0.25">
      <c r="A4" t="s">
        <v>18</v>
      </c>
      <c r="B4" t="s">
        <v>22</v>
      </c>
      <c r="C4">
        <v>0.1</v>
      </c>
    </row>
    <row r="5" spans="1:3" x14ac:dyDescent="0.25">
      <c r="A5" t="s">
        <v>19</v>
      </c>
      <c r="B5" t="s">
        <v>16</v>
      </c>
      <c r="C5">
        <v>2</v>
      </c>
    </row>
    <row r="6" spans="1:3" x14ac:dyDescent="0.25">
      <c r="A6" t="s">
        <v>19</v>
      </c>
      <c r="B6" t="s">
        <v>17</v>
      </c>
      <c r="C6">
        <v>2</v>
      </c>
    </row>
    <row r="7" spans="1:3" x14ac:dyDescent="0.25">
      <c r="A7" t="s">
        <v>66</v>
      </c>
      <c r="B7" t="s">
        <v>67</v>
      </c>
      <c r="C7">
        <v>1.5</v>
      </c>
    </row>
    <row r="8" spans="1:3" x14ac:dyDescent="0.25">
      <c r="A8" t="s">
        <v>54</v>
      </c>
      <c r="B8" t="s">
        <v>55</v>
      </c>
      <c r="C8" t="s">
        <v>20</v>
      </c>
    </row>
    <row r="9" spans="1:3" x14ac:dyDescent="0.25">
      <c r="A9" t="s">
        <v>54</v>
      </c>
      <c r="B9" t="s">
        <v>56</v>
      </c>
      <c r="C9" t="s">
        <v>20</v>
      </c>
    </row>
    <row r="10" spans="1:3" x14ac:dyDescent="0.25">
      <c r="A10" t="s">
        <v>54</v>
      </c>
      <c r="B10" t="s">
        <v>57</v>
      </c>
      <c r="C10" t="s">
        <v>20</v>
      </c>
    </row>
    <row r="11" spans="1:3" x14ac:dyDescent="0.25">
      <c r="A11" t="s">
        <v>54</v>
      </c>
      <c r="B11" t="s">
        <v>58</v>
      </c>
      <c r="C11" t="s">
        <v>20</v>
      </c>
    </row>
    <row r="12" spans="1:3" x14ac:dyDescent="0.25">
      <c r="A12" t="s">
        <v>54</v>
      </c>
      <c r="B12" t="s">
        <v>59</v>
      </c>
      <c r="C12" t="s">
        <v>20</v>
      </c>
    </row>
    <row r="13" spans="1:3" x14ac:dyDescent="0.25">
      <c r="A13" t="s">
        <v>54</v>
      </c>
      <c r="B13" t="s">
        <v>60</v>
      </c>
      <c r="C13" t="s">
        <v>20</v>
      </c>
    </row>
    <row r="14" spans="1:3" x14ac:dyDescent="0.25">
      <c r="A14" t="s">
        <v>54</v>
      </c>
      <c r="B14" t="s">
        <v>61</v>
      </c>
      <c r="C14" t="s">
        <v>21</v>
      </c>
    </row>
    <row r="15" spans="1:3" x14ac:dyDescent="0.25">
      <c r="A15" t="s">
        <v>54</v>
      </c>
      <c r="B15" t="s">
        <v>62</v>
      </c>
      <c r="C15" t="s">
        <v>21</v>
      </c>
    </row>
    <row r="16" spans="1:3" x14ac:dyDescent="0.25">
      <c r="A16" t="s">
        <v>54</v>
      </c>
      <c r="B16" t="s">
        <v>63</v>
      </c>
      <c r="C16" t="s">
        <v>21</v>
      </c>
    </row>
    <row r="17" spans="1:3" x14ac:dyDescent="0.25">
      <c r="A17" t="s">
        <v>54</v>
      </c>
      <c r="B17" t="s">
        <v>64</v>
      </c>
      <c r="C17" t="s">
        <v>22</v>
      </c>
    </row>
    <row r="18" spans="1:3" x14ac:dyDescent="0.25">
      <c r="A18" t="s">
        <v>65</v>
      </c>
      <c r="B18" t="s">
        <v>55</v>
      </c>
      <c r="C18">
        <v>0.1</v>
      </c>
    </row>
    <row r="19" spans="1:3" x14ac:dyDescent="0.25">
      <c r="A19" t="s">
        <v>65</v>
      </c>
      <c r="B19" t="s">
        <v>56</v>
      </c>
      <c r="C19">
        <v>0.1</v>
      </c>
    </row>
    <row r="20" spans="1:3" x14ac:dyDescent="0.25">
      <c r="A20" t="s">
        <v>65</v>
      </c>
      <c r="B20" t="s">
        <v>57</v>
      </c>
      <c r="C20">
        <v>0.1</v>
      </c>
    </row>
    <row r="21" spans="1:3" x14ac:dyDescent="0.25">
      <c r="A21" t="s">
        <v>65</v>
      </c>
      <c r="B21" t="s">
        <v>58</v>
      </c>
      <c r="C21">
        <v>0.1</v>
      </c>
    </row>
    <row r="22" spans="1:3" x14ac:dyDescent="0.25">
      <c r="A22" t="s">
        <v>65</v>
      </c>
      <c r="B22" t="s">
        <v>59</v>
      </c>
      <c r="C22">
        <v>0.1</v>
      </c>
    </row>
    <row r="23" spans="1:3" x14ac:dyDescent="0.25">
      <c r="A23" t="s">
        <v>65</v>
      </c>
      <c r="B23" t="s">
        <v>60</v>
      </c>
      <c r="C23">
        <v>0.1</v>
      </c>
    </row>
    <row r="24" spans="1:3" x14ac:dyDescent="0.25">
      <c r="A24" t="s">
        <v>65</v>
      </c>
      <c r="B24" t="s">
        <v>61</v>
      </c>
      <c r="C24">
        <v>0.1</v>
      </c>
    </row>
    <row r="25" spans="1:3" x14ac:dyDescent="0.25">
      <c r="A25" t="s">
        <v>65</v>
      </c>
      <c r="B25" t="s">
        <v>62</v>
      </c>
      <c r="C25">
        <v>0.1</v>
      </c>
    </row>
    <row r="26" spans="1:3" x14ac:dyDescent="0.25">
      <c r="A26" t="s">
        <v>65</v>
      </c>
      <c r="B26" t="s">
        <v>63</v>
      </c>
      <c r="C26">
        <v>0.1</v>
      </c>
    </row>
    <row r="27" spans="1:3" x14ac:dyDescent="0.25">
      <c r="A27" t="s">
        <v>65</v>
      </c>
      <c r="B27" t="s">
        <v>64</v>
      </c>
      <c r="C27">
        <v>0.1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C2" sqref="C2:C4"/>
    </sheetView>
  </sheetViews>
  <sheetFormatPr defaultRowHeight="15" x14ac:dyDescent="0.25"/>
  <cols>
    <col min="2" max="2" width="17.85546875" bestFit="1" customWidth="1"/>
    <col min="5" max="5" width="12.5703125" bestFit="1" customWidth="1"/>
  </cols>
  <sheetData>
    <row r="1" spans="1:5" x14ac:dyDescent="0.25">
      <c r="A1" s="1" t="s">
        <v>9</v>
      </c>
      <c r="B1" s="1" t="s">
        <v>10</v>
      </c>
      <c r="C1" s="1" t="s">
        <v>11</v>
      </c>
    </row>
    <row r="2" spans="1:5" x14ac:dyDescent="0.25">
      <c r="A2" t="s">
        <v>23</v>
      </c>
      <c r="B2" t="s">
        <v>24</v>
      </c>
      <c r="C2">
        <v>1</v>
      </c>
    </row>
    <row r="3" spans="1:5" x14ac:dyDescent="0.25">
      <c r="A3" t="s">
        <v>23</v>
      </c>
      <c r="B3" t="s">
        <v>25</v>
      </c>
      <c r="C3">
        <v>15</v>
      </c>
      <c r="E3" s="4"/>
    </row>
    <row r="4" spans="1:5" x14ac:dyDescent="0.25">
      <c r="A4" t="s">
        <v>23</v>
      </c>
      <c r="B4" t="s">
        <v>26</v>
      </c>
      <c r="C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tabSelected="1" workbookViewId="0">
      <selection activeCell="A2" sqref="A2"/>
    </sheetView>
  </sheetViews>
  <sheetFormatPr defaultRowHeight="15" x14ac:dyDescent="0.25"/>
  <cols>
    <col min="3" max="3" width="20" bestFit="1" customWidth="1"/>
    <col min="4" max="4" width="15.42578125" bestFit="1" customWidth="1"/>
  </cols>
  <sheetData>
    <row r="1" spans="1:4" x14ac:dyDescent="0.25">
      <c r="A1" s="1" t="s">
        <v>69</v>
      </c>
      <c r="B1" s="1" t="s">
        <v>29</v>
      </c>
      <c r="C1" s="1" t="s">
        <v>31</v>
      </c>
      <c r="D1" s="1" t="s">
        <v>33</v>
      </c>
    </row>
    <row r="2" spans="1:4" x14ac:dyDescent="0.25">
      <c r="A2" t="s">
        <v>6</v>
      </c>
      <c r="B2">
        <v>0.25</v>
      </c>
      <c r="C2" s="4">
        <v>10000000</v>
      </c>
      <c r="D2" s="4">
        <v>100000000</v>
      </c>
    </row>
    <row r="3" spans="1:4" x14ac:dyDescent="0.25">
      <c r="A3" t="s">
        <v>7</v>
      </c>
      <c r="B3">
        <v>0.25</v>
      </c>
      <c r="C3" s="4">
        <v>10000000</v>
      </c>
      <c r="D3" s="4">
        <v>100000000</v>
      </c>
    </row>
    <row r="4" spans="1:4" x14ac:dyDescent="0.25">
      <c r="A4" t="s">
        <v>8</v>
      </c>
      <c r="B4">
        <v>0.3</v>
      </c>
      <c r="C4" s="4">
        <v>10000000</v>
      </c>
      <c r="D4" s="4">
        <v>100000000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CE9E-019F-4AAC-9A69-48485F2FC176}">
  <dimension ref="A1:E5"/>
  <sheetViews>
    <sheetView workbookViewId="0">
      <selection activeCell="C5" sqref="C5"/>
    </sheetView>
  </sheetViews>
  <sheetFormatPr defaultRowHeight="15" x14ac:dyDescent="0.25"/>
  <cols>
    <col min="1" max="1" width="18.7109375" bestFit="1" customWidth="1"/>
    <col min="2" max="2" width="16.85546875" bestFit="1" customWidth="1"/>
    <col min="3" max="3" width="18.85546875" bestFit="1" customWidth="1"/>
  </cols>
  <sheetData>
    <row r="1" spans="1:5" x14ac:dyDescent="0.25">
      <c r="A1" s="1" t="s">
        <v>48</v>
      </c>
      <c r="B1" s="1" t="s">
        <v>32</v>
      </c>
      <c r="C1" s="1" t="s">
        <v>30</v>
      </c>
      <c r="E1" s="1"/>
    </row>
    <row r="2" spans="1:5" x14ac:dyDescent="0.25">
      <c r="A2" s="1" t="s">
        <v>49</v>
      </c>
      <c r="B2" s="4">
        <v>100000000</v>
      </c>
      <c r="C2" s="4">
        <v>100000000</v>
      </c>
      <c r="E2" s="1"/>
    </row>
    <row r="3" spans="1:5" x14ac:dyDescent="0.25">
      <c r="A3" s="1" t="s">
        <v>50</v>
      </c>
      <c r="B3" s="4">
        <v>500000000</v>
      </c>
      <c r="C3" s="4">
        <v>200000000</v>
      </c>
    </row>
    <row r="4" spans="1:5" x14ac:dyDescent="0.25">
      <c r="A4" s="1" t="s">
        <v>53</v>
      </c>
      <c r="B4" s="4">
        <v>300000000</v>
      </c>
      <c r="C4" s="4">
        <v>700000000</v>
      </c>
    </row>
    <row r="5" spans="1:5" x14ac:dyDescent="0.25">
      <c r="A5" s="6" t="s">
        <v>68</v>
      </c>
      <c r="B5" s="4">
        <v>1000000000</v>
      </c>
      <c r="C5" s="4">
        <v>1000000000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9001-998B-4E20-AD63-7CEFD92BA227}">
  <dimension ref="A1:D4"/>
  <sheetViews>
    <sheetView workbookViewId="0">
      <selection activeCell="B6" sqref="B6"/>
    </sheetView>
  </sheetViews>
  <sheetFormatPr defaultRowHeight="15" x14ac:dyDescent="0.25"/>
  <sheetData>
    <row r="1" spans="1:4" x14ac:dyDescent="0.25">
      <c r="B1" t="str" cm="1">
        <f t="array" ref="B1:D1">TRANSPOSE(A2:A4)</f>
        <v>Specialty</v>
      </c>
      <c r="C1" t="str">
        <v>Property</v>
      </c>
      <c r="D1" t="str">
        <v>Liability</v>
      </c>
    </row>
    <row r="2" spans="1:4" x14ac:dyDescent="0.25">
      <c r="A2" t="s">
        <v>6</v>
      </c>
      <c r="B2">
        <v>1</v>
      </c>
      <c r="C2">
        <v>0.35</v>
      </c>
      <c r="D2">
        <v>0.54</v>
      </c>
    </row>
    <row r="3" spans="1:4" x14ac:dyDescent="0.25">
      <c r="A3" t="s">
        <v>7</v>
      </c>
      <c r="B3">
        <v>0.35</v>
      </c>
      <c r="C3">
        <v>1</v>
      </c>
      <c r="D3">
        <v>0.48</v>
      </c>
    </row>
    <row r="4" spans="1:4" x14ac:dyDescent="0.25">
      <c r="A4" t="s">
        <v>8</v>
      </c>
      <c r="B4">
        <v>0.54</v>
      </c>
      <c r="C4">
        <v>0.48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CAE5-DDEB-4810-904E-F61DE554266B}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34</v>
      </c>
      <c r="B2">
        <v>1.2</v>
      </c>
    </row>
    <row r="3" spans="1:2" x14ac:dyDescent="0.25">
      <c r="A3" t="s">
        <v>35</v>
      </c>
      <c r="B3">
        <v>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D2D2-1038-4D08-A255-8AC315300607}">
  <dimension ref="A1:B5"/>
  <sheetViews>
    <sheetView workbookViewId="0">
      <selection activeCell="B2" sqref="B2:B3"/>
    </sheetView>
  </sheetViews>
  <sheetFormatPr defaultRowHeight="15" x14ac:dyDescent="0.25"/>
  <cols>
    <col min="1" max="1" width="16.42578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36</v>
      </c>
      <c r="B2">
        <v>0.4</v>
      </c>
    </row>
    <row r="3" spans="1:2" x14ac:dyDescent="0.25">
      <c r="A3" t="s">
        <v>37</v>
      </c>
      <c r="B3">
        <v>0.1</v>
      </c>
    </row>
    <row r="5" spans="1:2" x14ac:dyDescent="0.25">
      <c r="B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DC39-635C-42D9-9E38-479A14E0B512}">
  <dimension ref="A1:B25"/>
  <sheetViews>
    <sheetView workbookViewId="0">
      <selection activeCell="D27" sqref="D27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>
        <v>1</v>
      </c>
      <c r="B2" s="3">
        <f>[1]RFR_spot_no_VA!AJ11</f>
        <v>4.1849999999999998E-2</v>
      </c>
    </row>
    <row r="3" spans="1:2" x14ac:dyDescent="0.25">
      <c r="A3">
        <f>A2+1</f>
        <v>2</v>
      </c>
      <c r="B3" s="3">
        <f>[1]RFR_spot_no_VA!AJ12</f>
        <v>4.0439999999999997E-2</v>
      </c>
    </row>
    <row r="4" spans="1:2" x14ac:dyDescent="0.25">
      <c r="A4">
        <f t="shared" ref="A4:A25" si="0">A3+1</f>
        <v>3</v>
      </c>
      <c r="B4" s="3">
        <f>[1]RFR_spot_no_VA!AJ13</f>
        <v>4.002E-2</v>
      </c>
    </row>
    <row r="5" spans="1:2" x14ac:dyDescent="0.25">
      <c r="A5">
        <f t="shared" si="0"/>
        <v>4</v>
      </c>
      <c r="B5" s="3">
        <f>[1]RFR_spot_no_VA!AJ14</f>
        <v>3.9940000000000003E-2</v>
      </c>
    </row>
    <row r="6" spans="1:2" x14ac:dyDescent="0.25">
      <c r="A6">
        <f t="shared" si="0"/>
        <v>5</v>
      </c>
      <c r="B6" s="3">
        <f>[1]RFR_spot_no_VA!AJ15</f>
        <v>3.9989999999999998E-2</v>
      </c>
    </row>
    <row r="7" spans="1:2" x14ac:dyDescent="0.25">
      <c r="A7">
        <f t="shared" si="0"/>
        <v>6</v>
      </c>
      <c r="B7" s="3">
        <f>[1]RFR_spot_no_VA!AJ16</f>
        <v>4.0189999999999997E-2</v>
      </c>
    </row>
    <row r="8" spans="1:2" x14ac:dyDescent="0.25">
      <c r="A8">
        <f t="shared" si="0"/>
        <v>7</v>
      </c>
      <c r="B8" s="3">
        <f>[1]RFR_spot_no_VA!AJ17</f>
        <v>4.0529999999999997E-2</v>
      </c>
    </row>
    <row r="9" spans="1:2" x14ac:dyDescent="0.25">
      <c r="A9">
        <f t="shared" si="0"/>
        <v>8</v>
      </c>
      <c r="B9" s="3">
        <f>[1]RFR_spot_no_VA!AJ18</f>
        <v>4.0919999999999998E-2</v>
      </c>
    </row>
    <row r="10" spans="1:2" x14ac:dyDescent="0.25">
      <c r="A10">
        <f t="shared" si="0"/>
        <v>9</v>
      </c>
      <c r="B10" s="3">
        <f>[1]RFR_spot_no_VA!AJ19</f>
        <v>4.1360000000000001E-2</v>
      </c>
    </row>
    <row r="11" spans="1:2" x14ac:dyDescent="0.25">
      <c r="A11">
        <f t="shared" si="0"/>
        <v>10</v>
      </c>
      <c r="B11" s="3">
        <f>[1]RFR_spot_no_VA!AJ20</f>
        <v>4.1840000000000002E-2</v>
      </c>
    </row>
    <row r="12" spans="1:2" x14ac:dyDescent="0.25">
      <c r="A12">
        <f t="shared" si="0"/>
        <v>11</v>
      </c>
      <c r="B12" s="3">
        <f>[1]RFR_spot_no_VA!AJ21</f>
        <v>4.2320000000000003E-2</v>
      </c>
    </row>
    <row r="13" spans="1:2" x14ac:dyDescent="0.25">
      <c r="A13">
        <f t="shared" si="0"/>
        <v>12</v>
      </c>
      <c r="B13" s="3">
        <f>[1]RFR_spot_no_VA!AJ22</f>
        <v>4.2799999999999998E-2</v>
      </c>
    </row>
    <row r="14" spans="1:2" x14ac:dyDescent="0.25">
      <c r="A14">
        <f t="shared" si="0"/>
        <v>13</v>
      </c>
      <c r="B14" s="3">
        <f>[1]RFR_spot_no_VA!AJ23</f>
        <v>4.3240000000000001E-2</v>
      </c>
    </row>
    <row r="15" spans="1:2" x14ac:dyDescent="0.25">
      <c r="A15">
        <f t="shared" si="0"/>
        <v>14</v>
      </c>
      <c r="B15" s="3">
        <f>[1]RFR_spot_no_VA!AJ24</f>
        <v>4.3639999999999998E-2</v>
      </c>
    </row>
    <row r="16" spans="1:2" x14ac:dyDescent="0.25">
      <c r="A16">
        <f t="shared" si="0"/>
        <v>15</v>
      </c>
      <c r="B16" s="3">
        <f>[1]RFR_spot_no_VA!AJ25</f>
        <v>4.3990000000000001E-2</v>
      </c>
    </row>
    <row r="17" spans="1:2" x14ac:dyDescent="0.25">
      <c r="A17">
        <f t="shared" si="0"/>
        <v>16</v>
      </c>
      <c r="B17" s="3">
        <f>[1]RFR_spot_no_VA!AJ26</f>
        <v>4.4290000000000003E-2</v>
      </c>
    </row>
    <row r="18" spans="1:2" x14ac:dyDescent="0.25">
      <c r="A18">
        <f t="shared" si="0"/>
        <v>17</v>
      </c>
      <c r="B18" s="3">
        <f>[1]RFR_spot_no_VA!AJ27</f>
        <v>4.4540000000000003E-2</v>
      </c>
    </row>
    <row r="19" spans="1:2" x14ac:dyDescent="0.25">
      <c r="A19">
        <f t="shared" si="0"/>
        <v>18</v>
      </c>
      <c r="B19" s="3">
        <f>[1]RFR_spot_no_VA!AJ28</f>
        <v>4.4740000000000002E-2</v>
      </c>
    </row>
    <row r="20" spans="1:2" x14ac:dyDescent="0.25">
      <c r="A20">
        <f t="shared" si="0"/>
        <v>19</v>
      </c>
      <c r="B20" s="3">
        <f>[1]RFR_spot_no_VA!AJ29</f>
        <v>4.4909999999999999E-2</v>
      </c>
    </row>
    <row r="21" spans="1:2" x14ac:dyDescent="0.25">
      <c r="A21">
        <f t="shared" si="0"/>
        <v>20</v>
      </c>
      <c r="B21" s="3">
        <f>[1]RFR_spot_no_VA!AJ30</f>
        <v>4.5039999999999997E-2</v>
      </c>
    </row>
    <row r="22" spans="1:2" x14ac:dyDescent="0.25">
      <c r="A22">
        <f t="shared" si="0"/>
        <v>21</v>
      </c>
      <c r="B22" s="3">
        <f>[1]RFR_spot_no_VA!AJ31</f>
        <v>4.514E-2</v>
      </c>
    </row>
    <row r="23" spans="1:2" x14ac:dyDescent="0.25">
      <c r="A23">
        <f t="shared" si="0"/>
        <v>22</v>
      </c>
      <c r="B23" s="3">
        <f>[1]RFR_spot_no_VA!AJ32</f>
        <v>4.521E-2</v>
      </c>
    </row>
    <row r="24" spans="1:2" x14ac:dyDescent="0.25">
      <c r="A24">
        <f t="shared" si="0"/>
        <v>23</v>
      </c>
      <c r="B24" s="3">
        <f>[1]RFR_spot_no_VA!AJ33</f>
        <v>4.5249999999999999E-2</v>
      </c>
    </row>
    <row r="25" spans="1:2" x14ac:dyDescent="0.2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47A3-8E46-493C-8B29-AF20CD0F3751}">
  <dimension ref="A1:H25"/>
  <sheetViews>
    <sheetView workbookViewId="0">
      <selection activeCell="B2" sqref="B2"/>
    </sheetView>
  </sheetViews>
  <sheetFormatPr defaultRowHeight="15" x14ac:dyDescent="0.25"/>
  <cols>
    <col min="8" max="8" width="20" bestFit="1" customWidth="1"/>
  </cols>
  <sheetData>
    <row r="1" spans="1:8" x14ac:dyDescent="0.25">
      <c r="A1" t="s">
        <v>38</v>
      </c>
      <c r="B1" t="s">
        <v>6</v>
      </c>
      <c r="C1" t="s">
        <v>7</v>
      </c>
      <c r="D1" t="s">
        <v>8</v>
      </c>
    </row>
    <row r="2" spans="1:8" x14ac:dyDescent="0.2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25">
      <c r="A3">
        <f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25">
      <c r="A4">
        <f t="shared" ref="A4:A25" si="0">A3+1</f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2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2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2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2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2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2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2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2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2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2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2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2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2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2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2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2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2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2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2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2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2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Underwriting</vt:lpstr>
      <vt:lpstr>Reserve</vt:lpstr>
      <vt:lpstr>Market</vt:lpstr>
      <vt:lpstr>Market_Correlation</vt:lpstr>
      <vt:lpstr>Credit</vt:lpstr>
      <vt:lpstr>Operational</vt:lpstr>
      <vt:lpstr>Reinsurance</vt:lpstr>
      <vt:lpstr>Cat Reinsurance</vt:lpstr>
      <vt:lpstr>Correlation Matrix</vt:lpstr>
      <vt:lpstr>Correlation Inputs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Norman</cp:lastModifiedBy>
  <dcterms:created xsi:type="dcterms:W3CDTF">2025-04-26T19:06:04Z</dcterms:created>
  <dcterms:modified xsi:type="dcterms:W3CDTF">2025-06-02T16:59:53Z</dcterms:modified>
</cp:coreProperties>
</file>