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ta\Desktop\3.6.2025\IFOA_WG_Capital_Models\"/>
    </mc:Choice>
  </mc:AlternateContent>
  <xr:revisionPtr revIDLastSave="0" documentId="13_ncr:1_{104FF765-094A-4714-ABC0-A351A27AE1B2}" xr6:coauthVersionLast="47" xr6:coauthVersionMax="47" xr10:uidLastSave="{00000000-0000-0000-0000-000000000000}"/>
  <bookViews>
    <workbookView xWindow="0" yWindow="0" windowWidth="25800" windowHeight="21000" firstSheet="4" activeTab="8" xr2:uid="{00000000-000D-0000-FFFF-FFFF00000000}"/>
  </bookViews>
  <sheets>
    <sheet name="Underwriting" sheetId="1" r:id="rId1"/>
    <sheet name="Reserve" sheetId="2" r:id="rId2"/>
    <sheet name="Market" sheetId="3" r:id="rId3"/>
    <sheet name="Market_Correlation" sheetId="15" r:id="rId4"/>
    <sheet name="Credit" sheetId="4" r:id="rId5"/>
    <sheet name="Operational" sheetId="5" r:id="rId6"/>
    <sheet name="Reinsurance" sheetId="8" r:id="rId7"/>
    <sheet name="Cat Reinsurance" sheetId="16" r:id="rId8"/>
    <sheet name="Correlation Matrix" sheetId="9" r:id="rId9"/>
    <sheet name="Correlation Inputs" sheetId="10" r:id="rId10"/>
    <sheet name="Expense Inputs" sheetId="11" r:id="rId11"/>
    <sheet name="Yield Curve" sheetId="12" r:id="rId12"/>
    <sheet name="Payment Pattern" sheetId="1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5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<sst xmlns="http://schemas.openxmlformats.org/spreadsheetml/2006/main" count="168" uniqueCount="75">
  <si>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</si>
  <si>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</si>
  <si>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</si>
  <si>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</si>
  <si>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</si>
  <si>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</si>
  <si>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</si>
  <si>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</si>
  <si>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</si>
  <si>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</si>
  <si>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</si>
  <si>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</si>
  <si>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</si>
  <si>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</si>
  <si>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</si>
  <si>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volatility</t>
  </si>
  <si>
    <t>alpha</t>
  </si>
  <si>
    <t>beta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</si>
  <si>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</si>
  <si>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</si>
  <si>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</si>
  <si>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</si>
  <si>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</si>
  <si>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</si>
  <si>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</si>
  <si>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</si>
  <si>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</si>
  <si>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</si>
  <si>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</si>
  <si>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Quota_Share</t>
  </si>
  <si>
    <t>CAT_XoL_Retention</t>
  </si>
  <si>
    <t>Large_XoL_Retention</t>
  </si>
  <si>
    <t>CAT_XoL_Limit</t>
  </si>
  <si>
    <t>Large_XoL_Limit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</si>
  <si>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</si>
  <si>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</si>
  <si>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</si>
  <si>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</si>
  <si>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</si>
  <si>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</si>
  <si>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</si>
  <si>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Reserve_Mean</t>
  </si>
  <si>
    <t>Reserve_Sigma</t>
  </si>
  <si>
    <t>credit_spread</t>
  </si>
  <si>
    <t>interest_rate_changes</t>
  </si>
  <si>
    <t>equity_price_changes</t>
  </si>
  <si>
    <t>currency_exchange_rate_changes</t>
  </si>
  <si>
    <t>Net Premium</t>
  </si>
  <si>
    <t>layer</t>
  </si>
  <si>
    <t>Layer 1</t>
  </si>
  <si>
    <t>Layer 2</t>
  </si>
  <si>
    <t>asset_risk_factor_sensitivity</t>
  </si>
  <si>
    <t>mean</t>
  </si>
  <si>
    <t>Layer 3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</si>
  <si>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</si>
  <si>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</si>
  <si>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</si>
  <si>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</si>
  <si>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</si>
  <si>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</si>
  <si>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</si>
  <si>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</si>
  <si>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</si>
  <si>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</si>
  <si>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</si>
  <si>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</si>
  <si>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cat_copula_parameter</t>
  </si>
  <si>
    <t>theta</t>
  </si>
  <si>
    <t>Layer 4</t>
  </si>
  <si>
    <t>lob</t>
  </si>
  <si>
    <t>economic_cycle_changes</t>
  </si>
  <si>
    <t>inflation_changes</t>
  </si>
  <si>
    <t>economic_cycle</t>
  </si>
  <si>
    <t>inflation_change</t>
  </si>
  <si>
    <t>Class_DoF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</si>
</sst>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0" fillId="0" borderId="0" xfId="2" applyNumberFormat="1" applyFont="1"/>
    <xf numFmtId="10" fontId="0" fillId="0" borderId="0" xfId="3" applyNumberFormat="1" applyFont="1"/>
  </cellXfs>
  <cellStyles count="4">
    <cellStyle name="Comma" xfId="1" builtinId="3"/>
    <cellStyle name="Comma 2" xfId="2" xr:uid="{F028AF62-25C6-4DB6-8767-2B034B3A6A19}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85" zoomScaleNormal="85" workbookViewId="0">
      <selection activeCell="B2" sqref="B2:E4"/>
    </sheetView>
  </sheetViews>
  <sheetFormatPr defaultRowHeight="15" x14ac:dyDescent="0.25"/>
  <cols>
    <col min="1" max="12" width="30.140625" customWidth="1"/>
  </cols>
  <sheetData>
    <row r="1" spans="1:8" x14ac:dyDescent="0.25">
      <c r="A1" s="1" t="s">
        <v>69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s="4">
        <v>2000000000</v>
      </c>
      <c r="C2">
        <v>12</v>
      </c>
      <c r="D2">
        <v>0.4</v>
      </c>
      <c r="E2">
        <v>214342.721278143</v>
      </c>
      <c r="F2">
        <v>6176213.1203094749</v>
      </c>
      <c r="G2">
        <v>2.1665774084699665</v>
      </c>
      <c r="H2">
        <v>387246722.29302722</v>
      </c>
    </row>
    <row r="3" spans="1:8" x14ac:dyDescent="0.25">
      <c r="A3" t="s">
        <v>7</v>
      </c>
      <c r="B3" s="4">
        <v>1000000000</v>
      </c>
      <c r="C3">
        <v>12</v>
      </c>
      <c r="D3">
        <v>0.4</v>
      </c>
      <c r="E3">
        <v>121232.39056982601</v>
      </c>
      <c r="F3">
        <v>47594601.571695596</v>
      </c>
      <c r="G3">
        <v>6.9249013413173603</v>
      </c>
      <c r="H3">
        <v>163179220.0779942</v>
      </c>
    </row>
    <row r="4" spans="1:8" x14ac:dyDescent="0.25">
      <c r="A4" t="s">
        <v>8</v>
      </c>
      <c r="B4" s="4">
        <v>1000000000</v>
      </c>
      <c r="C4">
        <v>12</v>
      </c>
      <c r="D4">
        <v>0.4</v>
      </c>
      <c r="E4">
        <v>100125.24013125</v>
      </c>
      <c r="F4">
        <v>39212459.978124946</v>
      </c>
      <c r="G4">
        <v>6.9243640207395618</v>
      </c>
      <c r="H4">
        <v>111057130.6888963</v>
      </c>
    </row>
    <row r="6" spans="1:8" x14ac:dyDescent="0.25">
      <c r="G6" s="5"/>
    </row>
    <row r="7" spans="1:8" x14ac:dyDescent="0.25">
      <c r="G7" s="5"/>
    </row>
    <row r="8" spans="1:8" x14ac:dyDescent="0.25">
      <c r="G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="115" zoomScaleNormal="115" workbookViewId="0">
      <selection activeCell="B2" sqref="B2:B5"/>
    </sheetView>
  </sheetViews>
  <sheetFormatPr defaultRowHeight="15" x14ac:dyDescent="0.25"/>
  <cols>
    <col min="2" max="2" width="16.85546875" bestFit="1" customWidth="1"/>
    <col min="3" max="3" width="14.5703125" bestFit="1" customWidth="1"/>
    <col min="7" max="7" width="14.5703125" bestFit="1" customWidth="1"/>
  </cols>
  <sheetData>
    <row r="1" spans="1:7" x14ac:dyDescent="0.25">
      <c r="A1" s="1" t="s">
        <v>69</v>
      </c>
      <c r="B1" s="1" t="s">
        <v>41</v>
      </c>
      <c r="C1" s="1" t="s">
        <v>42</v>
      </c>
    </row>
    <row r="2" spans="1:7" x14ac:dyDescent="0.25">
      <c r="A2" t="s">
        <v>6</v>
      </c>
      <c r="B2" s="4">
        <v>2000000000</v>
      </c>
      <c r="C2">
        <v>0.2</v>
      </c>
      <c r="G2" s="4"/>
    </row>
    <row r="3" spans="1:7" x14ac:dyDescent="0.25">
      <c r="A3" t="s">
        <v>7</v>
      </c>
      <c r="B3" s="4">
        <v>1000000000</v>
      </c>
      <c r="C3">
        <v>0.2</v>
      </c>
      <c r="G3" s="4"/>
    </row>
    <row r="4" spans="1:7" x14ac:dyDescent="0.25">
      <c r="A4" t="s">
        <v>8</v>
      </c>
      <c r="B4" s="4">
        <v>1000000000</v>
      </c>
      <c r="C4">
        <v>0.5</v>
      </c>
      <c r="G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C2" sqref="C2:C18"/>
    </sheetView>
  </sheetViews>
  <sheetFormatPr defaultRowHeight="15" x14ac:dyDescent="0.25"/>
  <cols>
    <col min="1" max="1" width="26.5703125" bestFit="1" customWidth="1"/>
    <col min="2" max="2" width="22" bestFit="1" customWidth="1"/>
    <col min="3" max="3" width="15.28515625" bestFit="1" customWidth="1"/>
    <col min="7" max="7" width="15.28515625" bestFit="1" customWidth="1"/>
  </cols>
  <sheetData>
    <row r="1" spans="1:7" x14ac:dyDescent="0.25">
      <c r="A1" s="1" t="s">
        <v>9</v>
      </c>
      <c r="B1" s="1" t="s">
        <v>10</v>
      </c>
      <c r="C1" s="1" t="s">
        <v>11</v>
      </c>
    </row>
    <row r="2" spans="1:7" x14ac:dyDescent="0.25">
      <c r="A2" t="s">
        <v>72</v>
      </c>
      <c r="B2" t="s">
        <v>27</v>
      </c>
      <c r="C2">
        <v>0</v>
      </c>
    </row>
    <row r="3" spans="1:7" x14ac:dyDescent="0.25">
      <c r="A3" t="s">
        <v>72</v>
      </c>
      <c r="B3" t="s">
        <v>28</v>
      </c>
      <c r="C3">
        <v>0.02</v>
      </c>
    </row>
    <row r="4" spans="1:7" x14ac:dyDescent="0.25">
      <c r="A4" t="s">
        <v>12</v>
      </c>
      <c r="B4" t="s">
        <v>15</v>
      </c>
      <c r="C4">
        <v>0.02</v>
      </c>
    </row>
    <row r="5" spans="1:7" x14ac:dyDescent="0.25">
      <c r="A5" t="s">
        <v>12</v>
      </c>
      <c r="B5" t="s">
        <v>52</v>
      </c>
      <c r="C5">
        <v>0</v>
      </c>
    </row>
    <row r="6" spans="1:7" x14ac:dyDescent="0.25">
      <c r="A6" t="s">
        <v>13</v>
      </c>
      <c r="B6" t="s">
        <v>52</v>
      </c>
      <c r="C6">
        <v>0.1</v>
      </c>
    </row>
    <row r="7" spans="1:7" x14ac:dyDescent="0.25">
      <c r="A7" t="s">
        <v>13</v>
      </c>
      <c r="B7" t="s">
        <v>15</v>
      </c>
      <c r="C7">
        <v>0.25</v>
      </c>
    </row>
    <row r="8" spans="1:7" x14ac:dyDescent="0.25">
      <c r="A8" t="s">
        <v>14</v>
      </c>
      <c r="B8" t="s">
        <v>52</v>
      </c>
      <c r="C8">
        <v>0</v>
      </c>
    </row>
    <row r="9" spans="1:7" x14ac:dyDescent="0.25">
      <c r="A9" t="s">
        <v>14</v>
      </c>
      <c r="B9" t="s">
        <v>15</v>
      </c>
      <c r="C9">
        <v>0.1</v>
      </c>
    </row>
    <row r="10" spans="1:7" x14ac:dyDescent="0.25">
      <c r="A10" t="s">
        <v>40</v>
      </c>
      <c r="B10" t="s">
        <v>27</v>
      </c>
      <c r="C10" s="7">
        <v>4000000000</v>
      </c>
    </row>
    <row r="11" spans="1:7" x14ac:dyDescent="0.25">
      <c r="A11" t="s">
        <v>43</v>
      </c>
      <c r="B11" t="s">
        <v>16</v>
      </c>
      <c r="C11">
        <v>0.5</v>
      </c>
      <c r="G11" s="5"/>
    </row>
    <row r="12" spans="1:7" x14ac:dyDescent="0.25">
      <c r="A12" t="s">
        <v>43</v>
      </c>
      <c r="B12" t="s">
        <v>17</v>
      </c>
      <c r="C12">
        <v>0.02</v>
      </c>
    </row>
    <row r="13" spans="1:7" x14ac:dyDescent="0.25">
      <c r="A13" t="s">
        <v>51</v>
      </c>
      <c r="B13" t="s">
        <v>12</v>
      </c>
      <c r="C13">
        <v>-0.5</v>
      </c>
    </row>
    <row r="14" spans="1:7" x14ac:dyDescent="0.25">
      <c r="A14" t="s">
        <v>51</v>
      </c>
      <c r="B14" t="s">
        <v>13</v>
      </c>
      <c r="C14">
        <v>0.1</v>
      </c>
    </row>
    <row r="15" spans="1:7" x14ac:dyDescent="0.25">
      <c r="A15" t="s">
        <v>51</v>
      </c>
      <c r="B15" t="s">
        <v>14</v>
      </c>
      <c r="C15">
        <v>0.3</v>
      </c>
    </row>
    <row r="16" spans="1:7" x14ac:dyDescent="0.25">
      <c r="A16" t="s">
        <v>51</v>
      </c>
      <c r="B16" t="s">
        <v>43</v>
      </c>
      <c r="C16">
        <v>-0.3</v>
      </c>
    </row>
    <row r="17" spans="1:3" x14ac:dyDescent="0.25">
      <c r="A17" t="s">
        <v>73</v>
      </c>
      <c r="B17" t="s">
        <v>52</v>
      </c>
      <c r="C17">
        <v>0</v>
      </c>
    </row>
    <row r="18" spans="1:3" x14ac:dyDescent="0.25">
      <c r="A18" t="s">
        <v>73</v>
      </c>
      <c r="B18" t="s">
        <v>15</v>
      </c>
      <c r="C18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FB49-1192-4A6B-B396-FC8880A3F84F}">
  <dimension ref="A1:G7"/>
  <sheetViews>
    <sheetView workbookViewId="0">
      <selection activeCell="B2" sqref="B2:G8"/>
    </sheetView>
  </sheetViews>
  <sheetFormatPr defaultRowHeight="15" x14ac:dyDescent="0.25"/>
  <cols>
    <col min="1" max="1" width="31.42578125" bestFit="1" customWidth="1"/>
  </cols>
  <sheetData>
    <row r="1" spans="1:7" x14ac:dyDescent="0.25">
      <c r="B1" t="str" cm="1">
        <f t="array" ref="B1:E1">TRANSPOSE(A2:A5)</f>
        <v>interest_rate_changes</v>
      </c>
      <c r="C1" t="str">
        <v>equity_price_changes</v>
      </c>
      <c r="D1" t="str">
        <v>currency_exchange_rate_changes</v>
      </c>
      <c r="E1" t="str">
        <v>credit_spread</v>
      </c>
      <c r="F1" t="s">
        <v>70</v>
      </c>
      <c r="G1" t="s">
        <v>71</v>
      </c>
    </row>
    <row r="2" spans="1:7" x14ac:dyDescent="0.25">
      <c r="A2" t="s">
        <v>44</v>
      </c>
      <c r="B2">
        <v>1</v>
      </c>
    </row>
    <row r="3" spans="1:7" x14ac:dyDescent="0.25">
      <c r="A3" t="s">
        <v>45</v>
      </c>
      <c r="B3">
        <v>-0.2</v>
      </c>
      <c r="C3">
        <v>1</v>
      </c>
    </row>
    <row r="4" spans="1:7" x14ac:dyDescent="0.25">
      <c r="A4" t="s">
        <v>46</v>
      </c>
      <c r="B4">
        <v>0.2</v>
      </c>
      <c r="C4">
        <v>0.1</v>
      </c>
      <c r="D4">
        <v>1</v>
      </c>
    </row>
    <row r="5" spans="1:7" x14ac:dyDescent="0.25">
      <c r="A5" t="s">
        <v>43</v>
      </c>
      <c r="B5">
        <v>-0.3</v>
      </c>
      <c r="C5">
        <v>0.5</v>
      </c>
      <c r="D5">
        <v>0.1</v>
      </c>
      <c r="E5">
        <v>1</v>
      </c>
    </row>
    <row r="6" spans="1:7" x14ac:dyDescent="0.25">
      <c r="A6" t="s">
        <v>70</v>
      </c>
      <c r="B6">
        <v>-0.3</v>
      </c>
      <c r="C6">
        <v>0.5</v>
      </c>
      <c r="D6">
        <v>0.1</v>
      </c>
      <c r="E6">
        <v>0.9</v>
      </c>
      <c r="F6">
        <v>1</v>
      </c>
    </row>
    <row r="7" spans="1:7" x14ac:dyDescent="0.25">
      <c r="A7" t="s">
        <v>71</v>
      </c>
      <c r="B7">
        <v>-0.1</v>
      </c>
      <c r="C7">
        <v>-0.1</v>
      </c>
      <c r="D7">
        <v>0.2</v>
      </c>
      <c r="E7">
        <v>0.1</v>
      </c>
      <c r="F7">
        <v>0.1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2" sqref="C2:C7"/>
    </sheetView>
  </sheetViews>
  <sheetFormatPr defaultRowHeight="15" x14ac:dyDescent="0.25"/>
  <cols>
    <col min="1" max="1" width="21.42578125" bestFit="1" customWidth="1"/>
    <col min="2" max="2" width="16.425781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18</v>
      </c>
      <c r="B2" t="s">
        <v>20</v>
      </c>
      <c r="C2" s="8">
        <v>2.0000000000000001E-4</v>
      </c>
    </row>
    <row r="3" spans="1:3" x14ac:dyDescent="0.25">
      <c r="A3" t="s">
        <v>18</v>
      </c>
      <c r="B3" t="s">
        <v>21</v>
      </c>
      <c r="C3" s="8">
        <v>5.0000000000000001E-4</v>
      </c>
    </row>
    <row r="4" spans="1:3" x14ac:dyDescent="0.25">
      <c r="A4" t="s">
        <v>18</v>
      </c>
      <c r="B4" t="s">
        <v>22</v>
      </c>
      <c r="C4" s="8">
        <v>0.1</v>
      </c>
    </row>
    <row r="5" spans="1:3" x14ac:dyDescent="0.25">
      <c r="A5" t="s">
        <v>19</v>
      </c>
      <c r="B5" t="s">
        <v>16</v>
      </c>
      <c r="C5">
        <v>0.8</v>
      </c>
    </row>
    <row r="6" spans="1:3" x14ac:dyDescent="0.25">
      <c r="A6" t="s">
        <v>19</v>
      </c>
      <c r="B6" t="s">
        <v>17</v>
      </c>
      <c r="C6">
        <v>0.8</v>
      </c>
    </row>
    <row r="7" spans="1:3" x14ac:dyDescent="0.25">
      <c r="A7" t="s">
        <v>66</v>
      </c>
      <c r="B7" t="s">
        <v>67</v>
      </c>
      <c r="C7">
        <v>0.5</v>
      </c>
    </row>
    <row r="8" spans="1:3" x14ac:dyDescent="0.25">
      <c r="A8" t="s">
        <v>54</v>
      </c>
      <c r="B8" t="s">
        <v>55</v>
      </c>
      <c r="C8" t="s">
        <v>20</v>
      </c>
    </row>
    <row r="9" spans="1:3" x14ac:dyDescent="0.25">
      <c r="A9" t="s">
        <v>54</v>
      </c>
      <c r="B9" t="s">
        <v>56</v>
      </c>
      <c r="C9" t="s">
        <v>20</v>
      </c>
    </row>
    <row r="10" spans="1:3" x14ac:dyDescent="0.25">
      <c r="A10" t="s">
        <v>54</v>
      </c>
      <c r="B10" t="s">
        <v>57</v>
      </c>
      <c r="C10" t="s">
        <v>20</v>
      </c>
    </row>
    <row r="11" spans="1:3" x14ac:dyDescent="0.25">
      <c r="A11" t="s">
        <v>54</v>
      </c>
      <c r="B11" t="s">
        <v>58</v>
      </c>
      <c r="C11" t="s">
        <v>20</v>
      </c>
    </row>
    <row r="12" spans="1:3" x14ac:dyDescent="0.25">
      <c r="A12" t="s">
        <v>54</v>
      </c>
      <c r="B12" t="s">
        <v>59</v>
      </c>
      <c r="C12" t="s">
        <v>20</v>
      </c>
    </row>
    <row r="13" spans="1:3" x14ac:dyDescent="0.25">
      <c r="A13" t="s">
        <v>54</v>
      </c>
      <c r="B13" t="s">
        <v>60</v>
      </c>
      <c r="C13" t="s">
        <v>20</v>
      </c>
    </row>
    <row r="14" spans="1:3" x14ac:dyDescent="0.25">
      <c r="A14" t="s">
        <v>54</v>
      </c>
      <c r="B14" t="s">
        <v>61</v>
      </c>
      <c r="C14" t="s">
        <v>21</v>
      </c>
    </row>
    <row r="15" spans="1:3" x14ac:dyDescent="0.25">
      <c r="A15" t="s">
        <v>54</v>
      </c>
      <c r="B15" t="s">
        <v>62</v>
      </c>
      <c r="C15" t="s">
        <v>21</v>
      </c>
    </row>
    <row r="16" spans="1:3" x14ac:dyDescent="0.25">
      <c r="A16" t="s">
        <v>54</v>
      </c>
      <c r="B16" t="s">
        <v>63</v>
      </c>
      <c r="C16" t="s">
        <v>21</v>
      </c>
    </row>
    <row r="17" spans="1:3" x14ac:dyDescent="0.25">
      <c r="A17" t="s">
        <v>54</v>
      </c>
      <c r="B17" t="s">
        <v>64</v>
      </c>
      <c r="C17" t="s">
        <v>22</v>
      </c>
    </row>
    <row r="18" spans="1:3" x14ac:dyDescent="0.25">
      <c r="A18" t="s">
        <v>65</v>
      </c>
      <c r="B18" t="s">
        <v>55</v>
      </c>
      <c r="C18">
        <v>0.1</v>
      </c>
    </row>
    <row r="19" spans="1:3" x14ac:dyDescent="0.25">
      <c r="A19" t="s">
        <v>65</v>
      </c>
      <c r="B19" t="s">
        <v>56</v>
      </c>
      <c r="C19">
        <v>0.1</v>
      </c>
    </row>
    <row r="20" spans="1:3" x14ac:dyDescent="0.25">
      <c r="A20" t="s">
        <v>65</v>
      </c>
      <c r="B20" t="s">
        <v>57</v>
      </c>
      <c r="C20">
        <v>0.1</v>
      </c>
    </row>
    <row r="21" spans="1:3" x14ac:dyDescent="0.25">
      <c r="A21" t="s">
        <v>65</v>
      </c>
      <c r="B21" t="s">
        <v>58</v>
      </c>
      <c r="C21">
        <v>0.1</v>
      </c>
    </row>
    <row r="22" spans="1:3" x14ac:dyDescent="0.25">
      <c r="A22" t="s">
        <v>65</v>
      </c>
      <c r="B22" t="s">
        <v>59</v>
      </c>
      <c r="C22">
        <v>0.1</v>
      </c>
    </row>
    <row r="23" spans="1:3" x14ac:dyDescent="0.25">
      <c r="A23" t="s">
        <v>65</v>
      </c>
      <c r="B23" t="s">
        <v>60</v>
      </c>
      <c r="C23">
        <v>0.1</v>
      </c>
    </row>
    <row r="24" spans="1:3" x14ac:dyDescent="0.25">
      <c r="A24" t="s">
        <v>65</v>
      </c>
      <c r="B24" t="s">
        <v>61</v>
      </c>
      <c r="C24">
        <v>0.1</v>
      </c>
    </row>
    <row r="25" spans="1:3" x14ac:dyDescent="0.25">
      <c r="A25" t="s">
        <v>65</v>
      </c>
      <c r="B25" t="s">
        <v>62</v>
      </c>
      <c r="C25">
        <v>0.1</v>
      </c>
    </row>
    <row r="26" spans="1:3" x14ac:dyDescent="0.25">
      <c r="A26" t="s">
        <v>65</v>
      </c>
      <c r="B26" t="s">
        <v>63</v>
      </c>
      <c r="C26">
        <v>0.1</v>
      </c>
    </row>
    <row r="27" spans="1:3" x14ac:dyDescent="0.25">
      <c r="A27" t="s">
        <v>65</v>
      </c>
      <c r="B27" t="s">
        <v>64</v>
      </c>
      <c r="C27">
        <v>0.1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2" sqref="C2:C4"/>
    </sheetView>
  </sheetViews>
  <sheetFormatPr defaultRowHeight="15" x14ac:dyDescent="0.25"/>
  <cols>
    <col min="2" max="2" width="17.85546875" bestFit="1" customWidth="1"/>
    <col min="5" max="5" width="12.57031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</row>
    <row r="2" spans="1:5" x14ac:dyDescent="0.25">
      <c r="A2" t="s">
        <v>23</v>
      </c>
      <c r="B2" t="s">
        <v>24</v>
      </c>
      <c r="C2">
        <v>1</v>
      </c>
    </row>
    <row r="3" spans="1:5" x14ac:dyDescent="0.25">
      <c r="A3" t="s">
        <v>23</v>
      </c>
      <c r="B3" t="s">
        <v>25</v>
      </c>
      <c r="C3">
        <v>15</v>
      </c>
      <c r="E3" s="4"/>
    </row>
    <row r="4" spans="1:5" x14ac:dyDescent="0.25">
      <c r="A4" t="s">
        <v>23</v>
      </c>
      <c r="B4" t="s">
        <v>26</v>
      </c>
      <c r="C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25" sqref="E25"/>
    </sheetView>
  </sheetViews>
  <sheetFormatPr defaultRowHeight="15" x14ac:dyDescent="0.25"/>
  <cols>
    <col min="3" max="3" width="20" bestFit="1" customWidth="1"/>
    <col min="4" max="4" width="15.42578125" bestFit="1" customWidth="1"/>
  </cols>
  <sheetData>
    <row r="1" spans="1:4" x14ac:dyDescent="0.25">
      <c r="A1" s="1" t="s">
        <v>69</v>
      </c>
      <c r="B1" s="1" t="s">
        <v>29</v>
      </c>
      <c r="C1" s="1" t="s">
        <v>31</v>
      </c>
      <c r="D1" s="1" t="s">
        <v>33</v>
      </c>
    </row>
    <row r="2" spans="1:4" x14ac:dyDescent="0.25">
      <c r="A2" t="s">
        <v>6</v>
      </c>
      <c r="B2">
        <v>0.5</v>
      </c>
      <c r="C2" s="4">
        <v>5000000</v>
      </c>
      <c r="D2" s="4">
        <v>200000000</v>
      </c>
    </row>
    <row r="3" spans="1:4" x14ac:dyDescent="0.25">
      <c r="A3" t="s">
        <v>7</v>
      </c>
      <c r="B3">
        <v>0.5</v>
      </c>
      <c r="C3" s="4">
        <v>5000000</v>
      </c>
      <c r="D3" s="4">
        <v>200000000</v>
      </c>
    </row>
    <row r="4" spans="1:4" x14ac:dyDescent="0.25">
      <c r="A4" t="s">
        <v>8</v>
      </c>
      <c r="B4">
        <v>0.5</v>
      </c>
      <c r="C4" s="4">
        <v>5000000</v>
      </c>
      <c r="D4" s="4">
        <v>200000000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CE9E-019F-4AAC-9A69-48485F2FC176}">
  <dimension ref="A1:E5"/>
  <sheetViews>
    <sheetView workbookViewId="0">
      <selection activeCell="C5" sqref="B2:C5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8.85546875" bestFit="1" customWidth="1"/>
  </cols>
  <sheetData>
    <row r="1" spans="1:5" x14ac:dyDescent="0.25">
      <c r="A1" s="1" t="s">
        <v>48</v>
      </c>
      <c r="B1" s="1" t="s">
        <v>32</v>
      </c>
      <c r="C1" s="1" t="s">
        <v>30</v>
      </c>
      <c r="E1" s="1"/>
    </row>
    <row r="2" spans="1:5" x14ac:dyDescent="0.25">
      <c r="A2" s="1" t="s">
        <v>49</v>
      </c>
      <c r="B2" s="4">
        <v>100000000</v>
      </c>
      <c r="C2" s="4">
        <v>50000000</v>
      </c>
      <c r="E2" s="1"/>
    </row>
    <row r="3" spans="1:5" x14ac:dyDescent="0.25">
      <c r="A3" s="1" t="s">
        <v>50</v>
      </c>
      <c r="B3" s="4">
        <v>500000000</v>
      </c>
      <c r="C3" s="4">
        <v>100000000</v>
      </c>
    </row>
    <row r="4" spans="1:5" x14ac:dyDescent="0.25">
      <c r="A4" s="1" t="s">
        <v>53</v>
      </c>
      <c r="B4" s="4">
        <v>300000000</v>
      </c>
      <c r="C4" s="4">
        <v>350000000</v>
      </c>
    </row>
    <row r="5" spans="1:5" x14ac:dyDescent="0.25">
      <c r="A5" s="6" t="s">
        <v>68</v>
      </c>
      <c r="B5" s="4">
        <v>1000000000</v>
      </c>
      <c r="C5" s="4">
        <v>500000000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tabSelected="1" workbookViewId="0">
      <selection activeCell="M28" sqref="M28"/>
    </sheetView>
  </sheetViews>
  <sheetFormatPr defaultRowHeight="15" x14ac:dyDescent="0.25"/>
  <sheetData>
    <row r="1" spans="1:4" x14ac:dyDescent="0.2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25">
      <c r="A2" t="s">
        <v>6</v>
      </c>
      <c r="B2">
        <v>1</v>
      </c>
      <c r="C2">
        <v>0.35</v>
      </c>
      <c r="D2">
        <v>0.54</v>
      </c>
    </row>
    <row r="3" spans="1:4" x14ac:dyDescent="0.25">
      <c r="A3" t="s">
        <v>7</v>
      </c>
      <c r="B3">
        <v>0.35</v>
      </c>
      <c r="C3">
        <v>1</v>
      </c>
      <c r="D3">
        <v>0.48</v>
      </c>
    </row>
    <row r="4" spans="1:4" x14ac:dyDescent="0.25">
      <c r="A4" t="s">
        <v>8</v>
      </c>
      <c r="B4">
        <v>0.54</v>
      </c>
      <c r="C4">
        <v>0.48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4"/>
  <sheetViews>
    <sheetView workbookViewId="0">
      <selection activeCell="K48" sqref="K48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34</v>
      </c>
      <c r="B2">
        <v>1.2</v>
      </c>
    </row>
    <row r="3" spans="1:2" x14ac:dyDescent="0.25">
      <c r="A3" t="s">
        <v>35</v>
      </c>
      <c r="B3">
        <v>1.5</v>
      </c>
    </row>
    <row r="4" spans="1:2" x14ac:dyDescent="0.25">
      <c r="A4" t="s">
        <v>74</v>
      </c>
      <c r="B4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B2" sqref="B2: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36</v>
      </c>
      <c r="B2">
        <v>0.4</v>
      </c>
    </row>
    <row r="3" spans="1:2" x14ac:dyDescent="0.25">
      <c r="A3" t="s">
        <v>37</v>
      </c>
      <c r="B3">
        <v>0.1</v>
      </c>
    </row>
    <row r="5" spans="1:2" x14ac:dyDescent="0.2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D27" sqref="D27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>A2+1</f>
        <v>2</v>
      </c>
      <c r="B3" s="3">
        <f>[1]RFR_spot_no_VA!AJ12</f>
        <v>4.0439999999999997E-2</v>
      </c>
    </row>
    <row r="4" spans="1:2" x14ac:dyDescent="0.25">
      <c r="A4">
        <f t="shared" ref="A4:A25" si="0">A3+1</f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2" sqref="B2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38</v>
      </c>
      <c r="B1" t="s">
        <v>6</v>
      </c>
      <c r="C1" t="s">
        <v>7</v>
      </c>
      <c r="D1" t="s">
        <v>8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Underwriting</vt:lpstr>
      <vt:lpstr>Reserve</vt:lpstr>
      <vt:lpstr>Market</vt:lpstr>
      <vt:lpstr>Market_Correlation</vt:lpstr>
      <vt:lpstr>Credit</vt:lpstr>
      <vt:lpstr>Operational</vt:lpstr>
      <vt:lpstr>Reinsurance</vt:lpstr>
      <vt:lpstr>Cat 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Chatzineofytou</cp:lastModifiedBy>
  <dcterms:created xsi:type="dcterms:W3CDTF">2025-04-26T19:06:04Z</dcterms:created>
  <dcterms:modified xsi:type="dcterms:W3CDTF">2025-06-04T16:17:06Z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5a184a-ec6c-4706-a8fe-00eb3519811b_Enabled">
    <vt:lpwstr>true</vt:lpwstr>
  </property>
  <property fmtid="{D5CDD505-2E9C-101B-9397-08002B2CF9AE}" pid="3" name="MSIP_Label_e45a184a-ec6c-4706-a8fe-00eb3519811b_SetDate">
    <vt:lpwstr>2025-06-04T11:04:33Z</vt:lpwstr>
  </property>
  <property fmtid="{D5CDD505-2E9C-101B-9397-08002B2CF9AE}" pid="4" name="MSIP_Label_e45a184a-ec6c-4706-a8fe-00eb3519811b_Method">
    <vt:lpwstr>Privileged</vt:lpwstr>
  </property>
  <property fmtid="{D5CDD505-2E9C-101B-9397-08002B2CF9AE}" pid="5" name="MSIP_Label_e45a184a-ec6c-4706-a8fe-00eb3519811b_Name">
    <vt:lpwstr>Confidential</vt:lpwstr>
  </property>
  <property fmtid="{D5CDD505-2E9C-101B-9397-08002B2CF9AE}" pid="6" name="MSIP_Label_e45a184a-ec6c-4706-a8fe-00eb3519811b_SiteId">
    <vt:lpwstr>9a50eba8-7568-447a-bcb9-27a0d464aa80</vt:lpwstr>
  </property>
  <property fmtid="{D5CDD505-2E9C-101B-9397-08002B2CF9AE}" pid="7" name="MSIP_Label_e45a184a-ec6c-4706-a8fe-00eb3519811b_ActionId">
    <vt:lpwstr>95c0aecc-ba28-4cd7-84e8-d7ce2aba7936</vt:lpwstr>
  </property>
  <property fmtid="{D5CDD505-2E9C-101B-9397-08002B2CF9AE}" pid="8" name="MSIP_Label_e45a184a-ec6c-4706-a8fe-00eb3519811b_ContentBits">
    <vt:lpwstr>0</vt:lpwstr>
  </property>
  <property fmtid="{D5CDD505-2E9C-101B-9397-08002B2CF9AE}" pid="9" name="MSIP_Label_e45a184a-ec6c-4706-a8fe-00eb3519811b_Tag">
    <vt:lpwstr>10, 0, 1, 1</vt:lpwstr>
  </property>
</Properties>
</file>