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23835" windowHeight="12015" tabRatio="364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BOM_Base" localSheetId="1">Sheet1!$A$1:$H$36</definedName>
    <definedName name="BOM_Base" localSheetId="0">'Sheet1 (2)'!$A$2:$H$38</definedName>
    <definedName name="HP03S_HIH6130" localSheetId="1">Sheet1!$A$68:$H$77</definedName>
    <definedName name="HP03S_HIH6130" localSheetId="0">'Sheet1 (2)'!$A$74:$H$86</definedName>
    <definedName name="MRF24_Module" localSheetId="1">Sheet1!$A$40:$H$46</definedName>
    <definedName name="MRF24_Module" localSheetId="0">'Sheet1 (2)'!$A$42:$H$48</definedName>
    <definedName name="VPower_feed" localSheetId="1">Sheet1!$A$49:$H$52</definedName>
    <definedName name="VPower_feed" localSheetId="0">'Sheet1 (2)'!$A$51:$H$54</definedName>
    <definedName name="Wind_enc" localSheetId="1">Sheet1!$A$60:$H$65</definedName>
    <definedName name="Wind_enc" localSheetId="0">'Sheet1 (2)'!$A$62:$H$67</definedName>
    <definedName name="Wind_Tree_connect" localSheetId="1">Sheet1!$A$55:$H$57</definedName>
    <definedName name="Wind_Tree_connect" localSheetId="0">'Sheet1 (2)'!$A$57:$H$59</definedName>
  </definedNames>
  <calcPr calcId="125725"/>
</workbook>
</file>

<file path=xl/calcChain.xml><?xml version="1.0" encoding="utf-8"?>
<calcChain xmlns="http://schemas.openxmlformats.org/spreadsheetml/2006/main">
  <c r="N71" i="4"/>
  <c r="M71"/>
  <c r="O71"/>
  <c r="N33"/>
  <c r="M33"/>
  <c r="O33"/>
  <c r="N85"/>
  <c r="M85"/>
  <c r="O85"/>
  <c r="O83"/>
  <c r="N84"/>
  <c r="M84"/>
  <c r="O84"/>
  <c r="M91"/>
  <c r="N91"/>
  <c r="O91"/>
  <c r="M92"/>
  <c r="N92"/>
  <c r="O92"/>
  <c r="M93"/>
  <c r="N93"/>
  <c r="O93"/>
  <c r="M94"/>
  <c r="N94"/>
  <c r="O94"/>
  <c r="M95"/>
  <c r="N95"/>
  <c r="O95"/>
  <c r="M96"/>
  <c r="N96"/>
  <c r="O96"/>
  <c r="M97"/>
  <c r="N97"/>
  <c r="O97"/>
  <c r="M98"/>
  <c r="N98"/>
  <c r="O98"/>
  <c r="M99"/>
  <c r="N99"/>
  <c r="O99"/>
  <c r="M100"/>
  <c r="N100"/>
  <c r="O100"/>
  <c r="I88"/>
  <c r="H88"/>
  <c r="N22"/>
  <c r="O90"/>
  <c r="O89"/>
  <c r="O88"/>
  <c r="O87"/>
  <c r="O86"/>
  <c r="O82"/>
  <c r="O81"/>
  <c r="O80"/>
  <c r="O79"/>
  <c r="O78"/>
  <c r="O77"/>
  <c r="O76"/>
  <c r="O75"/>
  <c r="O70"/>
  <c r="O67"/>
  <c r="O66"/>
  <c r="O65"/>
  <c r="O64"/>
  <c r="O63"/>
  <c r="O60"/>
  <c r="O59"/>
  <c r="O58"/>
  <c r="O55"/>
  <c r="O54"/>
  <c r="O53"/>
  <c r="O52"/>
  <c r="O49"/>
  <c r="O48"/>
  <c r="O47"/>
  <c r="O46"/>
  <c r="O45"/>
  <c r="O44"/>
  <c r="O43"/>
  <c r="O40"/>
  <c r="O39"/>
  <c r="O38"/>
  <c r="O37"/>
  <c r="O36"/>
  <c r="O35"/>
  <c r="O34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N90"/>
  <c r="N89"/>
  <c r="N88"/>
  <c r="N87"/>
  <c r="N86"/>
  <c r="N82"/>
  <c r="N81"/>
  <c r="N80"/>
  <c r="N79"/>
  <c r="N78"/>
  <c r="N77"/>
  <c r="N76"/>
  <c r="N75"/>
  <c r="N70"/>
  <c r="N67"/>
  <c r="N66"/>
  <c r="N65"/>
  <c r="N64"/>
  <c r="N63"/>
  <c r="N60"/>
  <c r="N59"/>
  <c r="N58"/>
  <c r="N55"/>
  <c r="N54"/>
  <c r="N53"/>
  <c r="N52"/>
  <c r="N49"/>
  <c r="N48"/>
  <c r="N47"/>
  <c r="N46"/>
  <c r="N45"/>
  <c r="N44"/>
  <c r="N43"/>
  <c r="N40"/>
  <c r="N39"/>
  <c r="N38"/>
  <c r="N37"/>
  <c r="N36"/>
  <c r="N35"/>
  <c r="N34"/>
  <c r="N32"/>
  <c r="N31"/>
  <c r="N30"/>
  <c r="N29"/>
  <c r="N28"/>
  <c r="N27"/>
  <c r="N26"/>
  <c r="N25"/>
  <c r="N24"/>
  <c r="N23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M90"/>
  <c r="M89"/>
  <c r="M88"/>
  <c r="M87"/>
  <c r="M86"/>
  <c r="M82"/>
  <c r="M81"/>
  <c r="M80"/>
  <c r="M79"/>
  <c r="M78"/>
  <c r="M77"/>
  <c r="M76"/>
  <c r="M75"/>
  <c r="M70"/>
  <c r="M67"/>
  <c r="M66"/>
  <c r="M65"/>
  <c r="M64"/>
  <c r="M63"/>
  <c r="M60"/>
  <c r="M59"/>
  <c r="M58"/>
  <c r="M55"/>
  <c r="M54"/>
  <c r="M53"/>
  <c r="M52"/>
  <c r="M49"/>
  <c r="M48"/>
  <c r="M47"/>
  <c r="M46"/>
  <c r="M45"/>
  <c r="M44"/>
  <c r="M43"/>
  <c r="M40"/>
  <c r="M39"/>
  <c r="M38"/>
  <c r="M37"/>
  <c r="M36"/>
  <c r="M35"/>
  <c r="M34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103" l="1"/>
  <c r="N103"/>
  <c r="O103"/>
</calcChain>
</file>

<file path=xl/connections.xml><?xml version="1.0" encoding="utf-8"?>
<connections xmlns="http://schemas.openxmlformats.org/spreadsheetml/2006/main">
  <connection id="1" name="BOM_Base" type="6" refreshedVersion="3" background="1" saveData="1">
    <textPr codePage="437" sourceFile="D:\Eagle5_project\Wifi_WX_Station\BOMStuff\BOM_Base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BOM_Base1" type="6" refreshedVersion="3" background="1" saveData="1">
    <textPr codePage="437" sourceFile="D:\Eagle5_project\Wifi_WX_Station\BOMStuff\BOM_Base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HP03S_HIH6130" type="6" refreshedVersion="3" background="1" saveData="1">
    <textPr codePage="437" sourceFile="D:\Eagle5_project\Wifi_WX_Station\BOMStuff\HP03S_HIH6130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HP03S_HIH61301" type="6" refreshedVersion="3" background="1" saveData="1">
    <textPr codePage="437" sourceFile="D:\Eagle5_project\Wifi_WX_Station\BOMStuff\HP03S_HIH6130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MRF24_Module" type="6" refreshedVersion="3" background="1" saveData="1">
    <textPr codePage="437" sourceFile="D:\Eagle5_project\Wifi_WX_Station\BOMStuff\MRF24_Module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MRF24_Module1" type="6" refreshedVersion="3" background="1" saveData="1">
    <textPr codePage="437" sourceFile="D:\Eagle5_project\Wifi_WX_Station\BOMStuff\MRF24_Module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VPower_feed" type="6" refreshedVersion="3" background="1" saveData="1">
    <textPr codePage="437" sourceFile="D:\Eagle5_project\Wifi_WX_Station\BOMStuff\VPower_feed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VPower_feed1" type="6" refreshedVersion="3" background="1" saveData="1">
    <textPr codePage="437" sourceFile="D:\Eagle5_project\Wifi_WX_Station\BOMStuff\VPower_feed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9" name="Wind_enc" type="6" refreshedVersion="3" background="1" saveData="1">
    <textPr codePage="437" sourceFile="D:\Eagle5_project\Wifi_WX_Station\BOMStuff\Wind_enc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Wind_enc1" type="6" refreshedVersion="3" background="1" saveData="1">
    <textPr codePage="437" sourceFile="D:\Eagle5_project\Wifi_WX_Station\BOMStuff\Wind_enc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Wind_Tree_connect" type="6" refreshedVersion="3" background="1" saveData="1">
    <textPr codePage="437" sourceFile="D:\Eagle5_project\Wifi_WX_Station\BOMStuff\Wind_Tree_connect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Wind_Tree_connect1" type="6" refreshedVersion="3" background="1" saveData="1">
    <textPr codePage="437" sourceFile="D:\Eagle5_project\Wifi_WX_Station\BOMStuff\Wind_Tree_connect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<sst xmlns="http://schemas.openxmlformats.org/spreadsheetml/2006/main" count="883" uniqueCount="296">
  <si>
    <t>Qty</t>
  </si>
  <si>
    <t>Value</t>
  </si>
  <si>
    <t>Device</t>
  </si>
  <si>
    <t>Package</t>
  </si>
  <si>
    <t>Parts</t>
  </si>
  <si>
    <t>Description</t>
  </si>
  <si>
    <t>FE10-1</t>
  </si>
  <si>
    <t>FE10</t>
  </si>
  <si>
    <t>SV1, SV2, SV3</t>
  </si>
  <si>
    <t>FEMALE HEADER</t>
  </si>
  <si>
    <t>PIKIT2_PRG</t>
  </si>
  <si>
    <t>1X06_PIKIT</t>
  </si>
  <si>
    <t>JP1</t>
  </si>
  <si>
    <t>PIN HEADER</t>
  </si>
  <si>
    <t>PINHD-1X3</t>
  </si>
  <si>
    <t>1X03</t>
  </si>
  <si>
    <t>FAN, I2C1, SUN, UART1</t>
  </si>
  <si>
    <t>0.1uF</t>
  </si>
  <si>
    <t>C-USC0805</t>
  </si>
  <si>
    <t>C0805</t>
  </si>
  <si>
    <t>C2, C4, C5, C6, C8, C13, C16, C17, C18</t>
  </si>
  <si>
    <t>CAPACITOR, American symbol</t>
  </si>
  <si>
    <t>0o</t>
  </si>
  <si>
    <t>R-US_R0603</t>
  </si>
  <si>
    <t>R0603</t>
  </si>
  <si>
    <t>R19, R20</t>
  </si>
  <si>
    <t>RESISTOR, American symbol</t>
  </si>
  <si>
    <t>CPOL-USR/2012-12R</t>
  </si>
  <si>
    <t>R/2012-12R</t>
  </si>
  <si>
    <t>C7</t>
  </si>
  <si>
    <t>POLARIZED CAPACITOR, American symbol</t>
  </si>
  <si>
    <t>10k</t>
  </si>
  <si>
    <t>R3, R4, R11, R12</t>
  </si>
  <si>
    <t>SMC_A</t>
  </si>
  <si>
    <t>C12</t>
  </si>
  <si>
    <t>120o</t>
  </si>
  <si>
    <t>R1, R2, R14</t>
  </si>
  <si>
    <t>14k</t>
  </si>
  <si>
    <t>R8</t>
  </si>
  <si>
    <t>1k</t>
  </si>
  <si>
    <t>R7, R9, R16, R17, R18</t>
  </si>
  <si>
    <t>1uF</t>
  </si>
  <si>
    <t>C11</t>
  </si>
  <si>
    <t>2.2uF</t>
  </si>
  <si>
    <t>C9, C10</t>
  </si>
  <si>
    <t>22p</t>
  </si>
  <si>
    <t>C-USC0603</t>
  </si>
  <si>
    <t>C0603</t>
  </si>
  <si>
    <t>C14, C15</t>
  </si>
  <si>
    <t>C1</t>
  </si>
  <si>
    <t>25LC512</t>
  </si>
  <si>
    <t>25LC080SN</t>
  </si>
  <si>
    <t>SO-08</t>
  </si>
  <si>
    <t>U2</t>
  </si>
  <si>
    <t>Serial EEPROM 4K/ 8K , SPI bus</t>
  </si>
  <si>
    <t>R6, R10</t>
  </si>
  <si>
    <t>3.3v</t>
  </si>
  <si>
    <t>DPACK</t>
  </si>
  <si>
    <t>IC1</t>
  </si>
  <si>
    <t>VOLTAGE REGULATOR</t>
  </si>
  <si>
    <t>32Khz</t>
  </si>
  <si>
    <t>CRYSTALTC26V</t>
  </si>
  <si>
    <t>TC26V</t>
  </si>
  <si>
    <t>Q1</t>
  </si>
  <si>
    <t>CRYSTAL</t>
  </si>
  <si>
    <t>4.7k</t>
  </si>
  <si>
    <t>R13, R15</t>
  </si>
  <si>
    <t>C3</t>
  </si>
  <si>
    <t>6.8k</t>
  </si>
  <si>
    <t>R5</t>
  </si>
  <si>
    <t>B140</t>
  </si>
  <si>
    <t>SCHOTTKY-DIODESMD</t>
  </si>
  <si>
    <t>SMB</t>
  </si>
  <si>
    <t>D1</t>
  </si>
  <si>
    <t>Schottky Diode</t>
  </si>
  <si>
    <t>CP2104-GM</t>
  </si>
  <si>
    <t>QFN24_4X4</t>
  </si>
  <si>
    <t>U1</t>
  </si>
  <si>
    <t>FE06-1</t>
  </si>
  <si>
    <t>FE06</t>
  </si>
  <si>
    <t>ANA</t>
  </si>
  <si>
    <t>M05X22X5FE</t>
  </si>
  <si>
    <t>2X5FEMALE</t>
  </si>
  <si>
    <t>J6</t>
  </si>
  <si>
    <t>Header 5x2</t>
  </si>
  <si>
    <t>MA1X06</t>
  </si>
  <si>
    <t>1X06</t>
  </si>
  <si>
    <t>J5</t>
  </si>
  <si>
    <t>MINI-USB-32005-301</t>
  </si>
  <si>
    <t>32005-301</t>
  </si>
  <si>
    <t>USB</t>
  </si>
  <si>
    <t>MINI USB-B Conector</t>
  </si>
  <si>
    <t>PIC24FJ128GA008</t>
  </si>
  <si>
    <t>TQFP80-12X12</t>
  </si>
  <si>
    <t>U3</t>
  </si>
  <si>
    <t>RJ45-8VERT</t>
  </si>
  <si>
    <t>RJ45_VERT</t>
  </si>
  <si>
    <t>J1</t>
  </si>
  <si>
    <t>RJ45 Jack</t>
  </si>
  <si>
    <t>SWITCH-MOMENTARY-2SMD</t>
  </si>
  <si>
    <t>TACTILE_SWITCH_SMD</t>
  </si>
  <si>
    <t>S1, S2</t>
  </si>
  <si>
    <t>ambr</t>
  </si>
  <si>
    <t>LEDCHIP-LED0603</t>
  </si>
  <si>
    <t>CHIP-LED0603</t>
  </si>
  <si>
    <t>L4</t>
  </si>
  <si>
    <t>LED</t>
  </si>
  <si>
    <t>grn</t>
  </si>
  <si>
    <t>L2, L5</t>
  </si>
  <si>
    <t>red</t>
  </si>
  <si>
    <t>L1, L3</t>
  </si>
  <si>
    <t>WiFi</t>
  </si>
  <si>
    <t>C1, C2</t>
  </si>
  <si>
    <t>10K</t>
  </si>
  <si>
    <t>R2</t>
  </si>
  <si>
    <t>4.7K</t>
  </si>
  <si>
    <t>R1</t>
  </si>
  <si>
    <t>4.7uF</t>
  </si>
  <si>
    <t>M05X2</t>
  </si>
  <si>
    <t>2X5-RA-HEADER</t>
  </si>
  <si>
    <t>MRF24WB0MA</t>
  </si>
  <si>
    <t>MR24WB0MA</t>
  </si>
  <si>
    <t>MRF24W</t>
  </si>
  <si>
    <t>M1</t>
  </si>
  <si>
    <t>Mirochip/ZeroG  Wifi module</t>
  </si>
  <si>
    <t>PWR dist</t>
  </si>
  <si>
    <t>RAIN_COUNT, SUN</t>
  </si>
  <si>
    <t>J1, J2</t>
  </si>
  <si>
    <t>Wind _conn</t>
  </si>
  <si>
    <t>SUN, WIND_COUNT, WIND_DIR</t>
  </si>
  <si>
    <t>Wind_enc</t>
  </si>
  <si>
    <t>C-USC0805K</t>
  </si>
  <si>
    <t>C0805K</t>
  </si>
  <si>
    <t>C1, C2, C5</t>
  </si>
  <si>
    <t>330uF/6.3V</t>
  </si>
  <si>
    <t>CPOL-USSMCD</t>
  </si>
  <si>
    <t>SMC_D</t>
  </si>
  <si>
    <t>C6</t>
  </si>
  <si>
    <t>6.8K</t>
  </si>
  <si>
    <t>R-US_M0805</t>
  </si>
  <si>
    <t>M0805</t>
  </si>
  <si>
    <t>R6</t>
  </si>
  <si>
    <t>AS5030</t>
  </si>
  <si>
    <t>TSSOP16</t>
  </si>
  <si>
    <t>LSP10</t>
  </si>
  <si>
    <t>+5V, GND, OUT</t>
  </si>
  <si>
    <t>SOLDER PAD drill 1.0 mm, distributor Buerklin, 12H555</t>
  </si>
  <si>
    <t>Baro_hyg_HP03S</t>
  </si>
  <si>
    <t>PINHD-1X6</t>
  </si>
  <si>
    <t>R4</t>
  </si>
  <si>
    <t>2.2K</t>
  </si>
  <si>
    <t>R3</t>
  </si>
  <si>
    <t>470o</t>
  </si>
  <si>
    <t>R1, R2</t>
  </si>
  <si>
    <t>CB3LV</t>
  </si>
  <si>
    <t>SMD7.5X5MM</t>
  </si>
  <si>
    <t>OSC1</t>
  </si>
  <si>
    <t>HIH_6130</t>
  </si>
  <si>
    <t>SOIC8</t>
  </si>
  <si>
    <t>HP03S</t>
  </si>
  <si>
    <t>PN_ DigiKey</t>
  </si>
  <si>
    <t>X1</t>
  </si>
  <si>
    <t>X10</t>
  </si>
  <si>
    <t xml:space="preserve"> AE10396-ND</t>
  </si>
  <si>
    <t>Fan 92x92 mm</t>
  </si>
  <si>
    <t>259-1468-ND</t>
  </si>
  <si>
    <t>FAN 12V/5V</t>
  </si>
  <si>
    <t xml:space="preserve"> 609-3410-ND</t>
  </si>
  <si>
    <t xml:space="preserve"> S7108-ND</t>
  </si>
  <si>
    <t>Cable Conn</t>
  </si>
  <si>
    <t>Cable Conn 6x1 Female</t>
  </si>
  <si>
    <t>Cable conn</t>
  </si>
  <si>
    <t>rect housing</t>
  </si>
  <si>
    <t>952-2231-ND</t>
  </si>
  <si>
    <t>Crimp pins fpr 6x1 cable</t>
  </si>
  <si>
    <t xml:space="preserve">Crimp </t>
  </si>
  <si>
    <t>952-2158-ND</t>
  </si>
  <si>
    <t>At QTY 50</t>
  </si>
  <si>
    <t xml:space="preserve"> 609-2162-ND</t>
  </si>
  <si>
    <t xml:space="preserve">Clincher Assembly </t>
  </si>
  <si>
    <t>6" Precut jumper</t>
  </si>
  <si>
    <t>WM06-06A-ND</t>
  </si>
  <si>
    <t>445-1273-1-ND</t>
  </si>
  <si>
    <t>C1,C2,C4</t>
  </si>
  <si>
    <t>0.1uf</t>
  </si>
  <si>
    <t>478-1395-1-ND</t>
  </si>
  <si>
    <t>X100</t>
  </si>
  <si>
    <t>399-3696-1-ND</t>
  </si>
  <si>
    <t>CpoulUS SMC_A</t>
  </si>
  <si>
    <t>CPOL-USR SMC_D</t>
  </si>
  <si>
    <t>330uF/6V</t>
  </si>
  <si>
    <t>478-3955-1-ND</t>
  </si>
  <si>
    <t>490-5320-1-ND</t>
  </si>
  <si>
    <t>22uF/10V</t>
  </si>
  <si>
    <t>SMC_B</t>
  </si>
  <si>
    <t>CPOL-USSMCB</t>
  </si>
  <si>
    <t>493-2357-1-ND</t>
  </si>
  <si>
    <t>CPOL-USR/SMC_B</t>
  </si>
  <si>
    <t>22uF/10v</t>
  </si>
  <si>
    <t xml:space="preserve"> 445-3459-1-ND</t>
  </si>
  <si>
    <t>445-3459-1-ND</t>
  </si>
  <si>
    <t>311-120GRCT-ND</t>
  </si>
  <si>
    <t>311-1.0KGRCT-ND</t>
  </si>
  <si>
    <t>311-10.0KHRCT-ND</t>
  </si>
  <si>
    <t>311-4.70KHRCT-ND</t>
  </si>
  <si>
    <t>311-6.80KHRCT-ND</t>
  </si>
  <si>
    <t>311-14.0KHRCT-ND</t>
  </si>
  <si>
    <t>311-26.1KHRCT-ND</t>
  </si>
  <si>
    <t>26.1K</t>
  </si>
  <si>
    <t>25LC512-I/SN-ND</t>
  </si>
  <si>
    <t>Not filled-- jumper</t>
  </si>
  <si>
    <t>497-3446-1-ND</t>
  </si>
  <si>
    <t>78M3.3V</t>
  </si>
  <si>
    <t>300-8402-ND</t>
  </si>
  <si>
    <t>641-1111-1-ND</t>
  </si>
  <si>
    <t>USB /uart</t>
  </si>
  <si>
    <t>336-2008-5-ND</t>
  </si>
  <si>
    <t>ED2992CT-ND</t>
  </si>
  <si>
    <t xml:space="preserve"> MRF24WB0MB/RM-ND</t>
  </si>
  <si>
    <t>na</t>
  </si>
  <si>
    <t>na -- used as jumper</t>
  </si>
  <si>
    <t xml:space="preserve"> 311-2.20KHRCT-ND</t>
  </si>
  <si>
    <t>311-470HRCT-ND</t>
  </si>
  <si>
    <t>480-3652-1-ND</t>
  </si>
  <si>
    <t>AS5030-ATSTCT-ND</t>
  </si>
  <si>
    <t>From  HOPE RF only</t>
  </si>
  <si>
    <t>From HopeRF</t>
  </si>
  <si>
    <t>Not loaded</t>
  </si>
  <si>
    <t>475-2512-1-ND</t>
  </si>
  <si>
    <t xml:space="preserve"> 475-1409-1-ND</t>
  </si>
  <si>
    <t>475-2558-1-ND</t>
  </si>
  <si>
    <t>S7004-ND</t>
  </si>
  <si>
    <t>S7043-ND</t>
  </si>
  <si>
    <t>P12955SCT-ND</t>
  </si>
  <si>
    <t>609-3461-ND</t>
  </si>
  <si>
    <t>609-3272-ND</t>
  </si>
  <si>
    <t xml:space="preserve"> PIC24FJ128GA008-I/PT-ND5.2</t>
  </si>
  <si>
    <t>80pin 16-Bit Flash Microcontrollers</t>
  </si>
  <si>
    <t>PIC24FJ256GA108</t>
  </si>
  <si>
    <t>Alernate MCY 256K</t>
  </si>
  <si>
    <t>PIC24FJ256GA108-I/PT-ND7.42</t>
  </si>
  <si>
    <t>New: 4.09</t>
  </si>
  <si>
    <t>Alt Vendor</t>
  </si>
  <si>
    <t>New: 23.10</t>
  </si>
  <si>
    <t>New: 13.50</t>
  </si>
  <si>
    <t>Mouser: 4.86</t>
  </si>
  <si>
    <t>Fut: 19.20</t>
  </si>
  <si>
    <t>Fut:4:30</t>
  </si>
  <si>
    <t>FUT: 4.09</t>
  </si>
  <si>
    <t>FUT: 5.84</t>
  </si>
  <si>
    <t>total</t>
  </si>
  <si>
    <t>PCB main</t>
  </si>
  <si>
    <t xml:space="preserve">PCB power </t>
  </si>
  <si>
    <t>PCB Wind_enc</t>
  </si>
  <si>
    <t>PCB tree_dist</t>
  </si>
  <si>
    <t>PCB Wifi</t>
  </si>
  <si>
    <t xml:space="preserve">PC_Solar </t>
  </si>
  <si>
    <t>Solar cell&amp;opamp</t>
  </si>
  <si>
    <t>FUT: 5.84@1, 5.55@10</t>
  </si>
  <si>
    <t>FUT: 3.89@10</t>
  </si>
  <si>
    <t>FUT: 4.09@1</t>
  </si>
  <si>
    <t>HP03S BAROMETER</t>
  </si>
  <si>
    <t xml:space="preserve"> LPS331AP  Barometer</t>
  </si>
  <si>
    <t>Alternate Conn 2nedded</t>
  </si>
  <si>
    <t>Cable for Clincher 1 needed</t>
  </si>
  <si>
    <t>PWR distribution</t>
  </si>
  <si>
    <t>Wind_ Encoder</t>
  </si>
  <si>
    <t>Alternate Hygrometer</t>
  </si>
  <si>
    <t xml:space="preserve">Alternate Barometer </t>
  </si>
  <si>
    <t>LPS331AP</t>
  </si>
  <si>
    <t>Wind  tree distributor</t>
  </si>
  <si>
    <t>Main Board</t>
  </si>
  <si>
    <t>SHT21D</t>
  </si>
  <si>
    <t>New: 25.04</t>
  </si>
  <si>
    <t>Allied 22.89</t>
  </si>
  <si>
    <t xml:space="preserve"> Allied 11.00</t>
  </si>
  <si>
    <t>Osc 32Khz</t>
  </si>
  <si>
    <t>535-9545-1-ND</t>
  </si>
  <si>
    <t xml:space="preserve">PINHD-1X6 </t>
  </si>
  <si>
    <t>497-1496-1-ND</t>
  </si>
  <si>
    <t>LD29150 xx</t>
  </si>
  <si>
    <t>RJ45-8HOR</t>
  </si>
  <si>
    <t>J1.J2</t>
  </si>
  <si>
    <t>RJ45 Jack Horizontal</t>
  </si>
  <si>
    <t xml:space="preserve"> AE10384-ND</t>
  </si>
  <si>
    <t>EEprom 512kbit</t>
  </si>
  <si>
    <t>hall effect latching TO 92A</t>
  </si>
  <si>
    <t>us2881eua-nd</t>
  </si>
  <si>
    <t xml:space="preserve">RC motor </t>
  </si>
  <si>
    <t xml:space="preserve">14 or 16 pol </t>
  </si>
  <si>
    <t>Wind Direction Encoder</t>
  </si>
  <si>
    <t>Wind Speed Encoder</t>
  </si>
  <si>
    <t xml:space="preserve">Barometer &amp; Hygrometer </t>
  </si>
  <si>
    <t>Solar  Sensor</t>
  </si>
  <si>
    <t xml:space="preserve">OP-AMP </t>
  </si>
  <si>
    <t>MAX4330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</si>
</sst>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0" borderId="0" xfId="0" applyNumberFormat="1" applyFill="1"/>
    <xf numFmtId="164" fontId="2" fillId="2" borderId="0" xfId="0" applyNumberFormat="1" applyFont="1" applyFill="1"/>
    <xf numFmtId="164" fontId="2" fillId="4" borderId="0" xfId="0" applyNumberFormat="1" applyFont="1" applyFill="1"/>
    <xf numFmtId="164" fontId="1" fillId="0" borderId="0" xfId="0" applyNumberFormat="1" applyFont="1"/>
    <xf numFmtId="164" fontId="1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VPower_feed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ind_enc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Wind_Tree_connect" connectionId="1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P03S_HIH613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OM_Base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RF24_Module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OM_Base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Wind_Tree_connect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Wind_enc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RF24_Module" connectionId="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VPower_feed" connectionId="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HP03S_HIH613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7" Type="http://schemas.openxmlformats.org/officeDocument/2006/relationships/queryTable" Target="../queryTables/queryTable12.xml"/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11.xml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topLeftCell="A79" workbookViewId="0">
      <selection activeCell="C103" sqref="C103"/>
    </sheetView>
  </sheetViews>
  <sheetFormatPr defaultRowHeight="15"/>
  <cols>
    <col min="1" max="1" width="4.140625" bestFit="1" customWidth="1"/>
    <col min="2" max="2" width="29.140625" customWidth="1"/>
    <col min="3" max="3" width="31.140625" customWidth="1"/>
    <col min="4" max="4" width="20.28515625" customWidth="1"/>
    <col min="5" max="5" width="24.28515625" customWidth="1"/>
    <col min="6" max="6" width="39.42578125" customWidth="1"/>
    <col min="7" max="7" width="22.42578125" style="2" customWidth="1"/>
    <col min="8" max="10" width="9.140625" style="1"/>
    <col min="11" max="11" width="14.140625" customWidth="1"/>
    <col min="12" max="12" width="16.5703125" style="1" customWidth="1"/>
    <col min="13" max="13" width="9.140625" style="1"/>
  </cols>
  <sheetData>
    <row r="1" spans="1:15">
      <c r="B1" t="s">
        <v>271</v>
      </c>
      <c r="F1" s="12" t="s">
        <v>271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160</v>
      </c>
      <c r="H2" s="5" t="s">
        <v>161</v>
      </c>
      <c r="I2" s="4" t="s">
        <v>162</v>
      </c>
      <c r="J2" s="6" t="s">
        <v>186</v>
      </c>
      <c r="K2" t="s">
        <v>242</v>
      </c>
    </row>
    <row r="3" spans="1:15">
      <c r="A3">
        <v>3</v>
      </c>
      <c r="B3" t="s">
        <v>6</v>
      </c>
      <c r="C3" t="s">
        <v>6</v>
      </c>
      <c r="D3" t="s">
        <v>7</v>
      </c>
      <c r="E3" t="s">
        <v>8</v>
      </c>
      <c r="F3" t="s">
        <v>9</v>
      </c>
      <c r="G3" s="2" t="s">
        <v>232</v>
      </c>
      <c r="H3" s="1">
        <v>0.83</v>
      </c>
      <c r="I3" s="1">
        <v>6.86</v>
      </c>
      <c r="M3" s="5">
        <f>A3*H3</f>
        <v>2.4899999999999998</v>
      </c>
      <c r="N3" s="8">
        <f>A3*I3</f>
        <v>20.580000000000002</v>
      </c>
      <c r="O3" s="9">
        <f>A3*J3</f>
        <v>0</v>
      </c>
    </row>
    <row r="4" spans="1:15">
      <c r="A4">
        <v>1</v>
      </c>
      <c r="B4" t="s">
        <v>148</v>
      </c>
      <c r="C4" t="s">
        <v>10</v>
      </c>
      <c r="D4" t="s">
        <v>11</v>
      </c>
      <c r="E4" t="s">
        <v>12</v>
      </c>
      <c r="F4" t="s">
        <v>13</v>
      </c>
      <c r="G4" s="2" t="s">
        <v>235</v>
      </c>
      <c r="H4" s="1">
        <v>0.33</v>
      </c>
      <c r="I4" s="1">
        <v>3.09</v>
      </c>
      <c r="M4" s="5">
        <f t="shared" ref="M4:M71" si="0">A4*H4</f>
        <v>0.33</v>
      </c>
      <c r="N4" s="8">
        <f t="shared" ref="N4:N71" si="1">A4*I4</f>
        <v>3.09</v>
      </c>
      <c r="O4" s="9">
        <f t="shared" ref="O4:O71" si="2">A4*J4</f>
        <v>0</v>
      </c>
    </row>
    <row r="5" spans="1:15">
      <c r="A5">
        <v>4</v>
      </c>
      <c r="B5" t="s">
        <v>14</v>
      </c>
      <c r="C5" t="s">
        <v>14</v>
      </c>
      <c r="D5" t="s">
        <v>15</v>
      </c>
      <c r="E5" t="s">
        <v>16</v>
      </c>
      <c r="F5" t="s">
        <v>13</v>
      </c>
      <c r="G5" s="2" t="s">
        <v>234</v>
      </c>
      <c r="H5" s="1">
        <v>0.15</v>
      </c>
      <c r="I5" s="1">
        <v>1.45</v>
      </c>
      <c r="M5" s="5">
        <f t="shared" si="0"/>
        <v>0.6</v>
      </c>
      <c r="N5" s="8">
        <f t="shared" si="1"/>
        <v>5.8</v>
      </c>
      <c r="O5" s="9">
        <f t="shared" si="2"/>
        <v>0</v>
      </c>
    </row>
    <row r="6" spans="1:15">
      <c r="A6">
        <v>9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s="2" t="s">
        <v>185</v>
      </c>
      <c r="H6" s="1">
        <v>0.1</v>
      </c>
      <c r="I6" s="1">
        <v>0.48</v>
      </c>
      <c r="J6" s="1">
        <v>2.2000000000000002</v>
      </c>
      <c r="M6" s="5">
        <f t="shared" si="0"/>
        <v>0.9</v>
      </c>
      <c r="N6" s="8">
        <f t="shared" si="1"/>
        <v>4.32</v>
      </c>
      <c r="O6" s="9">
        <f t="shared" si="2"/>
        <v>19.8</v>
      </c>
    </row>
    <row r="7" spans="1:15">
      <c r="A7">
        <v>0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s="2" t="s">
        <v>210</v>
      </c>
      <c r="M7" s="5">
        <f t="shared" si="0"/>
        <v>0</v>
      </c>
      <c r="N7" s="8">
        <f t="shared" si="1"/>
        <v>0</v>
      </c>
      <c r="O7" s="9">
        <f t="shared" si="2"/>
        <v>0</v>
      </c>
    </row>
    <row r="8" spans="1:15" ht="15.75" customHeight="1">
      <c r="A8">
        <v>1</v>
      </c>
      <c r="B8" t="s">
        <v>190</v>
      </c>
      <c r="C8" t="s">
        <v>189</v>
      </c>
      <c r="D8" t="s">
        <v>136</v>
      </c>
      <c r="E8" t="s">
        <v>29</v>
      </c>
      <c r="F8" t="s">
        <v>30</v>
      </c>
      <c r="G8" s="2" t="s">
        <v>191</v>
      </c>
      <c r="H8" s="1">
        <v>1.91</v>
      </c>
      <c r="I8" s="1">
        <v>15.95</v>
      </c>
      <c r="M8" s="5">
        <f t="shared" si="0"/>
        <v>1.91</v>
      </c>
      <c r="N8" s="8">
        <f t="shared" si="1"/>
        <v>15.95</v>
      </c>
      <c r="O8" s="9">
        <f t="shared" si="2"/>
        <v>0</v>
      </c>
    </row>
    <row r="9" spans="1:15" hidden="1">
      <c r="A9">
        <v>4</v>
      </c>
      <c r="B9" t="s">
        <v>31</v>
      </c>
      <c r="C9" t="s">
        <v>23</v>
      </c>
      <c r="D9" t="s">
        <v>24</v>
      </c>
      <c r="E9" t="s">
        <v>32</v>
      </c>
      <c r="F9" t="s">
        <v>26</v>
      </c>
      <c r="G9" s="2" t="s">
        <v>203</v>
      </c>
      <c r="H9" s="1">
        <v>0.1</v>
      </c>
      <c r="J9" s="1">
        <v>0.63</v>
      </c>
      <c r="M9" s="5">
        <f t="shared" si="0"/>
        <v>0.4</v>
      </c>
      <c r="N9" s="8">
        <f t="shared" si="1"/>
        <v>0</v>
      </c>
      <c r="O9" s="9">
        <f t="shared" si="2"/>
        <v>2.52</v>
      </c>
    </row>
    <row r="10" spans="1:15" hidden="1">
      <c r="A10">
        <v>1</v>
      </c>
      <c r="B10" s="3" t="s">
        <v>193</v>
      </c>
      <c r="C10" t="s">
        <v>195</v>
      </c>
      <c r="D10" t="s">
        <v>194</v>
      </c>
      <c r="E10" t="s">
        <v>34</v>
      </c>
      <c r="F10" t="s">
        <v>30</v>
      </c>
      <c r="G10" s="2" t="s">
        <v>196</v>
      </c>
      <c r="H10" s="1">
        <v>0.56000000000000005</v>
      </c>
      <c r="I10" s="1">
        <v>4.6900000000000004</v>
      </c>
      <c r="K10" s="3"/>
      <c r="M10" s="5">
        <f t="shared" si="0"/>
        <v>0.56000000000000005</v>
      </c>
      <c r="N10" s="8">
        <f t="shared" si="1"/>
        <v>4.6900000000000004</v>
      </c>
      <c r="O10" s="9">
        <f t="shared" si="2"/>
        <v>0</v>
      </c>
    </row>
    <row r="11" spans="1:15" hidden="1">
      <c r="A11">
        <v>3</v>
      </c>
      <c r="B11" t="s">
        <v>35</v>
      </c>
      <c r="C11" t="s">
        <v>23</v>
      </c>
      <c r="D11" t="s">
        <v>24</v>
      </c>
      <c r="E11" t="s">
        <v>36</v>
      </c>
      <c r="F11" t="s">
        <v>26</v>
      </c>
      <c r="G11" s="2" t="s">
        <v>201</v>
      </c>
      <c r="H11" s="1">
        <v>0.1</v>
      </c>
      <c r="J11" s="1">
        <v>0.48</v>
      </c>
      <c r="M11" s="5">
        <f t="shared" si="0"/>
        <v>0.30000000000000004</v>
      </c>
      <c r="N11" s="8">
        <f t="shared" si="1"/>
        <v>0</v>
      </c>
      <c r="O11" s="9">
        <f t="shared" si="2"/>
        <v>1.44</v>
      </c>
    </row>
    <row r="12" spans="1:15" hidden="1">
      <c r="A12">
        <v>1</v>
      </c>
      <c r="B12" s="3" t="s">
        <v>37</v>
      </c>
      <c r="C12" t="s">
        <v>23</v>
      </c>
      <c r="D12" t="s">
        <v>24</v>
      </c>
      <c r="E12" t="s">
        <v>38</v>
      </c>
      <c r="F12" t="s">
        <v>26</v>
      </c>
      <c r="G12" t="s">
        <v>206</v>
      </c>
      <c r="H12" s="1">
        <v>0.1</v>
      </c>
      <c r="J12" s="1">
        <v>0.63</v>
      </c>
      <c r="M12" s="5">
        <f t="shared" si="0"/>
        <v>0.1</v>
      </c>
      <c r="N12" s="8">
        <f t="shared" si="1"/>
        <v>0</v>
      </c>
      <c r="O12" s="9">
        <f t="shared" si="2"/>
        <v>0.63</v>
      </c>
    </row>
    <row r="13" spans="1:15" hidden="1">
      <c r="A13">
        <v>5</v>
      </c>
      <c r="B13" t="s">
        <v>39</v>
      </c>
      <c r="C13" t="s">
        <v>23</v>
      </c>
      <c r="D13" t="s">
        <v>24</v>
      </c>
      <c r="E13" t="s">
        <v>40</v>
      </c>
      <c r="F13" t="s">
        <v>26</v>
      </c>
      <c r="G13" s="2" t="s">
        <v>202</v>
      </c>
      <c r="H13" s="1">
        <v>0.1</v>
      </c>
      <c r="J13" s="1">
        <v>0.48</v>
      </c>
      <c r="M13" s="5">
        <f t="shared" si="0"/>
        <v>0.5</v>
      </c>
      <c r="N13" s="8">
        <f t="shared" si="1"/>
        <v>0</v>
      </c>
      <c r="O13" s="9">
        <f t="shared" si="2"/>
        <v>2.4</v>
      </c>
    </row>
    <row r="14" spans="1:15" hidden="1">
      <c r="A14">
        <v>1</v>
      </c>
      <c r="B14" t="s">
        <v>43</v>
      </c>
      <c r="C14" t="s">
        <v>18</v>
      </c>
      <c r="D14" t="s">
        <v>19</v>
      </c>
      <c r="E14" t="s">
        <v>42</v>
      </c>
      <c r="F14" t="s">
        <v>21</v>
      </c>
      <c r="G14" s="2" t="s">
        <v>200</v>
      </c>
      <c r="H14" s="1">
        <v>0.13</v>
      </c>
      <c r="I14" s="1">
        <v>0.9</v>
      </c>
      <c r="M14" s="5">
        <f t="shared" si="0"/>
        <v>0.13</v>
      </c>
      <c r="N14" s="8">
        <f t="shared" si="1"/>
        <v>0.9</v>
      </c>
      <c r="O14" s="9">
        <f t="shared" si="2"/>
        <v>0</v>
      </c>
    </row>
    <row r="15" spans="1:15" hidden="1">
      <c r="A15">
        <v>2</v>
      </c>
      <c r="B15" t="s">
        <v>43</v>
      </c>
      <c r="C15" t="s">
        <v>18</v>
      </c>
      <c r="D15" t="s">
        <v>19</v>
      </c>
      <c r="E15" t="s">
        <v>44</v>
      </c>
      <c r="F15" t="s">
        <v>21</v>
      </c>
      <c r="G15" s="2" t="s">
        <v>199</v>
      </c>
      <c r="H15" s="1">
        <v>0.13</v>
      </c>
      <c r="I15" s="1">
        <v>0.9</v>
      </c>
      <c r="M15" s="5">
        <f t="shared" si="0"/>
        <v>0.26</v>
      </c>
      <c r="N15" s="8">
        <f t="shared" si="1"/>
        <v>1.8</v>
      </c>
      <c r="O15" s="9">
        <f t="shared" si="2"/>
        <v>0</v>
      </c>
    </row>
    <row r="16" spans="1:15" hidden="1">
      <c r="A16">
        <v>2</v>
      </c>
      <c r="B16" t="s">
        <v>45</v>
      </c>
      <c r="C16" t="s">
        <v>46</v>
      </c>
      <c r="D16" t="s">
        <v>47</v>
      </c>
      <c r="E16" t="s">
        <v>48</v>
      </c>
      <c r="F16" t="s">
        <v>21</v>
      </c>
      <c r="G16" s="2" t="s">
        <v>182</v>
      </c>
      <c r="H16" s="1">
        <v>0.1</v>
      </c>
      <c r="I16" s="1">
        <v>0.3</v>
      </c>
      <c r="M16" s="5">
        <f t="shared" si="0"/>
        <v>0.2</v>
      </c>
      <c r="N16" s="8">
        <f t="shared" si="1"/>
        <v>0.6</v>
      </c>
      <c r="O16" s="9">
        <f t="shared" si="2"/>
        <v>0</v>
      </c>
    </row>
    <row r="17" spans="1:15" hidden="1">
      <c r="A17">
        <v>1</v>
      </c>
      <c r="B17" t="s">
        <v>198</v>
      </c>
      <c r="C17" t="s">
        <v>197</v>
      </c>
      <c r="D17" t="s">
        <v>194</v>
      </c>
      <c r="E17" t="s">
        <v>49</v>
      </c>
      <c r="F17" t="s">
        <v>30</v>
      </c>
      <c r="G17" s="2" t="s">
        <v>196</v>
      </c>
      <c r="H17" s="1">
        <v>0.56000000000000005</v>
      </c>
      <c r="I17" s="1">
        <v>4.6900000000000004</v>
      </c>
      <c r="M17" s="5">
        <f t="shared" si="0"/>
        <v>0.56000000000000005</v>
      </c>
      <c r="N17" s="8">
        <f t="shared" si="1"/>
        <v>4.6900000000000004</v>
      </c>
      <c r="O17" s="9">
        <f t="shared" si="2"/>
        <v>0</v>
      </c>
    </row>
    <row r="18" spans="1:15" hidden="1">
      <c r="A18">
        <v>1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209</v>
      </c>
      <c r="H18" s="1">
        <v>2.6</v>
      </c>
      <c r="I18" s="1">
        <v>18.600000000000001</v>
      </c>
      <c r="M18" s="5">
        <f t="shared" si="0"/>
        <v>2.6</v>
      </c>
      <c r="N18" s="8">
        <f t="shared" si="1"/>
        <v>18.600000000000001</v>
      </c>
      <c r="O18" s="9">
        <f t="shared" si="2"/>
        <v>0</v>
      </c>
    </row>
    <row r="19" spans="1:15" ht="0.75" customHeight="1">
      <c r="A19">
        <v>2</v>
      </c>
      <c r="B19" t="s">
        <v>208</v>
      </c>
      <c r="C19" t="s">
        <v>23</v>
      </c>
      <c r="D19" t="s">
        <v>24</v>
      </c>
      <c r="E19" t="s">
        <v>55</v>
      </c>
      <c r="F19" t="s">
        <v>26</v>
      </c>
      <c r="G19" t="s">
        <v>207</v>
      </c>
      <c r="H19" s="1">
        <v>0.1</v>
      </c>
      <c r="J19" s="1">
        <v>0.63</v>
      </c>
      <c r="M19" s="5">
        <f t="shared" si="0"/>
        <v>0.2</v>
      </c>
      <c r="N19" s="8">
        <f t="shared" si="1"/>
        <v>0</v>
      </c>
      <c r="O19" s="9">
        <f t="shared" si="2"/>
        <v>1.26</v>
      </c>
    </row>
    <row r="20" spans="1:15" ht="14.25" customHeight="1">
      <c r="A20">
        <v>1</v>
      </c>
      <c r="B20" t="s">
        <v>56</v>
      </c>
      <c r="C20" t="s">
        <v>280</v>
      </c>
      <c r="D20" t="s">
        <v>57</v>
      </c>
      <c r="E20" t="s">
        <v>58</v>
      </c>
      <c r="F20" t="s">
        <v>59</v>
      </c>
      <c r="G20" s="2" t="s">
        <v>279</v>
      </c>
      <c r="H20" s="1">
        <v>1.57</v>
      </c>
      <c r="I20" s="1">
        <v>13.88</v>
      </c>
      <c r="M20" s="5">
        <f t="shared" si="0"/>
        <v>1.57</v>
      </c>
      <c r="N20" s="8">
        <f t="shared" si="1"/>
        <v>13.88</v>
      </c>
      <c r="O20" s="9">
        <f t="shared" si="2"/>
        <v>0</v>
      </c>
    </row>
    <row r="21" spans="1:15">
      <c r="A21">
        <v>1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213</v>
      </c>
      <c r="H21" s="1">
        <v>1.05</v>
      </c>
      <c r="I21" s="1">
        <v>9</v>
      </c>
      <c r="M21" s="5">
        <f t="shared" si="0"/>
        <v>1.05</v>
      </c>
      <c r="N21" s="8">
        <f t="shared" si="1"/>
        <v>9</v>
      </c>
      <c r="O21" s="9">
        <f t="shared" si="2"/>
        <v>0</v>
      </c>
    </row>
    <row r="22" spans="1:15">
      <c r="A22">
        <v>2</v>
      </c>
      <c r="B22" t="s">
        <v>65</v>
      </c>
      <c r="C22" t="s">
        <v>23</v>
      </c>
      <c r="D22" t="s">
        <v>24</v>
      </c>
      <c r="E22" t="s">
        <v>66</v>
      </c>
      <c r="F22" t="s">
        <v>26</v>
      </c>
      <c r="G22" s="2" t="s">
        <v>204</v>
      </c>
      <c r="H22" s="1">
        <v>0.1</v>
      </c>
      <c r="I22" s="1">
        <v>0.1</v>
      </c>
      <c r="J22" s="1">
        <v>0.48</v>
      </c>
      <c r="M22" s="5">
        <f t="shared" si="0"/>
        <v>0.2</v>
      </c>
      <c r="N22" s="8">
        <f t="shared" si="1"/>
        <v>0.2</v>
      </c>
      <c r="O22" s="9">
        <f t="shared" si="2"/>
        <v>0.96</v>
      </c>
    </row>
    <row r="23" spans="1:15">
      <c r="A23">
        <v>1</v>
      </c>
      <c r="B23" t="s">
        <v>117</v>
      </c>
      <c r="C23" t="s">
        <v>188</v>
      </c>
      <c r="D23" t="s">
        <v>33</v>
      </c>
      <c r="E23" t="s">
        <v>67</v>
      </c>
      <c r="F23" t="s">
        <v>21</v>
      </c>
      <c r="G23" s="2" t="s">
        <v>187</v>
      </c>
      <c r="H23" s="1">
        <v>0.34</v>
      </c>
      <c r="I23" s="1">
        <v>2.94</v>
      </c>
      <c r="M23" s="5">
        <f t="shared" si="0"/>
        <v>0.34</v>
      </c>
      <c r="N23" s="8">
        <f t="shared" si="1"/>
        <v>2.94</v>
      </c>
      <c r="O23" s="9">
        <f t="shared" si="2"/>
        <v>0</v>
      </c>
    </row>
    <row r="24" spans="1:15">
      <c r="A24">
        <v>1</v>
      </c>
      <c r="B24" t="s">
        <v>68</v>
      </c>
      <c r="C24" t="s">
        <v>23</v>
      </c>
      <c r="D24" t="s">
        <v>24</v>
      </c>
      <c r="E24" t="s">
        <v>69</v>
      </c>
      <c r="F24" t="s">
        <v>26</v>
      </c>
      <c r="G24" t="s">
        <v>205</v>
      </c>
      <c r="H24" s="1">
        <v>0.1</v>
      </c>
      <c r="I24" s="1">
        <v>0.1</v>
      </c>
      <c r="J24" s="1">
        <v>0.63</v>
      </c>
      <c r="M24" s="5">
        <f t="shared" si="0"/>
        <v>0.1</v>
      </c>
      <c r="N24" s="8">
        <f t="shared" si="1"/>
        <v>0.1</v>
      </c>
      <c r="O24" s="9">
        <f t="shared" si="2"/>
        <v>0.63</v>
      </c>
    </row>
    <row r="25" spans="1:15">
      <c r="A25">
        <v>1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s="2" t="s">
        <v>214</v>
      </c>
      <c r="H25" s="1">
        <v>0.42</v>
      </c>
      <c r="I25" s="1">
        <v>3.31</v>
      </c>
      <c r="M25" s="5">
        <f t="shared" si="0"/>
        <v>0.42</v>
      </c>
      <c r="N25" s="8">
        <f t="shared" si="1"/>
        <v>3.31</v>
      </c>
      <c r="O25" s="9">
        <f t="shared" si="2"/>
        <v>0</v>
      </c>
    </row>
    <row r="26" spans="1:15">
      <c r="A26">
        <v>1</v>
      </c>
      <c r="B26" t="s">
        <v>75</v>
      </c>
      <c r="C26" t="s">
        <v>75</v>
      </c>
      <c r="D26" t="s">
        <v>76</v>
      </c>
      <c r="E26" t="s">
        <v>77</v>
      </c>
      <c r="F26" t="s">
        <v>215</v>
      </c>
      <c r="G26" s="2" t="s">
        <v>216</v>
      </c>
      <c r="H26" s="1">
        <v>1.91</v>
      </c>
      <c r="I26" s="1">
        <v>1.8</v>
      </c>
      <c r="M26" s="5">
        <f t="shared" si="0"/>
        <v>1.91</v>
      </c>
      <c r="N26" s="8">
        <f t="shared" si="1"/>
        <v>1.8</v>
      </c>
      <c r="O26" s="9">
        <f t="shared" si="2"/>
        <v>0</v>
      </c>
    </row>
    <row r="27" spans="1:15">
      <c r="A27">
        <v>1</v>
      </c>
      <c r="B27" t="s">
        <v>78</v>
      </c>
      <c r="C27" t="s">
        <v>78</v>
      </c>
      <c r="D27" t="s">
        <v>79</v>
      </c>
      <c r="E27" t="s">
        <v>80</v>
      </c>
      <c r="G27" s="2" t="s">
        <v>231</v>
      </c>
      <c r="H27" s="1">
        <v>0.67</v>
      </c>
      <c r="I27" s="1">
        <v>5.22</v>
      </c>
      <c r="M27" s="5">
        <f t="shared" si="0"/>
        <v>0.67</v>
      </c>
      <c r="N27" s="8">
        <f t="shared" si="1"/>
        <v>5.22</v>
      </c>
      <c r="O27" s="9">
        <f t="shared" si="2"/>
        <v>0</v>
      </c>
    </row>
    <row r="28" spans="1:15">
      <c r="A28">
        <v>1</v>
      </c>
      <c r="B28" t="s">
        <v>81</v>
      </c>
      <c r="C28" t="s">
        <v>81</v>
      </c>
      <c r="D28" t="s">
        <v>82</v>
      </c>
      <c r="E28" t="s">
        <v>83</v>
      </c>
      <c r="F28" t="s">
        <v>84</v>
      </c>
      <c r="G28" s="2" t="s">
        <v>168</v>
      </c>
      <c r="H28" s="1">
        <v>0.87</v>
      </c>
      <c r="I28" s="1">
        <v>7.21</v>
      </c>
      <c r="M28" s="5">
        <f t="shared" si="0"/>
        <v>0.87</v>
      </c>
      <c r="N28" s="8">
        <f t="shared" si="1"/>
        <v>7.21</v>
      </c>
      <c r="O28" s="9">
        <f t="shared" si="2"/>
        <v>0</v>
      </c>
    </row>
    <row r="29" spans="1:15">
      <c r="A29">
        <v>1</v>
      </c>
      <c r="B29" t="s">
        <v>85</v>
      </c>
      <c r="C29" t="s">
        <v>85</v>
      </c>
      <c r="D29" t="s">
        <v>86</v>
      </c>
      <c r="E29" t="s">
        <v>87</v>
      </c>
      <c r="G29" s="2" t="s">
        <v>235</v>
      </c>
      <c r="H29" s="1">
        <v>0.33</v>
      </c>
      <c r="I29" s="1">
        <v>3.09</v>
      </c>
      <c r="M29" s="5">
        <f t="shared" si="0"/>
        <v>0.33</v>
      </c>
      <c r="N29" s="8">
        <f t="shared" si="1"/>
        <v>3.09</v>
      </c>
      <c r="O29" s="9">
        <f t="shared" si="2"/>
        <v>0</v>
      </c>
    </row>
    <row r="30" spans="1:15">
      <c r="A30">
        <v>1</v>
      </c>
      <c r="B30" t="s">
        <v>88</v>
      </c>
      <c r="C30" t="s">
        <v>88</v>
      </c>
      <c r="D30" t="s">
        <v>89</v>
      </c>
      <c r="E30" t="s">
        <v>90</v>
      </c>
      <c r="F30" t="s">
        <v>91</v>
      </c>
      <c r="G30" s="2" t="s">
        <v>217</v>
      </c>
      <c r="H30" s="1">
        <v>0.68</v>
      </c>
      <c r="I30" s="1">
        <v>6.14</v>
      </c>
      <c r="M30" s="5">
        <f t="shared" si="0"/>
        <v>0.68</v>
      </c>
      <c r="N30" s="8">
        <f t="shared" si="1"/>
        <v>6.14</v>
      </c>
      <c r="O30" s="9">
        <f t="shared" si="2"/>
        <v>0</v>
      </c>
    </row>
    <row r="31" spans="1:15">
      <c r="A31">
        <v>1</v>
      </c>
      <c r="B31" t="s">
        <v>92</v>
      </c>
      <c r="C31" t="s">
        <v>92</v>
      </c>
      <c r="D31" t="s">
        <v>93</v>
      </c>
      <c r="E31" t="s">
        <v>94</v>
      </c>
      <c r="F31" t="s">
        <v>237</v>
      </c>
      <c r="G31" s="2" t="s">
        <v>236</v>
      </c>
      <c r="H31" s="1">
        <v>5.2</v>
      </c>
      <c r="I31" s="1">
        <v>38.9</v>
      </c>
      <c r="K31" t="s">
        <v>259</v>
      </c>
      <c r="L31" s="1" t="s">
        <v>260</v>
      </c>
      <c r="M31" s="5">
        <f t="shared" si="0"/>
        <v>5.2</v>
      </c>
      <c r="N31" s="8">
        <f t="shared" si="1"/>
        <v>38.9</v>
      </c>
      <c r="O31" s="9">
        <f t="shared" si="2"/>
        <v>0</v>
      </c>
    </row>
    <row r="32" spans="1:15">
      <c r="A32">
        <v>0</v>
      </c>
      <c r="B32" t="s">
        <v>238</v>
      </c>
      <c r="C32" t="s">
        <v>238</v>
      </c>
      <c r="F32" t="s">
        <v>239</v>
      </c>
      <c r="G32" s="2" t="s">
        <v>240</v>
      </c>
      <c r="H32" s="1">
        <v>7.42</v>
      </c>
      <c r="I32" s="1">
        <v>58.4</v>
      </c>
      <c r="K32" t="s">
        <v>258</v>
      </c>
      <c r="M32" s="5">
        <f t="shared" si="0"/>
        <v>0</v>
      </c>
      <c r="N32" s="8">
        <f t="shared" si="1"/>
        <v>0</v>
      </c>
      <c r="O32" s="9">
        <f t="shared" si="2"/>
        <v>0</v>
      </c>
    </row>
    <row r="33" spans="1:15">
      <c r="A33">
        <v>1</v>
      </c>
      <c r="B33" t="s">
        <v>50</v>
      </c>
      <c r="C33" t="s">
        <v>285</v>
      </c>
      <c r="D33" t="s">
        <v>158</v>
      </c>
      <c r="E33" t="s">
        <v>53</v>
      </c>
      <c r="G33" s="2" t="s">
        <v>209</v>
      </c>
      <c r="H33" s="1">
        <v>2.6</v>
      </c>
      <c r="I33" s="1">
        <v>17</v>
      </c>
      <c r="M33" s="5">
        <f t="shared" si="0"/>
        <v>2.6</v>
      </c>
      <c r="N33" s="8">
        <f t="shared" si="1"/>
        <v>17</v>
      </c>
      <c r="O33" s="9">
        <f t="shared" si="2"/>
        <v>0</v>
      </c>
    </row>
    <row r="34" spans="1:15">
      <c r="A34">
        <v>1</v>
      </c>
      <c r="B34" t="s">
        <v>95</v>
      </c>
      <c r="C34" t="s">
        <v>95</v>
      </c>
      <c r="D34" t="s">
        <v>96</v>
      </c>
      <c r="E34" t="s">
        <v>97</v>
      </c>
      <c r="F34" t="s">
        <v>98</v>
      </c>
      <c r="G34" s="2" t="s">
        <v>163</v>
      </c>
      <c r="H34" s="1">
        <v>0.8</v>
      </c>
      <c r="I34" s="1">
        <v>7.47</v>
      </c>
      <c r="M34" s="5">
        <f t="shared" si="0"/>
        <v>0.8</v>
      </c>
      <c r="N34" s="8">
        <f t="shared" si="1"/>
        <v>7.47</v>
      </c>
      <c r="O34" s="9">
        <f t="shared" si="2"/>
        <v>0</v>
      </c>
    </row>
    <row r="35" spans="1:15">
      <c r="A35">
        <v>2</v>
      </c>
      <c r="B35" t="s">
        <v>99</v>
      </c>
      <c r="C35" t="s">
        <v>99</v>
      </c>
      <c r="D35" t="s">
        <v>100</v>
      </c>
      <c r="E35" t="s">
        <v>101</v>
      </c>
      <c r="G35" s="2" t="s">
        <v>233</v>
      </c>
      <c r="H35" s="1">
        <v>0.4</v>
      </c>
      <c r="I35" s="1">
        <v>3.74</v>
      </c>
      <c r="M35" s="5">
        <f t="shared" si="0"/>
        <v>0.8</v>
      </c>
      <c r="N35" s="8">
        <f t="shared" si="1"/>
        <v>7.48</v>
      </c>
      <c r="O35" s="9">
        <f t="shared" si="2"/>
        <v>0</v>
      </c>
    </row>
    <row r="36" spans="1:15">
      <c r="A36">
        <v>1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  <c r="G36" s="2" t="s">
        <v>230</v>
      </c>
      <c r="H36" s="1">
        <v>0.09</v>
      </c>
      <c r="I36" s="1">
        <v>0.78</v>
      </c>
      <c r="M36" s="5">
        <f t="shared" si="0"/>
        <v>0.09</v>
      </c>
      <c r="N36" s="8">
        <f t="shared" si="1"/>
        <v>0.78</v>
      </c>
      <c r="O36" s="9">
        <f t="shared" si="2"/>
        <v>0</v>
      </c>
    </row>
    <row r="37" spans="1:15">
      <c r="A37">
        <v>2</v>
      </c>
      <c r="B37" t="s">
        <v>107</v>
      </c>
      <c r="C37" t="s">
        <v>103</v>
      </c>
      <c r="D37" t="s">
        <v>104</v>
      </c>
      <c r="E37" t="s">
        <v>108</v>
      </c>
      <c r="F37" t="s">
        <v>106</v>
      </c>
      <c r="G37" s="2" t="s">
        <v>229</v>
      </c>
      <c r="H37" s="1">
        <v>0.09</v>
      </c>
      <c r="I37" s="1">
        <v>0.74</v>
      </c>
      <c r="M37" s="5">
        <f t="shared" si="0"/>
        <v>0.18</v>
      </c>
      <c r="N37" s="8">
        <f t="shared" si="1"/>
        <v>1.48</v>
      </c>
      <c r="O37" s="9">
        <f t="shared" si="2"/>
        <v>0</v>
      </c>
    </row>
    <row r="38" spans="1:15">
      <c r="A38">
        <v>2</v>
      </c>
      <c r="B38" t="s">
        <v>109</v>
      </c>
      <c r="C38" t="s">
        <v>103</v>
      </c>
      <c r="D38" t="s">
        <v>104</v>
      </c>
      <c r="E38" t="s">
        <v>110</v>
      </c>
      <c r="F38" t="s">
        <v>106</v>
      </c>
      <c r="G38" s="2" t="s">
        <v>228</v>
      </c>
      <c r="H38" s="1">
        <v>0.09</v>
      </c>
      <c r="I38" s="1">
        <v>0.78</v>
      </c>
      <c r="M38" s="5">
        <f t="shared" si="0"/>
        <v>0.18</v>
      </c>
      <c r="N38" s="8">
        <f t="shared" si="1"/>
        <v>1.56</v>
      </c>
      <c r="O38" s="9">
        <f t="shared" si="2"/>
        <v>0</v>
      </c>
    </row>
    <row r="39" spans="1:15">
      <c r="A39">
        <v>1</v>
      </c>
      <c r="B39" t="s">
        <v>166</v>
      </c>
      <c r="C39" t="s">
        <v>164</v>
      </c>
      <c r="G39" s="2" t="s">
        <v>165</v>
      </c>
      <c r="H39" s="1">
        <v>2.69</v>
      </c>
      <c r="I39" s="1">
        <v>24.64</v>
      </c>
      <c r="M39" s="5">
        <f t="shared" si="0"/>
        <v>2.69</v>
      </c>
      <c r="N39" s="8">
        <f t="shared" si="1"/>
        <v>24.64</v>
      </c>
      <c r="O39" s="9">
        <f t="shared" si="2"/>
        <v>0</v>
      </c>
    </row>
    <row r="40" spans="1:15">
      <c r="M40" s="5">
        <f t="shared" si="0"/>
        <v>0</v>
      </c>
      <c r="N40" s="8">
        <f t="shared" si="1"/>
        <v>0</v>
      </c>
      <c r="O40" s="9">
        <f t="shared" si="2"/>
        <v>0</v>
      </c>
    </row>
    <row r="41" spans="1:15">
      <c r="A41" t="s">
        <v>111</v>
      </c>
      <c r="F41" s="12" t="s">
        <v>111</v>
      </c>
      <c r="M41" s="5"/>
      <c r="N41" s="8"/>
      <c r="O41" s="9"/>
    </row>
    <row r="42" spans="1:1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M42" s="5"/>
      <c r="N42" s="8"/>
      <c r="O42" s="9"/>
    </row>
    <row r="43" spans="1:15">
      <c r="A43">
        <v>2</v>
      </c>
      <c r="B43" t="s">
        <v>17</v>
      </c>
      <c r="C43" t="s">
        <v>18</v>
      </c>
      <c r="D43" t="s">
        <v>19</v>
      </c>
      <c r="E43" t="s">
        <v>112</v>
      </c>
      <c r="F43" t="s">
        <v>21</v>
      </c>
      <c r="G43" s="2" t="s">
        <v>185</v>
      </c>
      <c r="H43" s="1">
        <v>0.1</v>
      </c>
      <c r="I43" s="1">
        <v>0.48</v>
      </c>
      <c r="J43" s="1">
        <v>2.2000000000000002</v>
      </c>
      <c r="M43" s="5">
        <f t="shared" si="0"/>
        <v>0.2</v>
      </c>
      <c r="N43" s="8">
        <f t="shared" si="1"/>
        <v>0.96</v>
      </c>
      <c r="O43" s="9">
        <f t="shared" si="2"/>
        <v>4.4000000000000004</v>
      </c>
    </row>
    <row r="44" spans="1:15">
      <c r="A44">
        <v>1</v>
      </c>
      <c r="B44" t="s">
        <v>113</v>
      </c>
      <c r="C44" t="s">
        <v>23</v>
      </c>
      <c r="D44" t="s">
        <v>24</v>
      </c>
      <c r="E44" t="s">
        <v>114</v>
      </c>
      <c r="F44" t="s">
        <v>26</v>
      </c>
      <c r="G44" s="2" t="s">
        <v>203</v>
      </c>
      <c r="H44" s="1">
        <v>0.1</v>
      </c>
      <c r="I44" s="1">
        <v>0.1</v>
      </c>
      <c r="J44" s="1">
        <v>0.48</v>
      </c>
      <c r="M44" s="5">
        <f t="shared" si="0"/>
        <v>0.1</v>
      </c>
      <c r="N44" s="8">
        <f t="shared" si="1"/>
        <v>0.1</v>
      </c>
      <c r="O44" s="9">
        <f t="shared" si="2"/>
        <v>0.48</v>
      </c>
    </row>
    <row r="45" spans="1:15">
      <c r="A45">
        <v>1</v>
      </c>
      <c r="B45" t="s">
        <v>115</v>
      </c>
      <c r="C45" t="s">
        <v>23</v>
      </c>
      <c r="D45" t="s">
        <v>24</v>
      </c>
      <c r="E45" t="s">
        <v>116</v>
      </c>
      <c r="F45" t="s">
        <v>26</v>
      </c>
      <c r="G45" s="2" t="s">
        <v>204</v>
      </c>
      <c r="H45" s="1">
        <v>0.1</v>
      </c>
      <c r="I45" s="1">
        <v>0.1</v>
      </c>
      <c r="J45" s="1">
        <v>0.48</v>
      </c>
      <c r="M45" s="5">
        <f t="shared" si="0"/>
        <v>0.1</v>
      </c>
      <c r="N45" s="8">
        <f t="shared" si="1"/>
        <v>0.1</v>
      </c>
      <c r="O45" s="9">
        <f t="shared" si="2"/>
        <v>0.48</v>
      </c>
    </row>
    <row r="46" spans="1:15">
      <c r="A46">
        <v>1</v>
      </c>
      <c r="B46" t="s">
        <v>117</v>
      </c>
      <c r="C46" t="s">
        <v>27</v>
      </c>
      <c r="D46" t="s">
        <v>28</v>
      </c>
      <c r="E46" t="s">
        <v>67</v>
      </c>
      <c r="F46" t="s">
        <v>30</v>
      </c>
      <c r="G46" s="2" t="s">
        <v>187</v>
      </c>
      <c r="H46" s="1">
        <v>0.34</v>
      </c>
      <c r="I46" s="1">
        <v>2.94</v>
      </c>
      <c r="M46" s="5">
        <f t="shared" si="0"/>
        <v>0.34</v>
      </c>
      <c r="N46" s="8">
        <f t="shared" si="1"/>
        <v>2.94</v>
      </c>
      <c r="O46" s="9">
        <f t="shared" si="2"/>
        <v>0</v>
      </c>
    </row>
    <row r="47" spans="1:15">
      <c r="A47">
        <v>1</v>
      </c>
      <c r="B47" t="s">
        <v>118</v>
      </c>
      <c r="C47" t="s">
        <v>118</v>
      </c>
      <c r="D47" t="s">
        <v>119</v>
      </c>
      <c r="E47" t="s">
        <v>12</v>
      </c>
      <c r="F47" t="s">
        <v>84</v>
      </c>
      <c r="G47" s="2" t="s">
        <v>167</v>
      </c>
      <c r="H47" s="1">
        <v>0.38</v>
      </c>
      <c r="I47" s="1">
        <v>3.56</v>
      </c>
      <c r="M47" s="5">
        <f t="shared" si="0"/>
        <v>0.38</v>
      </c>
      <c r="N47" s="8">
        <f t="shared" si="1"/>
        <v>3.56</v>
      </c>
      <c r="O47" s="9">
        <f t="shared" si="2"/>
        <v>0</v>
      </c>
    </row>
    <row r="48" spans="1:15">
      <c r="A48">
        <v>1</v>
      </c>
      <c r="B48" t="s">
        <v>120</v>
      </c>
      <c r="C48" t="s">
        <v>121</v>
      </c>
      <c r="D48" t="s">
        <v>122</v>
      </c>
      <c r="E48" t="s">
        <v>123</v>
      </c>
      <c r="F48" t="s">
        <v>124</v>
      </c>
      <c r="G48" s="2" t="s">
        <v>218</v>
      </c>
      <c r="H48" s="1">
        <v>26.1</v>
      </c>
      <c r="I48" s="1">
        <v>19.2</v>
      </c>
      <c r="K48" t="s">
        <v>243</v>
      </c>
      <c r="L48" s="1" t="s">
        <v>246</v>
      </c>
      <c r="M48" s="5">
        <f t="shared" si="0"/>
        <v>26.1</v>
      </c>
      <c r="N48" s="8">
        <f t="shared" si="1"/>
        <v>19.2</v>
      </c>
      <c r="O48" s="9">
        <f t="shared" si="2"/>
        <v>0</v>
      </c>
    </row>
    <row r="49" spans="1:15">
      <c r="M49" s="5">
        <f t="shared" si="0"/>
        <v>0</v>
      </c>
      <c r="N49" s="8">
        <f t="shared" si="1"/>
        <v>0</v>
      </c>
      <c r="O49" s="9">
        <f t="shared" si="2"/>
        <v>0</v>
      </c>
    </row>
    <row r="50" spans="1:15">
      <c r="A50" t="s">
        <v>265</v>
      </c>
      <c r="F50" s="12" t="s">
        <v>265</v>
      </c>
      <c r="M50" s="5"/>
      <c r="N50" s="8"/>
      <c r="O50" s="9"/>
    </row>
    <row r="51" spans="1:1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M51" s="5"/>
      <c r="N51" s="8"/>
      <c r="O51" s="9"/>
    </row>
    <row r="52" spans="1:15">
      <c r="A52">
        <v>2</v>
      </c>
      <c r="C52" t="s">
        <v>14</v>
      </c>
      <c r="D52" t="s">
        <v>15</v>
      </c>
      <c r="E52" t="s">
        <v>126</v>
      </c>
      <c r="F52" t="s">
        <v>13</v>
      </c>
      <c r="G52" s="2" t="s">
        <v>234</v>
      </c>
      <c r="H52" s="1">
        <v>0.15</v>
      </c>
      <c r="I52" s="1">
        <v>1.45</v>
      </c>
      <c r="M52" s="5">
        <f t="shared" si="0"/>
        <v>0.3</v>
      </c>
      <c r="N52" s="8">
        <f t="shared" si="1"/>
        <v>2.9</v>
      </c>
      <c r="O52" s="9">
        <f t="shared" si="2"/>
        <v>0</v>
      </c>
    </row>
    <row r="53" spans="1:15">
      <c r="A53">
        <v>1</v>
      </c>
      <c r="B53" t="s">
        <v>88</v>
      </c>
      <c r="C53" t="s">
        <v>88</v>
      </c>
      <c r="D53" t="s">
        <v>89</v>
      </c>
      <c r="E53" t="s">
        <v>90</v>
      </c>
      <c r="F53" t="s">
        <v>91</v>
      </c>
      <c r="G53" s="2" t="s">
        <v>217</v>
      </c>
      <c r="H53" s="1">
        <v>0.68</v>
      </c>
      <c r="I53" s="1">
        <v>6.14</v>
      </c>
      <c r="M53" s="5">
        <f t="shared" si="0"/>
        <v>0.68</v>
      </c>
      <c r="N53" s="8">
        <f t="shared" si="1"/>
        <v>6.14</v>
      </c>
      <c r="O53" s="9">
        <f t="shared" si="2"/>
        <v>0</v>
      </c>
    </row>
    <row r="54" spans="1:15">
      <c r="A54">
        <v>2</v>
      </c>
      <c r="B54" t="s">
        <v>95</v>
      </c>
      <c r="C54" t="s">
        <v>95</v>
      </c>
      <c r="D54" t="s">
        <v>96</v>
      </c>
      <c r="E54" t="s">
        <v>127</v>
      </c>
      <c r="F54" t="s">
        <v>98</v>
      </c>
      <c r="G54" s="2" t="s">
        <v>163</v>
      </c>
      <c r="H54" s="1">
        <v>0.8</v>
      </c>
      <c r="I54" s="1">
        <v>7.47</v>
      </c>
      <c r="M54" s="5">
        <f t="shared" si="0"/>
        <v>1.6</v>
      </c>
      <c r="N54" s="8">
        <f t="shared" si="1"/>
        <v>14.94</v>
      </c>
      <c r="O54" s="9">
        <f t="shared" si="2"/>
        <v>0</v>
      </c>
    </row>
    <row r="55" spans="1:15">
      <c r="A55">
        <v>0</v>
      </c>
      <c r="B55" t="s">
        <v>281</v>
      </c>
      <c r="C55" t="s">
        <v>281</v>
      </c>
      <c r="D55" t="s">
        <v>281</v>
      </c>
      <c r="E55" t="s">
        <v>282</v>
      </c>
      <c r="F55" t="s">
        <v>283</v>
      </c>
      <c r="G55" s="2" t="s">
        <v>284</v>
      </c>
      <c r="H55" s="1">
        <v>0.69</v>
      </c>
      <c r="I55" s="1">
        <v>6.45</v>
      </c>
      <c r="M55" s="5">
        <f t="shared" si="0"/>
        <v>0</v>
      </c>
      <c r="N55" s="8">
        <f t="shared" si="1"/>
        <v>0</v>
      </c>
      <c r="O55" s="9">
        <f t="shared" si="2"/>
        <v>0</v>
      </c>
    </row>
    <row r="56" spans="1:15">
      <c r="A56" t="s">
        <v>270</v>
      </c>
      <c r="F56" s="12" t="s">
        <v>270</v>
      </c>
      <c r="M56" s="5"/>
      <c r="N56" s="8"/>
      <c r="O56" s="9"/>
    </row>
    <row r="57" spans="1:1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M57" s="5"/>
      <c r="N57" s="8"/>
      <c r="O57" s="9"/>
    </row>
    <row r="58" spans="1:15">
      <c r="A58">
        <v>0</v>
      </c>
      <c r="B58" t="s">
        <v>14</v>
      </c>
      <c r="C58" t="s">
        <v>14</v>
      </c>
      <c r="D58" t="s">
        <v>15</v>
      </c>
      <c r="E58" t="s">
        <v>129</v>
      </c>
      <c r="F58" t="s">
        <v>13</v>
      </c>
      <c r="G58" s="2" t="s">
        <v>234</v>
      </c>
      <c r="H58" s="1">
        <v>0.15</v>
      </c>
      <c r="I58" s="1">
        <v>1.45</v>
      </c>
      <c r="M58" s="5">
        <f t="shared" si="0"/>
        <v>0</v>
      </c>
      <c r="N58" s="8">
        <f t="shared" si="1"/>
        <v>0</v>
      </c>
      <c r="O58" s="9">
        <f t="shared" si="2"/>
        <v>0</v>
      </c>
    </row>
    <row r="59" spans="1:15">
      <c r="A59">
        <v>1</v>
      </c>
      <c r="B59" t="s">
        <v>95</v>
      </c>
      <c r="C59" t="s">
        <v>95</v>
      </c>
      <c r="D59" t="s">
        <v>96</v>
      </c>
      <c r="E59" t="s">
        <v>97</v>
      </c>
      <c r="F59" t="s">
        <v>98</v>
      </c>
      <c r="G59" s="2" t="s">
        <v>163</v>
      </c>
      <c r="H59" s="1">
        <v>0.8</v>
      </c>
      <c r="I59" s="1">
        <v>7.47</v>
      </c>
      <c r="M59" s="5">
        <f t="shared" si="0"/>
        <v>0.8</v>
      </c>
      <c r="N59" s="8">
        <f t="shared" si="1"/>
        <v>7.47</v>
      </c>
      <c r="O59" s="9">
        <f t="shared" si="2"/>
        <v>0</v>
      </c>
    </row>
    <row r="60" spans="1:15">
      <c r="M60" s="5">
        <f t="shared" si="0"/>
        <v>0</v>
      </c>
      <c r="N60" s="8">
        <f t="shared" si="1"/>
        <v>0</v>
      </c>
      <c r="O60" s="9">
        <f t="shared" si="2"/>
        <v>0</v>
      </c>
    </row>
    <row r="61" spans="1:15">
      <c r="A61" t="s">
        <v>290</v>
      </c>
      <c r="F61" s="12" t="s">
        <v>266</v>
      </c>
      <c r="M61" s="5"/>
      <c r="N61" s="8"/>
      <c r="O61" s="9"/>
    </row>
    <row r="62" spans="1:1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M62" s="5"/>
      <c r="N62" s="8"/>
      <c r="O62" s="9"/>
    </row>
    <row r="63" spans="1:15">
      <c r="A63">
        <v>3</v>
      </c>
      <c r="B63" t="s">
        <v>41</v>
      </c>
      <c r="C63" t="s">
        <v>131</v>
      </c>
      <c r="D63" t="s">
        <v>132</v>
      </c>
      <c r="E63" t="s">
        <v>133</v>
      </c>
      <c r="F63" t="s">
        <v>21</v>
      </c>
      <c r="G63" s="2" t="s">
        <v>192</v>
      </c>
      <c r="H63" s="1">
        <v>0.35</v>
      </c>
      <c r="I63" s="1">
        <v>3.05</v>
      </c>
      <c r="M63" s="5">
        <f t="shared" si="0"/>
        <v>1.0499999999999998</v>
      </c>
      <c r="N63" s="8">
        <f t="shared" si="1"/>
        <v>9.1499999999999986</v>
      </c>
      <c r="O63" s="9">
        <f t="shared" si="2"/>
        <v>0</v>
      </c>
    </row>
    <row r="64" spans="1:15">
      <c r="A64">
        <v>1</v>
      </c>
      <c r="B64" t="s">
        <v>134</v>
      </c>
      <c r="C64" t="s">
        <v>135</v>
      </c>
      <c r="D64" t="s">
        <v>136</v>
      </c>
      <c r="E64" t="s">
        <v>137</v>
      </c>
      <c r="F64" t="s">
        <v>30</v>
      </c>
      <c r="G64" s="2" t="s">
        <v>191</v>
      </c>
      <c r="H64" s="1">
        <v>1.91</v>
      </c>
      <c r="I64" s="1">
        <v>15.95</v>
      </c>
      <c r="M64" s="5">
        <f t="shared" si="0"/>
        <v>1.91</v>
      </c>
      <c r="N64" s="8">
        <f t="shared" si="1"/>
        <v>15.95</v>
      </c>
      <c r="O64" s="9">
        <f t="shared" si="2"/>
        <v>0</v>
      </c>
    </row>
    <row r="65" spans="1:15">
      <c r="A65">
        <v>1</v>
      </c>
      <c r="B65" t="s">
        <v>138</v>
      </c>
      <c r="C65" t="s">
        <v>139</v>
      </c>
      <c r="D65" t="s">
        <v>140</v>
      </c>
      <c r="E65" t="s">
        <v>141</v>
      </c>
      <c r="F65" t="s">
        <v>26</v>
      </c>
      <c r="G65" s="2" t="s">
        <v>205</v>
      </c>
      <c r="H65" s="1">
        <v>0.1</v>
      </c>
      <c r="I65" s="1">
        <v>0.1</v>
      </c>
      <c r="J65" s="1">
        <v>0.63</v>
      </c>
      <c r="M65" s="5">
        <f t="shared" si="0"/>
        <v>0.1</v>
      </c>
      <c r="N65" s="8">
        <f t="shared" si="1"/>
        <v>0.1</v>
      </c>
      <c r="O65" s="9">
        <f t="shared" si="2"/>
        <v>0.63</v>
      </c>
    </row>
    <row r="66" spans="1:15">
      <c r="A66">
        <v>1</v>
      </c>
      <c r="B66" t="s">
        <v>142</v>
      </c>
      <c r="C66" t="s">
        <v>142</v>
      </c>
      <c r="D66" t="s">
        <v>143</v>
      </c>
      <c r="E66" t="s">
        <v>77</v>
      </c>
      <c r="G66" t="s">
        <v>224</v>
      </c>
      <c r="H66" s="1">
        <v>6.5</v>
      </c>
      <c r="I66" s="1">
        <v>41.9</v>
      </c>
      <c r="K66" t="s">
        <v>245</v>
      </c>
      <c r="L66" s="1" t="s">
        <v>247</v>
      </c>
      <c r="M66" s="5">
        <f t="shared" si="0"/>
        <v>6.5</v>
      </c>
      <c r="N66" s="8">
        <f t="shared" si="1"/>
        <v>41.9</v>
      </c>
      <c r="O66" s="9">
        <f t="shared" si="2"/>
        <v>0</v>
      </c>
    </row>
    <row r="67" spans="1:15">
      <c r="A67">
        <v>3</v>
      </c>
      <c r="B67" t="s">
        <v>144</v>
      </c>
      <c r="C67" t="s">
        <v>144</v>
      </c>
      <c r="D67" t="s">
        <v>144</v>
      </c>
      <c r="E67" t="s">
        <v>145</v>
      </c>
      <c r="F67" t="s">
        <v>146</v>
      </c>
      <c r="G67" s="2" t="s">
        <v>219</v>
      </c>
      <c r="M67" s="5">
        <f t="shared" si="0"/>
        <v>0</v>
      </c>
      <c r="N67" s="8">
        <f t="shared" si="1"/>
        <v>0</v>
      </c>
      <c r="O67" s="9">
        <f t="shared" si="2"/>
        <v>0</v>
      </c>
    </row>
    <row r="68" spans="1:15">
      <c r="M68" s="5"/>
      <c r="N68" s="8"/>
      <c r="O68" s="9"/>
    </row>
    <row r="69" spans="1:15">
      <c r="A69" t="s">
        <v>291</v>
      </c>
      <c r="M69" s="5"/>
      <c r="N69" s="8"/>
      <c r="O69" s="9"/>
    </row>
    <row r="70" spans="1:15" ht="13.5" customHeight="1">
      <c r="A70">
        <v>1</v>
      </c>
      <c r="B70" t="s">
        <v>286</v>
      </c>
      <c r="G70" s="2" t="s">
        <v>287</v>
      </c>
      <c r="H70" s="1">
        <v>1.03</v>
      </c>
      <c r="I70" s="1">
        <v>6.39</v>
      </c>
      <c r="M70" s="5">
        <f t="shared" si="0"/>
        <v>1.03</v>
      </c>
      <c r="N70" s="8">
        <f t="shared" si="1"/>
        <v>6.39</v>
      </c>
      <c r="O70" s="9">
        <f t="shared" si="2"/>
        <v>0</v>
      </c>
    </row>
    <row r="71" spans="1:15">
      <c r="A71">
        <v>1</v>
      </c>
      <c r="B71" t="s">
        <v>288</v>
      </c>
      <c r="F71" t="s">
        <v>289</v>
      </c>
      <c r="H71" s="1">
        <v>10</v>
      </c>
      <c r="I71" s="1">
        <v>100</v>
      </c>
      <c r="M71" s="5">
        <f t="shared" si="0"/>
        <v>10</v>
      </c>
      <c r="N71" s="8">
        <f t="shared" si="1"/>
        <v>100</v>
      </c>
      <c r="O71" s="9">
        <f t="shared" si="2"/>
        <v>0</v>
      </c>
    </row>
    <row r="72" spans="1:15">
      <c r="M72" s="5"/>
      <c r="N72" s="8"/>
      <c r="O72" s="9"/>
    </row>
    <row r="73" spans="1:15">
      <c r="A73" t="s">
        <v>292</v>
      </c>
      <c r="F73" s="12" t="s">
        <v>147</v>
      </c>
      <c r="M73" s="5"/>
      <c r="N73" s="8"/>
      <c r="O73" s="9"/>
    </row>
    <row r="74" spans="1:1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M74" s="5"/>
      <c r="N74" s="8"/>
      <c r="O74" s="9"/>
    </row>
    <row r="75" spans="1:15">
      <c r="A75">
        <v>1</v>
      </c>
      <c r="B75" t="s">
        <v>278</v>
      </c>
      <c r="C75" t="s">
        <v>148</v>
      </c>
      <c r="D75" t="s">
        <v>86</v>
      </c>
      <c r="E75" t="s">
        <v>12</v>
      </c>
      <c r="F75" t="s">
        <v>13</v>
      </c>
      <c r="G75" s="2" t="s">
        <v>235</v>
      </c>
      <c r="H75" s="1">
        <v>0.33</v>
      </c>
      <c r="I75" s="1">
        <v>3.09</v>
      </c>
      <c r="M75" s="5">
        <f t="shared" ref="M75:M90" si="3">A75*H75</f>
        <v>0.33</v>
      </c>
      <c r="N75" s="8">
        <f t="shared" ref="N75:N90" si="4">A75*I75</f>
        <v>3.09</v>
      </c>
      <c r="O75" s="9">
        <f t="shared" ref="O75:O90" si="5">A75*J75</f>
        <v>0</v>
      </c>
    </row>
    <row r="76" spans="1:15">
      <c r="A76">
        <v>0</v>
      </c>
      <c r="B76" t="s">
        <v>22</v>
      </c>
      <c r="C76" t="s">
        <v>23</v>
      </c>
      <c r="D76" t="s">
        <v>24</v>
      </c>
      <c r="E76" t="s">
        <v>149</v>
      </c>
      <c r="F76" t="s">
        <v>26</v>
      </c>
      <c r="G76" s="2" t="s">
        <v>220</v>
      </c>
      <c r="M76" s="5">
        <f t="shared" si="3"/>
        <v>0</v>
      </c>
      <c r="N76" s="8">
        <f t="shared" si="4"/>
        <v>0</v>
      </c>
      <c r="O76" s="9">
        <f t="shared" si="5"/>
        <v>0</v>
      </c>
    </row>
    <row r="77" spans="1:15">
      <c r="A77">
        <v>3</v>
      </c>
      <c r="B77" t="s">
        <v>184</v>
      </c>
      <c r="C77" t="s">
        <v>18</v>
      </c>
      <c r="D77" t="s">
        <v>19</v>
      </c>
      <c r="E77" t="s">
        <v>183</v>
      </c>
      <c r="F77" t="s">
        <v>21</v>
      </c>
      <c r="G77" s="2" t="s">
        <v>185</v>
      </c>
      <c r="H77" s="1">
        <v>0.1</v>
      </c>
      <c r="I77" s="1">
        <v>0.48</v>
      </c>
      <c r="J77" s="1">
        <v>2.2000000000000002</v>
      </c>
      <c r="M77" s="5">
        <f t="shared" si="3"/>
        <v>0.30000000000000004</v>
      </c>
      <c r="N77" s="8">
        <f t="shared" si="4"/>
        <v>1.44</v>
      </c>
      <c r="O77" s="9">
        <f t="shared" si="5"/>
        <v>6.6000000000000005</v>
      </c>
    </row>
    <row r="78" spans="1:15">
      <c r="A78">
        <v>1</v>
      </c>
      <c r="B78" t="s">
        <v>193</v>
      </c>
      <c r="C78" t="s">
        <v>195</v>
      </c>
      <c r="D78" t="s">
        <v>194</v>
      </c>
      <c r="E78" t="s">
        <v>67</v>
      </c>
      <c r="F78" t="s">
        <v>30</v>
      </c>
      <c r="G78" s="2" t="s">
        <v>196</v>
      </c>
      <c r="H78" s="1">
        <v>0.56000000000000005</v>
      </c>
      <c r="I78" s="1">
        <v>4.6900000000000004</v>
      </c>
      <c r="M78" s="5">
        <f t="shared" si="3"/>
        <v>0.56000000000000005</v>
      </c>
      <c r="N78" s="8">
        <f t="shared" si="4"/>
        <v>4.6900000000000004</v>
      </c>
      <c r="O78" s="9">
        <f t="shared" si="5"/>
        <v>0</v>
      </c>
    </row>
    <row r="79" spans="1:15">
      <c r="A79">
        <v>1</v>
      </c>
      <c r="B79" t="s">
        <v>150</v>
      </c>
      <c r="C79" t="s">
        <v>23</v>
      </c>
      <c r="D79" t="s">
        <v>24</v>
      </c>
      <c r="E79" t="s">
        <v>151</v>
      </c>
      <c r="F79" t="s">
        <v>26</v>
      </c>
      <c r="G79" s="2" t="s">
        <v>221</v>
      </c>
      <c r="H79" s="1">
        <v>0.1</v>
      </c>
      <c r="I79" s="1">
        <v>0.1</v>
      </c>
      <c r="J79" s="1">
        <v>0.63</v>
      </c>
      <c r="M79" s="5">
        <f t="shared" si="3"/>
        <v>0.1</v>
      </c>
      <c r="N79" s="8">
        <f t="shared" si="4"/>
        <v>0.1</v>
      </c>
      <c r="O79" s="9">
        <f t="shared" si="5"/>
        <v>0.63</v>
      </c>
    </row>
    <row r="80" spans="1:15">
      <c r="A80">
        <v>2</v>
      </c>
      <c r="B80" t="s">
        <v>152</v>
      </c>
      <c r="C80" t="s">
        <v>23</v>
      </c>
      <c r="D80" t="s">
        <v>24</v>
      </c>
      <c r="E80" t="s">
        <v>153</v>
      </c>
      <c r="F80" t="s">
        <v>26</v>
      </c>
      <c r="G80" t="s">
        <v>222</v>
      </c>
      <c r="H80" s="1">
        <v>0.1</v>
      </c>
      <c r="I80" s="1">
        <v>0.1</v>
      </c>
      <c r="J80" s="1">
        <v>0.63</v>
      </c>
      <c r="M80" s="5">
        <f t="shared" si="3"/>
        <v>0.2</v>
      </c>
      <c r="N80" s="8">
        <f t="shared" si="4"/>
        <v>0.2</v>
      </c>
      <c r="O80" s="9">
        <f t="shared" si="5"/>
        <v>1.26</v>
      </c>
    </row>
    <row r="81" spans="1:15">
      <c r="A81">
        <v>1</v>
      </c>
      <c r="B81" t="s">
        <v>154</v>
      </c>
      <c r="C81" t="s">
        <v>154</v>
      </c>
      <c r="D81" t="s">
        <v>155</v>
      </c>
      <c r="E81" t="s">
        <v>156</v>
      </c>
      <c r="G81" s="2" t="s">
        <v>227</v>
      </c>
      <c r="M81" s="5">
        <f t="shared" si="3"/>
        <v>0</v>
      </c>
      <c r="N81" s="8">
        <f t="shared" si="4"/>
        <v>0</v>
      </c>
      <c r="O81" s="9">
        <f t="shared" si="5"/>
        <v>0</v>
      </c>
    </row>
    <row r="82" spans="1:15" s="1" customFormat="1">
      <c r="A82">
        <v>1</v>
      </c>
      <c r="B82" t="s">
        <v>157</v>
      </c>
      <c r="C82" t="s">
        <v>157</v>
      </c>
      <c r="D82" t="s">
        <v>158</v>
      </c>
      <c r="E82" t="s">
        <v>77</v>
      </c>
      <c r="F82"/>
      <c r="G82" t="s">
        <v>223</v>
      </c>
      <c r="H82" s="1">
        <v>21.8</v>
      </c>
      <c r="I82" s="1">
        <v>13.5</v>
      </c>
      <c r="K82" t="s">
        <v>244</v>
      </c>
      <c r="L82" s="1" t="s">
        <v>275</v>
      </c>
      <c r="M82" s="5">
        <f t="shared" si="3"/>
        <v>21.8</v>
      </c>
      <c r="N82" s="8">
        <f t="shared" si="4"/>
        <v>13.5</v>
      </c>
      <c r="O82" s="9">
        <f t="shared" si="5"/>
        <v>0</v>
      </c>
    </row>
    <row r="83" spans="1:15" s="1" customFormat="1">
      <c r="A83">
        <v>0</v>
      </c>
      <c r="B83" t="s">
        <v>272</v>
      </c>
      <c r="C83" t="s">
        <v>272</v>
      </c>
      <c r="D83"/>
      <c r="E83"/>
      <c r="F83" t="s">
        <v>267</v>
      </c>
      <c r="G83"/>
      <c r="K83" t="s">
        <v>273</v>
      </c>
      <c r="L83" s="1" t="s">
        <v>274</v>
      </c>
      <c r="M83" s="5"/>
      <c r="N83" s="8"/>
      <c r="O83" s="9">
        <f t="shared" si="5"/>
        <v>0</v>
      </c>
    </row>
    <row r="84" spans="1:15" s="1" customFormat="1">
      <c r="A84">
        <v>0</v>
      </c>
      <c r="B84" t="s">
        <v>269</v>
      </c>
      <c r="C84" t="s">
        <v>262</v>
      </c>
      <c r="D84"/>
      <c r="E84"/>
      <c r="F84" t="s">
        <v>268</v>
      </c>
      <c r="G84"/>
      <c r="H84" s="1">
        <v>4.8</v>
      </c>
      <c r="I84" s="1">
        <v>44.56</v>
      </c>
      <c r="K84"/>
      <c r="M84" s="5">
        <f t="shared" si="3"/>
        <v>0</v>
      </c>
      <c r="N84" s="8">
        <f t="shared" si="4"/>
        <v>0</v>
      </c>
      <c r="O84" s="9">
        <f t="shared" si="5"/>
        <v>0</v>
      </c>
    </row>
    <row r="85" spans="1:15" s="1" customFormat="1">
      <c r="A85">
        <v>1</v>
      </c>
      <c r="B85" t="s">
        <v>276</v>
      </c>
      <c r="C85"/>
      <c r="D85"/>
      <c r="E85"/>
      <c r="F85"/>
      <c r="G85" t="s">
        <v>277</v>
      </c>
      <c r="H85" s="1">
        <v>4.13</v>
      </c>
      <c r="I85" s="1">
        <v>35.1</v>
      </c>
      <c r="K85"/>
      <c r="M85" s="5">
        <f t="shared" si="3"/>
        <v>4.13</v>
      </c>
      <c r="N85" s="8">
        <f t="shared" si="4"/>
        <v>35.1</v>
      </c>
      <c r="O85" s="9">
        <f t="shared" si="5"/>
        <v>0</v>
      </c>
    </row>
    <row r="86" spans="1:15" s="1" customFormat="1">
      <c r="A86">
        <v>1</v>
      </c>
      <c r="B86" t="s">
        <v>159</v>
      </c>
      <c r="C86" t="s">
        <v>261</v>
      </c>
      <c r="D86" t="s">
        <v>159</v>
      </c>
      <c r="E86" t="s">
        <v>53</v>
      </c>
      <c r="F86" t="s">
        <v>225</v>
      </c>
      <c r="G86" s="2" t="s">
        <v>226</v>
      </c>
      <c r="H86" s="1">
        <v>12</v>
      </c>
      <c r="I86" s="1">
        <v>8.5</v>
      </c>
      <c r="K86"/>
      <c r="M86" s="5">
        <f t="shared" si="3"/>
        <v>12</v>
      </c>
      <c r="N86" s="8">
        <f t="shared" si="4"/>
        <v>8.5</v>
      </c>
      <c r="O86" s="9">
        <f t="shared" si="5"/>
        <v>0</v>
      </c>
    </row>
    <row r="87" spans="1:15" s="1" customFormat="1">
      <c r="A87">
        <v>2</v>
      </c>
      <c r="B87" t="s">
        <v>169</v>
      </c>
      <c r="C87" t="s">
        <v>170</v>
      </c>
      <c r="D87" t="s">
        <v>172</v>
      </c>
      <c r="E87"/>
      <c r="F87" t="s">
        <v>171</v>
      </c>
      <c r="G87" s="2" t="s">
        <v>173</v>
      </c>
      <c r="H87" s="1">
        <v>0.51</v>
      </c>
      <c r="I87" s="1">
        <v>3.14</v>
      </c>
      <c r="K87"/>
      <c r="M87" s="5">
        <f t="shared" si="3"/>
        <v>1.02</v>
      </c>
      <c r="N87" s="8">
        <f t="shared" si="4"/>
        <v>6.28</v>
      </c>
      <c r="O87" s="9">
        <f t="shared" si="5"/>
        <v>0</v>
      </c>
    </row>
    <row r="88" spans="1:15" s="1" customFormat="1">
      <c r="A88">
        <v>12</v>
      </c>
      <c r="B88" t="s">
        <v>174</v>
      </c>
      <c r="C88"/>
      <c r="D88" t="s">
        <v>175</v>
      </c>
      <c r="E88"/>
      <c r="F88" t="s">
        <v>177</v>
      </c>
      <c r="G88" s="2" t="s">
        <v>176</v>
      </c>
      <c r="H88" s="1">
        <f>0.12/50</f>
        <v>2.3999999999999998E-3</v>
      </c>
      <c r="I88" s="1">
        <f>0.12/50</f>
        <v>2.3999999999999998E-3</v>
      </c>
      <c r="K88"/>
      <c r="M88" s="5">
        <f t="shared" si="3"/>
        <v>2.8799999999999999E-2</v>
      </c>
      <c r="N88" s="8">
        <f t="shared" si="4"/>
        <v>2.8799999999999999E-2</v>
      </c>
      <c r="O88" s="9">
        <f t="shared" si="5"/>
        <v>0</v>
      </c>
    </row>
    <row r="89" spans="1:15" s="1" customFormat="1">
      <c r="A89">
        <v>0</v>
      </c>
      <c r="B89" t="s">
        <v>263</v>
      </c>
      <c r="C89"/>
      <c r="D89" t="s">
        <v>179</v>
      </c>
      <c r="E89"/>
      <c r="F89"/>
      <c r="G89" s="2" t="s">
        <v>178</v>
      </c>
      <c r="H89" s="1">
        <v>1.29</v>
      </c>
      <c r="I89" s="1">
        <v>11.31</v>
      </c>
      <c r="K89"/>
      <c r="M89" s="5">
        <f t="shared" si="3"/>
        <v>0</v>
      </c>
      <c r="N89" s="8">
        <f t="shared" si="4"/>
        <v>0</v>
      </c>
      <c r="O89" s="9">
        <f t="shared" si="5"/>
        <v>0</v>
      </c>
    </row>
    <row r="90" spans="1:15" s="1" customFormat="1">
      <c r="A90">
        <v>0</v>
      </c>
      <c r="B90" t="s">
        <v>264</v>
      </c>
      <c r="C90" t="s">
        <v>180</v>
      </c>
      <c r="D90"/>
      <c r="E90"/>
      <c r="F90"/>
      <c r="G90" s="2" t="s">
        <v>181</v>
      </c>
      <c r="H90" s="1">
        <v>0.79</v>
      </c>
      <c r="I90" s="1">
        <v>7.36</v>
      </c>
      <c r="K90"/>
      <c r="M90" s="5">
        <f t="shared" si="3"/>
        <v>0</v>
      </c>
      <c r="N90" s="8">
        <f t="shared" si="4"/>
        <v>0</v>
      </c>
      <c r="O90" s="9">
        <f t="shared" si="5"/>
        <v>0</v>
      </c>
    </row>
    <row r="91" spans="1:15" s="1" customFormat="1">
      <c r="A91"/>
      <c r="B91"/>
      <c r="C91"/>
      <c r="D91"/>
      <c r="E91"/>
      <c r="F91"/>
      <c r="G91" s="2"/>
      <c r="K91"/>
      <c r="M91" s="5">
        <f t="shared" ref="M91:M100" si="6">A91*H91</f>
        <v>0</v>
      </c>
      <c r="N91" s="8">
        <f t="shared" ref="N91:N100" si="7">A91*I91</f>
        <v>0</v>
      </c>
      <c r="O91" s="9">
        <f t="shared" ref="O91:O100" si="8">A91*J91</f>
        <v>0</v>
      </c>
    </row>
    <row r="92" spans="1:15" s="1" customFormat="1">
      <c r="A92">
        <v>1</v>
      </c>
      <c r="B92"/>
      <c r="C92"/>
      <c r="D92" t="s">
        <v>251</v>
      </c>
      <c r="E92"/>
      <c r="F92"/>
      <c r="G92" s="2"/>
      <c r="H92" s="1">
        <v>15</v>
      </c>
      <c r="I92" s="1">
        <v>150</v>
      </c>
      <c r="K92"/>
      <c r="M92" s="5">
        <f t="shared" si="6"/>
        <v>15</v>
      </c>
      <c r="N92" s="8">
        <f t="shared" si="7"/>
        <v>150</v>
      </c>
      <c r="O92" s="9">
        <f t="shared" si="8"/>
        <v>0</v>
      </c>
    </row>
    <row r="93" spans="1:15" s="1" customFormat="1">
      <c r="A93">
        <v>1</v>
      </c>
      <c r="B93"/>
      <c r="C93"/>
      <c r="D93" t="s">
        <v>252</v>
      </c>
      <c r="E93"/>
      <c r="F93"/>
      <c r="G93" s="2"/>
      <c r="H93" s="1">
        <v>2.5</v>
      </c>
      <c r="I93" s="1">
        <v>25</v>
      </c>
      <c r="K93"/>
      <c r="M93" s="5">
        <f t="shared" si="6"/>
        <v>2.5</v>
      </c>
      <c r="N93" s="8">
        <f t="shared" si="7"/>
        <v>25</v>
      </c>
      <c r="O93" s="9">
        <f t="shared" si="8"/>
        <v>0</v>
      </c>
    </row>
    <row r="94" spans="1:15" s="1" customFormat="1">
      <c r="A94">
        <v>1</v>
      </c>
      <c r="B94"/>
      <c r="C94"/>
      <c r="D94" t="s">
        <v>253</v>
      </c>
      <c r="E94"/>
      <c r="F94"/>
      <c r="G94" s="2"/>
      <c r="H94" s="1">
        <v>2.5</v>
      </c>
      <c r="I94" s="1">
        <v>25</v>
      </c>
      <c r="K94"/>
      <c r="M94" s="5">
        <f t="shared" si="6"/>
        <v>2.5</v>
      </c>
      <c r="N94" s="8">
        <f t="shared" si="7"/>
        <v>25</v>
      </c>
      <c r="O94" s="9">
        <f t="shared" si="8"/>
        <v>0</v>
      </c>
    </row>
    <row r="95" spans="1:15" s="1" customFormat="1">
      <c r="A95">
        <v>1</v>
      </c>
      <c r="B95"/>
      <c r="C95"/>
      <c r="D95" t="s">
        <v>254</v>
      </c>
      <c r="E95"/>
      <c r="F95"/>
      <c r="G95" s="2"/>
      <c r="H95" s="1">
        <v>2.5</v>
      </c>
      <c r="I95" s="1">
        <v>25</v>
      </c>
      <c r="K95"/>
      <c r="M95" s="5">
        <f t="shared" si="6"/>
        <v>2.5</v>
      </c>
      <c r="N95" s="8">
        <f t="shared" si="7"/>
        <v>25</v>
      </c>
      <c r="O95" s="9">
        <f t="shared" si="8"/>
        <v>0</v>
      </c>
    </row>
    <row r="96" spans="1:15" s="1" customFormat="1">
      <c r="A96">
        <v>1</v>
      </c>
      <c r="B96"/>
      <c r="C96"/>
      <c r="D96" t="s">
        <v>255</v>
      </c>
      <c r="E96"/>
      <c r="F96"/>
      <c r="G96" s="2"/>
      <c r="H96" s="1">
        <v>2.5</v>
      </c>
      <c r="I96" s="1">
        <v>25</v>
      </c>
      <c r="K96"/>
      <c r="M96" s="5">
        <f t="shared" si="6"/>
        <v>2.5</v>
      </c>
      <c r="N96" s="8">
        <f t="shared" si="7"/>
        <v>25</v>
      </c>
      <c r="O96" s="9">
        <f t="shared" si="8"/>
        <v>0</v>
      </c>
    </row>
    <row r="97" spans="1:15" s="1" customFormat="1">
      <c r="A97">
        <v>1</v>
      </c>
      <c r="B97"/>
      <c r="C97"/>
      <c r="D97" t="s">
        <v>256</v>
      </c>
      <c r="E97"/>
      <c r="F97"/>
      <c r="G97" s="2"/>
      <c r="H97" s="1">
        <v>2.5</v>
      </c>
      <c r="I97" s="1">
        <v>25</v>
      </c>
      <c r="K97"/>
      <c r="M97" s="5">
        <f t="shared" si="6"/>
        <v>2.5</v>
      </c>
      <c r="N97" s="8">
        <f t="shared" si="7"/>
        <v>25</v>
      </c>
      <c r="O97" s="9">
        <f t="shared" si="8"/>
        <v>0</v>
      </c>
    </row>
    <row r="98" spans="1:15" s="1" customFormat="1">
      <c r="A98">
        <v>1</v>
      </c>
      <c r="B98"/>
      <c r="C98"/>
      <c r="D98" t="s">
        <v>257</v>
      </c>
      <c r="E98"/>
      <c r="F98"/>
      <c r="G98" s="2"/>
      <c r="H98" s="1">
        <v>3.5</v>
      </c>
      <c r="I98" s="1">
        <v>35</v>
      </c>
      <c r="K98"/>
      <c r="M98" s="5">
        <f t="shared" si="6"/>
        <v>3.5</v>
      </c>
      <c r="N98" s="8">
        <f t="shared" si="7"/>
        <v>35</v>
      </c>
      <c r="O98" s="9">
        <f t="shared" si="8"/>
        <v>0</v>
      </c>
    </row>
    <row r="99" spans="1:15">
      <c r="M99" s="5">
        <f t="shared" si="6"/>
        <v>0</v>
      </c>
      <c r="N99" s="8">
        <f t="shared" si="7"/>
        <v>0</v>
      </c>
      <c r="O99" s="9">
        <f t="shared" si="8"/>
        <v>0</v>
      </c>
    </row>
    <row r="100" spans="1:15">
      <c r="M100" s="5">
        <f t="shared" si="6"/>
        <v>0</v>
      </c>
      <c r="N100" s="8">
        <f t="shared" si="7"/>
        <v>0</v>
      </c>
      <c r="O100" s="9">
        <f t="shared" si="8"/>
        <v>0</v>
      </c>
    </row>
    <row r="101" spans="1:15">
      <c r="M101" s="7"/>
    </row>
    <row r="102" spans="1:15">
      <c r="A102" t="s">
        <v>293</v>
      </c>
      <c r="M102" s="7"/>
    </row>
    <row r="103" spans="1:15">
      <c r="A103">
        <v>1</v>
      </c>
      <c r="B103" t="s">
        <v>294</v>
      </c>
      <c r="C103" t="s">
        <v>295</v>
      </c>
      <c r="L103" s="10" t="s">
        <v>250</v>
      </c>
      <c r="M103" s="11">
        <f>SUM(M3:M102)</f>
        <v>155.37879999999998</v>
      </c>
      <c r="N103" s="11">
        <f>SUM(N3:N102)</f>
        <v>847.94879999999989</v>
      </c>
      <c r="O103" s="11">
        <f>SUM(O3:O102)</f>
        <v>44.12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9"/>
  <sheetViews>
    <sheetView topLeftCell="A55" workbookViewId="0">
      <selection activeCell="C89" sqref="C89"/>
    </sheetView>
  </sheetViews>
  <sheetFormatPr defaultRowHeight="15"/>
  <cols>
    <col min="1" max="1" width="4.140625" bestFit="1" customWidth="1"/>
    <col min="2" max="2" width="29.140625" customWidth="1"/>
    <col min="3" max="3" width="31.140625" customWidth="1"/>
    <col min="4" max="4" width="20.28515625" customWidth="1"/>
    <col min="5" max="5" width="24.28515625" customWidth="1"/>
    <col min="6" max="6" width="39.42578125" customWidth="1"/>
    <col min="7" max="7" width="22.42578125" style="2" customWidth="1"/>
    <col min="8" max="10" width="9.140625" style="1"/>
    <col min="11" max="11" width="14.140625" customWidth="1"/>
    <col min="12" max="13" width="9.14062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160</v>
      </c>
      <c r="H1" s="1" t="s">
        <v>161</v>
      </c>
      <c r="I1" s="1" t="s">
        <v>162</v>
      </c>
      <c r="J1" s="1" t="s">
        <v>186</v>
      </c>
      <c r="K1" t="s">
        <v>242</v>
      </c>
    </row>
    <row r="2" spans="1:11">
      <c r="A2">
        <v>3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s="2" t="s">
        <v>232</v>
      </c>
      <c r="H2" s="1">
        <v>0.83</v>
      </c>
      <c r="I2" s="1">
        <v>6.86</v>
      </c>
    </row>
    <row r="3" spans="1:11">
      <c r="A3">
        <v>1</v>
      </c>
      <c r="B3" t="s">
        <v>148</v>
      </c>
      <c r="C3" t="s">
        <v>10</v>
      </c>
      <c r="D3" t="s">
        <v>11</v>
      </c>
      <c r="E3" t="s">
        <v>12</v>
      </c>
      <c r="F3" t="s">
        <v>13</v>
      </c>
      <c r="G3" s="2" t="s">
        <v>235</v>
      </c>
      <c r="H3" s="1">
        <v>0.33</v>
      </c>
      <c r="I3" s="1">
        <v>3.09</v>
      </c>
    </row>
    <row r="4" spans="1:11">
      <c r="A4">
        <v>4</v>
      </c>
      <c r="B4" t="s">
        <v>14</v>
      </c>
      <c r="C4" t="s">
        <v>14</v>
      </c>
      <c r="D4" t="s">
        <v>15</v>
      </c>
      <c r="E4" t="s">
        <v>16</v>
      </c>
      <c r="F4" t="s">
        <v>13</v>
      </c>
      <c r="G4" s="2" t="s">
        <v>234</v>
      </c>
      <c r="H4" s="1">
        <v>0.15</v>
      </c>
      <c r="I4" s="1">
        <v>1.45</v>
      </c>
    </row>
    <row r="5" spans="1:11">
      <c r="A5">
        <v>9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s="2" t="s">
        <v>185</v>
      </c>
      <c r="H5" s="1">
        <v>0.1</v>
      </c>
      <c r="I5" s="1">
        <v>0.48</v>
      </c>
      <c r="J5" s="1">
        <v>2.2000000000000002</v>
      </c>
    </row>
    <row r="6" spans="1:11">
      <c r="A6">
        <v>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s="2" t="s">
        <v>210</v>
      </c>
    </row>
    <row r="7" spans="1:11">
      <c r="A7">
        <v>1</v>
      </c>
      <c r="B7" t="s">
        <v>190</v>
      </c>
      <c r="C7" t="s">
        <v>189</v>
      </c>
      <c r="D7" t="s">
        <v>136</v>
      </c>
      <c r="E7" t="s">
        <v>29</v>
      </c>
      <c r="F7" t="s">
        <v>30</v>
      </c>
      <c r="G7" s="2" t="s">
        <v>191</v>
      </c>
      <c r="H7" s="1">
        <v>1.91</v>
      </c>
      <c r="I7" s="1">
        <v>15.95</v>
      </c>
    </row>
    <row r="8" spans="1:11">
      <c r="A8">
        <v>4</v>
      </c>
      <c r="B8" t="s">
        <v>31</v>
      </c>
      <c r="C8" t="s">
        <v>23</v>
      </c>
      <c r="D8" t="s">
        <v>24</v>
      </c>
      <c r="E8" t="s">
        <v>32</v>
      </c>
      <c r="F8" t="s">
        <v>26</v>
      </c>
      <c r="G8" s="2" t="s">
        <v>203</v>
      </c>
      <c r="H8" s="1">
        <v>0.1</v>
      </c>
      <c r="J8" s="1">
        <v>0.63</v>
      </c>
    </row>
    <row r="9" spans="1:11">
      <c r="A9">
        <v>1</v>
      </c>
      <c r="B9" s="3" t="s">
        <v>193</v>
      </c>
      <c r="C9" t="s">
        <v>195</v>
      </c>
      <c r="D9" t="s">
        <v>194</v>
      </c>
      <c r="E9" t="s">
        <v>34</v>
      </c>
      <c r="F9" t="s">
        <v>30</v>
      </c>
      <c r="G9" s="2" t="s">
        <v>196</v>
      </c>
      <c r="H9" s="1">
        <v>0.56000000000000005</v>
      </c>
      <c r="I9" s="1">
        <v>4.6900000000000004</v>
      </c>
      <c r="K9" s="3"/>
    </row>
    <row r="10" spans="1:11">
      <c r="A10">
        <v>3</v>
      </c>
      <c r="B10" t="s">
        <v>35</v>
      </c>
      <c r="C10" t="s">
        <v>23</v>
      </c>
      <c r="D10" t="s">
        <v>24</v>
      </c>
      <c r="E10" t="s">
        <v>36</v>
      </c>
      <c r="F10" t="s">
        <v>26</v>
      </c>
      <c r="G10" s="2" t="s">
        <v>201</v>
      </c>
      <c r="H10" s="1">
        <v>0.1</v>
      </c>
      <c r="J10" s="1">
        <v>0.48</v>
      </c>
    </row>
    <row r="11" spans="1:11">
      <c r="A11">
        <v>1</v>
      </c>
      <c r="B11" s="3" t="s">
        <v>37</v>
      </c>
      <c r="C11" t="s">
        <v>23</v>
      </c>
      <c r="D11" t="s">
        <v>24</v>
      </c>
      <c r="E11" t="s">
        <v>38</v>
      </c>
      <c r="F11" t="s">
        <v>26</v>
      </c>
      <c r="G11" t="s">
        <v>206</v>
      </c>
      <c r="H11" s="1">
        <v>0.1</v>
      </c>
      <c r="J11" s="1">
        <v>0.63</v>
      </c>
    </row>
    <row r="12" spans="1:11">
      <c r="A12">
        <v>5</v>
      </c>
      <c r="B12" t="s">
        <v>39</v>
      </c>
      <c r="C12" t="s">
        <v>23</v>
      </c>
      <c r="D12" t="s">
        <v>24</v>
      </c>
      <c r="E12" t="s">
        <v>40</v>
      </c>
      <c r="F12" t="s">
        <v>26</v>
      </c>
      <c r="G12" s="2" t="s">
        <v>202</v>
      </c>
      <c r="H12" s="1">
        <v>0.1</v>
      </c>
      <c r="J12" s="1">
        <v>0.48</v>
      </c>
    </row>
    <row r="13" spans="1:11">
      <c r="A13">
        <v>1</v>
      </c>
      <c r="B13" t="s">
        <v>43</v>
      </c>
      <c r="C13" t="s">
        <v>18</v>
      </c>
      <c r="D13" t="s">
        <v>19</v>
      </c>
      <c r="E13" t="s">
        <v>42</v>
      </c>
      <c r="F13" t="s">
        <v>21</v>
      </c>
      <c r="G13" s="2" t="s">
        <v>200</v>
      </c>
      <c r="H13" s="1">
        <v>0.13</v>
      </c>
      <c r="I13" s="1">
        <v>0.9</v>
      </c>
    </row>
    <row r="14" spans="1:11">
      <c r="A14">
        <v>2</v>
      </c>
      <c r="B14" t="s">
        <v>43</v>
      </c>
      <c r="C14" t="s">
        <v>18</v>
      </c>
      <c r="D14" t="s">
        <v>19</v>
      </c>
      <c r="E14" t="s">
        <v>44</v>
      </c>
      <c r="F14" t="s">
        <v>21</v>
      </c>
      <c r="G14" s="2" t="s">
        <v>199</v>
      </c>
      <c r="H14" s="1">
        <v>0.13</v>
      </c>
      <c r="I14" s="1">
        <v>0.9</v>
      </c>
    </row>
    <row r="15" spans="1:11">
      <c r="A15">
        <v>2</v>
      </c>
      <c r="B15" t="s">
        <v>45</v>
      </c>
      <c r="C15" t="s">
        <v>46</v>
      </c>
      <c r="D15" t="s">
        <v>47</v>
      </c>
      <c r="E15" t="s">
        <v>48</v>
      </c>
      <c r="F15" t="s">
        <v>21</v>
      </c>
      <c r="G15" s="2" t="s">
        <v>182</v>
      </c>
      <c r="H15" s="1">
        <v>0.1</v>
      </c>
      <c r="I15" s="1">
        <v>0.3</v>
      </c>
    </row>
    <row r="16" spans="1:11">
      <c r="A16">
        <v>1</v>
      </c>
      <c r="B16" t="s">
        <v>198</v>
      </c>
      <c r="C16" t="s">
        <v>197</v>
      </c>
      <c r="D16" t="s">
        <v>194</v>
      </c>
      <c r="E16" t="s">
        <v>49</v>
      </c>
      <c r="F16" t="s">
        <v>30</v>
      </c>
      <c r="G16" s="2" t="s">
        <v>196</v>
      </c>
      <c r="H16" s="1">
        <v>0.56000000000000005</v>
      </c>
      <c r="I16" s="1">
        <v>4.6900000000000004</v>
      </c>
    </row>
    <row r="17" spans="1:12">
      <c r="A17">
        <v>1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209</v>
      </c>
      <c r="H17" s="1">
        <v>2.6</v>
      </c>
      <c r="I17" s="1">
        <v>18.600000000000001</v>
      </c>
    </row>
    <row r="18" spans="1:12">
      <c r="A18">
        <v>2</v>
      </c>
      <c r="B18" t="s">
        <v>208</v>
      </c>
      <c r="C18" t="s">
        <v>23</v>
      </c>
      <c r="D18" t="s">
        <v>24</v>
      </c>
      <c r="E18" t="s">
        <v>55</v>
      </c>
      <c r="F18" t="s">
        <v>26</v>
      </c>
      <c r="G18" t="s">
        <v>207</v>
      </c>
      <c r="H18" s="1">
        <v>0.1</v>
      </c>
      <c r="J18" s="1">
        <v>0.63</v>
      </c>
    </row>
    <row r="19" spans="1:12">
      <c r="A19">
        <v>1</v>
      </c>
      <c r="B19" t="s">
        <v>56</v>
      </c>
      <c r="C19" t="s">
        <v>212</v>
      </c>
      <c r="D19" t="s">
        <v>57</v>
      </c>
      <c r="E19" t="s">
        <v>58</v>
      </c>
      <c r="F19" t="s">
        <v>59</v>
      </c>
      <c r="G19" s="2" t="s">
        <v>211</v>
      </c>
      <c r="H19" s="1">
        <v>1.04</v>
      </c>
      <c r="I19" s="1">
        <v>9.19</v>
      </c>
    </row>
    <row r="20" spans="1:12">
      <c r="A20">
        <v>1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213</v>
      </c>
      <c r="H20" s="1">
        <v>1.05</v>
      </c>
      <c r="I20" s="1">
        <v>9</v>
      </c>
    </row>
    <row r="21" spans="1:12">
      <c r="A21">
        <v>2</v>
      </c>
      <c r="B21" t="s">
        <v>65</v>
      </c>
      <c r="C21" t="s">
        <v>23</v>
      </c>
      <c r="D21" t="s">
        <v>24</v>
      </c>
      <c r="E21" t="s">
        <v>66</v>
      </c>
      <c r="F21" t="s">
        <v>26</v>
      </c>
      <c r="G21" s="2" t="s">
        <v>204</v>
      </c>
      <c r="H21" s="1">
        <v>0.1</v>
      </c>
      <c r="J21" s="1">
        <v>0.48</v>
      </c>
    </row>
    <row r="22" spans="1:12">
      <c r="A22">
        <v>1</v>
      </c>
      <c r="B22" t="s">
        <v>117</v>
      </c>
      <c r="C22" t="s">
        <v>188</v>
      </c>
      <c r="D22" t="s">
        <v>33</v>
      </c>
      <c r="E22" t="s">
        <v>67</v>
      </c>
      <c r="F22" t="s">
        <v>21</v>
      </c>
      <c r="G22" s="2" t="s">
        <v>187</v>
      </c>
      <c r="H22" s="1">
        <v>0.34</v>
      </c>
      <c r="I22" s="1">
        <v>2.94</v>
      </c>
    </row>
    <row r="23" spans="1:12">
      <c r="A23">
        <v>1</v>
      </c>
      <c r="B23" t="s">
        <v>68</v>
      </c>
      <c r="C23" t="s">
        <v>23</v>
      </c>
      <c r="D23" t="s">
        <v>24</v>
      </c>
      <c r="E23" t="s">
        <v>69</v>
      </c>
      <c r="F23" t="s">
        <v>26</v>
      </c>
      <c r="G23" t="s">
        <v>205</v>
      </c>
      <c r="H23" s="1">
        <v>0.1</v>
      </c>
      <c r="J23" s="1">
        <v>0.63</v>
      </c>
    </row>
    <row r="24" spans="1:12">
      <c r="A24">
        <v>1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s="2" t="s">
        <v>214</v>
      </c>
      <c r="H24" s="1">
        <v>0.42</v>
      </c>
      <c r="I24" s="1">
        <v>3.31</v>
      </c>
    </row>
    <row r="25" spans="1:12">
      <c r="A25">
        <v>1</v>
      </c>
      <c r="B25" t="s">
        <v>75</v>
      </c>
      <c r="C25" t="s">
        <v>75</v>
      </c>
      <c r="D25" t="s">
        <v>76</v>
      </c>
      <c r="E25" t="s">
        <v>77</v>
      </c>
      <c r="F25" t="s">
        <v>215</v>
      </c>
      <c r="G25" s="2" t="s">
        <v>216</v>
      </c>
      <c r="H25" s="1">
        <v>1.91</v>
      </c>
    </row>
    <row r="26" spans="1:12">
      <c r="A26">
        <v>1</v>
      </c>
      <c r="B26" t="s">
        <v>78</v>
      </c>
      <c r="C26" t="s">
        <v>78</v>
      </c>
      <c r="D26" t="s">
        <v>79</v>
      </c>
      <c r="E26" t="s">
        <v>80</v>
      </c>
      <c r="G26" s="2" t="s">
        <v>231</v>
      </c>
      <c r="H26" s="1">
        <v>0.67</v>
      </c>
      <c r="I26" s="1">
        <v>5.22</v>
      </c>
    </row>
    <row r="27" spans="1:12">
      <c r="A27">
        <v>1</v>
      </c>
      <c r="B27" t="s">
        <v>81</v>
      </c>
      <c r="C27" t="s">
        <v>81</v>
      </c>
      <c r="D27" t="s">
        <v>82</v>
      </c>
      <c r="E27" t="s">
        <v>83</v>
      </c>
      <c r="F27" t="s">
        <v>84</v>
      </c>
      <c r="G27" s="2" t="s">
        <v>168</v>
      </c>
      <c r="H27" s="1">
        <v>0.87</v>
      </c>
      <c r="I27" s="1">
        <v>7.21</v>
      </c>
    </row>
    <row r="28" spans="1:12">
      <c r="A28">
        <v>1</v>
      </c>
      <c r="B28" t="s">
        <v>85</v>
      </c>
      <c r="C28" t="s">
        <v>85</v>
      </c>
      <c r="D28" t="s">
        <v>86</v>
      </c>
      <c r="E28" t="s">
        <v>87</v>
      </c>
      <c r="G28" s="2" t="s">
        <v>235</v>
      </c>
      <c r="H28" s="1">
        <v>0.33</v>
      </c>
      <c r="I28" s="1">
        <v>3.09</v>
      </c>
    </row>
    <row r="29" spans="1:12">
      <c r="A29">
        <v>1</v>
      </c>
      <c r="B29" t="s">
        <v>88</v>
      </c>
      <c r="C29" t="s">
        <v>88</v>
      </c>
      <c r="D29" t="s">
        <v>89</v>
      </c>
      <c r="E29" t="s">
        <v>90</v>
      </c>
      <c r="F29" t="s">
        <v>91</v>
      </c>
      <c r="G29" s="2" t="s">
        <v>217</v>
      </c>
      <c r="H29" s="1">
        <v>0.68</v>
      </c>
      <c r="I29" s="1">
        <v>6.14</v>
      </c>
    </row>
    <row r="30" spans="1:12">
      <c r="A30">
        <v>1</v>
      </c>
      <c r="B30" t="s">
        <v>92</v>
      </c>
      <c r="C30" t="s">
        <v>92</v>
      </c>
      <c r="D30" t="s">
        <v>93</v>
      </c>
      <c r="E30" t="s">
        <v>94</v>
      </c>
      <c r="F30" t="s">
        <v>237</v>
      </c>
      <c r="G30" s="2" t="s">
        <v>236</v>
      </c>
      <c r="H30" s="1">
        <v>5.2</v>
      </c>
      <c r="I30" s="1">
        <v>40.9</v>
      </c>
      <c r="K30" t="s">
        <v>241</v>
      </c>
      <c r="L30" s="1" t="s">
        <v>248</v>
      </c>
    </row>
    <row r="31" spans="1:12">
      <c r="C31" t="s">
        <v>238</v>
      </c>
      <c r="F31" t="s">
        <v>239</v>
      </c>
      <c r="G31" s="2" t="s">
        <v>240</v>
      </c>
      <c r="H31" s="1">
        <v>7.42</v>
      </c>
      <c r="I31" s="1">
        <v>58.4</v>
      </c>
      <c r="K31" t="s">
        <v>249</v>
      </c>
    </row>
    <row r="32" spans="1:12">
      <c r="A32">
        <v>1</v>
      </c>
      <c r="B32" t="s">
        <v>95</v>
      </c>
      <c r="C32" t="s">
        <v>95</v>
      </c>
      <c r="D32" t="s">
        <v>96</v>
      </c>
      <c r="E32" t="s">
        <v>97</v>
      </c>
      <c r="F32" t="s">
        <v>98</v>
      </c>
      <c r="G32" s="2" t="s">
        <v>163</v>
      </c>
      <c r="H32" s="1">
        <v>0.8</v>
      </c>
      <c r="I32" s="1">
        <v>7.47</v>
      </c>
    </row>
    <row r="33" spans="1:12">
      <c r="A33">
        <v>2</v>
      </c>
      <c r="B33" t="s">
        <v>99</v>
      </c>
      <c r="C33" t="s">
        <v>99</v>
      </c>
      <c r="D33" t="s">
        <v>100</v>
      </c>
      <c r="E33" t="s">
        <v>101</v>
      </c>
      <c r="G33" s="2" t="s">
        <v>233</v>
      </c>
      <c r="H33" s="1">
        <v>0.4</v>
      </c>
      <c r="I33" s="1">
        <v>3.74</v>
      </c>
    </row>
    <row r="34" spans="1:12">
      <c r="A34">
        <v>1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 s="2" t="s">
        <v>230</v>
      </c>
      <c r="H34" s="1">
        <v>0.09</v>
      </c>
      <c r="I34" s="1">
        <v>0.78</v>
      </c>
    </row>
    <row r="35" spans="1:12">
      <c r="A35">
        <v>2</v>
      </c>
      <c r="B35" t="s">
        <v>107</v>
      </c>
      <c r="C35" t="s">
        <v>103</v>
      </c>
      <c r="D35" t="s">
        <v>104</v>
      </c>
      <c r="E35" t="s">
        <v>108</v>
      </c>
      <c r="F35" t="s">
        <v>106</v>
      </c>
      <c r="G35" s="2" t="s">
        <v>229</v>
      </c>
      <c r="H35" s="1">
        <v>0.09</v>
      </c>
      <c r="I35" s="1">
        <v>0.74</v>
      </c>
    </row>
    <row r="36" spans="1:12">
      <c r="A36">
        <v>2</v>
      </c>
      <c r="B36" t="s">
        <v>109</v>
      </c>
      <c r="C36" t="s">
        <v>103</v>
      </c>
      <c r="D36" t="s">
        <v>104</v>
      </c>
      <c r="E36" t="s">
        <v>110</v>
      </c>
      <c r="F36" t="s">
        <v>106</v>
      </c>
      <c r="G36" s="2" t="s">
        <v>228</v>
      </c>
      <c r="H36" s="1">
        <v>0.09</v>
      </c>
      <c r="I36" s="1">
        <v>0.78</v>
      </c>
    </row>
    <row r="37" spans="1:12">
      <c r="A37">
        <v>1</v>
      </c>
      <c r="B37" t="s">
        <v>166</v>
      </c>
      <c r="C37" t="s">
        <v>164</v>
      </c>
      <c r="G37" s="2" t="s">
        <v>165</v>
      </c>
      <c r="H37" s="1">
        <v>2.69</v>
      </c>
      <c r="I37" s="1">
        <v>24.64</v>
      </c>
    </row>
    <row r="39" spans="1:12">
      <c r="A39" t="s">
        <v>111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</row>
    <row r="41" spans="1:12">
      <c r="A41">
        <v>2</v>
      </c>
      <c r="B41" t="s">
        <v>17</v>
      </c>
      <c r="C41" t="s">
        <v>18</v>
      </c>
      <c r="D41" t="s">
        <v>19</v>
      </c>
      <c r="E41" t="s">
        <v>112</v>
      </c>
      <c r="F41" t="s">
        <v>21</v>
      </c>
      <c r="G41" s="2" t="s">
        <v>185</v>
      </c>
      <c r="H41" s="1">
        <v>0.1</v>
      </c>
      <c r="I41" s="1">
        <v>0.48</v>
      </c>
      <c r="J41" s="1">
        <v>2.2000000000000002</v>
      </c>
    </row>
    <row r="42" spans="1:12">
      <c r="A42">
        <v>1</v>
      </c>
      <c r="B42" t="s">
        <v>113</v>
      </c>
      <c r="C42" t="s">
        <v>23</v>
      </c>
      <c r="D42" t="s">
        <v>24</v>
      </c>
      <c r="E42" t="s">
        <v>114</v>
      </c>
      <c r="F42" t="s">
        <v>26</v>
      </c>
      <c r="G42" s="2" t="s">
        <v>203</v>
      </c>
      <c r="H42" s="1">
        <v>0.1</v>
      </c>
      <c r="J42" s="1">
        <v>0.48</v>
      </c>
    </row>
    <row r="43" spans="1:12">
      <c r="A43">
        <v>1</v>
      </c>
      <c r="B43" t="s">
        <v>115</v>
      </c>
      <c r="C43" t="s">
        <v>23</v>
      </c>
      <c r="D43" t="s">
        <v>24</v>
      </c>
      <c r="E43" t="s">
        <v>116</v>
      </c>
      <c r="F43" t="s">
        <v>26</v>
      </c>
      <c r="G43" s="2" t="s">
        <v>204</v>
      </c>
      <c r="H43" s="1">
        <v>0.1</v>
      </c>
      <c r="J43" s="1">
        <v>0.48</v>
      </c>
    </row>
    <row r="44" spans="1:12">
      <c r="A44">
        <v>1</v>
      </c>
      <c r="B44" t="s">
        <v>117</v>
      </c>
      <c r="C44" t="s">
        <v>27</v>
      </c>
      <c r="D44" t="s">
        <v>28</v>
      </c>
      <c r="E44" t="s">
        <v>67</v>
      </c>
      <c r="F44" t="s">
        <v>30</v>
      </c>
      <c r="G44" s="2" t="s">
        <v>187</v>
      </c>
      <c r="H44" s="1">
        <v>0.34</v>
      </c>
      <c r="I44" s="1">
        <v>2.94</v>
      </c>
    </row>
    <row r="45" spans="1:12">
      <c r="A45">
        <v>1</v>
      </c>
      <c r="B45" t="s">
        <v>118</v>
      </c>
      <c r="C45" t="s">
        <v>118</v>
      </c>
      <c r="D45" t="s">
        <v>119</v>
      </c>
      <c r="E45" t="s">
        <v>12</v>
      </c>
      <c r="F45" t="s">
        <v>84</v>
      </c>
      <c r="G45" s="2" t="s">
        <v>167</v>
      </c>
      <c r="H45" s="1">
        <v>0.38</v>
      </c>
      <c r="I45" s="1">
        <v>3.56</v>
      </c>
    </row>
    <row r="46" spans="1:12">
      <c r="A46">
        <v>1</v>
      </c>
      <c r="B46" t="s">
        <v>120</v>
      </c>
      <c r="C46" t="s">
        <v>121</v>
      </c>
      <c r="D46" t="s">
        <v>122</v>
      </c>
      <c r="E46" t="s">
        <v>123</v>
      </c>
      <c r="F46" t="s">
        <v>124</v>
      </c>
      <c r="G46" s="2" t="s">
        <v>218</v>
      </c>
      <c r="H46" s="1">
        <v>26.1</v>
      </c>
      <c r="I46" s="1">
        <v>237.4</v>
      </c>
      <c r="K46" t="s">
        <v>243</v>
      </c>
      <c r="L46" s="1" t="s">
        <v>246</v>
      </c>
    </row>
    <row r="48" spans="1:12">
      <c r="A48" t="s">
        <v>125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12">
      <c r="A50">
        <v>2</v>
      </c>
      <c r="C50" t="s">
        <v>14</v>
      </c>
      <c r="D50" t="s">
        <v>15</v>
      </c>
      <c r="E50" t="s">
        <v>126</v>
      </c>
      <c r="F50" t="s">
        <v>13</v>
      </c>
    </row>
    <row r="51" spans="1:12">
      <c r="A51">
        <v>1</v>
      </c>
      <c r="B51" t="s">
        <v>88</v>
      </c>
      <c r="C51" t="s">
        <v>88</v>
      </c>
      <c r="D51" t="s">
        <v>89</v>
      </c>
      <c r="E51" t="s">
        <v>90</v>
      </c>
      <c r="F51" t="s">
        <v>91</v>
      </c>
      <c r="G51" s="2" t="s">
        <v>217</v>
      </c>
      <c r="H51" s="1">
        <v>0.68</v>
      </c>
      <c r="I51" s="1">
        <v>6.14</v>
      </c>
    </row>
    <row r="52" spans="1:12">
      <c r="A52">
        <v>2</v>
      </c>
      <c r="B52" t="s">
        <v>95</v>
      </c>
      <c r="C52" t="s">
        <v>95</v>
      </c>
      <c r="D52" t="s">
        <v>96</v>
      </c>
      <c r="E52" t="s">
        <v>127</v>
      </c>
      <c r="F52" t="s">
        <v>98</v>
      </c>
      <c r="G52" s="2" t="s">
        <v>163</v>
      </c>
      <c r="H52" s="1">
        <v>0.8</v>
      </c>
      <c r="I52" s="1">
        <v>7.47</v>
      </c>
    </row>
    <row r="54" spans="1:12">
      <c r="A54" t="s">
        <v>128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</row>
    <row r="56" spans="1:12">
      <c r="A56">
        <v>3</v>
      </c>
      <c r="B56" t="s">
        <v>14</v>
      </c>
      <c r="C56" t="s">
        <v>14</v>
      </c>
      <c r="D56" t="s">
        <v>15</v>
      </c>
      <c r="E56" t="s">
        <v>129</v>
      </c>
      <c r="F56" t="s">
        <v>13</v>
      </c>
      <c r="G56" s="2" t="s">
        <v>234</v>
      </c>
      <c r="H56" s="1">
        <v>0.15</v>
      </c>
      <c r="I56" s="1">
        <v>1.45</v>
      </c>
    </row>
    <row r="57" spans="1:12">
      <c r="A57">
        <v>1</v>
      </c>
      <c r="B57" t="s">
        <v>95</v>
      </c>
      <c r="C57" t="s">
        <v>95</v>
      </c>
      <c r="D57" t="s">
        <v>96</v>
      </c>
      <c r="E57" t="s">
        <v>97</v>
      </c>
      <c r="F57" t="s">
        <v>98</v>
      </c>
      <c r="G57" s="2" t="s">
        <v>163</v>
      </c>
      <c r="H57" s="1">
        <v>0.8</v>
      </c>
      <c r="I57" s="1">
        <v>7.47</v>
      </c>
    </row>
    <row r="59" spans="1:12">
      <c r="A59" t="s">
        <v>130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</row>
    <row r="61" spans="1:12">
      <c r="A61">
        <v>3</v>
      </c>
      <c r="B61" t="s">
        <v>41</v>
      </c>
      <c r="C61" t="s">
        <v>131</v>
      </c>
      <c r="D61" t="s">
        <v>132</v>
      </c>
      <c r="E61" t="s">
        <v>133</v>
      </c>
      <c r="F61" t="s">
        <v>21</v>
      </c>
      <c r="G61" s="2" t="s">
        <v>192</v>
      </c>
      <c r="H61" s="1">
        <v>0.35</v>
      </c>
      <c r="I61" s="1">
        <v>3.05</v>
      </c>
    </row>
    <row r="62" spans="1:12">
      <c r="A62">
        <v>1</v>
      </c>
      <c r="B62" t="s">
        <v>134</v>
      </c>
      <c r="C62" t="s">
        <v>135</v>
      </c>
      <c r="D62" t="s">
        <v>136</v>
      </c>
      <c r="E62" t="s">
        <v>137</v>
      </c>
      <c r="F62" t="s">
        <v>30</v>
      </c>
      <c r="G62" s="2" t="s">
        <v>191</v>
      </c>
      <c r="H62" s="1">
        <v>1.91</v>
      </c>
      <c r="I62" s="1">
        <v>15.95</v>
      </c>
    </row>
    <row r="63" spans="1:12">
      <c r="A63">
        <v>1</v>
      </c>
      <c r="B63" t="s">
        <v>138</v>
      </c>
      <c r="C63" t="s">
        <v>139</v>
      </c>
      <c r="D63" t="s">
        <v>140</v>
      </c>
      <c r="E63" t="s">
        <v>141</v>
      </c>
      <c r="F63" t="s">
        <v>26</v>
      </c>
      <c r="G63" s="2" t="s">
        <v>205</v>
      </c>
      <c r="H63" s="1">
        <v>0.1</v>
      </c>
      <c r="J63" s="1">
        <v>0.63</v>
      </c>
    </row>
    <row r="64" spans="1:12">
      <c r="A64">
        <v>1</v>
      </c>
      <c r="B64" t="s">
        <v>142</v>
      </c>
      <c r="C64" t="s">
        <v>142</v>
      </c>
      <c r="D64" t="s">
        <v>143</v>
      </c>
      <c r="E64" t="s">
        <v>77</v>
      </c>
      <c r="G64" t="s">
        <v>224</v>
      </c>
      <c r="H64" s="1">
        <v>6.5</v>
      </c>
      <c r="K64" t="s">
        <v>245</v>
      </c>
      <c r="L64" s="1" t="s">
        <v>247</v>
      </c>
    </row>
    <row r="65" spans="1:11">
      <c r="A65">
        <v>3</v>
      </c>
      <c r="B65" t="s">
        <v>144</v>
      </c>
      <c r="C65" t="s">
        <v>144</v>
      </c>
      <c r="D65" t="s">
        <v>144</v>
      </c>
      <c r="E65" t="s">
        <v>145</v>
      </c>
      <c r="F65" t="s">
        <v>146</v>
      </c>
      <c r="G65" s="2" t="s">
        <v>219</v>
      </c>
    </row>
    <row r="67" spans="1:11">
      <c r="A67" t="s">
        <v>147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</row>
    <row r="69" spans="1:11">
      <c r="A69">
        <v>1</v>
      </c>
      <c r="B69" t="s">
        <v>148</v>
      </c>
      <c r="C69" t="s">
        <v>148</v>
      </c>
      <c r="D69" t="s">
        <v>86</v>
      </c>
      <c r="E69" t="s">
        <v>12</v>
      </c>
      <c r="F69" t="s">
        <v>13</v>
      </c>
      <c r="G69" s="2" t="s">
        <v>235</v>
      </c>
      <c r="H69" s="1">
        <v>0.33</v>
      </c>
      <c r="I69" s="1">
        <v>3.09</v>
      </c>
    </row>
    <row r="70" spans="1:11">
      <c r="A70">
        <v>1</v>
      </c>
      <c r="B70" t="s">
        <v>22</v>
      </c>
      <c r="C70" t="s">
        <v>23</v>
      </c>
      <c r="D70" t="s">
        <v>24</v>
      </c>
      <c r="E70" t="s">
        <v>149</v>
      </c>
      <c r="F70" t="s">
        <v>26</v>
      </c>
      <c r="G70" s="2" t="s">
        <v>220</v>
      </c>
    </row>
    <row r="71" spans="1:11">
      <c r="A71">
        <v>3</v>
      </c>
      <c r="B71" t="s">
        <v>184</v>
      </c>
      <c r="C71" t="s">
        <v>18</v>
      </c>
      <c r="D71" t="s">
        <v>19</v>
      </c>
      <c r="E71" t="s">
        <v>183</v>
      </c>
      <c r="F71" t="s">
        <v>21</v>
      </c>
      <c r="G71" s="2" t="s">
        <v>185</v>
      </c>
      <c r="H71" s="1">
        <v>0.1</v>
      </c>
      <c r="I71" s="1">
        <v>0.48</v>
      </c>
      <c r="J71" s="1">
        <v>2.2000000000000002</v>
      </c>
    </row>
    <row r="72" spans="1:11">
      <c r="A72">
        <v>1</v>
      </c>
      <c r="B72" t="s">
        <v>193</v>
      </c>
      <c r="C72" t="s">
        <v>195</v>
      </c>
      <c r="D72" t="s">
        <v>194</v>
      </c>
      <c r="E72" t="s">
        <v>67</v>
      </c>
      <c r="F72" t="s">
        <v>30</v>
      </c>
      <c r="G72" s="2" t="s">
        <v>196</v>
      </c>
      <c r="H72" s="1">
        <v>0.56000000000000005</v>
      </c>
      <c r="I72" s="1">
        <v>4.6900000000000004</v>
      </c>
    </row>
    <row r="73" spans="1:11">
      <c r="A73">
        <v>1</v>
      </c>
      <c r="B73" t="s">
        <v>150</v>
      </c>
      <c r="C73" t="s">
        <v>23</v>
      </c>
      <c r="D73" t="s">
        <v>24</v>
      </c>
      <c r="E73" t="s">
        <v>151</v>
      </c>
      <c r="F73" t="s">
        <v>26</v>
      </c>
      <c r="G73" s="2" t="s">
        <v>221</v>
      </c>
      <c r="H73" s="1">
        <v>0.1</v>
      </c>
      <c r="J73" s="1">
        <v>0.63</v>
      </c>
    </row>
    <row r="74" spans="1:11">
      <c r="A74">
        <v>2</v>
      </c>
      <c r="B74" t="s">
        <v>152</v>
      </c>
      <c r="C74" t="s">
        <v>23</v>
      </c>
      <c r="D74" t="s">
        <v>24</v>
      </c>
      <c r="E74" t="s">
        <v>153</v>
      </c>
      <c r="F74" t="s">
        <v>26</v>
      </c>
      <c r="G74" t="s">
        <v>222</v>
      </c>
      <c r="H74" s="1">
        <v>0.1</v>
      </c>
      <c r="J74" s="1">
        <v>0.63</v>
      </c>
    </row>
    <row r="75" spans="1:11">
      <c r="A75">
        <v>1</v>
      </c>
      <c r="B75" t="s">
        <v>154</v>
      </c>
      <c r="C75" t="s">
        <v>154</v>
      </c>
      <c r="D75" t="s">
        <v>155</v>
      </c>
      <c r="E75" t="s">
        <v>156</v>
      </c>
      <c r="G75" s="2" t="s">
        <v>227</v>
      </c>
    </row>
    <row r="76" spans="1:11">
      <c r="A76">
        <v>1</v>
      </c>
      <c r="B76" t="s">
        <v>157</v>
      </c>
      <c r="C76" t="s">
        <v>157</v>
      </c>
      <c r="D76" t="s">
        <v>158</v>
      </c>
      <c r="E76" t="s">
        <v>77</v>
      </c>
      <c r="G76" t="s">
        <v>223</v>
      </c>
      <c r="H76" s="1">
        <v>21.8</v>
      </c>
      <c r="K76" t="s">
        <v>244</v>
      </c>
    </row>
    <row r="77" spans="1:11">
      <c r="A77">
        <v>1</v>
      </c>
      <c r="B77" t="s">
        <v>159</v>
      </c>
      <c r="C77" t="s">
        <v>159</v>
      </c>
      <c r="D77" t="s">
        <v>159</v>
      </c>
      <c r="E77" t="s">
        <v>53</v>
      </c>
      <c r="F77" t="s">
        <v>225</v>
      </c>
      <c r="G77" s="2" t="s">
        <v>226</v>
      </c>
      <c r="H77" s="1">
        <v>12</v>
      </c>
    </row>
    <row r="78" spans="1:11">
      <c r="A78">
        <v>2</v>
      </c>
      <c r="B78" t="s">
        <v>169</v>
      </c>
      <c r="C78" t="s">
        <v>170</v>
      </c>
      <c r="D78" t="s">
        <v>172</v>
      </c>
      <c r="F78" t="s">
        <v>171</v>
      </c>
      <c r="G78" s="2" t="s">
        <v>173</v>
      </c>
      <c r="H78" s="1">
        <v>0.51</v>
      </c>
      <c r="I78" s="1">
        <v>3.14</v>
      </c>
    </row>
    <row r="79" spans="1:11">
      <c r="A79">
        <v>12</v>
      </c>
      <c r="B79" t="s">
        <v>174</v>
      </c>
      <c r="D79" t="s">
        <v>175</v>
      </c>
      <c r="F79" t="s">
        <v>177</v>
      </c>
      <c r="G79" s="2" t="s">
        <v>176</v>
      </c>
      <c r="H79" s="1">
        <v>0.12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Sheet1 (2)</vt:lpstr>
      <vt:lpstr>Sheet1</vt:lpstr>
      <vt:lpstr>Sheet2</vt:lpstr>
      <vt:lpstr>Sheet3</vt:lpstr>
      <vt:lpstr>Sheet1!BOM_Base</vt:lpstr>
      <vt:lpstr>'Sheet1 (2)'!BOM_Base</vt:lpstr>
      <vt:lpstr>Sheet1!HP03S_HIH6130</vt:lpstr>
      <vt:lpstr>'Sheet1 (2)'!HP03S_HIH6130</vt:lpstr>
      <vt:lpstr>Sheet1!MRF24_Module</vt:lpstr>
      <vt:lpstr>'Sheet1 (2)'!MRF24_Module</vt:lpstr>
      <vt:lpstr>Sheet1!VPower_feed</vt:lpstr>
      <vt:lpstr>'Sheet1 (2)'!VPower_feed</vt:lpstr>
      <vt:lpstr>Sheet1!Wind_enc</vt:lpstr>
      <vt:lpstr>'Sheet1 (2)'!Wind_enc</vt:lpstr>
      <vt:lpstr>Sheet1!Wind_Tree_connect</vt:lpstr>
      <vt:lpstr>'Sheet1 (2)'!Wind_Tree_connect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2012-12-21T18:02:22Z</dcterms:created>
  <dcterms:modified xsi:type="dcterms:W3CDTF">2013-02-11T21:55:02Z</dcterms:modified>
</cp:coreProperties>
</file>