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patternScanning\"/>
    </mc:Choice>
  </mc:AlternateContent>
  <bookViews>
    <workbookView xWindow="0" yWindow="0" windowWidth="28800" windowHeight="12435" activeTab="1"/>
  </bookViews>
  <sheets>
    <sheet name="Test Condictions" sheetId="1" r:id="rId1"/>
    <sheet name="pattern1" sheetId="2" r:id="rId2"/>
    <sheet name="pattern2" sheetId="3" r:id="rId3"/>
    <sheet name="pattern3" sheetId="4" r:id="rId4"/>
    <sheet name="pattern4" sheetId="5" r:id="rId5"/>
    <sheet name="pattern5" sheetId="6" r:id="rId6"/>
    <sheet name="pattern6" sheetId="7" r:id="rId7"/>
    <sheet name="pattern7" sheetId="8" r:id="rId8"/>
    <sheet name="pattern8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2" l="1"/>
  <c r="Q82" i="2"/>
  <c r="P82" i="2"/>
  <c r="O82" i="2"/>
  <c r="R81" i="2"/>
  <c r="Q81" i="2"/>
  <c r="P81" i="2"/>
  <c r="O81" i="2"/>
  <c r="R80" i="2"/>
  <c r="Q80" i="2"/>
  <c r="P80" i="2"/>
  <c r="O80" i="2"/>
  <c r="R79" i="2"/>
  <c r="Q79" i="2"/>
  <c r="P79" i="2"/>
  <c r="O79" i="2"/>
  <c r="R78" i="2"/>
  <c r="Q78" i="2"/>
  <c r="P78" i="2"/>
  <c r="O78" i="2"/>
  <c r="R77" i="2"/>
  <c r="Q77" i="2"/>
  <c r="P77" i="2"/>
  <c r="P83" i="2" s="1"/>
  <c r="O77" i="2"/>
  <c r="O83" i="2" s="1"/>
  <c r="G83" i="2"/>
  <c r="R70" i="2"/>
  <c r="Q70" i="2"/>
  <c r="P70" i="2"/>
  <c r="O70" i="2"/>
  <c r="R69" i="2"/>
  <c r="Q69" i="2"/>
  <c r="P69" i="2"/>
  <c r="O69" i="2"/>
  <c r="R68" i="2"/>
  <c r="Q68" i="2"/>
  <c r="P68" i="2"/>
  <c r="O68" i="2"/>
  <c r="R67" i="2"/>
  <c r="Q67" i="2"/>
  <c r="P67" i="2"/>
  <c r="O67" i="2"/>
  <c r="R66" i="2"/>
  <c r="Q66" i="2"/>
  <c r="P66" i="2"/>
  <c r="O66" i="2"/>
  <c r="R65" i="2"/>
  <c r="Q65" i="2"/>
  <c r="Q71" i="2" s="1"/>
  <c r="P65" i="2"/>
  <c r="O65" i="2"/>
  <c r="O71" i="2" s="1"/>
  <c r="R58" i="2"/>
  <c r="Q58" i="2"/>
  <c r="P58" i="2"/>
  <c r="O58" i="2"/>
  <c r="R57" i="2"/>
  <c r="Q57" i="2"/>
  <c r="P57" i="2"/>
  <c r="O57" i="2"/>
  <c r="R56" i="2"/>
  <c r="Q56" i="2"/>
  <c r="P56" i="2"/>
  <c r="O56" i="2"/>
  <c r="R55" i="2"/>
  <c r="Q55" i="2"/>
  <c r="P55" i="2"/>
  <c r="O55" i="2"/>
  <c r="R54" i="2"/>
  <c r="Q54" i="2"/>
  <c r="Q59" i="2" s="1"/>
  <c r="P54" i="2"/>
  <c r="O54" i="2"/>
  <c r="R53" i="2"/>
  <c r="Q53" i="2"/>
  <c r="P53" i="2"/>
  <c r="O53" i="2"/>
  <c r="O59" i="2" s="1"/>
  <c r="O42" i="2"/>
  <c r="P42" i="2"/>
  <c r="Q42" i="2"/>
  <c r="R42" i="2"/>
  <c r="O43" i="2"/>
  <c r="P43" i="2"/>
  <c r="Q43" i="2"/>
  <c r="Q47" i="2" s="1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R41" i="2"/>
  <c r="Q41" i="2"/>
  <c r="P41" i="2"/>
  <c r="O41" i="2"/>
  <c r="Q83" i="2"/>
  <c r="M83" i="2"/>
  <c r="L83" i="2"/>
  <c r="K83" i="2"/>
  <c r="J83" i="2"/>
  <c r="I83" i="2"/>
  <c r="H83" i="2"/>
  <c r="F83" i="2"/>
  <c r="E83" i="2"/>
  <c r="D83" i="2"/>
  <c r="C83" i="2"/>
  <c r="C85" i="2" s="1"/>
  <c r="P71" i="2"/>
  <c r="M71" i="2"/>
  <c r="L71" i="2"/>
  <c r="K71" i="2"/>
  <c r="J71" i="2"/>
  <c r="I71" i="2"/>
  <c r="R71" i="2" s="1"/>
  <c r="H71" i="2"/>
  <c r="G71" i="2"/>
  <c r="F71" i="2"/>
  <c r="E71" i="2"/>
  <c r="D71" i="2"/>
  <c r="C71" i="2"/>
  <c r="C73" i="2" s="1"/>
  <c r="P59" i="2"/>
  <c r="M59" i="2"/>
  <c r="L59" i="2"/>
  <c r="K59" i="2"/>
  <c r="J59" i="2"/>
  <c r="I59" i="2"/>
  <c r="H59" i="2"/>
  <c r="G59" i="2"/>
  <c r="F59" i="2"/>
  <c r="E59" i="2"/>
  <c r="D59" i="2"/>
  <c r="C59" i="2"/>
  <c r="C61" i="2" s="1"/>
  <c r="P47" i="2"/>
  <c r="M47" i="2"/>
  <c r="L47" i="2"/>
  <c r="K47" i="2"/>
  <c r="J47" i="2"/>
  <c r="I47" i="2"/>
  <c r="H47" i="2"/>
  <c r="G47" i="2"/>
  <c r="F47" i="2"/>
  <c r="E47" i="2"/>
  <c r="D47" i="2"/>
  <c r="C47" i="2"/>
  <c r="C49" i="2" s="1"/>
  <c r="O47" i="2"/>
  <c r="Q34" i="2"/>
  <c r="P34" i="2"/>
  <c r="O34" i="2"/>
  <c r="M34" i="2"/>
  <c r="L34" i="2"/>
  <c r="K34" i="2"/>
  <c r="J34" i="2"/>
  <c r="I34" i="2"/>
  <c r="R34" i="2" s="1"/>
  <c r="H34" i="2"/>
  <c r="G34" i="2"/>
  <c r="F34" i="2"/>
  <c r="E34" i="2"/>
  <c r="D34" i="2"/>
  <c r="C34" i="2"/>
  <c r="C36" i="2" s="1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R28" i="2"/>
  <c r="Q28" i="2"/>
  <c r="P28" i="2"/>
  <c r="O28" i="2"/>
  <c r="C24" i="2"/>
  <c r="Q22" i="2"/>
  <c r="P22" i="2"/>
  <c r="O22" i="2"/>
  <c r="M22" i="2"/>
  <c r="L22" i="2"/>
  <c r="K22" i="2"/>
  <c r="J22" i="2"/>
  <c r="I22" i="2"/>
  <c r="R22" i="2" s="1"/>
  <c r="H22" i="2"/>
  <c r="G22" i="2"/>
  <c r="F22" i="2"/>
  <c r="E22" i="2"/>
  <c r="D22" i="2"/>
  <c r="C22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R16" i="2"/>
  <c r="Q16" i="2"/>
  <c r="P16" i="2"/>
  <c r="O16" i="2"/>
  <c r="R5" i="2"/>
  <c r="R6" i="2"/>
  <c r="R7" i="2"/>
  <c r="R8" i="2"/>
  <c r="R9" i="2"/>
  <c r="R4" i="2"/>
  <c r="R3" i="2"/>
  <c r="M9" i="2"/>
  <c r="I9" i="2"/>
  <c r="D9" i="2"/>
  <c r="E9" i="2"/>
  <c r="I9" i="9"/>
  <c r="H9" i="9"/>
  <c r="G9" i="9"/>
  <c r="F9" i="9"/>
  <c r="E9" i="9"/>
  <c r="D9" i="9"/>
  <c r="C9" i="9"/>
  <c r="C11" i="9" s="1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3" i="9"/>
  <c r="L3" i="9"/>
  <c r="L9" i="9" s="1"/>
  <c r="K3" i="9"/>
  <c r="I9" i="8"/>
  <c r="H9" i="8"/>
  <c r="G9" i="8"/>
  <c r="F9" i="8"/>
  <c r="E9" i="8"/>
  <c r="D9" i="8"/>
  <c r="C9" i="8"/>
  <c r="C11" i="8" s="1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3" i="8"/>
  <c r="M9" i="8" s="1"/>
  <c r="L3" i="8"/>
  <c r="K3" i="8"/>
  <c r="I9" i="7"/>
  <c r="H9" i="7"/>
  <c r="G9" i="7"/>
  <c r="F9" i="7"/>
  <c r="E9" i="7"/>
  <c r="D9" i="7"/>
  <c r="C9" i="7"/>
  <c r="C11" i="7" s="1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M3" i="7"/>
  <c r="L3" i="7"/>
  <c r="K3" i="7"/>
  <c r="I9" i="6"/>
  <c r="H9" i="6"/>
  <c r="G9" i="6"/>
  <c r="F9" i="6"/>
  <c r="E9" i="6"/>
  <c r="D9" i="6"/>
  <c r="C9" i="6"/>
  <c r="C11" i="6" s="1"/>
  <c r="M8" i="6"/>
  <c r="L8" i="6"/>
  <c r="K8" i="6"/>
  <c r="M7" i="6"/>
  <c r="L7" i="6"/>
  <c r="K7" i="6"/>
  <c r="M6" i="6"/>
  <c r="L6" i="6"/>
  <c r="K6" i="6"/>
  <c r="M5" i="6"/>
  <c r="L5" i="6"/>
  <c r="K5" i="6"/>
  <c r="M4" i="6"/>
  <c r="M9" i="6" s="1"/>
  <c r="L4" i="6"/>
  <c r="K4" i="6"/>
  <c r="M3" i="6"/>
  <c r="L3" i="6"/>
  <c r="K3" i="6"/>
  <c r="C28" i="5"/>
  <c r="K33" i="5"/>
  <c r="L33" i="5"/>
  <c r="M33" i="5"/>
  <c r="K34" i="5"/>
  <c r="L34" i="5"/>
  <c r="M34" i="5"/>
  <c r="M38" i="5" s="1"/>
  <c r="K35" i="5"/>
  <c r="L35" i="5"/>
  <c r="M35" i="5"/>
  <c r="K36" i="5"/>
  <c r="L36" i="5"/>
  <c r="M36" i="5"/>
  <c r="K37" i="5"/>
  <c r="L37" i="5"/>
  <c r="M37" i="5"/>
  <c r="M32" i="5"/>
  <c r="L32" i="5"/>
  <c r="K32" i="5"/>
  <c r="I38" i="5"/>
  <c r="H38" i="5"/>
  <c r="G38" i="5"/>
  <c r="F38" i="5"/>
  <c r="E38" i="5"/>
  <c r="D38" i="5"/>
  <c r="C38" i="5"/>
  <c r="C40" i="5" s="1"/>
  <c r="I26" i="5"/>
  <c r="H26" i="5"/>
  <c r="G26" i="5"/>
  <c r="F26" i="5"/>
  <c r="E26" i="5"/>
  <c r="D26" i="5"/>
  <c r="C26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M20" i="5"/>
  <c r="L20" i="5"/>
  <c r="K20" i="5"/>
  <c r="I9" i="5"/>
  <c r="H9" i="5"/>
  <c r="G9" i="5"/>
  <c r="F9" i="5"/>
  <c r="E9" i="5"/>
  <c r="D9" i="5"/>
  <c r="C9" i="5"/>
  <c r="C11" i="5" s="1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3" i="5"/>
  <c r="L3" i="5"/>
  <c r="K3" i="5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M27" i="4"/>
  <c r="L27" i="4"/>
  <c r="K27" i="4"/>
  <c r="I33" i="4"/>
  <c r="H33" i="4"/>
  <c r="G33" i="4"/>
  <c r="F33" i="4"/>
  <c r="M33" i="4" s="1"/>
  <c r="E33" i="4"/>
  <c r="L33" i="4" s="1"/>
  <c r="D33" i="4"/>
  <c r="K33" i="4" s="1"/>
  <c r="C33" i="4"/>
  <c r="C35" i="4" s="1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M15" i="4"/>
  <c r="L15" i="4"/>
  <c r="K15" i="4"/>
  <c r="E21" i="4"/>
  <c r="F21" i="4"/>
  <c r="G21" i="4"/>
  <c r="H21" i="4"/>
  <c r="I21" i="4"/>
  <c r="D21" i="4"/>
  <c r="C21" i="4"/>
  <c r="C23" i="4" s="1"/>
  <c r="C9" i="4"/>
  <c r="C11" i="4" s="1"/>
  <c r="E9" i="4"/>
  <c r="D9" i="4"/>
  <c r="I9" i="4"/>
  <c r="H9" i="4"/>
  <c r="G9" i="4"/>
  <c r="F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K117" i="3"/>
  <c r="L117" i="3"/>
  <c r="M117" i="3"/>
  <c r="K118" i="3"/>
  <c r="L118" i="3"/>
  <c r="M118" i="3"/>
  <c r="K119" i="3"/>
  <c r="L119" i="3"/>
  <c r="M119" i="3"/>
  <c r="K120" i="3"/>
  <c r="L120" i="3"/>
  <c r="M120" i="3"/>
  <c r="K121" i="3"/>
  <c r="L121" i="3"/>
  <c r="M121" i="3"/>
  <c r="K122" i="3"/>
  <c r="L122" i="3"/>
  <c r="M122" i="3"/>
  <c r="K123" i="3"/>
  <c r="L123" i="3"/>
  <c r="M123" i="3"/>
  <c r="K124" i="3"/>
  <c r="L124" i="3"/>
  <c r="M124" i="3"/>
  <c r="K125" i="3"/>
  <c r="L125" i="3"/>
  <c r="M125" i="3"/>
  <c r="K126" i="3"/>
  <c r="L126" i="3"/>
  <c r="M126" i="3"/>
  <c r="M116" i="3"/>
  <c r="L116" i="3"/>
  <c r="K116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L80" i="3"/>
  <c r="M80" i="3"/>
  <c r="K81" i="3"/>
  <c r="L81" i="3"/>
  <c r="M81" i="3"/>
  <c r="K82" i="3"/>
  <c r="L82" i="3"/>
  <c r="M82" i="3"/>
  <c r="K83" i="3"/>
  <c r="L83" i="3"/>
  <c r="M83" i="3"/>
  <c r="K84" i="3"/>
  <c r="L84" i="3"/>
  <c r="M84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K105" i="3"/>
  <c r="L105" i="3"/>
  <c r="M105" i="3"/>
  <c r="K106" i="3"/>
  <c r="L106" i="3"/>
  <c r="M106" i="3"/>
  <c r="K107" i="3"/>
  <c r="L107" i="3"/>
  <c r="M107" i="3"/>
  <c r="K108" i="3"/>
  <c r="L108" i="3"/>
  <c r="M108" i="3"/>
  <c r="K109" i="3"/>
  <c r="L109" i="3"/>
  <c r="M109" i="3"/>
  <c r="M70" i="3"/>
  <c r="L70" i="3"/>
  <c r="K70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M25" i="3"/>
  <c r="L25" i="3"/>
  <c r="K25" i="3"/>
  <c r="I9" i="3"/>
  <c r="H9" i="3"/>
  <c r="G9" i="3"/>
  <c r="F9" i="3"/>
  <c r="E9" i="3"/>
  <c r="D9" i="3"/>
  <c r="C9" i="3"/>
  <c r="C11" i="3" s="1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M9" i="3" s="1"/>
  <c r="L3" i="3"/>
  <c r="L9" i="3" s="1"/>
  <c r="K3" i="3"/>
  <c r="C11" i="2"/>
  <c r="O9" i="2"/>
  <c r="J9" i="2"/>
  <c r="K9" i="2"/>
  <c r="L9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P3" i="2"/>
  <c r="P9" i="2" s="1"/>
  <c r="Q3" i="2"/>
  <c r="O3" i="2"/>
  <c r="G9" i="2"/>
  <c r="H9" i="2"/>
  <c r="F9" i="2"/>
  <c r="C9" i="2"/>
  <c r="R83" i="2" l="1"/>
  <c r="R59" i="2"/>
  <c r="R47" i="2"/>
  <c r="Q9" i="2"/>
  <c r="M9" i="9"/>
  <c r="K9" i="9"/>
  <c r="L9" i="8"/>
  <c r="K9" i="8"/>
  <c r="L9" i="7"/>
  <c r="M9" i="7"/>
  <c r="K9" i="7"/>
  <c r="K9" i="6"/>
  <c r="L9" i="6"/>
  <c r="M26" i="5"/>
  <c r="K26" i="5"/>
  <c r="L26" i="5"/>
  <c r="L38" i="5"/>
  <c r="K38" i="5"/>
  <c r="L9" i="5"/>
  <c r="M9" i="5"/>
  <c r="K9" i="5"/>
  <c r="M9" i="4"/>
  <c r="L9" i="4"/>
  <c r="K9" i="4"/>
  <c r="K9" i="3"/>
</calcChain>
</file>

<file path=xl/sharedStrings.xml><?xml version="1.0" encoding="utf-8"?>
<sst xmlns="http://schemas.openxmlformats.org/spreadsheetml/2006/main" count="597" uniqueCount="240">
  <si>
    <t>Year</t>
  </si>
  <si>
    <t xml:space="preserve">All </t>
  </si>
  <si>
    <t xml:space="preserve">  Count</t>
  </si>
  <si>
    <t xml:space="preserve">1w   </t>
  </si>
  <si>
    <t xml:space="preserve">1m   </t>
  </si>
  <si>
    <t xml:space="preserve">  3m   </t>
  </si>
  <si>
    <t xml:space="preserve">   SPY 1w</t>
  </si>
  <si>
    <t xml:space="preserve">  SPY 1m </t>
  </si>
  <si>
    <t xml:space="preserve"> SPY 3m</t>
  </si>
  <si>
    <t xml:space="preserve"> 1w diff</t>
  </si>
  <si>
    <t xml:space="preserve"> 1m diff</t>
  </si>
  <si>
    <t xml:space="preserve"> 3m diff</t>
  </si>
  <si>
    <t>LOSE</t>
  </si>
  <si>
    <t>BEAT</t>
  </si>
  <si>
    <t>BEAT BIG, BETTER THAN pattern4</t>
  </si>
  <si>
    <t>BEAT, BETTER THAN pattern4</t>
  </si>
  <si>
    <t>Total</t>
  </si>
  <si>
    <t>Pattern Sample Rate</t>
  </si>
  <si>
    <t>Pattern 1</t>
  </si>
  <si>
    <t>Pattern 1.1</t>
  </si>
  <si>
    <t>Pattern 1.2</t>
  </si>
  <si>
    <t>Pattern 1.3</t>
  </si>
  <si>
    <t>Pattern 2</t>
  </si>
  <si>
    <t>Pattern 2.1</t>
  </si>
  <si>
    <t>Pattern 2.2</t>
  </si>
  <si>
    <t>Pattern 2.3</t>
  </si>
  <si>
    <t>Pattern 2.4</t>
  </si>
  <si>
    <t>Pattern 2.5</t>
  </si>
  <si>
    <t>Pattern 2.6</t>
  </si>
  <si>
    <t>Pattern 2.7</t>
  </si>
  <si>
    <t>Symbols</t>
  </si>
  <si>
    <t>BEAT HUGE</t>
  </si>
  <si>
    <t>BEAT BIG</t>
  </si>
  <si>
    <t xml:space="preserve">Industry                        </t>
  </si>
  <si>
    <t xml:space="preserve">Biotechnology                   </t>
  </si>
  <si>
    <t xml:space="preserve">Application Software            </t>
  </si>
  <si>
    <t xml:space="preserve">Independent Oil &amp; Gas           </t>
  </si>
  <si>
    <t xml:space="preserve">Oil &amp; Gas Equipment &amp; Services  </t>
  </si>
  <si>
    <t xml:space="preserve">Business Services               </t>
  </si>
  <si>
    <t xml:space="preserve">Medical Appliances &amp; Equipment  </t>
  </si>
  <si>
    <t xml:space="preserve">Shipping                        </t>
  </si>
  <si>
    <t xml:space="preserve">Specialty Retail, Other         </t>
  </si>
  <si>
    <t xml:space="preserve">Asset Management                </t>
  </si>
  <si>
    <t xml:space="preserve">Property &amp; Casualty Insurance   </t>
  </si>
  <si>
    <t xml:space="preserve">Auto Parts                      </t>
  </si>
  <si>
    <t xml:space="preserve">Restaurants                     </t>
  </si>
  <si>
    <t xml:space="preserve">Credit Services                 </t>
  </si>
  <si>
    <t xml:space="preserve">Diversified Machinery           </t>
  </si>
  <si>
    <t xml:space="preserve">Apparel Stores                  </t>
  </si>
  <si>
    <t xml:space="preserve">Internet Information Providers  </t>
  </si>
  <si>
    <t xml:space="preserve">Business Software &amp; Services    </t>
  </si>
  <si>
    <t xml:space="preserve">Medical Instruments &amp; Supplies  </t>
  </si>
  <si>
    <t xml:space="preserve">Savings &amp; Loans                 </t>
  </si>
  <si>
    <t xml:space="preserve">Closed-End Fund - Debt          </t>
  </si>
  <si>
    <t xml:space="preserve">Regional - Northeast Banks      </t>
  </si>
  <si>
    <t>Oil &amp; Gas Drilling &amp; Exploration</t>
  </si>
  <si>
    <t xml:space="preserve">Communication Equipment         </t>
  </si>
  <si>
    <t xml:space="preserve">Oil &amp; Gas Refining &amp; Marketing  </t>
  </si>
  <si>
    <t xml:space="preserve">Steel &amp; Iron                    </t>
  </si>
  <si>
    <t xml:space="preserve">Industrial Metals &amp; Minerals    </t>
  </si>
  <si>
    <t xml:space="preserve">Staffing &amp; Outsourcing Services </t>
  </si>
  <si>
    <t xml:space="preserve">REIT - Diversified              </t>
  </si>
  <si>
    <t xml:space="preserve">Regional - Mid-Atlantic Banks   </t>
  </si>
  <si>
    <t xml:space="preserve">Information Technology Services </t>
  </si>
  <si>
    <t xml:space="preserve">Textile - Apparel Clothing      </t>
  </si>
  <si>
    <t xml:space="preserve">Oil &amp; Gas Pipelines             </t>
  </si>
  <si>
    <t xml:space="preserve">Diversified Electronics         </t>
  </si>
  <si>
    <t xml:space="preserve">Regional - Midwest Banks        </t>
  </si>
  <si>
    <t xml:space="preserve">Education &amp; Training Services   </t>
  </si>
  <si>
    <t xml:space="preserve">Regional - Pacific Banks        </t>
  </si>
  <si>
    <t xml:space="preserve">Medical Laboratories &amp; Research </t>
  </si>
  <si>
    <t xml:space="preserve">Specialty Chemicals             </t>
  </si>
  <si>
    <t xml:space="preserve">Trucking                        </t>
  </si>
  <si>
    <t xml:space="preserve">Packaging &amp; Containers          </t>
  </si>
  <si>
    <t>Top industries average</t>
  </si>
  <si>
    <t>All industries average</t>
  </si>
  <si>
    <t xml:space="preserve"> Count </t>
  </si>
  <si>
    <t xml:space="preserve">  1w    </t>
  </si>
  <si>
    <t xml:space="preserve">1m    </t>
  </si>
  <si>
    <t xml:space="preserve"> 3m    </t>
  </si>
  <si>
    <t xml:space="preserve"> SPY 1w</t>
  </si>
  <si>
    <t xml:space="preserve"> SPY 1m</t>
  </si>
  <si>
    <t xml:space="preserve"> SPY 3m </t>
  </si>
  <si>
    <t xml:space="preserve">Specialty Retail, Other           </t>
  </si>
  <si>
    <t xml:space="preserve">Business Services                 </t>
  </si>
  <si>
    <t xml:space="preserve">Apparel Stores                    </t>
  </si>
  <si>
    <t xml:space="preserve">Oil &amp; Gas Refining &amp; Marketing    </t>
  </si>
  <si>
    <t xml:space="preserve">Biotechnology                     </t>
  </si>
  <si>
    <t xml:space="preserve">Application Software              </t>
  </si>
  <si>
    <t xml:space="preserve">Oil &amp; Gas Equipment &amp; Services    </t>
  </si>
  <si>
    <t xml:space="preserve">Auto Parts                        </t>
  </si>
  <si>
    <t xml:space="preserve">Independent Oil &amp; Gas             </t>
  </si>
  <si>
    <t xml:space="preserve">Communication Equipment           </t>
  </si>
  <si>
    <t xml:space="preserve">Restaurants                       </t>
  </si>
  <si>
    <t xml:space="preserve">Staffing &amp; Outsourcing Services   </t>
  </si>
  <si>
    <t xml:space="preserve">Diversified Machinery             </t>
  </si>
  <si>
    <t xml:space="preserve">Property &amp; Casualty Insurance     </t>
  </si>
  <si>
    <t xml:space="preserve">Steel &amp; Iron                      </t>
  </si>
  <si>
    <t xml:space="preserve">Auto Dealerships                  </t>
  </si>
  <si>
    <t xml:space="preserve">Residential Construction          </t>
  </si>
  <si>
    <t xml:space="preserve">Shipping                          </t>
  </si>
  <si>
    <t xml:space="preserve">Credit Services                   </t>
  </si>
  <si>
    <t xml:space="preserve">General Building Materials        </t>
  </si>
  <si>
    <t xml:space="preserve">Internet Information Providers    </t>
  </si>
  <si>
    <t xml:space="preserve">Semiconductor - Specialized       </t>
  </si>
  <si>
    <t xml:space="preserve">Diversified Electronics           </t>
  </si>
  <si>
    <t xml:space="preserve">Grocery Stores                    </t>
  </si>
  <si>
    <t xml:space="preserve">Specialty Chemicals               </t>
  </si>
  <si>
    <t xml:space="preserve">Information Technology Services   </t>
  </si>
  <si>
    <t xml:space="preserve">Medical Appliances &amp; Equipment    </t>
  </si>
  <si>
    <t xml:space="preserve">Industrial Metals &amp; Minerals      </t>
  </si>
  <si>
    <t xml:space="preserve">Industrial Electrical Equipment   </t>
  </si>
  <si>
    <t xml:space="preserve">Hospitals                         </t>
  </si>
  <si>
    <t xml:space="preserve">Printed Circuit Boards            </t>
  </si>
  <si>
    <t xml:space="preserve">Oil &amp; Gas Pipelines               </t>
  </si>
  <si>
    <t xml:space="preserve">Long-Term Care Facilities         </t>
  </si>
  <si>
    <t xml:space="preserve">Trucking                          </t>
  </si>
  <si>
    <t>Diversified Communication Services</t>
  </si>
  <si>
    <t xml:space="preserve">Industrial Equipment Wholesale    </t>
  </si>
  <si>
    <t xml:space="preserve">Oil &amp; Gas Drilling &amp; Exploration  </t>
  </si>
  <si>
    <t xml:space="preserve">Textile - Apparel Clothing        </t>
  </si>
  <si>
    <t xml:space="preserve">Electric Utilities                </t>
  </si>
  <si>
    <t xml:space="preserve">Heavy Construction                </t>
  </si>
  <si>
    <t xml:space="preserve">Top industries average            </t>
  </si>
  <si>
    <t xml:space="preserve">All industries average            </t>
  </si>
  <si>
    <t>(TODO: need to recalculate since I have more data in 2018)</t>
  </si>
  <si>
    <t>: (Need to RECALCULATE AFTER RELOADED 2019 data)</t>
  </si>
  <si>
    <t>Should remove certain stock in this industry</t>
  </si>
  <si>
    <t>Count</t>
  </si>
  <si>
    <t>Pattern 2.6.2018.1</t>
  </si>
  <si>
    <t xml:space="preserve">Month  </t>
  </si>
  <si>
    <t xml:space="preserve"> 1w     </t>
  </si>
  <si>
    <t xml:space="preserve"> 1m     </t>
  </si>
  <si>
    <t xml:space="preserve"> 3m     </t>
  </si>
  <si>
    <t xml:space="preserve"> SPY 1w </t>
  </si>
  <si>
    <t>Pattern 3</t>
  </si>
  <si>
    <t>Pattern 3.3</t>
  </si>
  <si>
    <t>Pattern 3.4</t>
  </si>
  <si>
    <t>Pattern 3.5</t>
  </si>
  <si>
    <t>Pattern 3.6</t>
  </si>
  <si>
    <t>Pattern 3.7</t>
  </si>
  <si>
    <t>Pattern 4</t>
  </si>
  <si>
    <t>Pattern 4.1</t>
  </si>
  <si>
    <t>Pattern 4.2</t>
  </si>
  <si>
    <t>Pattern 4.4</t>
  </si>
  <si>
    <t>Pattern 4.5</t>
  </si>
  <si>
    <t>Pattern 4.6</t>
  </si>
  <si>
    <t>Pattern 4.7</t>
  </si>
  <si>
    <t>FLAT</t>
  </si>
  <si>
    <t>5785?</t>
  </si>
  <si>
    <t>LOSE/INLINE</t>
  </si>
  <si>
    <t>INLINE</t>
  </si>
  <si>
    <t>Pattern 8</t>
  </si>
  <si>
    <t>Pattern 8.1</t>
  </si>
  <si>
    <t>Pattern 8.2</t>
  </si>
  <si>
    <t>Pattern 8.3</t>
  </si>
  <si>
    <t>Pattern 8.4</t>
  </si>
  <si>
    <t>Pattern 8.5</t>
  </si>
  <si>
    <t>Pattern 8.6</t>
  </si>
  <si>
    <t>Pattern 8.7</t>
  </si>
  <si>
    <t>Pattern 7</t>
  </si>
  <si>
    <t>Pattern 7.1</t>
  </si>
  <si>
    <t>Pattern 7.2</t>
  </si>
  <si>
    <t>Pattern 7.3</t>
  </si>
  <si>
    <t>Pattern 7.4</t>
  </si>
  <si>
    <t>Pattern 7.5</t>
  </si>
  <si>
    <t>Pattern 7.6</t>
  </si>
  <si>
    <t>Pattern 7.7</t>
  </si>
  <si>
    <t>Pattern 6</t>
  </si>
  <si>
    <t>Pattern 6.1</t>
  </si>
  <si>
    <t>Pattern 6.2</t>
  </si>
  <si>
    <t>Pattern 6.3</t>
  </si>
  <si>
    <t>Pattern 6.4</t>
  </si>
  <si>
    <t>Pattern 6.5</t>
  </si>
  <si>
    <t>Pattern 6.6</t>
  </si>
  <si>
    <t>Pattern 6.7</t>
  </si>
  <si>
    <t>Pattern 5</t>
  </si>
  <si>
    <t>Pattern 5.1</t>
  </si>
  <si>
    <t>Pattern 5.2</t>
  </si>
  <si>
    <t>Pattern 5.3</t>
  </si>
  <si>
    <t>Pattern 5.4</t>
  </si>
  <si>
    <t>Pattern 5.5</t>
  </si>
  <si>
    <t>Pattern 5.6</t>
  </si>
  <si>
    <t>Pattern 5.7</t>
  </si>
  <si>
    <t>Pattern 4.2.1</t>
  </si>
  <si>
    <t>Pattern 4.2.2</t>
  </si>
  <si>
    <t>Pattern 3.1.1</t>
  </si>
  <si>
    <t>Pattern 3.1.2</t>
  </si>
  <si>
    <t>Date Range:</t>
  </si>
  <si>
    <t xml:space="preserve">2014-04-08 ~ 2019-11-29 </t>
  </si>
  <si>
    <t>2019 missing data between 2019-06-12 to 2019-11-14</t>
  </si>
  <si>
    <t>Market Cap:</t>
  </si>
  <si>
    <t>marketCap&gt;$10M</t>
  </si>
  <si>
    <t>Exclude all ETFs</t>
  </si>
  <si>
    <t>Date</t>
  </si>
  <si>
    <t>Exclude certain duplicated stocks to avoid double counting</t>
  </si>
  <si>
    <t>perf 3m</t>
  </si>
  <si>
    <t>perf 1m</t>
  </si>
  <si>
    <t>1y</t>
  </si>
  <si>
    <t xml:space="preserve"> SPY 1y</t>
  </si>
  <si>
    <t>1y diff</t>
  </si>
  <si>
    <t>Sharpe</t>
  </si>
  <si>
    <t>Sharpe 3m</t>
  </si>
  <si>
    <t>Sharpe 1y</t>
  </si>
  <si>
    <t>IR 3m</t>
  </si>
  <si>
    <t>IR 1y</t>
  </si>
  <si>
    <t>3m avg pct return comparison</t>
  </si>
  <si>
    <t>Breakdowns</t>
  </si>
  <si>
    <t>1.1 by eps</t>
  </si>
  <si>
    <t xml:space="preserve">        1.1.1 eps &gt; 0</t>
  </si>
  <si>
    <t xml:space="preserve">        1.1.2 eps &lt; 0</t>
  </si>
  <si>
    <t xml:space="preserve">        Can further break down</t>
  </si>
  <si>
    <t>1.3 by sector, by year</t>
  </si>
  <si>
    <t xml:space="preserve">        1.3.2019.1      last digit is the sector id</t>
  </si>
  <si>
    <t>1.4 by industry, by year</t>
  </si>
  <si>
    <t xml:space="preserve">        1.4.2019.1      last digit is the industry id</t>
  </si>
  <si>
    <t>1.5 by year, month</t>
  </si>
  <si>
    <t xml:space="preserve">        1.5.2019.1      last digit is month</t>
  </si>
  <si>
    <t>by eps</t>
  </si>
  <si>
    <t>Pattern 1.1.1</t>
  </si>
  <si>
    <t>Pattern 1.1.2</t>
  </si>
  <si>
    <t>eps &gt;=0</t>
  </si>
  <si>
    <t>eps &lt; 0</t>
  </si>
  <si>
    <t>1.2 by marketCap</t>
  </si>
  <si>
    <t xml:space="preserve">        1.2.1 &gt; 100B</t>
  </si>
  <si>
    <t xml:space="preserve">        1.2.2 10B - 100B</t>
  </si>
  <si>
    <t xml:space="preserve">        1.2.3 1B - 10B</t>
  </si>
  <si>
    <t xml:space="preserve">        1.2.4 &lt; 1B</t>
  </si>
  <si>
    <t>by market cap</t>
  </si>
  <si>
    <t>Pattern 1.2.1</t>
  </si>
  <si>
    <t>Pattern 1.2.2</t>
  </si>
  <si>
    <t>&gt; 100B</t>
  </si>
  <si>
    <t>10 - 100B</t>
  </si>
  <si>
    <t>Pattern 1.2.3</t>
  </si>
  <si>
    <t>1 - 10B</t>
  </si>
  <si>
    <t>&lt; 1B</t>
  </si>
  <si>
    <t>Pattern 1.2.4</t>
  </si>
  <si>
    <t>by sector</t>
  </si>
  <si>
    <t>Pattern 1.3.2109.1</t>
  </si>
  <si>
    <t>2019 sector 1: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</si>
</sst>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8" formatCode="_-* #,##0_-;\-* #,##0_-;_-* &quot;-&quot;??_-;_-@_-"/>
    <numFmt numFmtId="169" formatCode="yyyy/mm"/>
    <numFmt numFmtId="174" formatCode="#,##0.00_ ;[Red]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0" fontId="5" fillId="0" borderId="0" xfId="0" applyFont="1"/>
    <xf numFmtId="10" fontId="4" fillId="0" borderId="0" xfId="2" applyNumberFormat="1" applyFont="1"/>
    <xf numFmtId="0" fontId="4" fillId="0" borderId="0" xfId="0" applyFont="1" applyAlignment="1">
      <alignment horizontal="center" vertical="center" wrapText="1"/>
    </xf>
    <xf numFmtId="10" fontId="4" fillId="0" borderId="0" xfId="2" applyNumberFormat="1" applyFont="1" applyAlignment="1">
      <alignment horizontal="right" vertical="center"/>
    </xf>
    <xf numFmtId="43" fontId="4" fillId="0" borderId="0" xfId="1" applyNumberFormat="1" applyFont="1"/>
    <xf numFmtId="168" fontId="4" fillId="0" borderId="0" xfId="1" applyNumberFormat="1" applyFont="1"/>
    <xf numFmtId="168" fontId="4" fillId="0" borderId="0" xfId="1" applyNumberFormat="1" applyFont="1" applyAlignment="1">
      <alignment horizontal="right" vertical="center"/>
    </xf>
    <xf numFmtId="0" fontId="2" fillId="0" borderId="0" xfId="0" applyFont="1"/>
    <xf numFmtId="10" fontId="6" fillId="0" borderId="0" xfId="0" applyNumberFormat="1" applyFont="1"/>
    <xf numFmtId="0" fontId="3" fillId="0" borderId="0" xfId="0" applyFont="1"/>
    <xf numFmtId="0" fontId="7" fillId="0" borderId="0" xfId="0" applyFont="1"/>
    <xf numFmtId="10" fontId="7" fillId="0" borderId="0" xfId="0" applyNumberFormat="1" applyFont="1"/>
    <xf numFmtId="169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0" fillId="0" borderId="0" xfId="0" applyNumberFormat="1"/>
    <xf numFmtId="174" fontId="4" fillId="0" borderId="0" xfId="1" applyNumberFormat="1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6" sqref="B26"/>
    </sheetView>
  </sheetViews>
  <sheetFormatPr defaultRowHeight="15" x14ac:dyDescent="0.25"/>
  <cols>
    <col min="1" max="1" width="13.5703125" style="15" customWidth="1"/>
    <col min="2" max="2" width="53" customWidth="1"/>
    <col min="3" max="5" width="10.42578125" bestFit="1" customWidth="1"/>
  </cols>
  <sheetData>
    <row r="1" spans="1:5" x14ac:dyDescent="0.25">
      <c r="A1" s="15" t="s">
        <v>188</v>
      </c>
      <c r="B1" t="s">
        <v>189</v>
      </c>
    </row>
    <row r="2" spans="1:5" x14ac:dyDescent="0.25">
      <c r="B2" t="s">
        <v>190</v>
      </c>
    </row>
    <row r="3" spans="1:5" x14ac:dyDescent="0.25">
      <c r="A3" s="15" t="s">
        <v>191</v>
      </c>
      <c r="B3" t="s">
        <v>192</v>
      </c>
      <c r="C3" t="s">
        <v>194</v>
      </c>
      <c r="D3" s="23">
        <v>41737</v>
      </c>
      <c r="E3" s="23">
        <v>43808</v>
      </c>
    </row>
    <row r="4" spans="1:5" x14ac:dyDescent="0.25">
      <c r="B4" t="s">
        <v>193</v>
      </c>
      <c r="C4" t="s">
        <v>128</v>
      </c>
      <c r="D4">
        <v>4848</v>
      </c>
      <c r="E4">
        <v>5195</v>
      </c>
    </row>
    <row r="5" spans="1:5" x14ac:dyDescent="0.25">
      <c r="B5" t="s">
        <v>195</v>
      </c>
    </row>
    <row r="7" spans="1:5" x14ac:dyDescent="0.25">
      <c r="A7" s="15" t="s">
        <v>207</v>
      </c>
    </row>
    <row r="8" spans="1:5" x14ac:dyDescent="0.25">
      <c r="B8" s="25" t="s">
        <v>208</v>
      </c>
    </row>
    <row r="9" spans="1:5" x14ac:dyDescent="0.25">
      <c r="B9" s="25" t="s">
        <v>209</v>
      </c>
    </row>
    <row r="10" spans="1:5" x14ac:dyDescent="0.25">
      <c r="B10" s="25" t="s">
        <v>210</v>
      </c>
    </row>
    <row r="11" spans="1:5" x14ac:dyDescent="0.25">
      <c r="B11" s="25" t="s">
        <v>211</v>
      </c>
    </row>
    <row r="12" spans="1:5" x14ac:dyDescent="0.25">
      <c r="B12" s="25" t="s">
        <v>223</v>
      </c>
    </row>
    <row r="13" spans="1:5" x14ac:dyDescent="0.25">
      <c r="B13" s="25" t="s">
        <v>224</v>
      </c>
    </row>
    <row r="14" spans="1:5" x14ac:dyDescent="0.25">
      <c r="B14" s="25" t="s">
        <v>225</v>
      </c>
    </row>
    <row r="15" spans="1:5" x14ac:dyDescent="0.25">
      <c r="B15" s="25" t="s">
        <v>226</v>
      </c>
    </row>
    <row r="16" spans="1:5" x14ac:dyDescent="0.25">
      <c r="B16" s="25" t="s">
        <v>227</v>
      </c>
    </row>
    <row r="17" spans="2:2" x14ac:dyDescent="0.25">
      <c r="B17" s="25" t="s">
        <v>212</v>
      </c>
    </row>
    <row r="18" spans="2:2" x14ac:dyDescent="0.25">
      <c r="B18" s="25" t="s">
        <v>213</v>
      </c>
    </row>
    <row r="19" spans="2:2" x14ac:dyDescent="0.25">
      <c r="B19" s="25" t="s">
        <v>214</v>
      </c>
    </row>
    <row r="20" spans="2:2" x14ac:dyDescent="0.25">
      <c r="B20" s="25" t="s">
        <v>215</v>
      </c>
    </row>
    <row r="21" spans="2:2" x14ac:dyDescent="0.25">
      <c r="B21" s="25" t="s">
        <v>216</v>
      </c>
    </row>
    <row r="22" spans="2:2" x14ac:dyDescent="0.25">
      <c r="B22" s="25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topLeftCell="A73" workbookViewId="0">
      <selection activeCell="B89" sqref="B89"/>
    </sheetView>
  </sheetViews>
  <sheetFormatPr defaultRowHeight="15" x14ac:dyDescent="0.25"/>
  <cols>
    <col min="1" max="1" width="15.28515625" bestFit="1" customWidth="1"/>
    <col min="2" max="2" width="20.7109375" bestFit="1" customWidth="1"/>
    <col min="3" max="3" width="13" bestFit="1" customWidth="1"/>
    <col min="4" max="5" width="6.7109375" bestFit="1" customWidth="1"/>
    <col min="6" max="7" width="5.85546875" bestFit="1" customWidth="1"/>
    <col min="8" max="8" width="6.140625" bestFit="1" customWidth="1"/>
    <col min="9" max="9" width="7" bestFit="1" customWidth="1"/>
    <col min="10" max="10" width="7.4257812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3" customWidth="1"/>
    <col min="15" max="15" width="6.42578125" bestFit="1" customWidth="1"/>
    <col min="16" max="17" width="6.57031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x14ac:dyDescent="0.25">
      <c r="A1" s="27" t="s">
        <v>18</v>
      </c>
    </row>
    <row r="2" spans="1:26" s="2" customFormat="1" x14ac:dyDescent="0.25">
      <c r="B2" s="3" t="s">
        <v>0</v>
      </c>
      <c r="C2" s="3" t="s">
        <v>2</v>
      </c>
      <c r="D2" s="3" t="s">
        <v>197</v>
      </c>
      <c r="E2" s="3" t="s">
        <v>196</v>
      </c>
      <c r="F2" s="3" t="s">
        <v>3</v>
      </c>
      <c r="G2" s="3" t="s">
        <v>4</v>
      </c>
      <c r="H2" s="3" t="s">
        <v>5</v>
      </c>
      <c r="I2" s="3" t="s">
        <v>198</v>
      </c>
      <c r="J2" s="3" t="s">
        <v>6</v>
      </c>
      <c r="K2" s="3" t="s">
        <v>7</v>
      </c>
      <c r="L2" s="3" t="s">
        <v>8</v>
      </c>
      <c r="M2" s="3" t="s">
        <v>199</v>
      </c>
      <c r="N2" s="3"/>
      <c r="O2" s="3" t="s">
        <v>9</v>
      </c>
      <c r="P2" s="3" t="s">
        <v>10</v>
      </c>
      <c r="Q2" s="3" t="s">
        <v>11</v>
      </c>
      <c r="R2" s="3" t="s">
        <v>200</v>
      </c>
      <c r="S2" s="3" t="s">
        <v>201</v>
      </c>
      <c r="T2" s="3" t="s">
        <v>202</v>
      </c>
      <c r="U2" s="3" t="s">
        <v>203</v>
      </c>
      <c r="V2" s="3" t="s">
        <v>204</v>
      </c>
      <c r="W2" s="3" t="s">
        <v>205</v>
      </c>
      <c r="X2" s="3"/>
      <c r="Y2" s="3" t="s">
        <v>206</v>
      </c>
      <c r="Z2" s="3"/>
    </row>
    <row r="3" spans="1:26" x14ac:dyDescent="0.25">
      <c r="B3" s="4">
        <v>2014</v>
      </c>
      <c r="C3" s="13">
        <v>10101</v>
      </c>
      <c r="D3" s="12">
        <v>1.1499999999999999</v>
      </c>
      <c r="E3" s="12">
        <v>1.48</v>
      </c>
      <c r="F3" s="6">
        <v>2.8E-3</v>
      </c>
      <c r="G3" s="6">
        <v>0.01</v>
      </c>
      <c r="H3" s="6">
        <v>1.7899999999999999E-2</v>
      </c>
      <c r="I3" s="6">
        <v>2.3599999999999999E-2</v>
      </c>
      <c r="J3" s="6">
        <v>5.4000000000000003E-3</v>
      </c>
      <c r="K3" s="6">
        <v>1.6400000000000001E-2</v>
      </c>
      <c r="L3" s="6">
        <v>3.0599999999999999E-2</v>
      </c>
      <c r="M3" s="6">
        <v>6.1400000000000003E-2</v>
      </c>
      <c r="N3" s="5"/>
      <c r="O3" s="7">
        <f>F3-J3</f>
        <v>-2.6000000000000003E-3</v>
      </c>
      <c r="P3" s="7">
        <f>G3-K3</f>
        <v>-6.4000000000000012E-3</v>
      </c>
      <c r="Q3" s="7">
        <f>H3-L3</f>
        <v>-1.2699999999999999E-2</v>
      </c>
      <c r="R3" s="7">
        <f>I3-M3</f>
        <v>-3.78E-2</v>
      </c>
      <c r="S3" s="24">
        <v>0.56999999999999995</v>
      </c>
      <c r="T3" s="24">
        <v>0.28999999999999998</v>
      </c>
      <c r="U3" s="24">
        <v>-0.27</v>
      </c>
      <c r="V3" s="24">
        <v>-0.96</v>
      </c>
      <c r="W3" s="24">
        <v>-1.64</v>
      </c>
      <c r="X3" s="5"/>
      <c r="Y3" s="8" t="s">
        <v>12</v>
      </c>
      <c r="Z3" s="5"/>
    </row>
    <row r="4" spans="1:26" x14ac:dyDescent="0.25">
      <c r="B4" s="4">
        <v>2015</v>
      </c>
      <c r="C4" s="13">
        <v>15083</v>
      </c>
      <c r="D4" s="12">
        <v>0.51</v>
      </c>
      <c r="E4" s="12">
        <v>1.42</v>
      </c>
      <c r="F4" s="6">
        <v>1.3899999999999999E-2</v>
      </c>
      <c r="G4" s="6">
        <v>1.34E-2</v>
      </c>
      <c r="H4" s="7">
        <v>-1E-3</v>
      </c>
      <c r="I4" s="16">
        <v>5.8200000000000002E-2</v>
      </c>
      <c r="J4" s="6">
        <v>-2.2000000000000001E-3</v>
      </c>
      <c r="K4" s="6">
        <v>-8.3999999999999995E-3</v>
      </c>
      <c r="L4" s="6">
        <v>-1.72E-2</v>
      </c>
      <c r="M4" s="6">
        <v>6.7999999999999996E-3</v>
      </c>
      <c r="N4" s="5"/>
      <c r="O4" s="6">
        <f t="shared" ref="O4:O8" si="0">F4-J4</f>
        <v>1.61E-2</v>
      </c>
      <c r="P4" s="6">
        <f t="shared" ref="P4:P8" si="1">G4-K4</f>
        <v>2.18E-2</v>
      </c>
      <c r="Q4" s="6">
        <f t="shared" ref="Q4:R9" si="2">H4-L4</f>
        <v>1.6199999999999999E-2</v>
      </c>
      <c r="R4" s="6">
        <f t="shared" si="2"/>
        <v>5.1400000000000001E-2</v>
      </c>
      <c r="S4" s="24">
        <v>0.13</v>
      </c>
      <c r="T4" s="24">
        <v>-0.45</v>
      </c>
      <c r="U4" s="24">
        <v>0.27</v>
      </c>
      <c r="V4" s="24">
        <v>-0.48</v>
      </c>
      <c r="W4" s="24">
        <v>-0.1</v>
      </c>
      <c r="X4" s="5"/>
      <c r="Y4" s="5" t="s">
        <v>13</v>
      </c>
      <c r="Z4" s="5"/>
    </row>
    <row r="5" spans="1:26" x14ac:dyDescent="0.25">
      <c r="B5" s="4">
        <v>2016</v>
      </c>
      <c r="C5" s="13">
        <v>15047</v>
      </c>
      <c r="D5" s="12">
        <v>6.42</v>
      </c>
      <c r="E5" s="12">
        <v>9.19</v>
      </c>
      <c r="F5" s="6">
        <v>1.4200000000000001E-2</v>
      </c>
      <c r="G5" s="6">
        <v>5.4199999999999998E-2</v>
      </c>
      <c r="H5" s="6">
        <v>0.15</v>
      </c>
      <c r="I5" s="6">
        <v>0.54479999999999995</v>
      </c>
      <c r="J5" s="6">
        <v>3.0000000000000001E-3</v>
      </c>
      <c r="K5" s="6">
        <v>1.77E-2</v>
      </c>
      <c r="L5" s="6">
        <v>4.4200000000000003E-2</v>
      </c>
      <c r="M5" s="6">
        <v>0.1696</v>
      </c>
      <c r="N5" s="5"/>
      <c r="O5" s="6">
        <f t="shared" si="0"/>
        <v>1.1200000000000002E-2</v>
      </c>
      <c r="P5" s="6">
        <f t="shared" si="1"/>
        <v>3.6499999999999998E-2</v>
      </c>
      <c r="Q5" s="6">
        <f t="shared" si="2"/>
        <v>0.10579999999999999</v>
      </c>
      <c r="R5" s="6">
        <f t="shared" si="2"/>
        <v>0.37519999999999998</v>
      </c>
      <c r="S5" s="24">
        <v>0.85</v>
      </c>
      <c r="T5" s="24">
        <v>0.37</v>
      </c>
      <c r="U5" s="24">
        <v>0.09</v>
      </c>
      <c r="V5" s="24">
        <v>0.75</v>
      </c>
      <c r="W5" s="24">
        <v>7.53</v>
      </c>
      <c r="X5" s="5"/>
      <c r="Y5" s="5" t="s">
        <v>14</v>
      </c>
      <c r="Z5" s="5"/>
    </row>
    <row r="6" spans="1:26" x14ac:dyDescent="0.25">
      <c r="B6" s="4">
        <v>2017</v>
      </c>
      <c r="C6" s="13">
        <v>15351</v>
      </c>
      <c r="D6" s="12">
        <v>2.96</v>
      </c>
      <c r="E6" s="12">
        <v>8.2100000000000009</v>
      </c>
      <c r="F6" s="6">
        <v>3.8999999999999998E-3</v>
      </c>
      <c r="G6" s="6">
        <v>2.1499999999999998E-2</v>
      </c>
      <c r="H6" s="6">
        <v>6.83E-2</v>
      </c>
      <c r="I6" s="6">
        <v>0.18920000000000001</v>
      </c>
      <c r="J6" s="6">
        <v>2.3E-3</v>
      </c>
      <c r="K6" s="6">
        <v>1.4800000000000001E-2</v>
      </c>
      <c r="L6" s="6">
        <v>4.0099999999999997E-2</v>
      </c>
      <c r="M6" s="6">
        <v>0.1145</v>
      </c>
      <c r="N6" s="5"/>
      <c r="O6" s="6">
        <f t="shared" si="0"/>
        <v>1.5999999999999999E-3</v>
      </c>
      <c r="P6" s="6">
        <f t="shared" si="1"/>
        <v>6.6999999999999976E-3</v>
      </c>
      <c r="Q6" s="6">
        <f t="shared" si="2"/>
        <v>2.8200000000000003E-2</v>
      </c>
      <c r="R6" s="6">
        <f t="shared" si="2"/>
        <v>7.4700000000000003E-2</v>
      </c>
      <c r="S6" s="24">
        <v>0.79</v>
      </c>
      <c r="T6" s="24">
        <v>0.04</v>
      </c>
      <c r="U6" s="24">
        <v>-0.3</v>
      </c>
      <c r="V6" s="24">
        <v>-0.36</v>
      </c>
      <c r="W6" s="24">
        <v>-1.19</v>
      </c>
      <c r="X6" s="5"/>
      <c r="Y6" s="5" t="s">
        <v>13</v>
      </c>
      <c r="Z6" s="5"/>
    </row>
    <row r="7" spans="1:26" x14ac:dyDescent="0.25">
      <c r="B7" s="4">
        <v>2018</v>
      </c>
      <c r="C7" s="13">
        <v>16316</v>
      </c>
      <c r="D7" s="12">
        <v>0.23</v>
      </c>
      <c r="E7" s="12">
        <v>0.67</v>
      </c>
      <c r="F7" s="6">
        <v>5.1999999999999998E-3</v>
      </c>
      <c r="G7" s="6">
        <v>9.1000000000000004E-3</v>
      </c>
      <c r="H7" s="6">
        <v>2.0500000000000001E-2</v>
      </c>
      <c r="I7" s="6">
        <v>3.2899999999999999E-2</v>
      </c>
      <c r="J7" s="6">
        <v>-4.0000000000000002E-4</v>
      </c>
      <c r="K7" s="6">
        <v>-8.8999999999999999E-3</v>
      </c>
      <c r="L7" s="6">
        <v>-8.3000000000000001E-3</v>
      </c>
      <c r="M7" s="6">
        <v>4.5900000000000003E-2</v>
      </c>
      <c r="N7" s="5"/>
      <c r="O7" s="6">
        <f t="shared" si="0"/>
        <v>5.5999999999999999E-3</v>
      </c>
      <c r="P7" s="6">
        <f t="shared" si="1"/>
        <v>1.8000000000000002E-2</v>
      </c>
      <c r="Q7" s="6">
        <f t="shared" si="2"/>
        <v>2.8799999999999999E-2</v>
      </c>
      <c r="R7" s="7">
        <f t="shared" si="2"/>
        <v>-1.3000000000000005E-2</v>
      </c>
      <c r="S7" s="24">
        <v>-0.01</v>
      </c>
      <c r="T7" s="24">
        <v>1</v>
      </c>
      <c r="U7" s="24">
        <v>0.63</v>
      </c>
      <c r="V7" s="24">
        <v>0.62</v>
      </c>
      <c r="W7" s="24">
        <v>-2.16</v>
      </c>
      <c r="X7" s="5"/>
      <c r="Y7" s="5" t="s">
        <v>13</v>
      </c>
      <c r="Z7" s="5"/>
    </row>
    <row r="8" spans="1:26" x14ac:dyDescent="0.25">
      <c r="B8" s="4">
        <v>2019</v>
      </c>
      <c r="C8" s="13">
        <v>13059</v>
      </c>
      <c r="D8" s="12">
        <v>2.2400000000000002</v>
      </c>
      <c r="E8" s="12">
        <v>3.93</v>
      </c>
      <c r="F8" s="6">
        <v>2.0400000000000001E-2</v>
      </c>
      <c r="G8" s="6">
        <v>4.7100000000000003E-2</v>
      </c>
      <c r="H8" s="6">
        <v>5.5800000000000002E-2</v>
      </c>
      <c r="I8" s="6">
        <v>8.3599999999999994E-2</v>
      </c>
      <c r="J8" s="6">
        <v>4.0000000000000001E-3</v>
      </c>
      <c r="K8" s="6">
        <v>1.34E-2</v>
      </c>
      <c r="L8" s="6">
        <v>1.7600000000000001E-2</v>
      </c>
      <c r="M8" s="6">
        <v>6.4000000000000001E-2</v>
      </c>
      <c r="N8" s="5"/>
      <c r="O8" s="6">
        <f t="shared" si="0"/>
        <v>1.6400000000000001E-2</v>
      </c>
      <c r="P8" s="6">
        <f t="shared" si="1"/>
        <v>3.3700000000000001E-2</v>
      </c>
      <c r="Q8" s="6">
        <f t="shared" si="2"/>
        <v>3.8199999999999998E-2</v>
      </c>
      <c r="R8" s="6">
        <f t="shared" si="2"/>
        <v>1.9599999999999992E-2</v>
      </c>
      <c r="S8" s="24">
        <v>0.78</v>
      </c>
      <c r="T8" s="24">
        <v>-0.19</v>
      </c>
      <c r="U8" s="24"/>
      <c r="V8" s="24"/>
      <c r="W8" s="24"/>
      <c r="X8" s="5"/>
      <c r="Y8" s="5" t="s">
        <v>14</v>
      </c>
      <c r="Z8" s="5"/>
    </row>
    <row r="9" spans="1:26" x14ac:dyDescent="0.25">
      <c r="B9" s="4" t="s">
        <v>1</v>
      </c>
      <c r="C9" s="13">
        <f>SUM(C3:C8)</f>
        <v>84957</v>
      </c>
      <c r="D9" s="12">
        <f>AVERAGE(D3:D8)</f>
        <v>2.2516666666666665</v>
      </c>
      <c r="E9" s="12">
        <f>AVERAGE(E3:E8)</f>
        <v>4.1500000000000004</v>
      </c>
      <c r="F9" s="9">
        <f>AVERAGE(F3:F8)</f>
        <v>1.0066666666666666E-2</v>
      </c>
      <c r="G9" s="9">
        <f t="shared" ref="G9:I9" si="3">AVERAGE(G3:G8)</f>
        <v>2.5883333333333331E-2</v>
      </c>
      <c r="H9" s="9">
        <f t="shared" si="3"/>
        <v>5.1916666666666667E-2</v>
      </c>
      <c r="I9" s="9">
        <f t="shared" si="3"/>
        <v>0.15538333333333335</v>
      </c>
      <c r="J9" s="9">
        <f t="shared" ref="J9" si="4">AVERAGE(J3:J8)</f>
        <v>2.016666666666667E-3</v>
      </c>
      <c r="K9" s="9">
        <f t="shared" ref="K9" si="5">AVERAGE(K3:K8)</f>
        <v>7.5000000000000006E-3</v>
      </c>
      <c r="L9" s="9">
        <f t="shared" ref="L9:O9" si="6">AVERAGE(L3:L8)</f>
        <v>1.7833333333333333E-2</v>
      </c>
      <c r="M9" s="9">
        <f t="shared" si="6"/>
        <v>7.7033333333333329E-2</v>
      </c>
      <c r="N9" s="5"/>
      <c r="O9" s="9">
        <f t="shared" si="6"/>
        <v>8.0499999999999999E-3</v>
      </c>
      <c r="P9" s="9">
        <f t="shared" ref="P9" si="7">AVERAGE(P3:P8)</f>
        <v>1.8383333333333335E-2</v>
      </c>
      <c r="Q9" s="9">
        <f t="shared" ref="Q9" si="8">AVERAGE(Q3:Q8)</f>
        <v>3.4083333333333334E-2</v>
      </c>
      <c r="R9" s="6">
        <f t="shared" si="2"/>
        <v>7.8350000000000017E-2</v>
      </c>
      <c r="S9" s="24"/>
      <c r="T9" s="6"/>
      <c r="U9" s="6"/>
      <c r="V9" s="6"/>
      <c r="W9" s="6"/>
      <c r="X9" s="5"/>
      <c r="Y9" s="5" t="s">
        <v>15</v>
      </c>
      <c r="Z9" s="5"/>
    </row>
    <row r="10" spans="1:26" s="4" customFormat="1" ht="12" x14ac:dyDescent="0.25">
      <c r="B10" s="4" t="s">
        <v>16</v>
      </c>
      <c r="C10" s="14">
        <v>6390312</v>
      </c>
      <c r="D10" s="14"/>
      <c r="E10" s="14"/>
    </row>
    <row r="11" spans="1:26" s="4" customFormat="1" ht="36" x14ac:dyDescent="0.25">
      <c r="B11" s="10" t="s">
        <v>17</v>
      </c>
      <c r="C11" s="11">
        <f>C9/C10</f>
        <v>1.329465603557385E-2</v>
      </c>
      <c r="D11" s="11"/>
      <c r="E11" s="11"/>
    </row>
    <row r="13" spans="1:26" x14ac:dyDescent="0.25">
      <c r="A13" s="15" t="s">
        <v>19</v>
      </c>
      <c r="B13" s="4" t="s">
        <v>218</v>
      </c>
    </row>
    <row r="14" spans="1:26" x14ac:dyDescent="0.25">
      <c r="A14" s="26" t="s">
        <v>219</v>
      </c>
      <c r="B14" s="4" t="s">
        <v>221</v>
      </c>
    </row>
    <row r="15" spans="1:26" x14ac:dyDescent="0.25">
      <c r="A15" s="15"/>
      <c r="B15" s="3" t="s">
        <v>0</v>
      </c>
      <c r="C15" s="3" t="s">
        <v>2</v>
      </c>
      <c r="D15" s="3" t="s">
        <v>197</v>
      </c>
      <c r="E15" s="3" t="s">
        <v>196</v>
      </c>
      <c r="F15" s="3" t="s">
        <v>3</v>
      </c>
      <c r="G15" s="3" t="s">
        <v>4</v>
      </c>
      <c r="H15" s="3" t="s">
        <v>5</v>
      </c>
      <c r="I15" s="3" t="s">
        <v>198</v>
      </c>
      <c r="J15" s="3" t="s">
        <v>6</v>
      </c>
      <c r="K15" s="3" t="s">
        <v>7</v>
      </c>
      <c r="L15" s="3" t="s">
        <v>8</v>
      </c>
      <c r="M15" s="3" t="s">
        <v>199</v>
      </c>
      <c r="N15" s="3"/>
      <c r="O15" s="3" t="s">
        <v>9</v>
      </c>
      <c r="P15" s="3" t="s">
        <v>10</v>
      </c>
      <c r="Q15" s="3" t="s">
        <v>11</v>
      </c>
      <c r="R15" s="3" t="s">
        <v>200</v>
      </c>
      <c r="S15" s="3" t="s">
        <v>201</v>
      </c>
      <c r="T15" s="3" t="s">
        <v>202</v>
      </c>
      <c r="U15" s="3" t="s">
        <v>203</v>
      </c>
      <c r="V15" s="3" t="s">
        <v>204</v>
      </c>
      <c r="W15" s="3" t="s">
        <v>205</v>
      </c>
    </row>
    <row r="16" spans="1:26" s="5" customFormat="1" ht="12" x14ac:dyDescent="0.2">
      <c r="A16" s="17"/>
      <c r="B16" s="4">
        <v>2014</v>
      </c>
      <c r="C16" s="13">
        <v>7405</v>
      </c>
      <c r="D16" s="24">
        <v>1.75</v>
      </c>
      <c r="E16" s="24">
        <v>3.65</v>
      </c>
      <c r="F16" s="6">
        <v>3.5999999999999999E-3</v>
      </c>
      <c r="G16" s="6">
        <v>1.3599999999999999E-2</v>
      </c>
      <c r="H16" s="6">
        <v>2.0400000000000001E-2</v>
      </c>
      <c r="I16" s="6">
        <v>1.23E-2</v>
      </c>
      <c r="J16" s="6">
        <v>6.1000000000000004E-3</v>
      </c>
      <c r="K16" s="6">
        <v>1.83E-2</v>
      </c>
      <c r="L16" s="6">
        <v>3.0700000000000002E-2</v>
      </c>
      <c r="M16" s="6">
        <v>6.3700000000000007E-2</v>
      </c>
      <c r="O16" s="6">
        <f t="shared" ref="O16" si="9">F16-J16</f>
        <v>-2.5000000000000005E-3</v>
      </c>
      <c r="P16" s="6">
        <f t="shared" ref="P16" si="10">G16-K16</f>
        <v>-4.7000000000000011E-3</v>
      </c>
      <c r="Q16" s="6">
        <f t="shared" ref="Q16" si="11">H16-L16</f>
        <v>-1.03E-2</v>
      </c>
      <c r="R16" s="6">
        <f t="shared" ref="R16" si="12">I16-M16</f>
        <v>-5.1400000000000008E-2</v>
      </c>
      <c r="S16" s="24">
        <v>0.77</v>
      </c>
      <c r="T16" s="24">
        <v>0.43</v>
      </c>
      <c r="U16" s="24">
        <v>-0.16</v>
      </c>
      <c r="V16" s="24">
        <v>-0.82</v>
      </c>
      <c r="W16" s="24">
        <v>-2.14</v>
      </c>
    </row>
    <row r="17" spans="1:23" s="5" customFormat="1" ht="12" x14ac:dyDescent="0.2">
      <c r="A17" s="17"/>
      <c r="B17" s="4">
        <v>2015</v>
      </c>
      <c r="C17" s="13">
        <v>10836</v>
      </c>
      <c r="D17" s="24">
        <v>1.24</v>
      </c>
      <c r="E17" s="24">
        <v>2.06</v>
      </c>
      <c r="F17" s="6">
        <v>-1E-4</v>
      </c>
      <c r="G17" s="6">
        <v>-5.3E-3</v>
      </c>
      <c r="H17" s="6">
        <v>-0.03</v>
      </c>
      <c r="I17" s="6">
        <v>-2.3099999999999999E-2</v>
      </c>
      <c r="J17" s="6">
        <v>-1.6999999999999999E-3</v>
      </c>
      <c r="K17" s="6">
        <v>-8.5000000000000006E-3</v>
      </c>
      <c r="L17" s="6">
        <v>-1.6400000000000001E-2</v>
      </c>
      <c r="M17" s="6">
        <v>3.7000000000000002E-3</v>
      </c>
      <c r="O17" s="6">
        <f t="shared" ref="O17:O21" si="13">F17-J17</f>
        <v>1.5999999999999999E-3</v>
      </c>
      <c r="P17" s="6">
        <f t="shared" ref="P17:P21" si="14">G17-K17</f>
        <v>3.2000000000000006E-3</v>
      </c>
      <c r="Q17" s="6">
        <f t="shared" ref="Q17:Q21" si="15">H17-L17</f>
        <v>-1.3599999999999998E-2</v>
      </c>
      <c r="R17" s="6">
        <f t="shared" ref="R17:R22" si="16">I17-M17</f>
        <v>-2.6799999999999997E-2</v>
      </c>
      <c r="S17" s="24">
        <v>0.42</v>
      </c>
      <c r="T17" s="24">
        <v>-0.39</v>
      </c>
      <c r="U17" s="24">
        <v>0.35</v>
      </c>
      <c r="V17" s="24">
        <v>-0.62</v>
      </c>
      <c r="W17" s="24">
        <v>-0.52</v>
      </c>
    </row>
    <row r="18" spans="1:23" s="5" customFormat="1" ht="12" x14ac:dyDescent="0.2">
      <c r="A18" s="17"/>
      <c r="B18" s="4">
        <v>2016</v>
      </c>
      <c r="C18" s="13">
        <v>10265</v>
      </c>
      <c r="D18" s="24">
        <v>3.43</v>
      </c>
      <c r="E18" s="24">
        <v>5.76</v>
      </c>
      <c r="F18" s="6">
        <v>6.7999999999999996E-3</v>
      </c>
      <c r="G18" s="6">
        <v>3.27E-2</v>
      </c>
      <c r="H18" s="6">
        <v>6.6600000000000006E-2</v>
      </c>
      <c r="I18" s="6">
        <v>0.2044</v>
      </c>
      <c r="J18" s="6">
        <v>2.8999999999999998E-3</v>
      </c>
      <c r="K18" s="6">
        <v>1.9199999999999998E-2</v>
      </c>
      <c r="L18" s="6">
        <v>4.4299999999999999E-2</v>
      </c>
      <c r="M18" s="6">
        <v>0.17069999999999999</v>
      </c>
      <c r="O18" s="6">
        <f t="shared" si="13"/>
        <v>3.8999999999999998E-3</v>
      </c>
      <c r="P18" s="6">
        <f t="shared" si="14"/>
        <v>1.3500000000000002E-2</v>
      </c>
      <c r="Q18" s="6">
        <f t="shared" si="15"/>
        <v>2.2300000000000007E-2</v>
      </c>
      <c r="R18" s="6">
        <f t="shared" si="16"/>
        <v>3.3700000000000008E-2</v>
      </c>
      <c r="S18" s="24">
        <v>1.08</v>
      </c>
      <c r="T18" s="24">
        <v>0.4</v>
      </c>
      <c r="U18" s="24">
        <v>0.32</v>
      </c>
      <c r="V18" s="24">
        <v>0.74</v>
      </c>
      <c r="W18" s="24">
        <v>1.05</v>
      </c>
    </row>
    <row r="19" spans="1:23" s="5" customFormat="1" ht="12" x14ac:dyDescent="0.2">
      <c r="A19" s="17"/>
      <c r="B19" s="4">
        <v>2017</v>
      </c>
      <c r="C19" s="13">
        <v>11039</v>
      </c>
      <c r="D19" s="24">
        <v>2.83</v>
      </c>
      <c r="E19" s="24">
        <v>7.59</v>
      </c>
      <c r="F19" s="6">
        <v>1E-3</v>
      </c>
      <c r="G19" s="6">
        <v>1.21E-2</v>
      </c>
      <c r="H19" s="6">
        <v>4.5699999999999998E-2</v>
      </c>
      <c r="I19" s="6">
        <v>0.10539999999999999</v>
      </c>
      <c r="J19" s="6">
        <v>2.3999999999999998E-3</v>
      </c>
      <c r="K19" s="6">
        <v>1.46E-2</v>
      </c>
      <c r="L19" s="6">
        <v>4.0399999999999998E-2</v>
      </c>
      <c r="M19" s="6">
        <v>0.1152</v>
      </c>
      <c r="O19" s="6">
        <f t="shared" si="13"/>
        <v>-1.3999999999999998E-3</v>
      </c>
      <c r="P19" s="6">
        <f t="shared" si="14"/>
        <v>-2.5000000000000005E-3</v>
      </c>
      <c r="Q19" s="6">
        <f t="shared" si="15"/>
        <v>5.2999999999999992E-3</v>
      </c>
      <c r="R19" s="6">
        <f t="shared" si="16"/>
        <v>-9.8000000000000032E-3</v>
      </c>
      <c r="S19" s="24">
        <v>1.1100000000000001</v>
      </c>
      <c r="T19" s="24">
        <v>0.21</v>
      </c>
      <c r="U19" s="24">
        <v>-0.23</v>
      </c>
      <c r="V19" s="24">
        <v>-0.47</v>
      </c>
      <c r="W19" s="24">
        <v>-3.03</v>
      </c>
    </row>
    <row r="20" spans="1:23" s="5" customFormat="1" ht="12" x14ac:dyDescent="0.2">
      <c r="A20" s="17"/>
      <c r="B20" s="4">
        <v>2018</v>
      </c>
      <c r="C20" s="13">
        <v>11822</v>
      </c>
      <c r="D20" s="24">
        <v>0.44</v>
      </c>
      <c r="E20" s="24">
        <v>1.17</v>
      </c>
      <c r="F20" s="6">
        <v>1.1000000000000001E-3</v>
      </c>
      <c r="G20" s="6">
        <v>-5.0000000000000001E-3</v>
      </c>
      <c r="H20" s="6">
        <v>-3.0000000000000001E-3</v>
      </c>
      <c r="I20" s="6">
        <v>-1.9800000000000002E-2</v>
      </c>
      <c r="J20" s="6">
        <v>-1E-4</v>
      </c>
      <c r="K20" s="6">
        <v>-8.0999999999999996E-3</v>
      </c>
      <c r="L20" s="6">
        <v>-1.09E-2</v>
      </c>
      <c r="M20" s="6">
        <v>4.24E-2</v>
      </c>
      <c r="O20" s="6">
        <f t="shared" si="13"/>
        <v>1.2000000000000001E-3</v>
      </c>
      <c r="P20" s="6">
        <f t="shared" si="14"/>
        <v>3.0999999999999995E-3</v>
      </c>
      <c r="Q20" s="6">
        <f t="shared" si="15"/>
        <v>7.9000000000000008E-3</v>
      </c>
      <c r="R20" s="6">
        <f t="shared" si="16"/>
        <v>-6.2200000000000005E-2</v>
      </c>
      <c r="S20" s="24">
        <v>0.05</v>
      </c>
      <c r="T20" s="24">
        <v>1.2</v>
      </c>
      <c r="U20" s="24">
        <v>0.81</v>
      </c>
      <c r="V20" s="24">
        <v>0.51</v>
      </c>
      <c r="W20" s="24">
        <v>-3.01</v>
      </c>
    </row>
    <row r="21" spans="1:23" s="5" customFormat="1" ht="12" x14ac:dyDescent="0.2">
      <c r="A21" s="17"/>
      <c r="B21" s="4">
        <v>2019</v>
      </c>
      <c r="C21" s="13">
        <v>9155</v>
      </c>
      <c r="D21" s="24">
        <v>3.01</v>
      </c>
      <c r="E21" s="24">
        <v>5.18</v>
      </c>
      <c r="F21" s="6">
        <v>3.8E-3</v>
      </c>
      <c r="G21" s="6">
        <v>1.1599999999999999E-2</v>
      </c>
      <c r="H21" s="6">
        <v>5.8999999999999999E-3</v>
      </c>
      <c r="I21" s="6">
        <v>1.7600000000000001E-2</v>
      </c>
      <c r="J21" s="6">
        <v>5.0000000000000001E-3</v>
      </c>
      <c r="K21" s="6">
        <v>1.41E-2</v>
      </c>
      <c r="L21" s="6">
        <v>1.9199999999999998E-2</v>
      </c>
      <c r="M21" s="6">
        <v>6.7000000000000004E-2</v>
      </c>
      <c r="O21" s="6">
        <f t="shared" si="13"/>
        <v>-1.2000000000000001E-3</v>
      </c>
      <c r="P21" s="6">
        <f t="shared" si="14"/>
        <v>-2.5000000000000005E-3</v>
      </c>
      <c r="Q21" s="6">
        <f t="shared" si="15"/>
        <v>-1.3299999999999999E-2</v>
      </c>
      <c r="R21" s="6">
        <f t="shared" si="16"/>
        <v>-4.9399999999999999E-2</v>
      </c>
      <c r="S21" s="24">
        <v>1.1100000000000001</v>
      </c>
      <c r="T21" s="24">
        <v>-0.16</v>
      </c>
      <c r="U21" s="24"/>
      <c r="V21" s="24"/>
      <c r="W21" s="24"/>
    </row>
    <row r="22" spans="1:23" s="5" customFormat="1" ht="12" x14ac:dyDescent="0.2">
      <c r="A22" s="17"/>
      <c r="B22" s="4" t="s">
        <v>1</v>
      </c>
      <c r="C22" s="13">
        <f>SUM(C16:C21)</f>
        <v>60522</v>
      </c>
      <c r="D22" s="12">
        <f>AVERAGE(D16:D21)</f>
        <v>2.1166666666666667</v>
      </c>
      <c r="E22" s="12">
        <f>AVERAGE(E16:E21)</f>
        <v>4.2349999999999994</v>
      </c>
      <c r="F22" s="9">
        <f>AVERAGE(F16:F21)</f>
        <v>2.7000000000000006E-3</v>
      </c>
      <c r="G22" s="9">
        <f t="shared" ref="G22" si="17">AVERAGE(G16:G21)</f>
        <v>9.9499999999999988E-3</v>
      </c>
      <c r="H22" s="9">
        <f t="shared" ref="H22" si="18">AVERAGE(H16:H21)</f>
        <v>1.7600000000000001E-2</v>
      </c>
      <c r="I22" s="9">
        <f t="shared" ref="I22" si="19">AVERAGE(I16:I21)</f>
        <v>4.9466666666666666E-2</v>
      </c>
      <c r="J22" s="9">
        <f t="shared" ref="J22" si="20">AVERAGE(J16:J21)</f>
        <v>2.4333333333333338E-3</v>
      </c>
      <c r="K22" s="9">
        <f t="shared" ref="K22" si="21">AVERAGE(K16:K21)</f>
        <v>8.266666666666667E-3</v>
      </c>
      <c r="L22" s="9">
        <f t="shared" ref="L22" si="22">AVERAGE(L16:L21)</f>
        <v>1.7883333333333334E-2</v>
      </c>
      <c r="M22" s="9">
        <f t="shared" ref="M22" si="23">AVERAGE(M16:M21)</f>
        <v>7.7116666666666653E-2</v>
      </c>
      <c r="O22" s="9">
        <f t="shared" ref="O22" si="24">AVERAGE(O16:O21)</f>
        <v>2.6666666666666657E-4</v>
      </c>
      <c r="P22" s="9">
        <f t="shared" ref="P22" si="25">AVERAGE(P16:P21)</f>
        <v>1.6833333333333333E-3</v>
      </c>
      <c r="Q22" s="9">
        <f t="shared" ref="Q22" si="26">AVERAGE(Q16:Q21)</f>
        <v>-2.8333333333333162E-4</v>
      </c>
      <c r="R22" s="6">
        <f t="shared" si="16"/>
        <v>-2.7649999999999987E-2</v>
      </c>
    </row>
    <row r="23" spans="1:23" s="5" customFormat="1" ht="12" x14ac:dyDescent="0.2">
      <c r="A23" s="17"/>
      <c r="B23" s="4" t="s">
        <v>16</v>
      </c>
      <c r="C23" s="14">
        <v>6390312</v>
      </c>
    </row>
    <row r="24" spans="1:23" s="5" customFormat="1" ht="36" x14ac:dyDescent="0.2">
      <c r="A24" s="17"/>
      <c r="B24" s="10" t="s">
        <v>17</v>
      </c>
      <c r="C24" s="11">
        <f>C22/C23</f>
        <v>9.4708990734724691E-3</v>
      </c>
    </row>
    <row r="25" spans="1:23" s="5" customFormat="1" ht="12" x14ac:dyDescent="0.2">
      <c r="A25" s="17"/>
      <c r="B25" s="4"/>
    </row>
    <row r="26" spans="1:23" s="5" customFormat="1" ht="12" x14ac:dyDescent="0.2">
      <c r="A26" s="26" t="s">
        <v>220</v>
      </c>
      <c r="B26" s="4" t="s">
        <v>222</v>
      </c>
    </row>
    <row r="27" spans="1:23" s="5" customFormat="1" ht="12" x14ac:dyDescent="0.2">
      <c r="A27" s="17"/>
      <c r="B27" s="3" t="s">
        <v>0</v>
      </c>
      <c r="C27" s="3" t="s">
        <v>2</v>
      </c>
      <c r="D27" s="3" t="s">
        <v>197</v>
      </c>
      <c r="E27" s="3" t="s">
        <v>196</v>
      </c>
      <c r="F27" s="3" t="s">
        <v>3</v>
      </c>
      <c r="G27" s="3" t="s">
        <v>4</v>
      </c>
      <c r="H27" s="3" t="s">
        <v>5</v>
      </c>
      <c r="I27" s="3" t="s">
        <v>198</v>
      </c>
      <c r="J27" s="3" t="s">
        <v>6</v>
      </c>
      <c r="K27" s="3" t="s">
        <v>7</v>
      </c>
      <c r="L27" s="3" t="s">
        <v>8</v>
      </c>
      <c r="M27" s="3" t="s">
        <v>199</v>
      </c>
      <c r="N27" s="3"/>
      <c r="O27" s="3" t="s">
        <v>9</v>
      </c>
      <c r="P27" s="3" t="s">
        <v>10</v>
      </c>
      <c r="Q27" s="3" t="s">
        <v>11</v>
      </c>
      <c r="R27" s="3" t="s">
        <v>200</v>
      </c>
      <c r="S27" s="3" t="s">
        <v>201</v>
      </c>
      <c r="T27" s="3" t="s">
        <v>202</v>
      </c>
      <c r="U27" s="3" t="s">
        <v>203</v>
      </c>
      <c r="V27" s="3" t="s">
        <v>204</v>
      </c>
      <c r="W27" s="3" t="s">
        <v>205</v>
      </c>
    </row>
    <row r="28" spans="1:23" s="5" customFormat="1" ht="12" x14ac:dyDescent="0.2">
      <c r="A28" s="17"/>
      <c r="B28" s="4">
        <v>2014</v>
      </c>
      <c r="C28" s="13">
        <v>2696</v>
      </c>
      <c r="D28" s="24">
        <v>-0.48</v>
      </c>
      <c r="E28" s="24">
        <v>-4.5</v>
      </c>
      <c r="F28" s="6">
        <v>5.9999999999999995E-4</v>
      </c>
      <c r="G28" s="6">
        <v>2.0000000000000001E-4</v>
      </c>
      <c r="H28" s="6">
        <v>1.12E-2</v>
      </c>
      <c r="I28" s="6">
        <v>5.4600000000000003E-2</v>
      </c>
      <c r="J28" s="6">
        <v>3.5999999999999999E-3</v>
      </c>
      <c r="K28" s="6">
        <v>1.1299999999999999E-2</v>
      </c>
      <c r="L28" s="6">
        <v>3.0099999999999998E-2</v>
      </c>
      <c r="M28" s="6">
        <v>5.5100000000000003E-2</v>
      </c>
      <c r="O28" s="6">
        <f t="shared" ref="O28" si="27">F28-J28</f>
        <v>-3.0000000000000001E-3</v>
      </c>
      <c r="P28" s="6">
        <f t="shared" ref="P28" si="28">G28-K28</f>
        <v>-1.1099999999999999E-2</v>
      </c>
      <c r="Q28" s="6">
        <f t="shared" ref="Q28" si="29">H28-L28</f>
        <v>-1.89E-2</v>
      </c>
      <c r="R28" s="6">
        <f t="shared" ref="R28" si="30">I28-M28</f>
        <v>-5.0000000000000044E-4</v>
      </c>
      <c r="S28" s="5">
        <v>0.01</v>
      </c>
      <c r="T28" s="5">
        <v>-0.11</v>
      </c>
      <c r="U28" s="5">
        <v>-0.56000000000000005</v>
      </c>
      <c r="V28" s="5">
        <v>-1.35</v>
      </c>
      <c r="W28" s="5">
        <v>-0.25</v>
      </c>
    </row>
    <row r="29" spans="1:23" s="5" customFormat="1" ht="12" x14ac:dyDescent="0.2">
      <c r="A29" s="17"/>
      <c r="B29" s="4">
        <v>2015</v>
      </c>
      <c r="C29" s="13">
        <v>4247</v>
      </c>
      <c r="D29" s="24">
        <v>-1.39</v>
      </c>
      <c r="E29" s="24">
        <v>-0.27</v>
      </c>
      <c r="F29" s="6">
        <v>4.9500000000000002E-2</v>
      </c>
      <c r="G29" s="6">
        <v>6.13E-2</v>
      </c>
      <c r="H29" s="6">
        <v>7.3099999999999998E-2</v>
      </c>
      <c r="I29" s="6">
        <v>0.26569999999999999</v>
      </c>
      <c r="J29" s="6">
        <v>-3.2000000000000002E-3</v>
      </c>
      <c r="K29" s="6">
        <v>-8.3000000000000001E-3</v>
      </c>
      <c r="L29" s="6">
        <v>-1.9300000000000001E-2</v>
      </c>
      <c r="M29" s="6">
        <v>1.49E-2</v>
      </c>
      <c r="O29" s="6">
        <f t="shared" ref="O29:O33" si="31">F29-J29</f>
        <v>5.2700000000000004E-2</v>
      </c>
      <c r="P29" s="6">
        <f t="shared" ref="P29:P33" si="32">G29-K29</f>
        <v>6.9599999999999995E-2</v>
      </c>
      <c r="Q29" s="6">
        <f t="shared" ref="Q29:Q33" si="33">H29-L29</f>
        <v>9.2399999999999996E-2</v>
      </c>
      <c r="R29" s="6">
        <f t="shared" ref="R29:R34" si="34">I29-M29</f>
        <v>0.25079999999999997</v>
      </c>
      <c r="S29" s="5">
        <v>-0.59</v>
      </c>
      <c r="T29" s="5">
        <v>-0.6</v>
      </c>
      <c r="U29" s="5">
        <v>0.09</v>
      </c>
      <c r="V29" s="5">
        <v>-0.14000000000000001</v>
      </c>
      <c r="W29" s="5">
        <v>0.98</v>
      </c>
    </row>
    <row r="30" spans="1:23" s="5" customFormat="1" ht="12" x14ac:dyDescent="0.2">
      <c r="A30" s="17"/>
      <c r="B30" s="4">
        <v>2016</v>
      </c>
      <c r="C30" s="13">
        <v>4782</v>
      </c>
      <c r="D30" s="24">
        <v>12.89</v>
      </c>
      <c r="E30" s="24">
        <v>16.63</v>
      </c>
      <c r="F30" s="6">
        <v>3.0099999999999998E-2</v>
      </c>
      <c r="G30" s="6">
        <v>0.1004</v>
      </c>
      <c r="H30" s="6">
        <v>0.3291</v>
      </c>
      <c r="I30" s="6">
        <v>1.2755000000000001</v>
      </c>
      <c r="J30" s="6">
        <v>3.2000000000000002E-3</v>
      </c>
      <c r="K30" s="6">
        <v>1.4500000000000001E-2</v>
      </c>
      <c r="L30" s="6">
        <v>4.3999999999999997E-2</v>
      </c>
      <c r="M30" s="6">
        <v>0.1673</v>
      </c>
      <c r="O30" s="6">
        <f t="shared" si="31"/>
        <v>2.6899999999999997E-2</v>
      </c>
      <c r="P30" s="6">
        <f t="shared" si="32"/>
        <v>8.5900000000000004E-2</v>
      </c>
      <c r="Q30" s="6">
        <f t="shared" si="33"/>
        <v>0.28510000000000002</v>
      </c>
      <c r="R30" s="6">
        <f t="shared" si="34"/>
        <v>1.1082000000000001</v>
      </c>
      <c r="S30" s="5">
        <v>0.35</v>
      </c>
      <c r="T30" s="5">
        <v>0.28000000000000003</v>
      </c>
      <c r="U30" s="5">
        <v>-0.41</v>
      </c>
      <c r="V30" s="5">
        <v>0.78</v>
      </c>
      <c r="W30" s="5">
        <v>21.45</v>
      </c>
    </row>
    <row r="31" spans="1:23" s="5" customFormat="1" ht="12" x14ac:dyDescent="0.2">
      <c r="A31" s="17"/>
      <c r="B31" s="4">
        <v>2017</v>
      </c>
      <c r="C31" s="13">
        <v>4312</v>
      </c>
      <c r="D31" s="24">
        <v>3.28</v>
      </c>
      <c r="E31" s="24">
        <v>9.81</v>
      </c>
      <c r="F31" s="6">
        <v>1.12E-2</v>
      </c>
      <c r="G31" s="6">
        <v>4.5600000000000002E-2</v>
      </c>
      <c r="H31" s="6">
        <v>0.12620000000000001</v>
      </c>
      <c r="I31" s="6">
        <v>0.40379999999999999</v>
      </c>
      <c r="J31" s="6">
        <v>1.8E-3</v>
      </c>
      <c r="K31" s="6">
        <v>1.52E-2</v>
      </c>
      <c r="L31" s="6">
        <v>3.9300000000000002E-2</v>
      </c>
      <c r="M31" s="6">
        <v>0.1125</v>
      </c>
      <c r="O31" s="6">
        <f t="shared" si="31"/>
        <v>9.4000000000000004E-3</v>
      </c>
      <c r="P31" s="6">
        <f t="shared" si="32"/>
        <v>3.0400000000000003E-2</v>
      </c>
      <c r="Q31" s="6">
        <f t="shared" si="33"/>
        <v>8.6900000000000005E-2</v>
      </c>
      <c r="R31" s="6">
        <f t="shared" si="34"/>
        <v>0.2913</v>
      </c>
      <c r="S31" s="5">
        <v>-0.03</v>
      </c>
      <c r="T31" s="5">
        <v>-0.38</v>
      </c>
      <c r="U31" s="5">
        <v>-0.46</v>
      </c>
      <c r="V31" s="5">
        <v>-0.08</v>
      </c>
      <c r="W31" s="5">
        <v>3.51</v>
      </c>
    </row>
    <row r="32" spans="1:23" s="5" customFormat="1" ht="12" x14ac:dyDescent="0.2">
      <c r="A32" s="17"/>
      <c r="B32" s="4">
        <v>2018</v>
      </c>
      <c r="C32" s="13">
        <v>4494</v>
      </c>
      <c r="D32" s="24">
        <v>-0.33</v>
      </c>
      <c r="E32" s="24">
        <v>-0.65</v>
      </c>
      <c r="F32" s="6">
        <v>1.6E-2</v>
      </c>
      <c r="G32" s="6">
        <v>4.6399999999999997E-2</v>
      </c>
      <c r="H32" s="6">
        <v>8.2299999999999998E-2</v>
      </c>
      <c r="I32" s="6">
        <v>0.17130000000000001</v>
      </c>
      <c r="J32" s="6">
        <v>-1.1999999999999999E-3</v>
      </c>
      <c r="K32" s="6">
        <v>-1.0999999999999999E-2</v>
      </c>
      <c r="L32" s="6">
        <v>-1.2999999999999999E-3</v>
      </c>
      <c r="M32" s="6">
        <v>5.5199999999999999E-2</v>
      </c>
      <c r="O32" s="6">
        <f t="shared" si="31"/>
        <v>1.72E-2</v>
      </c>
      <c r="P32" s="6">
        <f t="shared" si="32"/>
        <v>5.7399999999999993E-2</v>
      </c>
      <c r="Q32" s="6">
        <f t="shared" si="33"/>
        <v>8.3599999999999994E-2</v>
      </c>
      <c r="R32" s="6">
        <f t="shared" si="34"/>
        <v>0.11610000000000001</v>
      </c>
      <c r="S32" s="5">
        <v>-0.16</v>
      </c>
      <c r="T32" s="5">
        <v>0.47</v>
      </c>
      <c r="U32" s="5">
        <v>0.15</v>
      </c>
      <c r="V32" s="5">
        <v>0.91</v>
      </c>
      <c r="W32" s="5">
        <v>7.0000000000000007E-2</v>
      </c>
    </row>
    <row r="33" spans="1:23" s="5" customFormat="1" ht="12" x14ac:dyDescent="0.2">
      <c r="A33" s="17"/>
      <c r="B33" s="4">
        <v>2019</v>
      </c>
      <c r="C33" s="13">
        <v>3904</v>
      </c>
      <c r="D33" s="24">
        <v>0.44</v>
      </c>
      <c r="E33" s="24">
        <v>0.97</v>
      </c>
      <c r="F33" s="6">
        <v>5.9400000000000001E-2</v>
      </c>
      <c r="G33" s="6">
        <v>0.13020000000000001</v>
      </c>
      <c r="H33" s="6">
        <v>0.17280000000000001</v>
      </c>
      <c r="I33" s="6">
        <v>0.2384</v>
      </c>
      <c r="J33" s="6">
        <v>1.9E-3</v>
      </c>
      <c r="K33" s="6">
        <v>1.18E-2</v>
      </c>
      <c r="L33" s="6">
        <v>1.4E-2</v>
      </c>
      <c r="M33" s="6">
        <v>5.7099999999999998E-2</v>
      </c>
      <c r="O33" s="6">
        <f t="shared" si="31"/>
        <v>5.7500000000000002E-2</v>
      </c>
      <c r="P33" s="6">
        <f t="shared" si="32"/>
        <v>0.11840000000000001</v>
      </c>
      <c r="Q33" s="6">
        <f t="shared" si="33"/>
        <v>0.1588</v>
      </c>
      <c r="R33" s="6">
        <f t="shared" si="34"/>
        <v>0.18130000000000002</v>
      </c>
      <c r="S33" s="5">
        <v>0.05</v>
      </c>
      <c r="T33" s="5">
        <v>-0.25</v>
      </c>
    </row>
    <row r="34" spans="1:23" s="5" customFormat="1" ht="12" x14ac:dyDescent="0.2">
      <c r="A34" s="17"/>
      <c r="B34" s="4" t="s">
        <v>1</v>
      </c>
      <c r="C34" s="13">
        <f>SUM(C28:C33)</f>
        <v>24435</v>
      </c>
      <c r="D34" s="12">
        <f>AVERAGE(D28:D33)</f>
        <v>2.4016666666666668</v>
      </c>
      <c r="E34" s="12">
        <f>AVERAGE(E28:E33)</f>
        <v>3.6650000000000005</v>
      </c>
      <c r="F34" s="9">
        <f>AVERAGE(F28:F33)</f>
        <v>2.7800000000000002E-2</v>
      </c>
      <c r="G34" s="9">
        <f t="shared" ref="G34" si="35">AVERAGE(G28:G33)</f>
        <v>6.4016666666666666E-2</v>
      </c>
      <c r="H34" s="9">
        <f t="shared" ref="H34" si="36">AVERAGE(H28:H33)</f>
        <v>0.13244999999999998</v>
      </c>
      <c r="I34" s="9">
        <f t="shared" ref="I34" si="37">AVERAGE(I28:I33)</f>
        <v>0.40155000000000002</v>
      </c>
      <c r="J34" s="9">
        <f t="shared" ref="J34" si="38">AVERAGE(J28:J33)</f>
        <v>1.0166666666666668E-3</v>
      </c>
      <c r="K34" s="9">
        <f t="shared" ref="K34" si="39">AVERAGE(K28:K33)</f>
        <v>5.5833333333333334E-3</v>
      </c>
      <c r="L34" s="9">
        <f t="shared" ref="L34" si="40">AVERAGE(L28:L33)</f>
        <v>1.78E-2</v>
      </c>
      <c r="M34" s="9">
        <f t="shared" ref="M34" si="41">AVERAGE(M28:M33)</f>
        <v>7.7016666666666664E-2</v>
      </c>
      <c r="O34" s="9">
        <f t="shared" ref="O34" si="42">AVERAGE(O28:O33)</f>
        <v>2.6783333333333336E-2</v>
      </c>
      <c r="P34" s="9">
        <f t="shared" ref="P34" si="43">AVERAGE(P28:P33)</f>
        <v>5.8433333333333337E-2</v>
      </c>
      <c r="Q34" s="9">
        <f t="shared" ref="Q34" si="44">AVERAGE(Q28:Q33)</f>
        <v>0.11464999999999999</v>
      </c>
      <c r="R34" s="6">
        <f t="shared" si="34"/>
        <v>0.32453333333333334</v>
      </c>
    </row>
    <row r="35" spans="1:23" s="5" customFormat="1" ht="12" x14ac:dyDescent="0.2">
      <c r="A35" s="17"/>
      <c r="B35" s="4" t="s">
        <v>16</v>
      </c>
      <c r="C35" s="14">
        <v>6390312</v>
      </c>
    </row>
    <row r="36" spans="1:23" s="5" customFormat="1" ht="36" x14ac:dyDescent="0.2">
      <c r="A36" s="17"/>
      <c r="B36" s="10" t="s">
        <v>17</v>
      </c>
      <c r="C36" s="11">
        <f>C34/C35</f>
        <v>3.823756962101381E-3</v>
      </c>
    </row>
    <row r="37" spans="1:23" s="5" customFormat="1" ht="12" x14ac:dyDescent="0.2"/>
    <row r="38" spans="1:23" x14ac:dyDescent="0.25">
      <c r="A38" s="15" t="s">
        <v>20</v>
      </c>
      <c r="B38" s="28" t="s">
        <v>228</v>
      </c>
    </row>
    <row r="39" spans="1:23" x14ac:dyDescent="0.25">
      <c r="A39" s="26" t="s">
        <v>229</v>
      </c>
      <c r="B39" s="4" t="s">
        <v>231</v>
      </c>
    </row>
    <row r="40" spans="1:23" x14ac:dyDescent="0.25">
      <c r="A40" s="15"/>
      <c r="B40" s="3" t="s">
        <v>0</v>
      </c>
      <c r="C40" s="3" t="s">
        <v>2</v>
      </c>
      <c r="D40" s="3" t="s">
        <v>197</v>
      </c>
      <c r="E40" s="3" t="s">
        <v>196</v>
      </c>
      <c r="F40" s="3" t="s">
        <v>3</v>
      </c>
      <c r="G40" s="3" t="s">
        <v>4</v>
      </c>
      <c r="H40" s="3" t="s">
        <v>5</v>
      </c>
      <c r="I40" s="3" t="s">
        <v>198</v>
      </c>
      <c r="J40" s="3" t="s">
        <v>6</v>
      </c>
      <c r="K40" s="3" t="s">
        <v>7</v>
      </c>
      <c r="L40" s="3" t="s">
        <v>8</v>
      </c>
      <c r="M40" s="3" t="s">
        <v>199</v>
      </c>
      <c r="N40" s="3"/>
      <c r="O40" s="3" t="s">
        <v>9</v>
      </c>
      <c r="P40" s="3" t="s">
        <v>10</v>
      </c>
      <c r="Q40" s="3" t="s">
        <v>11</v>
      </c>
      <c r="R40" s="3" t="s">
        <v>200</v>
      </c>
      <c r="S40" s="3" t="s">
        <v>201</v>
      </c>
      <c r="T40" s="3" t="s">
        <v>202</v>
      </c>
      <c r="U40" s="3" t="s">
        <v>203</v>
      </c>
      <c r="V40" s="3" t="s">
        <v>204</v>
      </c>
      <c r="W40" s="3" t="s">
        <v>205</v>
      </c>
    </row>
    <row r="41" spans="1:23" x14ac:dyDescent="0.25">
      <c r="A41" s="17"/>
      <c r="B41" s="4">
        <v>2014</v>
      </c>
      <c r="C41" s="13">
        <v>216</v>
      </c>
      <c r="D41" s="24">
        <v>1.1100000000000001</v>
      </c>
      <c r="E41" s="24">
        <v>4.8899999999999997</v>
      </c>
      <c r="F41" s="6">
        <v>4.1999999999999997E-3</v>
      </c>
      <c r="G41" s="6">
        <v>8.0000000000000002E-3</v>
      </c>
      <c r="H41" s="6">
        <v>-5.0000000000000001E-3</v>
      </c>
      <c r="I41" s="6">
        <v>-4.8899999999999999E-2</v>
      </c>
      <c r="J41" s="6">
        <v>7.0000000000000001E-3</v>
      </c>
      <c r="K41" s="6">
        <v>1.9400000000000001E-2</v>
      </c>
      <c r="L41" s="6">
        <v>3.3099999999999997E-2</v>
      </c>
      <c r="M41" s="6">
        <v>6.6000000000000003E-2</v>
      </c>
      <c r="N41" s="5"/>
      <c r="O41" s="6">
        <f t="shared" ref="O41" si="45">F41-J41</f>
        <v>-2.8000000000000004E-3</v>
      </c>
      <c r="P41" s="6">
        <f t="shared" ref="P41" si="46">G41-K41</f>
        <v>-1.14E-2</v>
      </c>
      <c r="Q41" s="6">
        <f t="shared" ref="Q41" si="47">H41-L41</f>
        <v>-3.8099999999999995E-2</v>
      </c>
      <c r="R41" s="6">
        <f t="shared" ref="R41" si="48">I41-M41</f>
        <v>-0.1149</v>
      </c>
      <c r="S41" s="24">
        <v>0.69</v>
      </c>
      <c r="T41" s="24">
        <v>-0.53</v>
      </c>
      <c r="U41" s="24">
        <v>-0.35</v>
      </c>
      <c r="V41" s="24">
        <v>-3.72</v>
      </c>
      <c r="W41" s="24">
        <v>-9.61</v>
      </c>
    </row>
    <row r="42" spans="1:23" x14ac:dyDescent="0.25">
      <c r="A42" s="17"/>
      <c r="B42" s="4">
        <v>2015</v>
      </c>
      <c r="C42" s="13">
        <v>359</v>
      </c>
      <c r="D42" s="24">
        <v>1.75</v>
      </c>
      <c r="E42" s="24">
        <v>3.01</v>
      </c>
      <c r="F42" s="6">
        <v>8.9999999999999998E-4</v>
      </c>
      <c r="G42" s="6">
        <v>-1E-3</v>
      </c>
      <c r="H42" s="6">
        <v>-3.9600000000000003E-2</v>
      </c>
      <c r="I42" s="6">
        <v>-7.0999999999999994E-2</v>
      </c>
      <c r="J42" s="6">
        <v>-2.0000000000000001E-4</v>
      </c>
      <c r="K42" s="6">
        <v>-3.3999999999999998E-3</v>
      </c>
      <c r="L42" s="6">
        <v>-1.4999999999999999E-2</v>
      </c>
      <c r="M42" s="6">
        <v>7.1999999999999998E-3</v>
      </c>
      <c r="N42" s="5"/>
      <c r="O42" s="6">
        <f t="shared" ref="O42:O46" si="49">F42-J42</f>
        <v>1.1000000000000001E-3</v>
      </c>
      <c r="P42" s="6">
        <f t="shared" ref="P42:P46" si="50">G42-K42</f>
        <v>2.3999999999999998E-3</v>
      </c>
      <c r="Q42" s="6">
        <f t="shared" ref="Q42:Q46" si="51">H42-L42</f>
        <v>-2.4600000000000004E-2</v>
      </c>
      <c r="R42" s="6">
        <f t="shared" ref="R42:R46" si="52">I42-M42</f>
        <v>-7.8199999999999992E-2</v>
      </c>
      <c r="S42" s="24">
        <v>0.72</v>
      </c>
      <c r="T42" s="24">
        <v>-0.51</v>
      </c>
      <c r="U42" s="24">
        <v>0.35</v>
      </c>
      <c r="V42" s="24">
        <v>-1.4</v>
      </c>
      <c r="W42" s="24">
        <v>-4.72</v>
      </c>
    </row>
    <row r="43" spans="1:23" x14ac:dyDescent="0.25">
      <c r="A43" s="17"/>
      <c r="B43" s="4">
        <v>2016</v>
      </c>
      <c r="C43" s="13">
        <v>313</v>
      </c>
      <c r="D43" s="24">
        <v>1.22</v>
      </c>
      <c r="E43" s="24">
        <v>1.54</v>
      </c>
      <c r="F43" s="6">
        <v>-2.5000000000000001E-3</v>
      </c>
      <c r="G43" s="6">
        <v>1.2699999999999999E-2</v>
      </c>
      <c r="H43" s="6">
        <v>2.01E-2</v>
      </c>
      <c r="I43" s="6">
        <v>9.9299999999999999E-2</v>
      </c>
      <c r="J43" s="6">
        <v>2.5999999999999999E-3</v>
      </c>
      <c r="K43" s="6">
        <v>1.95E-2</v>
      </c>
      <c r="L43" s="6">
        <v>4.24E-2</v>
      </c>
      <c r="M43" s="6">
        <v>0.16969999999999999</v>
      </c>
      <c r="N43" s="5"/>
      <c r="O43" s="6">
        <f t="shared" si="49"/>
        <v>-5.1000000000000004E-3</v>
      </c>
      <c r="P43" s="6">
        <f t="shared" si="50"/>
        <v>-6.8000000000000005E-3</v>
      </c>
      <c r="Q43" s="6">
        <f t="shared" si="51"/>
        <v>-2.23E-2</v>
      </c>
      <c r="R43" s="6">
        <f t="shared" si="52"/>
        <v>-7.039999999999999E-2</v>
      </c>
      <c r="S43" s="24">
        <v>0.65</v>
      </c>
      <c r="T43" s="24">
        <v>0.19</v>
      </c>
      <c r="U43" s="24">
        <v>1.2</v>
      </c>
      <c r="V43" s="24">
        <v>-1.57</v>
      </c>
      <c r="W43" s="24">
        <v>-4.37</v>
      </c>
    </row>
    <row r="44" spans="1:23" x14ac:dyDescent="0.25">
      <c r="A44" s="17"/>
      <c r="B44" s="4">
        <v>2017</v>
      </c>
      <c r="C44" s="13">
        <v>479</v>
      </c>
      <c r="D44" s="24">
        <v>2.5</v>
      </c>
      <c r="E44" s="24">
        <v>6.2</v>
      </c>
      <c r="F44" s="6">
        <v>2.2000000000000001E-3</v>
      </c>
      <c r="G44" s="6">
        <v>8.8000000000000005E-3</v>
      </c>
      <c r="H44" s="6">
        <v>2.9899999999999999E-2</v>
      </c>
      <c r="I44" s="6">
        <v>5.33E-2</v>
      </c>
      <c r="J44" s="6">
        <v>3.8E-3</v>
      </c>
      <c r="K44" s="6">
        <v>1.6400000000000001E-2</v>
      </c>
      <c r="L44" s="6">
        <v>4.24E-2</v>
      </c>
      <c r="M44" s="6">
        <v>0.1168</v>
      </c>
      <c r="N44" s="5"/>
      <c r="O44" s="6">
        <f t="shared" si="49"/>
        <v>-1.5999999999999999E-3</v>
      </c>
      <c r="P44" s="6">
        <f t="shared" si="50"/>
        <v>-7.6000000000000009E-3</v>
      </c>
      <c r="Q44" s="6">
        <f t="shared" si="51"/>
        <v>-1.2500000000000001E-2</v>
      </c>
      <c r="R44" s="6">
        <f t="shared" si="52"/>
        <v>-6.3500000000000001E-2</v>
      </c>
      <c r="S44" s="24">
        <v>1.58</v>
      </c>
      <c r="T44" s="24">
        <v>0.52</v>
      </c>
      <c r="U44" s="24">
        <v>-0.21</v>
      </c>
      <c r="V44" s="24">
        <v>-1.1399999999999999</v>
      </c>
      <c r="W44" s="24">
        <v>-5.19</v>
      </c>
    </row>
    <row r="45" spans="1:23" x14ac:dyDescent="0.25">
      <c r="A45" s="17"/>
      <c r="B45" s="4">
        <v>2018</v>
      </c>
      <c r="C45" s="13">
        <v>487</v>
      </c>
      <c r="D45" s="24">
        <v>0.2</v>
      </c>
      <c r="E45" s="24">
        <v>1.63</v>
      </c>
      <c r="F45" s="6">
        <v>-5.5999999999999999E-3</v>
      </c>
      <c r="G45" s="6">
        <v>-1.0800000000000001E-2</v>
      </c>
      <c r="H45" s="6">
        <v>-2.4500000000000001E-2</v>
      </c>
      <c r="I45" s="6">
        <v>-1.1299999999999999E-2</v>
      </c>
      <c r="J45" s="6">
        <v>-3.0000000000000001E-3</v>
      </c>
      <c r="K45" s="6">
        <v>-8.2000000000000007E-3</v>
      </c>
      <c r="L45" s="6">
        <v>-1.6899999999999998E-2</v>
      </c>
      <c r="M45" s="6">
        <v>3.0200000000000001E-2</v>
      </c>
      <c r="N45" s="5"/>
      <c r="O45" s="6">
        <f t="shared" si="49"/>
        <v>-2.5999999999999999E-3</v>
      </c>
      <c r="P45" s="6">
        <f t="shared" si="50"/>
        <v>-2.5999999999999999E-3</v>
      </c>
      <c r="Q45" s="6">
        <f t="shared" si="51"/>
        <v>-7.6000000000000026E-3</v>
      </c>
      <c r="R45" s="6">
        <f t="shared" si="52"/>
        <v>-4.1500000000000002E-2</v>
      </c>
      <c r="S45" s="24">
        <v>0.15</v>
      </c>
      <c r="T45" s="24">
        <v>0.79</v>
      </c>
      <c r="U45" s="24">
        <v>1.08</v>
      </c>
      <c r="V45" s="24">
        <v>-0.39</v>
      </c>
      <c r="W45" s="24">
        <v>-2.57</v>
      </c>
    </row>
    <row r="46" spans="1:23" x14ac:dyDescent="0.25">
      <c r="A46" s="17"/>
      <c r="B46" s="4">
        <v>2019</v>
      </c>
      <c r="C46" s="13">
        <v>324</v>
      </c>
      <c r="D46" s="24">
        <v>2.34</v>
      </c>
      <c r="E46" s="24">
        <v>5.21</v>
      </c>
      <c r="F46" s="6">
        <v>4.8999999999999998E-3</v>
      </c>
      <c r="G46" s="6">
        <v>1.0800000000000001E-2</v>
      </c>
      <c r="H46" s="6">
        <v>7.3000000000000001E-3</v>
      </c>
      <c r="I46" s="6">
        <v>2.75E-2</v>
      </c>
      <c r="J46" s="6">
        <v>5.7999999999999996E-3</v>
      </c>
      <c r="K46" s="6">
        <v>1.3899999999999999E-2</v>
      </c>
      <c r="L46" s="6">
        <v>2.0899999999999998E-2</v>
      </c>
      <c r="M46" s="6">
        <v>7.6899999999999996E-2</v>
      </c>
      <c r="N46" s="5"/>
      <c r="O46" s="6">
        <f t="shared" si="49"/>
        <v>-8.9999999999999976E-4</v>
      </c>
      <c r="P46" s="6">
        <f t="shared" si="50"/>
        <v>-3.0999999999999986E-3</v>
      </c>
      <c r="Q46" s="6">
        <f t="shared" si="51"/>
        <v>-1.3599999999999998E-2</v>
      </c>
      <c r="R46" s="6">
        <f t="shared" si="52"/>
        <v>-4.9399999999999999E-2</v>
      </c>
      <c r="S46" s="24">
        <v>1.34</v>
      </c>
      <c r="T46" s="24">
        <v>-0.14000000000000001</v>
      </c>
      <c r="U46" s="24"/>
      <c r="V46" s="24"/>
      <c r="W46" s="24"/>
    </row>
    <row r="47" spans="1:23" x14ac:dyDescent="0.25">
      <c r="A47" s="17"/>
      <c r="B47" s="4" t="s">
        <v>1</v>
      </c>
      <c r="C47" s="13">
        <f>SUM(C41:C46)</f>
        <v>2178</v>
      </c>
      <c r="D47" s="12">
        <f>AVERAGE(D41:D46)</f>
        <v>1.5200000000000002</v>
      </c>
      <c r="E47" s="12">
        <f>AVERAGE(E41:E46)</f>
        <v>3.7466666666666666</v>
      </c>
      <c r="F47" s="9">
        <f>AVERAGE(F41:F46)</f>
        <v>6.8333333333333321E-4</v>
      </c>
      <c r="G47" s="9">
        <f t="shared" ref="G47" si="53">AVERAGE(G41:G46)</f>
        <v>4.7499999999999999E-3</v>
      </c>
      <c r="H47" s="9">
        <f t="shared" ref="H47" si="54">AVERAGE(H41:H46)</f>
        <v>-1.9666666666666669E-3</v>
      </c>
      <c r="I47" s="9">
        <f t="shared" ref="I47" si="55">AVERAGE(I41:I46)</f>
        <v>8.1500000000000027E-3</v>
      </c>
      <c r="J47" s="9">
        <f t="shared" ref="J47" si="56">AVERAGE(J41:J46)</f>
        <v>2.6666666666666666E-3</v>
      </c>
      <c r="K47" s="9">
        <f t="shared" ref="K47" si="57">AVERAGE(K41:K46)</f>
        <v>9.5999999999999992E-3</v>
      </c>
      <c r="L47" s="9">
        <f t="shared" ref="L47" si="58">AVERAGE(L41:L46)</f>
        <v>1.7816666666666665E-2</v>
      </c>
      <c r="M47" s="9">
        <f t="shared" ref="M47" si="59">AVERAGE(M41:M46)</f>
        <v>7.7799999999999994E-2</v>
      </c>
      <c r="N47" s="5"/>
      <c r="O47" s="9">
        <f t="shared" ref="O47" si="60">AVERAGE(O41:O46)</f>
        <v>-1.9833333333333335E-3</v>
      </c>
      <c r="P47" s="9">
        <f t="shared" ref="P47" si="61">AVERAGE(P41:P46)</f>
        <v>-4.8500000000000001E-3</v>
      </c>
      <c r="Q47" s="9">
        <f t="shared" ref="Q47" si="62">AVERAGE(Q41:Q46)</f>
        <v>-1.9783333333333333E-2</v>
      </c>
      <c r="R47" s="6">
        <f t="shared" ref="R41:R47" si="63">I47-M47</f>
        <v>-6.964999999999999E-2</v>
      </c>
      <c r="S47" s="5"/>
      <c r="T47" s="5"/>
      <c r="U47" s="5"/>
      <c r="V47" s="5"/>
      <c r="W47" s="5"/>
    </row>
    <row r="48" spans="1:23" x14ac:dyDescent="0.25">
      <c r="A48" s="17"/>
      <c r="B48" s="4" t="s">
        <v>16</v>
      </c>
      <c r="C48" s="14">
        <v>6390312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36" x14ac:dyDescent="0.25">
      <c r="A49" s="17"/>
      <c r="B49" s="10" t="s">
        <v>17</v>
      </c>
      <c r="C49" s="11">
        <f>C47/C48</f>
        <v>3.4082842903445092E-4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5">
      <c r="A50" s="17"/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5">
      <c r="A51" s="26" t="s">
        <v>230</v>
      </c>
      <c r="B51" s="4" t="s">
        <v>232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5">
      <c r="A52" s="17"/>
      <c r="B52" s="3" t="s">
        <v>0</v>
      </c>
      <c r="C52" s="3" t="s">
        <v>2</v>
      </c>
      <c r="D52" s="3" t="s">
        <v>197</v>
      </c>
      <c r="E52" s="3" t="s">
        <v>196</v>
      </c>
      <c r="F52" s="3" t="s">
        <v>3</v>
      </c>
      <c r="G52" s="3" t="s">
        <v>4</v>
      </c>
      <c r="H52" s="3" t="s">
        <v>5</v>
      </c>
      <c r="I52" s="3" t="s">
        <v>198</v>
      </c>
      <c r="J52" s="3" t="s">
        <v>6</v>
      </c>
      <c r="K52" s="3" t="s">
        <v>7</v>
      </c>
      <c r="L52" s="3" t="s">
        <v>8</v>
      </c>
      <c r="M52" s="3" t="s">
        <v>199</v>
      </c>
      <c r="N52" s="3"/>
      <c r="O52" s="3" t="s">
        <v>9</v>
      </c>
      <c r="P52" s="3" t="s">
        <v>10</v>
      </c>
      <c r="Q52" s="3" t="s">
        <v>11</v>
      </c>
      <c r="R52" s="3" t="s">
        <v>200</v>
      </c>
      <c r="S52" s="3" t="s">
        <v>201</v>
      </c>
      <c r="T52" s="3" t="s">
        <v>202</v>
      </c>
      <c r="U52" s="3" t="s">
        <v>203</v>
      </c>
      <c r="V52" s="3" t="s">
        <v>204</v>
      </c>
      <c r="W52" s="3" t="s">
        <v>205</v>
      </c>
    </row>
    <row r="53" spans="1:23" x14ac:dyDescent="0.25">
      <c r="A53" s="17"/>
      <c r="B53" s="4">
        <v>2014</v>
      </c>
      <c r="C53" s="13">
        <v>2022</v>
      </c>
      <c r="D53" s="24">
        <v>1.37</v>
      </c>
      <c r="E53" s="24">
        <v>4.47</v>
      </c>
      <c r="F53" s="6">
        <v>2.8999999999999998E-3</v>
      </c>
      <c r="G53" s="6">
        <v>9.7000000000000003E-3</v>
      </c>
      <c r="H53" s="6">
        <v>4.7999999999999996E-3</v>
      </c>
      <c r="I53" s="6">
        <v>-5.0500000000000003E-2</v>
      </c>
      <c r="J53" s="6">
        <v>6.7999999999999996E-3</v>
      </c>
      <c r="K53" s="6">
        <v>2.0500000000000001E-2</v>
      </c>
      <c r="L53" s="6">
        <v>3.1600000000000003E-2</v>
      </c>
      <c r="M53" s="6">
        <v>6.4399999999999999E-2</v>
      </c>
      <c r="N53" s="5"/>
      <c r="O53" s="6">
        <f t="shared" ref="O53:O58" si="64">F53-J53</f>
        <v>-3.8999999999999998E-3</v>
      </c>
      <c r="P53" s="6">
        <f t="shared" ref="P53:P58" si="65">G53-K53</f>
        <v>-1.0800000000000001E-2</v>
      </c>
      <c r="Q53" s="6">
        <f t="shared" ref="Q53:Q58" si="66">H53-L53</f>
        <v>-2.6800000000000004E-2</v>
      </c>
      <c r="R53" s="6">
        <f t="shared" ref="R53:R58" si="67">I53-M53</f>
        <v>-0.1149</v>
      </c>
      <c r="S53" s="5">
        <v>0.86</v>
      </c>
      <c r="T53" s="24">
        <v>0.23</v>
      </c>
      <c r="U53" s="24">
        <v>-0.2</v>
      </c>
      <c r="V53" s="24">
        <v>-1.65</v>
      </c>
      <c r="W53" s="24">
        <v>-6.41</v>
      </c>
    </row>
    <row r="54" spans="1:23" x14ac:dyDescent="0.25">
      <c r="A54" s="17"/>
      <c r="B54" s="4">
        <v>2015</v>
      </c>
      <c r="C54" s="13">
        <v>3007</v>
      </c>
      <c r="D54" s="24">
        <v>0.82</v>
      </c>
      <c r="E54" s="24">
        <v>0.76</v>
      </c>
      <c r="F54" s="6">
        <v>-1.6999999999999999E-3</v>
      </c>
      <c r="G54" s="6">
        <v>-1.38E-2</v>
      </c>
      <c r="H54" s="6">
        <v>-4.9500000000000002E-2</v>
      </c>
      <c r="I54" s="6">
        <v>-8.5800000000000001E-2</v>
      </c>
      <c r="J54" s="6">
        <v>-8.9999999999999998E-4</v>
      </c>
      <c r="K54" s="6">
        <v>-5.4999999999999997E-3</v>
      </c>
      <c r="L54" s="6">
        <v>-1.2800000000000001E-2</v>
      </c>
      <c r="M54" s="6">
        <v>5.5999999999999999E-3</v>
      </c>
      <c r="N54" s="5"/>
      <c r="O54" s="6">
        <f t="shared" si="64"/>
        <v>-7.9999999999999993E-4</v>
      </c>
      <c r="P54" s="6">
        <f t="shared" si="65"/>
        <v>-8.3000000000000001E-3</v>
      </c>
      <c r="Q54" s="6">
        <f t="shared" si="66"/>
        <v>-3.6700000000000003E-2</v>
      </c>
      <c r="R54" s="6">
        <f t="shared" si="67"/>
        <v>-9.1399999999999995E-2</v>
      </c>
      <c r="S54" s="5">
        <v>0.39</v>
      </c>
      <c r="T54" s="24">
        <v>-0.54</v>
      </c>
      <c r="U54" s="24">
        <v>0.32</v>
      </c>
      <c r="V54" s="24">
        <v>-1.95</v>
      </c>
      <c r="W54" s="24">
        <v>-4.1100000000000003</v>
      </c>
    </row>
    <row r="55" spans="1:23" x14ac:dyDescent="0.25">
      <c r="A55" s="17"/>
      <c r="B55" s="4">
        <v>2016</v>
      </c>
      <c r="C55" s="13">
        <v>2868</v>
      </c>
      <c r="D55" s="24">
        <v>2.3199999999999998</v>
      </c>
      <c r="E55" s="24">
        <v>3.62</v>
      </c>
      <c r="F55" s="6">
        <v>1.9E-3</v>
      </c>
      <c r="G55" s="6">
        <v>2.01E-2</v>
      </c>
      <c r="H55" s="6">
        <v>4.2599999999999999E-2</v>
      </c>
      <c r="I55" s="6">
        <v>0.15820000000000001</v>
      </c>
      <c r="J55" s="6">
        <v>2.7000000000000001E-3</v>
      </c>
      <c r="K55" s="6">
        <v>1.95E-2</v>
      </c>
      <c r="L55" s="6">
        <v>4.3999999999999997E-2</v>
      </c>
      <c r="M55" s="6">
        <v>0.17100000000000001</v>
      </c>
      <c r="N55" s="5"/>
      <c r="O55" s="6">
        <f t="shared" si="64"/>
        <v>-8.0000000000000015E-4</v>
      </c>
      <c r="P55" s="6">
        <f t="shared" si="65"/>
        <v>5.9999999999999984E-4</v>
      </c>
      <c r="Q55" s="6">
        <f t="shared" si="66"/>
        <v>-1.3999999999999985E-3</v>
      </c>
      <c r="R55" s="6">
        <f t="shared" si="67"/>
        <v>-1.2800000000000006E-2</v>
      </c>
      <c r="S55" s="5">
        <v>1.05</v>
      </c>
      <c r="T55" s="24">
        <v>0.4</v>
      </c>
      <c r="U55" s="24">
        <v>0.71</v>
      </c>
      <c r="V55" s="24">
        <v>-0.14000000000000001</v>
      </c>
      <c r="W55" s="24">
        <v>-1.22</v>
      </c>
    </row>
    <row r="56" spans="1:23" x14ac:dyDescent="0.25">
      <c r="A56" s="17"/>
      <c r="B56" s="4">
        <v>2017</v>
      </c>
      <c r="C56" s="13">
        <v>3375</v>
      </c>
      <c r="D56" s="24">
        <v>2.5499999999999998</v>
      </c>
      <c r="E56" s="24">
        <v>6.45</v>
      </c>
      <c r="F56" s="6">
        <v>1.9E-3</v>
      </c>
      <c r="G56" s="6">
        <v>1.1599999999999999E-2</v>
      </c>
      <c r="H56" s="6">
        <v>3.6600000000000001E-2</v>
      </c>
      <c r="I56" s="6">
        <v>5.3499999999999999E-2</v>
      </c>
      <c r="J56" s="6">
        <v>3.3E-3</v>
      </c>
      <c r="K56" s="6">
        <v>1.54E-2</v>
      </c>
      <c r="L56" s="6">
        <v>4.1799999999999997E-2</v>
      </c>
      <c r="M56" s="6">
        <v>0.1169</v>
      </c>
      <c r="N56" s="5"/>
      <c r="O56" s="6">
        <f t="shared" si="64"/>
        <v>-1.4E-3</v>
      </c>
      <c r="P56" s="6">
        <f t="shared" si="65"/>
        <v>-3.8000000000000013E-3</v>
      </c>
      <c r="Q56" s="6">
        <f t="shared" si="66"/>
        <v>-5.1999999999999963E-3</v>
      </c>
      <c r="R56" s="6">
        <f t="shared" si="67"/>
        <v>-6.3400000000000012E-2</v>
      </c>
      <c r="S56" s="5">
        <v>1.37</v>
      </c>
      <c r="T56" s="24">
        <v>0.56000000000000005</v>
      </c>
      <c r="U56" s="24">
        <v>-0.33</v>
      </c>
      <c r="V56" s="24">
        <v>-0.27</v>
      </c>
      <c r="W56" s="24">
        <v>-4.84</v>
      </c>
    </row>
    <row r="57" spans="1:23" x14ac:dyDescent="0.25">
      <c r="A57" s="17"/>
      <c r="B57" s="4">
        <v>2018</v>
      </c>
      <c r="C57" s="13">
        <v>3295</v>
      </c>
      <c r="D57" s="24">
        <v>-0.02</v>
      </c>
      <c r="E57" s="24">
        <v>1.37</v>
      </c>
      <c r="F57" s="6">
        <v>-2.9999999999999997E-4</v>
      </c>
      <c r="G57" s="6">
        <v>-6.3E-3</v>
      </c>
      <c r="H57" s="6">
        <v>-1.9900000000000001E-2</v>
      </c>
      <c r="I57" s="6">
        <v>-2.5700000000000001E-2</v>
      </c>
      <c r="J57" s="6">
        <v>2.0000000000000001E-4</v>
      </c>
      <c r="K57" s="6">
        <v>-7.1000000000000004E-3</v>
      </c>
      <c r="L57" s="6">
        <v>-1.3100000000000001E-2</v>
      </c>
      <c r="M57" s="6">
        <v>3.7400000000000003E-2</v>
      </c>
      <c r="N57" s="5"/>
      <c r="O57" s="6">
        <f t="shared" si="64"/>
        <v>-5.0000000000000001E-4</v>
      </c>
      <c r="P57" s="6">
        <f t="shared" si="65"/>
        <v>8.0000000000000036E-4</v>
      </c>
      <c r="Q57" s="6">
        <f t="shared" si="66"/>
        <v>-6.8000000000000005E-3</v>
      </c>
      <c r="R57" s="6">
        <f t="shared" si="67"/>
        <v>-6.3100000000000003E-2</v>
      </c>
      <c r="S57" s="5">
        <v>0.02</v>
      </c>
      <c r="T57" s="24">
        <v>1.03</v>
      </c>
      <c r="U57" s="24">
        <v>1.07</v>
      </c>
      <c r="V57" s="24">
        <v>-0.27</v>
      </c>
      <c r="W57" s="24">
        <v>-3.21</v>
      </c>
    </row>
    <row r="58" spans="1:23" x14ac:dyDescent="0.25">
      <c r="A58" s="17"/>
      <c r="B58" s="4">
        <v>2019</v>
      </c>
      <c r="C58" s="13">
        <v>2236</v>
      </c>
      <c r="D58" s="24">
        <v>3.3</v>
      </c>
      <c r="E58" s="24">
        <v>5.43</v>
      </c>
      <c r="F58" s="6">
        <v>5.4999999999999997E-3</v>
      </c>
      <c r="G58" s="6">
        <v>1.01E-2</v>
      </c>
      <c r="H58" s="6">
        <v>9.1000000000000004E-3</v>
      </c>
      <c r="I58" s="6">
        <v>2.35E-2</v>
      </c>
      <c r="J58" s="6">
        <v>5.4999999999999997E-3</v>
      </c>
      <c r="K58" s="6">
        <v>1.55E-2</v>
      </c>
      <c r="L58" s="6">
        <v>2.29E-2</v>
      </c>
      <c r="M58" s="6">
        <v>7.7499999999999999E-2</v>
      </c>
      <c r="N58" s="5"/>
      <c r="O58" s="6">
        <f t="shared" si="64"/>
        <v>0</v>
      </c>
      <c r="P58" s="6">
        <f t="shared" si="65"/>
        <v>-5.4000000000000003E-3</v>
      </c>
      <c r="Q58" s="6">
        <f t="shared" si="66"/>
        <v>-1.38E-2</v>
      </c>
      <c r="R58" s="6">
        <f t="shared" si="67"/>
        <v>-5.3999999999999999E-2</v>
      </c>
      <c r="S58" s="5">
        <v>1.44</v>
      </c>
      <c r="T58" s="24">
        <v>-0.06</v>
      </c>
      <c r="U58" s="24"/>
      <c r="V58" s="24"/>
      <c r="W58" s="24"/>
    </row>
    <row r="59" spans="1:23" x14ac:dyDescent="0.25">
      <c r="A59" s="17"/>
      <c r="B59" s="4" t="s">
        <v>1</v>
      </c>
      <c r="C59" s="13">
        <f>SUM(C53:C58)</f>
        <v>16803</v>
      </c>
      <c r="D59" s="12">
        <f>AVERAGE(D53:D58)</f>
        <v>1.7233333333333334</v>
      </c>
      <c r="E59" s="12">
        <f>AVERAGE(E53:E58)</f>
        <v>3.6833333333333336</v>
      </c>
      <c r="F59" s="9">
        <f>AVERAGE(F53:F58)</f>
        <v>1.7000000000000001E-3</v>
      </c>
      <c r="G59" s="9">
        <f t="shared" ref="G59" si="68">AVERAGE(G53:G58)</f>
        <v>5.2333333333333329E-3</v>
      </c>
      <c r="H59" s="9">
        <f t="shared" ref="H59" si="69">AVERAGE(H53:H58)</f>
        <v>3.9499999999999995E-3</v>
      </c>
      <c r="I59" s="9">
        <f t="shared" ref="I59" si="70">AVERAGE(I53:I58)</f>
        <v>1.2199999999999997E-2</v>
      </c>
      <c r="J59" s="9">
        <f t="shared" ref="J59" si="71">AVERAGE(J53:J58)</f>
        <v>2.9333333333333334E-3</v>
      </c>
      <c r="K59" s="9">
        <f t="shared" ref="K59" si="72">AVERAGE(K53:K58)</f>
        <v>9.7166666666666669E-3</v>
      </c>
      <c r="L59" s="9">
        <f t="shared" ref="L59" si="73">AVERAGE(L53:L58)</f>
        <v>1.9066666666666666E-2</v>
      </c>
      <c r="M59" s="9">
        <f t="shared" ref="M59" si="74">AVERAGE(M53:M58)</f>
        <v>7.8799999999999995E-2</v>
      </c>
      <c r="N59" s="5"/>
      <c r="O59" s="9">
        <f t="shared" ref="O59" si="75">AVERAGE(O53:O58)</f>
        <v>-1.2333333333333335E-3</v>
      </c>
      <c r="P59" s="9">
        <f t="shared" ref="P59" si="76">AVERAGE(P53:P58)</f>
        <v>-4.4833333333333331E-3</v>
      </c>
      <c r="Q59" s="9">
        <f t="shared" ref="Q59" si="77">AVERAGE(Q53:Q58)</f>
        <v>-1.5116666666666667E-2</v>
      </c>
      <c r="R59" s="6">
        <f t="shared" ref="R53:R59" si="78">I59-M59</f>
        <v>-6.6599999999999993E-2</v>
      </c>
      <c r="S59" s="5"/>
      <c r="T59" s="5"/>
      <c r="U59" s="5"/>
      <c r="V59" s="5"/>
      <c r="W59" s="5"/>
    </row>
    <row r="60" spans="1:23" x14ac:dyDescent="0.25">
      <c r="A60" s="17"/>
      <c r="B60" s="4" t="s">
        <v>16</v>
      </c>
      <c r="C60" s="14">
        <v>6390312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36" x14ac:dyDescent="0.25">
      <c r="A61" s="17"/>
      <c r="B61" s="10" t="s">
        <v>17</v>
      </c>
      <c r="C61" s="11">
        <f>C59/C60</f>
        <v>2.629449078542644E-3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3" spans="1:23" x14ac:dyDescent="0.25">
      <c r="A63" s="26" t="s">
        <v>233</v>
      </c>
      <c r="B63" s="4" t="s">
        <v>234</v>
      </c>
    </row>
    <row r="64" spans="1:23" x14ac:dyDescent="0.25">
      <c r="A64" s="15"/>
      <c r="B64" s="3" t="s">
        <v>0</v>
      </c>
      <c r="C64" s="3" t="s">
        <v>2</v>
      </c>
      <c r="D64" s="3" t="s">
        <v>197</v>
      </c>
      <c r="E64" s="3" t="s">
        <v>196</v>
      </c>
      <c r="F64" s="3" t="s">
        <v>3</v>
      </c>
      <c r="G64" s="3" t="s">
        <v>4</v>
      </c>
      <c r="H64" s="3" t="s">
        <v>5</v>
      </c>
      <c r="I64" s="3" t="s">
        <v>198</v>
      </c>
      <c r="J64" s="3" t="s">
        <v>6</v>
      </c>
      <c r="K64" s="3" t="s">
        <v>7</v>
      </c>
      <c r="L64" s="3" t="s">
        <v>8</v>
      </c>
      <c r="M64" s="3" t="s">
        <v>199</v>
      </c>
      <c r="N64" s="3"/>
      <c r="O64" s="3" t="s">
        <v>9</v>
      </c>
      <c r="P64" s="3" t="s">
        <v>10</v>
      </c>
      <c r="Q64" s="3" t="s">
        <v>11</v>
      </c>
      <c r="R64" s="3" t="s">
        <v>200</v>
      </c>
      <c r="S64" s="3" t="s">
        <v>201</v>
      </c>
      <c r="T64" s="3" t="s">
        <v>202</v>
      </c>
      <c r="U64" s="3" t="s">
        <v>203</v>
      </c>
      <c r="V64" s="3" t="s">
        <v>204</v>
      </c>
      <c r="W64" s="3" t="s">
        <v>205</v>
      </c>
    </row>
    <row r="65" spans="1:23" x14ac:dyDescent="0.25">
      <c r="A65" s="17"/>
      <c r="B65" s="4">
        <v>2014</v>
      </c>
      <c r="C65" s="13">
        <v>3472</v>
      </c>
      <c r="D65" s="24">
        <v>1.71</v>
      </c>
      <c r="E65" s="24">
        <v>3.66</v>
      </c>
      <c r="F65" s="6">
        <v>4.8999999999999998E-3</v>
      </c>
      <c r="G65" s="6">
        <v>9.9000000000000008E-3</v>
      </c>
      <c r="H65" s="6">
        <v>1.2200000000000001E-2</v>
      </c>
      <c r="I65" s="6">
        <v>1.55E-2</v>
      </c>
      <c r="J65" s="6">
        <v>5.5999999999999999E-3</v>
      </c>
      <c r="K65" s="6">
        <v>1.77E-2</v>
      </c>
      <c r="L65" s="6">
        <v>3.0200000000000001E-2</v>
      </c>
      <c r="M65" s="6">
        <v>6.4399999999999999E-2</v>
      </c>
      <c r="N65" s="5"/>
      <c r="O65" s="6">
        <f t="shared" ref="O65:O70" si="79">F65-J65</f>
        <v>-7.000000000000001E-4</v>
      </c>
      <c r="P65" s="6">
        <f t="shared" ref="P65:P70" si="80">G65-K65</f>
        <v>-7.7999999999999996E-3</v>
      </c>
      <c r="Q65" s="6">
        <f t="shared" ref="Q65:Q70" si="81">H65-L65</f>
        <v>-1.8000000000000002E-2</v>
      </c>
      <c r="R65" s="6">
        <f t="shared" ref="R65:R70" si="82">I65-M65</f>
        <v>-4.8899999999999999E-2</v>
      </c>
      <c r="S65" s="24">
        <v>0.96</v>
      </c>
      <c r="T65" s="24">
        <v>0.67</v>
      </c>
      <c r="U65" s="24">
        <v>-0.21</v>
      </c>
      <c r="V65" s="24">
        <v>-0.72</v>
      </c>
      <c r="W65" s="24">
        <v>-0.66</v>
      </c>
    </row>
    <row r="66" spans="1:23" x14ac:dyDescent="0.25">
      <c r="A66" s="17"/>
      <c r="B66" s="4">
        <v>2015</v>
      </c>
      <c r="C66" s="13">
        <v>4841</v>
      </c>
      <c r="D66" s="24">
        <v>1.46</v>
      </c>
      <c r="E66" s="24">
        <v>2.4</v>
      </c>
      <c r="F66" s="6">
        <v>-2.8999999999999998E-3</v>
      </c>
      <c r="G66" s="6">
        <v>-1.23E-2</v>
      </c>
      <c r="H66" s="6">
        <v>-4.5699999999999998E-2</v>
      </c>
      <c r="I66" s="6">
        <v>-4.0099999999999997E-2</v>
      </c>
      <c r="J66" s="6">
        <v>-2.3E-3</v>
      </c>
      <c r="K66" s="6">
        <v>-1.11E-2</v>
      </c>
      <c r="L66" s="6">
        <v>-1.8700000000000001E-2</v>
      </c>
      <c r="M66" s="6">
        <v>1.1999999999999999E-3</v>
      </c>
      <c r="N66" s="5"/>
      <c r="O66" s="6">
        <f t="shared" si="79"/>
        <v>-5.9999999999999984E-4</v>
      </c>
      <c r="P66" s="6">
        <f t="shared" si="80"/>
        <v>-1.1999999999999997E-3</v>
      </c>
      <c r="Q66" s="6">
        <f t="shared" si="81"/>
        <v>-2.6999999999999996E-2</v>
      </c>
      <c r="R66" s="6">
        <f t="shared" si="82"/>
        <v>-4.1299999999999996E-2</v>
      </c>
      <c r="S66" s="24">
        <v>0.46</v>
      </c>
      <c r="T66" s="24">
        <v>-0.45</v>
      </c>
      <c r="U66" s="24">
        <v>0.26</v>
      </c>
      <c r="V66" s="24">
        <v>-0.74</v>
      </c>
      <c r="W66" s="24">
        <v>-0.13</v>
      </c>
    </row>
    <row r="67" spans="1:23" x14ac:dyDescent="0.25">
      <c r="A67" s="17"/>
      <c r="B67" s="4">
        <v>2016</v>
      </c>
      <c r="C67" s="13">
        <v>4888</v>
      </c>
      <c r="D67" s="24">
        <v>3.79</v>
      </c>
      <c r="E67" s="24">
        <v>7.53</v>
      </c>
      <c r="F67" s="6">
        <v>9.1999999999999998E-3</v>
      </c>
      <c r="G67" s="6">
        <v>3.39E-2</v>
      </c>
      <c r="H67" s="6">
        <v>6.8500000000000005E-2</v>
      </c>
      <c r="I67" s="6">
        <v>0.20499999999999999</v>
      </c>
      <c r="J67" s="6">
        <v>4.0000000000000001E-3</v>
      </c>
      <c r="K67" s="6">
        <v>2.0799999999999999E-2</v>
      </c>
      <c r="L67" s="6">
        <v>4.58E-2</v>
      </c>
      <c r="M67" s="6">
        <v>0.17219999999999999</v>
      </c>
      <c r="N67" s="5"/>
      <c r="O67" s="6">
        <f t="shared" si="79"/>
        <v>5.1999999999999998E-3</v>
      </c>
      <c r="P67" s="6">
        <f t="shared" si="80"/>
        <v>1.3100000000000001E-2</v>
      </c>
      <c r="Q67" s="6">
        <f t="shared" si="81"/>
        <v>2.2700000000000005E-2</v>
      </c>
      <c r="R67" s="6">
        <f t="shared" si="82"/>
        <v>3.2799999999999996E-2</v>
      </c>
      <c r="S67" s="24">
        <v>1.1399999999999999</v>
      </c>
      <c r="T67" s="24">
        <v>0.53</v>
      </c>
      <c r="U67" s="24">
        <v>0.24</v>
      </c>
      <c r="V67" s="24">
        <v>1.19</v>
      </c>
      <c r="W67" s="24">
        <v>1.75</v>
      </c>
    </row>
    <row r="68" spans="1:23" x14ac:dyDescent="0.25">
      <c r="A68" s="17"/>
      <c r="B68" s="4">
        <v>2017</v>
      </c>
      <c r="C68" s="13">
        <v>5148</v>
      </c>
      <c r="D68" s="24">
        <v>2.99</v>
      </c>
      <c r="E68" s="24">
        <v>8.18</v>
      </c>
      <c r="F68" s="6">
        <v>-4.0000000000000002E-4</v>
      </c>
      <c r="G68" s="6">
        <v>1.06E-2</v>
      </c>
      <c r="H68" s="6">
        <v>3.44E-2</v>
      </c>
      <c r="I68" s="6">
        <v>8.6999999999999994E-2</v>
      </c>
      <c r="J68" s="6">
        <v>1.6999999999999999E-3</v>
      </c>
      <c r="K68" s="6">
        <v>1.3599999999999999E-2</v>
      </c>
      <c r="L68" s="6">
        <v>3.9199999999999999E-2</v>
      </c>
      <c r="M68" s="6">
        <v>0.11409999999999999</v>
      </c>
      <c r="N68" s="5"/>
      <c r="O68" s="6">
        <f t="shared" si="79"/>
        <v>-2.0999999999999999E-3</v>
      </c>
      <c r="P68" s="6">
        <f t="shared" si="80"/>
        <v>-2.9999999999999992E-3</v>
      </c>
      <c r="Q68" s="6">
        <f t="shared" si="81"/>
        <v>-4.7999999999999987E-3</v>
      </c>
      <c r="R68" s="6">
        <f t="shared" si="82"/>
        <v>-2.7099999999999999E-2</v>
      </c>
      <c r="S68" s="24">
        <v>1.07</v>
      </c>
      <c r="T68" s="24">
        <v>0.06</v>
      </c>
      <c r="U68" s="24">
        <v>-0.19</v>
      </c>
      <c r="V68" s="24">
        <v>-0.45</v>
      </c>
      <c r="W68" s="24">
        <v>-1.81</v>
      </c>
    </row>
    <row r="69" spans="1:23" x14ac:dyDescent="0.25">
      <c r="A69" s="17"/>
      <c r="B69" s="4">
        <v>2018</v>
      </c>
      <c r="C69" s="13">
        <v>5790</v>
      </c>
      <c r="D69" s="24">
        <v>0.49</v>
      </c>
      <c r="E69" s="24">
        <v>1.74</v>
      </c>
      <c r="F69" s="6">
        <v>3.2000000000000002E-3</v>
      </c>
      <c r="G69" s="6">
        <v>-2.3999999999999998E-3</v>
      </c>
      <c r="H69" s="6">
        <v>-2.3E-3</v>
      </c>
      <c r="I69" s="6">
        <v>-1.18E-2</v>
      </c>
      <c r="J69" s="6">
        <v>8.9999999999999998E-4</v>
      </c>
      <c r="K69" s="6">
        <v>-8.0000000000000002E-3</v>
      </c>
      <c r="L69" s="6">
        <v>-1.01E-2</v>
      </c>
      <c r="M69" s="6">
        <v>4.36E-2</v>
      </c>
      <c r="N69" s="5"/>
      <c r="O69" s="6">
        <f t="shared" si="79"/>
        <v>2.3E-3</v>
      </c>
      <c r="P69" s="6">
        <f t="shared" si="80"/>
        <v>5.6000000000000008E-3</v>
      </c>
      <c r="Q69" s="6">
        <f t="shared" si="81"/>
        <v>7.7999999999999996E-3</v>
      </c>
      <c r="R69" s="6">
        <f t="shared" si="82"/>
        <v>-5.5399999999999998E-2</v>
      </c>
      <c r="S69" s="24">
        <v>0.06</v>
      </c>
      <c r="T69" s="24">
        <v>1.47</v>
      </c>
      <c r="U69" s="24">
        <v>0.8</v>
      </c>
      <c r="V69" s="24">
        <v>0.87</v>
      </c>
      <c r="W69" s="24">
        <v>-2.36</v>
      </c>
    </row>
    <row r="70" spans="1:23" x14ac:dyDescent="0.25">
      <c r="A70" s="17"/>
      <c r="B70" s="4">
        <v>2019</v>
      </c>
      <c r="C70" s="13">
        <v>4252</v>
      </c>
      <c r="D70" s="24">
        <v>3.99</v>
      </c>
      <c r="E70" s="24">
        <v>6.37</v>
      </c>
      <c r="F70" s="6">
        <v>4.4999999999999997E-3</v>
      </c>
      <c r="G70" s="6">
        <v>6.7999999999999996E-3</v>
      </c>
      <c r="H70" s="6">
        <v>1.4E-3</v>
      </c>
      <c r="I70" s="6">
        <v>1.89E-2</v>
      </c>
      <c r="J70" s="6">
        <v>5.1000000000000004E-3</v>
      </c>
      <c r="K70" s="6">
        <v>1.46E-2</v>
      </c>
      <c r="L70" s="6">
        <v>1.9E-2</v>
      </c>
      <c r="M70" s="6">
        <v>6.9099999999999995E-2</v>
      </c>
      <c r="N70" s="5"/>
      <c r="O70" s="6">
        <f t="shared" si="79"/>
        <v>-6.0000000000000071E-4</v>
      </c>
      <c r="P70" s="6">
        <f t="shared" si="80"/>
        <v>-7.8000000000000005E-3</v>
      </c>
      <c r="Q70" s="6">
        <f t="shared" si="81"/>
        <v>-1.7600000000000001E-2</v>
      </c>
      <c r="R70" s="6">
        <f t="shared" si="82"/>
        <v>-5.0199999999999995E-2</v>
      </c>
      <c r="S70" s="24">
        <v>1.1599999999999999</v>
      </c>
      <c r="T70" s="24">
        <v>-0.2</v>
      </c>
      <c r="U70" s="24"/>
      <c r="V70" s="24"/>
      <c r="W70" s="24"/>
    </row>
    <row r="71" spans="1:23" x14ac:dyDescent="0.25">
      <c r="A71" s="17"/>
      <c r="B71" s="4" t="s">
        <v>1</v>
      </c>
      <c r="C71" s="13">
        <f>SUM(C65:C70)</f>
        <v>28391</v>
      </c>
      <c r="D71" s="12">
        <f>AVERAGE(D65:D70)</f>
        <v>2.4049999999999998</v>
      </c>
      <c r="E71" s="12">
        <f>AVERAGE(E65:E70)</f>
        <v>4.9799999999999995</v>
      </c>
      <c r="F71" s="9">
        <f>AVERAGE(F65:F70)</f>
        <v>3.0833333333333333E-3</v>
      </c>
      <c r="G71" s="9">
        <f t="shared" ref="G71" si="83">AVERAGE(G65:G70)</f>
        <v>7.7499999999999999E-3</v>
      </c>
      <c r="H71" s="9">
        <f t="shared" ref="H71" si="84">AVERAGE(H65:H70)</f>
        <v>1.141666666666667E-2</v>
      </c>
      <c r="I71" s="9">
        <f t="shared" ref="I71" si="85">AVERAGE(I65:I70)</f>
        <v>4.5749999999999992E-2</v>
      </c>
      <c r="J71" s="9">
        <f t="shared" ref="J71" si="86">AVERAGE(J65:J70)</f>
        <v>2.5000000000000001E-3</v>
      </c>
      <c r="K71" s="9">
        <f t="shared" ref="K71" si="87">AVERAGE(K65:K70)</f>
        <v>7.9333333333333339E-3</v>
      </c>
      <c r="L71" s="9">
        <f t="shared" ref="L71" si="88">AVERAGE(L65:L70)</f>
        <v>1.7566666666666668E-2</v>
      </c>
      <c r="M71" s="9">
        <f t="shared" ref="M71" si="89">AVERAGE(M65:M70)</f>
        <v>7.7433333333333326E-2</v>
      </c>
      <c r="N71" s="5"/>
      <c r="O71" s="9">
        <f t="shared" ref="O71" si="90">AVERAGE(O65:O70)</f>
        <v>5.8333333333333316E-4</v>
      </c>
      <c r="P71" s="9">
        <f t="shared" ref="P71" si="91">AVERAGE(P65:P70)</f>
        <v>-1.8333333333333296E-4</v>
      </c>
      <c r="Q71" s="9">
        <f t="shared" ref="Q71" si="92">AVERAGE(Q65:Q70)</f>
        <v>-6.1499999999999983E-3</v>
      </c>
      <c r="R71" s="6">
        <f t="shared" ref="R71:R77" si="93">I71-M71</f>
        <v>-3.1683333333333334E-2</v>
      </c>
      <c r="S71" s="5"/>
      <c r="T71" s="5"/>
      <c r="U71" s="5"/>
      <c r="V71" s="5"/>
      <c r="W71" s="5"/>
    </row>
    <row r="72" spans="1:23" x14ac:dyDescent="0.25">
      <c r="A72" s="17"/>
      <c r="B72" s="4" t="s">
        <v>16</v>
      </c>
      <c r="C72" s="14">
        <v>6390312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36" x14ac:dyDescent="0.25">
      <c r="A73" s="17"/>
      <c r="B73" s="10" t="s">
        <v>17</v>
      </c>
      <c r="C73" s="11">
        <f>C71/C72</f>
        <v>4.4428190673632207E-3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25">
      <c r="A74" s="17"/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25">
      <c r="A75" s="26" t="s">
        <v>236</v>
      </c>
      <c r="B75" s="4" t="s">
        <v>235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5">
      <c r="A76" s="17"/>
      <c r="B76" s="3" t="s">
        <v>0</v>
      </c>
      <c r="C76" s="3" t="s">
        <v>2</v>
      </c>
      <c r="D76" s="3" t="s">
        <v>197</v>
      </c>
      <c r="E76" s="3" t="s">
        <v>196</v>
      </c>
      <c r="F76" s="3" t="s">
        <v>3</v>
      </c>
      <c r="G76" s="3" t="s">
        <v>4</v>
      </c>
      <c r="H76" s="3" t="s">
        <v>5</v>
      </c>
      <c r="I76" s="3" t="s">
        <v>198</v>
      </c>
      <c r="J76" s="3" t="s">
        <v>6</v>
      </c>
      <c r="K76" s="3" t="s">
        <v>7</v>
      </c>
      <c r="L76" s="3" t="s">
        <v>8</v>
      </c>
      <c r="M76" s="3" t="s">
        <v>199</v>
      </c>
      <c r="N76" s="3"/>
      <c r="O76" s="3" t="s">
        <v>9</v>
      </c>
      <c r="P76" s="3" t="s">
        <v>10</v>
      </c>
      <c r="Q76" s="3" t="s">
        <v>11</v>
      </c>
      <c r="R76" s="3" t="s">
        <v>200</v>
      </c>
      <c r="S76" s="3" t="s">
        <v>201</v>
      </c>
      <c r="T76" s="3" t="s">
        <v>202</v>
      </c>
      <c r="U76" s="3" t="s">
        <v>203</v>
      </c>
      <c r="V76" s="3" t="s">
        <v>204</v>
      </c>
      <c r="W76" s="3" t="s">
        <v>205</v>
      </c>
    </row>
    <row r="77" spans="1:23" x14ac:dyDescent="0.25">
      <c r="A77" s="17"/>
      <c r="B77" s="4">
        <v>2014</v>
      </c>
      <c r="C77" s="13">
        <v>4391</v>
      </c>
      <c r="D77" s="24">
        <v>0.62</v>
      </c>
      <c r="E77" s="24">
        <v>-1.81</v>
      </c>
      <c r="F77" s="6">
        <v>1.1000000000000001E-3</v>
      </c>
      <c r="G77" s="6">
        <v>1.03E-2</v>
      </c>
      <c r="H77" s="6">
        <v>2.9600000000000001E-2</v>
      </c>
      <c r="I77" s="6">
        <v>6.7599999999999993E-2</v>
      </c>
      <c r="J77" s="6">
        <v>4.4999999999999997E-3</v>
      </c>
      <c r="K77" s="6">
        <v>1.34E-2</v>
      </c>
      <c r="L77" s="6">
        <v>3.0200000000000001E-2</v>
      </c>
      <c r="M77" s="6">
        <v>5.7500000000000002E-2</v>
      </c>
      <c r="N77" s="5"/>
      <c r="O77" s="6">
        <f t="shared" ref="O77:O82" si="94">F77-J77</f>
        <v>-3.3999999999999994E-3</v>
      </c>
      <c r="P77" s="6">
        <f t="shared" ref="P77:P82" si="95">G77-K77</f>
        <v>-3.1000000000000003E-3</v>
      </c>
      <c r="Q77" s="6">
        <f t="shared" ref="Q77:Q82" si="96">H77-L77</f>
        <v>-5.9999999999999984E-4</v>
      </c>
      <c r="R77" s="6">
        <f t="shared" ref="R77:R82" si="97">I77-M77</f>
        <v>1.0099999999999991E-2</v>
      </c>
      <c r="S77" s="24">
        <v>0.12</v>
      </c>
      <c r="T77" s="24">
        <v>0.05</v>
      </c>
      <c r="U77" s="24">
        <v>-0.35</v>
      </c>
      <c r="V77" s="24">
        <v>-0.7</v>
      </c>
      <c r="W77" s="24">
        <v>0.18</v>
      </c>
    </row>
    <row r="78" spans="1:23" x14ac:dyDescent="0.25">
      <c r="A78" s="17"/>
      <c r="B78" s="4">
        <v>2015</v>
      </c>
      <c r="C78" s="13">
        <v>6876</v>
      </c>
      <c r="D78" s="24">
        <v>-0.36</v>
      </c>
      <c r="E78" s="24">
        <v>0.93</v>
      </c>
      <c r="F78" s="6">
        <v>3.3099999999999997E-2</v>
      </c>
      <c r="G78" s="6">
        <v>4.4200000000000003E-2</v>
      </c>
      <c r="H78" s="6">
        <v>5.3699999999999998E-2</v>
      </c>
      <c r="I78" s="6">
        <v>0.19719999999999999</v>
      </c>
      <c r="J78" s="6">
        <v>-2.7000000000000001E-3</v>
      </c>
      <c r="K78" s="6">
        <v>-8.0000000000000002E-3</v>
      </c>
      <c r="L78" s="6">
        <v>-1.83E-2</v>
      </c>
      <c r="M78" s="6">
        <v>1.1299999999999999E-2</v>
      </c>
      <c r="N78" s="5"/>
      <c r="O78" s="6">
        <f t="shared" si="94"/>
        <v>3.5799999999999998E-2</v>
      </c>
      <c r="P78" s="6">
        <f t="shared" si="95"/>
        <v>5.2200000000000003E-2</v>
      </c>
      <c r="Q78" s="6">
        <f t="shared" si="96"/>
        <v>7.1999999999999995E-2</v>
      </c>
      <c r="R78" s="6">
        <f t="shared" si="97"/>
        <v>0.18589999999999998</v>
      </c>
      <c r="S78" s="24">
        <v>-0.24</v>
      </c>
      <c r="T78" s="24">
        <v>-0.41</v>
      </c>
      <c r="U78" s="24">
        <v>0.26</v>
      </c>
      <c r="V78" s="24">
        <v>0.39</v>
      </c>
      <c r="W78" s="24">
        <v>1.91</v>
      </c>
    </row>
    <row r="79" spans="1:23" x14ac:dyDescent="0.25">
      <c r="A79" s="17"/>
      <c r="B79" s="4">
        <v>2016</v>
      </c>
      <c r="C79" s="13">
        <v>6978</v>
      </c>
      <c r="D79" s="24">
        <v>10.210000000000001</v>
      </c>
      <c r="E79" s="24">
        <v>13.02</v>
      </c>
      <c r="F79" s="6">
        <v>2.3599999999999999E-2</v>
      </c>
      <c r="G79" s="6">
        <v>8.4400000000000003E-2</v>
      </c>
      <c r="H79" s="6">
        <v>0.2571</v>
      </c>
      <c r="I79" s="6">
        <v>0.96179999999999999</v>
      </c>
      <c r="J79" s="6">
        <v>2.5000000000000001E-3</v>
      </c>
      <c r="K79" s="6">
        <v>1.4800000000000001E-2</v>
      </c>
      <c r="L79" s="6">
        <v>4.3200000000000002E-2</v>
      </c>
      <c r="M79" s="6">
        <v>0.1673</v>
      </c>
      <c r="N79" s="5"/>
      <c r="O79" s="6">
        <f t="shared" si="94"/>
        <v>2.1100000000000001E-2</v>
      </c>
      <c r="P79" s="6">
        <f t="shared" si="95"/>
        <v>6.9599999999999995E-2</v>
      </c>
      <c r="Q79" s="6">
        <f t="shared" si="96"/>
        <v>0.21389999999999998</v>
      </c>
      <c r="R79" s="6">
        <f t="shared" si="97"/>
        <v>0.79449999999999998</v>
      </c>
      <c r="S79" s="24">
        <v>0.56000000000000005</v>
      </c>
      <c r="T79" s="24">
        <v>0.25</v>
      </c>
      <c r="U79" s="24">
        <v>-0.33</v>
      </c>
      <c r="V79" s="24">
        <v>0.92</v>
      </c>
      <c r="W79" s="24">
        <v>15.72</v>
      </c>
    </row>
    <row r="80" spans="1:23" x14ac:dyDescent="0.25">
      <c r="A80" s="17"/>
      <c r="B80" s="4">
        <v>2017</v>
      </c>
      <c r="C80" s="13">
        <v>6349</v>
      </c>
      <c r="D80" s="24">
        <v>3.18</v>
      </c>
      <c r="E80" s="24">
        <v>9.33</v>
      </c>
      <c r="F80" s="6">
        <v>8.6E-3</v>
      </c>
      <c r="G80" s="6">
        <v>3.6700000000000003E-2</v>
      </c>
      <c r="H80" s="6">
        <v>0.11550000000000001</v>
      </c>
      <c r="I80" s="6">
        <v>0.35460000000000003</v>
      </c>
      <c r="J80" s="6">
        <v>2.0999999999999999E-3</v>
      </c>
      <c r="K80" s="6">
        <v>1.5299999999999999E-2</v>
      </c>
      <c r="L80" s="6">
        <v>3.9800000000000002E-2</v>
      </c>
      <c r="M80" s="6">
        <v>0.1132</v>
      </c>
      <c r="N80" s="5"/>
      <c r="O80" s="6">
        <f t="shared" si="94"/>
        <v>6.5000000000000006E-3</v>
      </c>
      <c r="P80" s="6">
        <f t="shared" si="95"/>
        <v>2.1400000000000002E-2</v>
      </c>
      <c r="Q80" s="6">
        <f t="shared" si="96"/>
        <v>7.5700000000000003E-2</v>
      </c>
      <c r="R80" s="6">
        <f t="shared" si="97"/>
        <v>0.24140000000000003</v>
      </c>
      <c r="S80" s="24">
        <v>0.2</v>
      </c>
      <c r="T80" s="24">
        <v>-0.28000000000000003</v>
      </c>
      <c r="U80" s="24">
        <v>-0.37</v>
      </c>
      <c r="V80" s="24">
        <v>-0.28000000000000003</v>
      </c>
      <c r="W80" s="24">
        <v>1.55</v>
      </c>
    </row>
    <row r="81" spans="1:23" x14ac:dyDescent="0.25">
      <c r="A81" s="17"/>
      <c r="B81" s="4">
        <v>2018</v>
      </c>
      <c r="C81" s="13">
        <v>6744</v>
      </c>
      <c r="D81" s="24">
        <v>0.13</v>
      </c>
      <c r="E81" s="24">
        <v>-0.66</v>
      </c>
      <c r="F81" s="6">
        <v>1.04E-2</v>
      </c>
      <c r="G81" s="6">
        <v>2.8000000000000001E-2</v>
      </c>
      <c r="H81" s="6">
        <v>6.3E-2</v>
      </c>
      <c r="I81" s="6">
        <v>0.10299999999999999</v>
      </c>
      <c r="J81" s="6">
        <v>-1.6000000000000001E-3</v>
      </c>
      <c r="K81" s="6">
        <v>-1.06E-2</v>
      </c>
      <c r="L81" s="6">
        <v>-3.7000000000000002E-3</v>
      </c>
      <c r="M81" s="6">
        <v>5.3199999999999997E-2</v>
      </c>
      <c r="N81" s="5"/>
      <c r="O81" s="6">
        <f t="shared" si="94"/>
        <v>1.2E-2</v>
      </c>
      <c r="P81" s="6">
        <f t="shared" si="95"/>
        <v>3.8600000000000002E-2</v>
      </c>
      <c r="Q81" s="6">
        <f t="shared" si="96"/>
        <v>6.6699999999999995E-2</v>
      </c>
      <c r="R81" s="6">
        <f t="shared" si="97"/>
        <v>4.9799999999999997E-2</v>
      </c>
      <c r="S81" s="24">
        <v>-0.09</v>
      </c>
      <c r="T81" s="24">
        <v>0.6</v>
      </c>
      <c r="U81" s="24">
        <v>0.23</v>
      </c>
      <c r="V81" s="24">
        <v>0.91</v>
      </c>
      <c r="W81" s="24">
        <v>-1.46</v>
      </c>
    </row>
    <row r="82" spans="1:23" x14ac:dyDescent="0.25">
      <c r="A82" s="17"/>
      <c r="B82" s="4">
        <v>2019</v>
      </c>
      <c r="C82" s="13">
        <v>6247</v>
      </c>
      <c r="D82" s="24">
        <v>0.66</v>
      </c>
      <c r="E82" s="24">
        <v>1.64</v>
      </c>
      <c r="F82" s="6">
        <v>3.7400000000000003E-2</v>
      </c>
      <c r="G82" s="6">
        <v>8.9599999999999999E-2</v>
      </c>
      <c r="H82" s="6">
        <v>0.112</v>
      </c>
      <c r="I82" s="6">
        <v>0.152</v>
      </c>
      <c r="J82" s="6">
        <v>2.7000000000000001E-3</v>
      </c>
      <c r="K82" s="6">
        <v>1.18E-2</v>
      </c>
      <c r="L82" s="6">
        <v>1.47E-2</v>
      </c>
      <c r="M82" s="6">
        <v>5.5100000000000003E-2</v>
      </c>
      <c r="N82" s="5"/>
      <c r="O82" s="6">
        <f t="shared" si="94"/>
        <v>3.4700000000000002E-2</v>
      </c>
      <c r="P82" s="6">
        <f t="shared" si="95"/>
        <v>7.7799999999999994E-2</v>
      </c>
      <c r="Q82" s="6">
        <f t="shared" si="96"/>
        <v>9.7299999999999998E-2</v>
      </c>
      <c r="R82" s="6">
        <f t="shared" si="97"/>
        <v>9.6899999999999986E-2</v>
      </c>
      <c r="S82" s="24">
        <v>0.25</v>
      </c>
      <c r="T82" s="24">
        <v>-0.24</v>
      </c>
      <c r="U82" s="24"/>
      <c r="V82" s="24"/>
      <c r="W82" s="24"/>
    </row>
    <row r="83" spans="1:23" x14ac:dyDescent="0.25">
      <c r="A83" s="17"/>
      <c r="B83" s="4" t="s">
        <v>1</v>
      </c>
      <c r="C83" s="13">
        <f>SUM(C77:C82)</f>
        <v>37585</v>
      </c>
      <c r="D83" s="12">
        <f>AVERAGE(D77:D82)</f>
        <v>2.4066666666666667</v>
      </c>
      <c r="E83" s="12">
        <f>AVERAGE(E77:E82)</f>
        <v>3.7416666666666667</v>
      </c>
      <c r="F83" s="9">
        <f>AVERAGE(F77:F82)</f>
        <v>1.9033333333333329E-2</v>
      </c>
      <c r="G83" s="9">
        <f t="shared" ref="G83" si="98">AVERAGE(G77:G82)</f>
        <v>4.8866666666666669E-2</v>
      </c>
      <c r="H83" s="9">
        <f t="shared" ref="H83" si="99">AVERAGE(H77:H82)</f>
        <v>0.10514999999999998</v>
      </c>
      <c r="I83" s="9">
        <f t="shared" ref="I83" si="100">AVERAGE(I77:I82)</f>
        <v>0.30603333333333332</v>
      </c>
      <c r="J83" s="9">
        <f t="shared" ref="J83" si="101">AVERAGE(J77:J82)</f>
        <v>1.25E-3</v>
      </c>
      <c r="K83" s="9">
        <f t="shared" ref="K83" si="102">AVERAGE(K77:K82)</f>
        <v>6.116666666666667E-3</v>
      </c>
      <c r="L83" s="9">
        <f t="shared" ref="L83" si="103">AVERAGE(L77:L82)</f>
        <v>1.7650000000000002E-2</v>
      </c>
      <c r="M83" s="9">
        <f t="shared" ref="M83" si="104">AVERAGE(M77:M82)</f>
        <v>7.6266666666666663E-2</v>
      </c>
      <c r="N83" s="5"/>
      <c r="O83" s="9">
        <f t="shared" ref="O83" si="105">AVERAGE(O77:O82)</f>
        <v>1.7783333333333332E-2</v>
      </c>
      <c r="P83" s="9">
        <f t="shared" ref="P83" si="106">AVERAGE(P77:P82)</f>
        <v>4.2750000000000003E-2</v>
      </c>
      <c r="Q83" s="9">
        <f t="shared" ref="Q83" si="107">AVERAGE(Q77:Q82)</f>
        <v>8.7499999999999981E-2</v>
      </c>
      <c r="R83" s="6">
        <f t="shared" ref="R83:R86" si="108">I83-M83</f>
        <v>0.22976666666666667</v>
      </c>
      <c r="S83" s="5"/>
      <c r="T83" s="5"/>
      <c r="U83" s="5"/>
      <c r="V83" s="5"/>
      <c r="W83" s="5"/>
    </row>
    <row r="84" spans="1:23" x14ac:dyDescent="0.25">
      <c r="A84" s="17"/>
      <c r="B84" s="4" t="s">
        <v>16</v>
      </c>
      <c r="C84" s="14">
        <v>6390312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36" x14ac:dyDescent="0.25">
      <c r="A85" s="17"/>
      <c r="B85" s="10" t="s">
        <v>17</v>
      </c>
      <c r="C85" s="11">
        <f>C83/C84</f>
        <v>5.8815594606335337E-3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7" spans="1:23" x14ac:dyDescent="0.25">
      <c r="A87" s="15" t="s">
        <v>21</v>
      </c>
      <c r="B87" s="28" t="s">
        <v>237</v>
      </c>
    </row>
    <row r="88" spans="1:23" x14ac:dyDescent="0.25">
      <c r="A88" s="26" t="s">
        <v>238</v>
      </c>
      <c r="B88" s="4" t="s">
        <v>239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A31" workbookViewId="0">
      <selection activeCell="O115" sqref="O115"/>
    </sheetView>
  </sheetViews>
  <sheetFormatPr defaultRowHeight="12" x14ac:dyDescent="0.2"/>
  <cols>
    <col min="1" max="1" width="10.5703125" style="5" bestFit="1" customWidth="1"/>
    <col min="2" max="2" width="49.7109375" style="5" customWidth="1"/>
    <col min="3" max="3" width="12.85546875" style="5" bestFit="1" customWidth="1"/>
    <col min="4" max="9" width="9.140625" style="5"/>
    <col min="10" max="10" width="3" style="5" customWidth="1"/>
    <col min="11" max="13" width="9.140625" style="5"/>
    <col min="14" max="14" width="2.7109375" style="5" customWidth="1"/>
    <col min="15" max="15" width="31.42578125" style="5" customWidth="1"/>
    <col min="16" max="16384" width="9.140625" style="5"/>
  </cols>
  <sheetData>
    <row r="1" spans="1:16" x14ac:dyDescent="0.2">
      <c r="A1" s="3" t="s">
        <v>22</v>
      </c>
    </row>
    <row r="2" spans="1:16" s="3" customFormat="1" x14ac:dyDescent="0.2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s="3" t="s">
        <v>9</v>
      </c>
      <c r="L2" s="3" t="s">
        <v>10</v>
      </c>
      <c r="M2" s="3" t="s">
        <v>11</v>
      </c>
      <c r="P2" s="3" t="s">
        <v>30</v>
      </c>
    </row>
    <row r="3" spans="1:16" x14ac:dyDescent="0.2">
      <c r="B3" s="4">
        <v>2014</v>
      </c>
      <c r="C3" s="13">
        <v>34045</v>
      </c>
      <c r="D3" s="6">
        <v>3.3E-3</v>
      </c>
      <c r="E3" s="6">
        <v>1.3299999999999999E-2</v>
      </c>
      <c r="F3" s="6">
        <v>2.1000000000000001E-2</v>
      </c>
      <c r="G3" s="6">
        <v>3.8999999999999998E-3</v>
      </c>
      <c r="H3" s="6">
        <v>1.32E-2</v>
      </c>
      <c r="I3" s="6">
        <v>2.5999999999999999E-2</v>
      </c>
      <c r="K3" s="7">
        <f>D3-G3</f>
        <v>-5.9999999999999984E-4</v>
      </c>
      <c r="L3" s="16">
        <f t="shared" ref="L3:M8" si="0">E3-H3</f>
        <v>9.9999999999999395E-5</v>
      </c>
      <c r="M3" s="7">
        <f t="shared" si="0"/>
        <v>-4.9999999999999975E-3</v>
      </c>
      <c r="O3" s="8" t="s">
        <v>12</v>
      </c>
    </row>
    <row r="4" spans="1:16" x14ac:dyDescent="0.2">
      <c r="B4" s="4">
        <v>2015</v>
      </c>
      <c r="C4" s="13">
        <v>60016</v>
      </c>
      <c r="D4" s="6">
        <v>6.0000000000000001E-3</v>
      </c>
      <c r="E4" s="6">
        <v>6.1000000000000004E-3</v>
      </c>
      <c r="F4" s="7">
        <v>2.3199999999999998E-2</v>
      </c>
      <c r="G4" s="6">
        <v>-5.0000000000000001E-4</v>
      </c>
      <c r="H4" s="6">
        <v>-5.1999999999999998E-3</v>
      </c>
      <c r="I4" s="6">
        <v>-1.1299999999999999E-2</v>
      </c>
      <c r="K4" s="6">
        <f t="shared" ref="K4:K8" si="1">D4-G4</f>
        <v>6.5000000000000006E-3</v>
      </c>
      <c r="L4" s="6">
        <f t="shared" si="0"/>
        <v>1.1300000000000001E-2</v>
      </c>
      <c r="M4" s="6">
        <f t="shared" si="0"/>
        <v>3.4499999999999996E-2</v>
      </c>
      <c r="O4" s="5" t="s">
        <v>13</v>
      </c>
    </row>
    <row r="5" spans="1:16" x14ac:dyDescent="0.2">
      <c r="B5" s="4">
        <v>2016</v>
      </c>
      <c r="C5" s="13">
        <v>62662</v>
      </c>
      <c r="D5" s="6">
        <v>2.7099999999999999E-2</v>
      </c>
      <c r="E5" s="6">
        <v>0.1216</v>
      </c>
      <c r="F5" s="6">
        <v>0.31280000000000002</v>
      </c>
      <c r="G5" s="6">
        <v>2.3E-3</v>
      </c>
      <c r="H5" s="6">
        <v>1.61E-2</v>
      </c>
      <c r="I5" s="6">
        <v>4.1099999999999998E-2</v>
      </c>
      <c r="K5" s="6">
        <f t="shared" si="1"/>
        <v>2.4799999999999999E-2</v>
      </c>
      <c r="L5" s="6">
        <f t="shared" si="0"/>
        <v>0.1055</v>
      </c>
      <c r="M5" s="6">
        <f t="shared" si="0"/>
        <v>0.27170000000000005</v>
      </c>
      <c r="O5" s="5" t="s">
        <v>31</v>
      </c>
    </row>
    <row r="6" spans="1:16" x14ac:dyDescent="0.2">
      <c r="B6" s="4">
        <v>2017</v>
      </c>
      <c r="C6" s="13">
        <v>55714</v>
      </c>
      <c r="D6" s="6">
        <v>1.2800000000000001E-2</v>
      </c>
      <c r="E6" s="6">
        <v>6.6600000000000006E-2</v>
      </c>
      <c r="F6" s="6">
        <v>0.1658</v>
      </c>
      <c r="G6" s="6">
        <v>3.0000000000000001E-3</v>
      </c>
      <c r="H6" s="6">
        <v>1.6E-2</v>
      </c>
      <c r="I6" s="6">
        <v>3.6799999999999999E-2</v>
      </c>
      <c r="K6" s="6">
        <f t="shared" si="1"/>
        <v>9.7999999999999997E-3</v>
      </c>
      <c r="L6" s="6">
        <f t="shared" si="0"/>
        <v>5.0600000000000006E-2</v>
      </c>
      <c r="M6" s="6">
        <f t="shared" si="0"/>
        <v>0.129</v>
      </c>
      <c r="O6" s="5" t="s">
        <v>31</v>
      </c>
    </row>
    <row r="7" spans="1:16" x14ac:dyDescent="0.2">
      <c r="B7" s="4">
        <v>2018</v>
      </c>
      <c r="C7" s="13">
        <v>49999</v>
      </c>
      <c r="D7" s="6">
        <v>4.4000000000000003E-3</v>
      </c>
      <c r="E7" s="6">
        <v>1.78E-2</v>
      </c>
      <c r="F7" s="6">
        <v>9.06E-2</v>
      </c>
      <c r="G7" s="6">
        <v>-2.5000000000000001E-3</v>
      </c>
      <c r="H7" s="6">
        <v>-9.7000000000000003E-3</v>
      </c>
      <c r="I7" s="6">
        <v>1.6999999999999999E-3</v>
      </c>
      <c r="K7" s="6">
        <f t="shared" si="1"/>
        <v>6.8999999999999999E-3</v>
      </c>
      <c r="L7" s="6">
        <f t="shared" si="0"/>
        <v>2.75E-2</v>
      </c>
      <c r="M7" s="6">
        <f t="shared" si="0"/>
        <v>8.8900000000000007E-2</v>
      </c>
      <c r="O7" s="5" t="s">
        <v>32</v>
      </c>
    </row>
    <row r="8" spans="1:16" x14ac:dyDescent="0.2">
      <c r="B8" s="4">
        <v>2019</v>
      </c>
      <c r="C8" s="13">
        <v>28408</v>
      </c>
      <c r="D8" s="6">
        <v>1.38E-2</v>
      </c>
      <c r="E8" s="6">
        <v>3.8800000000000001E-2</v>
      </c>
      <c r="F8" s="6">
        <v>5.6300000000000003E-2</v>
      </c>
      <c r="G8" s="6">
        <v>5.4999999999999997E-3</v>
      </c>
      <c r="H8" s="6">
        <v>1.7399999999999999E-2</v>
      </c>
      <c r="I8" s="6">
        <v>2.87E-2</v>
      </c>
      <c r="K8" s="6">
        <f t="shared" si="1"/>
        <v>8.3000000000000001E-3</v>
      </c>
      <c r="L8" s="6">
        <f t="shared" si="0"/>
        <v>2.1400000000000002E-2</v>
      </c>
      <c r="M8" s="6">
        <f t="shared" si="0"/>
        <v>2.7600000000000003E-2</v>
      </c>
      <c r="O8" s="5" t="s">
        <v>13</v>
      </c>
    </row>
    <row r="9" spans="1:16" x14ac:dyDescent="0.2">
      <c r="B9" s="4" t="s">
        <v>1</v>
      </c>
      <c r="C9" s="13">
        <f>SUM(C3:C8)</f>
        <v>290844</v>
      </c>
      <c r="D9" s="9">
        <f>AVERAGE(D3:D8)</f>
        <v>1.1233333333333333E-2</v>
      </c>
      <c r="E9" s="9">
        <f t="shared" ref="E9:M9" si="2">AVERAGE(E3:E8)</f>
        <v>4.4033333333333334E-2</v>
      </c>
      <c r="F9" s="9">
        <f t="shared" si="2"/>
        <v>0.11161666666666668</v>
      </c>
      <c r="G9" s="9">
        <f t="shared" si="2"/>
        <v>1.9499999999999997E-3</v>
      </c>
      <c r="H9" s="9">
        <f t="shared" si="2"/>
        <v>7.9666666666666653E-3</v>
      </c>
      <c r="I9" s="9">
        <f t="shared" si="2"/>
        <v>2.0499999999999997E-2</v>
      </c>
      <c r="K9" s="9">
        <f t="shared" si="2"/>
        <v>9.2833333333333327E-3</v>
      </c>
      <c r="L9" s="9">
        <f t="shared" si="2"/>
        <v>3.606666666666667E-2</v>
      </c>
      <c r="M9" s="9">
        <f t="shared" si="2"/>
        <v>9.1116666666666665E-2</v>
      </c>
      <c r="O9" s="5" t="s">
        <v>32</v>
      </c>
      <c r="P9" s="5">
        <v>6543</v>
      </c>
    </row>
    <row r="10" spans="1:16" s="4" customFormat="1" x14ac:dyDescent="0.25">
      <c r="B10" s="4" t="s">
        <v>16</v>
      </c>
      <c r="C10" s="14">
        <v>6390312</v>
      </c>
    </row>
    <row r="11" spans="1:16" s="4" customFormat="1" x14ac:dyDescent="0.25">
      <c r="B11" s="10" t="s">
        <v>17</v>
      </c>
      <c r="C11" s="11">
        <f>C9/C10</f>
        <v>4.5513270713542622E-2</v>
      </c>
    </row>
    <row r="13" spans="1:16" x14ac:dyDescent="0.2">
      <c r="A13" s="17" t="s">
        <v>23</v>
      </c>
    </row>
    <row r="15" spans="1:16" x14ac:dyDescent="0.2">
      <c r="A15" s="17" t="s">
        <v>24</v>
      </c>
    </row>
    <row r="17" spans="1:15" x14ac:dyDescent="0.2">
      <c r="A17" s="17" t="s">
        <v>25</v>
      </c>
    </row>
    <row r="19" spans="1:15" x14ac:dyDescent="0.2">
      <c r="A19" s="17" t="s">
        <v>26</v>
      </c>
    </row>
    <row r="21" spans="1:15" x14ac:dyDescent="0.2">
      <c r="A21" s="17" t="s">
        <v>27</v>
      </c>
    </row>
    <row r="23" spans="1:15" x14ac:dyDescent="0.2">
      <c r="A23" s="17" t="s">
        <v>28</v>
      </c>
    </row>
    <row r="24" spans="1:15" x14ac:dyDescent="0.2">
      <c r="A24" s="5">
        <v>2019</v>
      </c>
      <c r="B24" s="5" t="s">
        <v>33</v>
      </c>
      <c r="C24" s="5" t="s">
        <v>76</v>
      </c>
      <c r="D24" s="5" t="s">
        <v>77</v>
      </c>
      <c r="E24" s="5" t="s">
        <v>78</v>
      </c>
      <c r="F24" s="5" t="s">
        <v>79</v>
      </c>
      <c r="G24" s="5" t="s">
        <v>80</v>
      </c>
      <c r="H24" s="5" t="s">
        <v>81</v>
      </c>
      <c r="I24" s="5" t="s">
        <v>82</v>
      </c>
      <c r="K24" s="3" t="s">
        <v>9</v>
      </c>
      <c r="L24" s="3" t="s">
        <v>10</v>
      </c>
      <c r="M24" s="3" t="s">
        <v>11</v>
      </c>
      <c r="O24" s="8" t="s">
        <v>126</v>
      </c>
    </row>
    <row r="25" spans="1:15" x14ac:dyDescent="0.2">
      <c r="B25" s="5" t="s">
        <v>34</v>
      </c>
      <c r="C25" s="5">
        <v>139</v>
      </c>
      <c r="D25" s="6">
        <v>4.8099999999999997E-2</v>
      </c>
      <c r="E25" s="6">
        <v>9.7199999999999995E-2</v>
      </c>
      <c r="F25" s="6">
        <v>9.7199999999999995E-2</v>
      </c>
      <c r="G25" s="6">
        <v>4.3E-3</v>
      </c>
      <c r="H25" s="6">
        <v>6.7000000000000002E-3</v>
      </c>
      <c r="I25" s="6">
        <v>6.7000000000000002E-3</v>
      </c>
      <c r="K25" s="6">
        <f t="shared" ref="K25" si="3">D25-G25</f>
        <v>4.3799999999999999E-2</v>
      </c>
      <c r="L25" s="6">
        <f t="shared" ref="L25" si="4">E25-H25</f>
        <v>9.0499999999999997E-2</v>
      </c>
      <c r="M25" s="6">
        <f t="shared" ref="M25" si="5">F25-I25</f>
        <v>9.0499999999999997E-2</v>
      </c>
    </row>
    <row r="26" spans="1:15" x14ac:dyDescent="0.2">
      <c r="B26" s="5" t="s">
        <v>35</v>
      </c>
      <c r="C26" s="5">
        <v>108</v>
      </c>
      <c r="D26" s="6">
        <v>1.5900000000000001E-2</v>
      </c>
      <c r="E26" s="6">
        <v>2.24E-2</v>
      </c>
      <c r="F26" s="6">
        <v>2.24E-2</v>
      </c>
      <c r="G26" s="6">
        <v>4.7000000000000002E-3</v>
      </c>
      <c r="H26" s="6">
        <v>6.7999999999999996E-3</v>
      </c>
      <c r="I26" s="6">
        <v>6.7999999999999996E-3</v>
      </c>
      <c r="K26" s="6">
        <f t="shared" ref="K26:K64" si="6">D26-G26</f>
        <v>1.1200000000000002E-2</v>
      </c>
      <c r="L26" s="6">
        <f t="shared" ref="L26:L64" si="7">E26-H26</f>
        <v>1.5599999999999999E-2</v>
      </c>
      <c r="M26" s="6">
        <f t="shared" ref="M26:M64" si="8">F26-I26</f>
        <v>1.5599999999999999E-2</v>
      </c>
    </row>
    <row r="27" spans="1:15" x14ac:dyDescent="0.2">
      <c r="A27" s="17"/>
      <c r="B27" s="5" t="s">
        <v>36</v>
      </c>
      <c r="C27" s="5">
        <v>96</v>
      </c>
      <c r="D27" s="6">
        <v>9.5000000000000001E-2</v>
      </c>
      <c r="E27" s="6">
        <v>0.17199999999999999</v>
      </c>
      <c r="F27" s="6">
        <v>0.17199999999999999</v>
      </c>
      <c r="G27" s="6">
        <v>5.0000000000000001E-3</v>
      </c>
      <c r="H27" s="6">
        <v>5.8999999999999999E-3</v>
      </c>
      <c r="I27" s="6">
        <v>5.8999999999999999E-3</v>
      </c>
      <c r="K27" s="6">
        <f t="shared" si="6"/>
        <v>0.09</v>
      </c>
      <c r="L27" s="6">
        <f t="shared" si="7"/>
        <v>0.1661</v>
      </c>
      <c r="M27" s="6">
        <f t="shared" si="8"/>
        <v>0.1661</v>
      </c>
    </row>
    <row r="28" spans="1:15" x14ac:dyDescent="0.2">
      <c r="B28" s="5" t="s">
        <v>37</v>
      </c>
      <c r="C28" s="5">
        <v>92</v>
      </c>
      <c r="D28" s="6">
        <v>2.8500000000000001E-2</v>
      </c>
      <c r="E28" s="6">
        <v>2.5399999999999999E-2</v>
      </c>
      <c r="F28" s="6">
        <v>2.5399999999999999E-2</v>
      </c>
      <c r="G28" s="6">
        <v>5.5999999999999999E-3</v>
      </c>
      <c r="H28" s="6">
        <v>6.1000000000000004E-3</v>
      </c>
      <c r="I28" s="6">
        <v>6.1000000000000004E-3</v>
      </c>
      <c r="K28" s="6">
        <f t="shared" si="6"/>
        <v>2.29E-2</v>
      </c>
      <c r="L28" s="6">
        <f t="shared" si="7"/>
        <v>1.9299999999999998E-2</v>
      </c>
      <c r="M28" s="6">
        <f t="shared" si="8"/>
        <v>1.9299999999999998E-2</v>
      </c>
    </row>
    <row r="29" spans="1:15" x14ac:dyDescent="0.2">
      <c r="A29" s="17"/>
      <c r="B29" s="5" t="s">
        <v>38</v>
      </c>
      <c r="C29" s="5">
        <v>74</v>
      </c>
      <c r="D29" s="6">
        <v>1.0200000000000001E-2</v>
      </c>
      <c r="E29" s="6">
        <v>8.3999999999999995E-3</v>
      </c>
      <c r="F29" s="6">
        <v>8.3999999999999995E-3</v>
      </c>
      <c r="G29" s="6">
        <v>4.3E-3</v>
      </c>
      <c r="H29" s="6">
        <v>6.0000000000000001E-3</v>
      </c>
      <c r="I29" s="6">
        <v>6.0000000000000001E-3</v>
      </c>
      <c r="K29" s="6">
        <f t="shared" si="6"/>
        <v>5.9000000000000007E-3</v>
      </c>
      <c r="L29" s="6">
        <f t="shared" si="7"/>
        <v>2.3999999999999994E-3</v>
      </c>
      <c r="M29" s="6">
        <f t="shared" si="8"/>
        <v>2.3999999999999994E-3</v>
      </c>
    </row>
    <row r="30" spans="1:15" x14ac:dyDescent="0.2">
      <c r="B30" s="5" t="s">
        <v>39</v>
      </c>
      <c r="C30" s="5">
        <v>70</v>
      </c>
      <c r="D30" s="6">
        <v>1.4500000000000001E-2</v>
      </c>
      <c r="E30" s="6">
        <v>2.1399999999999999E-2</v>
      </c>
      <c r="F30" s="6">
        <v>2.1399999999999999E-2</v>
      </c>
      <c r="G30" s="6">
        <v>4.8999999999999998E-3</v>
      </c>
      <c r="H30" s="6">
        <v>6.3E-3</v>
      </c>
      <c r="I30" s="6">
        <v>6.3E-3</v>
      </c>
      <c r="K30" s="6">
        <f t="shared" si="6"/>
        <v>9.6000000000000009E-3</v>
      </c>
      <c r="L30" s="6">
        <f t="shared" si="7"/>
        <v>1.5099999999999999E-2</v>
      </c>
      <c r="M30" s="6">
        <f t="shared" si="8"/>
        <v>1.5099999999999999E-2</v>
      </c>
    </row>
    <row r="31" spans="1:15" x14ac:dyDescent="0.2">
      <c r="B31" s="5" t="s">
        <v>40</v>
      </c>
      <c r="C31" s="5">
        <v>68</v>
      </c>
      <c r="D31" s="6">
        <v>0.12470000000000001</v>
      </c>
      <c r="E31" s="6">
        <v>0.1328</v>
      </c>
      <c r="F31" s="6">
        <v>0.1328</v>
      </c>
      <c r="G31" s="6">
        <v>6.0000000000000001E-3</v>
      </c>
      <c r="H31" s="6">
        <v>7.0000000000000001E-3</v>
      </c>
      <c r="I31" s="6">
        <v>7.0000000000000001E-3</v>
      </c>
      <c r="K31" s="6">
        <f t="shared" si="6"/>
        <v>0.1187</v>
      </c>
      <c r="L31" s="6">
        <f t="shared" si="7"/>
        <v>0.1258</v>
      </c>
      <c r="M31" s="6">
        <f t="shared" si="8"/>
        <v>0.1258</v>
      </c>
    </row>
    <row r="32" spans="1:15" x14ac:dyDescent="0.2">
      <c r="B32" s="5" t="s">
        <v>41</v>
      </c>
      <c r="C32" s="5">
        <v>65</v>
      </c>
      <c r="D32" s="6">
        <v>-1.1999999999999999E-3</v>
      </c>
      <c r="E32" s="6">
        <v>9.4000000000000004E-3</v>
      </c>
      <c r="F32" s="6">
        <v>9.4000000000000004E-3</v>
      </c>
      <c r="G32" s="6">
        <v>5.1999999999999998E-3</v>
      </c>
      <c r="H32" s="6">
        <v>6.0000000000000001E-3</v>
      </c>
      <c r="I32" s="6">
        <v>6.0000000000000001E-3</v>
      </c>
      <c r="K32" s="6">
        <f t="shared" si="6"/>
        <v>-6.3999999999999994E-3</v>
      </c>
      <c r="L32" s="6">
        <f t="shared" si="7"/>
        <v>3.4000000000000002E-3</v>
      </c>
      <c r="M32" s="6">
        <f t="shared" si="8"/>
        <v>3.4000000000000002E-3</v>
      </c>
    </row>
    <row r="33" spans="2:13" x14ac:dyDescent="0.2">
      <c r="B33" s="5" t="s">
        <v>42</v>
      </c>
      <c r="C33" s="5">
        <v>65</v>
      </c>
      <c r="D33" s="6">
        <v>0.02</v>
      </c>
      <c r="E33" s="6">
        <v>2.8500000000000001E-2</v>
      </c>
      <c r="F33" s="6">
        <v>2.8500000000000001E-2</v>
      </c>
      <c r="G33" s="6">
        <v>4.1999999999999997E-3</v>
      </c>
      <c r="H33" s="6">
        <v>6.7000000000000002E-3</v>
      </c>
      <c r="I33" s="6">
        <v>6.7000000000000002E-3</v>
      </c>
      <c r="K33" s="6">
        <f t="shared" si="6"/>
        <v>1.5800000000000002E-2</v>
      </c>
      <c r="L33" s="6">
        <f t="shared" si="7"/>
        <v>2.18E-2</v>
      </c>
      <c r="M33" s="6">
        <f t="shared" si="8"/>
        <v>2.18E-2</v>
      </c>
    </row>
    <row r="34" spans="2:13" x14ac:dyDescent="0.2">
      <c r="B34" s="5" t="s">
        <v>43</v>
      </c>
      <c r="C34" s="5">
        <v>63</v>
      </c>
      <c r="D34" s="6">
        <v>3.8999999999999998E-3</v>
      </c>
      <c r="E34" s="6">
        <v>1.03E-2</v>
      </c>
      <c r="F34" s="6">
        <v>1.03E-2</v>
      </c>
      <c r="G34" s="6">
        <v>4.7000000000000002E-3</v>
      </c>
      <c r="H34" s="6">
        <v>6.4999999999999997E-3</v>
      </c>
      <c r="I34" s="6">
        <v>6.4999999999999997E-3</v>
      </c>
      <c r="K34" s="6">
        <f t="shared" si="6"/>
        <v>-8.0000000000000036E-4</v>
      </c>
      <c r="L34" s="6">
        <f t="shared" si="7"/>
        <v>3.8000000000000004E-3</v>
      </c>
      <c r="M34" s="6">
        <f t="shared" si="8"/>
        <v>3.8000000000000004E-3</v>
      </c>
    </row>
    <row r="35" spans="2:13" x14ac:dyDescent="0.2">
      <c r="B35" s="5" t="s">
        <v>44</v>
      </c>
      <c r="C35" s="5">
        <v>59</v>
      </c>
      <c r="D35" s="6">
        <v>1.8800000000000001E-2</v>
      </c>
      <c r="E35" s="6">
        <v>2.3400000000000001E-2</v>
      </c>
      <c r="F35" s="6">
        <v>2.3400000000000001E-2</v>
      </c>
      <c r="G35" s="6">
        <v>6.4000000000000003E-3</v>
      </c>
      <c r="H35" s="6">
        <v>6.4999999999999997E-3</v>
      </c>
      <c r="I35" s="6">
        <v>6.4999999999999997E-3</v>
      </c>
      <c r="K35" s="6">
        <f t="shared" si="6"/>
        <v>1.2400000000000001E-2</v>
      </c>
      <c r="L35" s="6">
        <f t="shared" si="7"/>
        <v>1.6900000000000002E-2</v>
      </c>
      <c r="M35" s="6">
        <f t="shared" si="8"/>
        <v>1.6900000000000002E-2</v>
      </c>
    </row>
    <row r="36" spans="2:13" x14ac:dyDescent="0.2">
      <c r="B36" s="5" t="s">
        <v>45</v>
      </c>
      <c r="C36" s="5">
        <v>56</v>
      </c>
      <c r="D36" s="6">
        <v>1.01E-2</v>
      </c>
      <c r="E36" s="6">
        <v>1.5599999999999999E-2</v>
      </c>
      <c r="F36" s="6">
        <v>1.5599999999999999E-2</v>
      </c>
      <c r="G36" s="6">
        <v>5.1999999999999998E-3</v>
      </c>
      <c r="H36" s="6">
        <v>6.1999999999999998E-3</v>
      </c>
      <c r="I36" s="6">
        <v>6.1999999999999998E-3</v>
      </c>
      <c r="K36" s="6">
        <f t="shared" si="6"/>
        <v>4.8999999999999998E-3</v>
      </c>
      <c r="L36" s="6">
        <f t="shared" si="7"/>
        <v>9.3999999999999986E-3</v>
      </c>
      <c r="M36" s="6">
        <f t="shared" si="8"/>
        <v>9.3999999999999986E-3</v>
      </c>
    </row>
    <row r="37" spans="2:13" x14ac:dyDescent="0.2">
      <c r="B37" s="5" t="s">
        <v>46</v>
      </c>
      <c r="C37" s="5">
        <v>54</v>
      </c>
      <c r="D37" s="6">
        <v>2.8E-3</v>
      </c>
      <c r="E37" s="6">
        <v>1.7999999999999999E-2</v>
      </c>
      <c r="F37" s="6">
        <v>1.7999999999999999E-2</v>
      </c>
      <c r="G37" s="6">
        <v>5.3E-3</v>
      </c>
      <c r="H37" s="6">
        <v>6.6E-3</v>
      </c>
      <c r="I37" s="6">
        <v>6.6E-3</v>
      </c>
      <c r="K37" s="6">
        <f t="shared" si="6"/>
        <v>-2.5000000000000001E-3</v>
      </c>
      <c r="L37" s="6">
        <f t="shared" si="7"/>
        <v>1.1399999999999999E-2</v>
      </c>
      <c r="M37" s="6">
        <f t="shared" si="8"/>
        <v>1.1399999999999999E-2</v>
      </c>
    </row>
    <row r="38" spans="2:13" x14ac:dyDescent="0.2">
      <c r="B38" s="5" t="s">
        <v>47</v>
      </c>
      <c r="C38" s="5">
        <v>53</v>
      </c>
      <c r="D38" s="6">
        <v>8.0000000000000002E-3</v>
      </c>
      <c r="E38" s="6">
        <v>8.3000000000000001E-3</v>
      </c>
      <c r="F38" s="6">
        <v>8.3000000000000001E-3</v>
      </c>
      <c r="G38" s="6">
        <v>4.7999999999999996E-3</v>
      </c>
      <c r="H38" s="6">
        <v>6.4999999999999997E-3</v>
      </c>
      <c r="I38" s="6">
        <v>6.4999999999999997E-3</v>
      </c>
      <c r="K38" s="6">
        <f t="shared" si="6"/>
        <v>3.2000000000000006E-3</v>
      </c>
      <c r="L38" s="6">
        <f t="shared" si="7"/>
        <v>1.8000000000000004E-3</v>
      </c>
      <c r="M38" s="6">
        <f t="shared" si="8"/>
        <v>1.8000000000000004E-3</v>
      </c>
    </row>
    <row r="39" spans="2:13" x14ac:dyDescent="0.2">
      <c r="B39" s="5" t="s">
        <v>48</v>
      </c>
      <c r="C39" s="5">
        <v>51</v>
      </c>
      <c r="D39" s="6">
        <v>8.0199999999999994E-2</v>
      </c>
      <c r="E39" s="6">
        <v>7.6799999999999993E-2</v>
      </c>
      <c r="F39" s="6">
        <v>7.6799999999999993E-2</v>
      </c>
      <c r="G39" s="6">
        <v>7.3000000000000001E-3</v>
      </c>
      <c r="H39" s="6">
        <v>6.4999999999999997E-3</v>
      </c>
      <c r="I39" s="6">
        <v>6.4999999999999997E-3</v>
      </c>
      <c r="K39" s="6">
        <f t="shared" si="6"/>
        <v>7.2899999999999993E-2</v>
      </c>
      <c r="L39" s="6">
        <f t="shared" si="7"/>
        <v>7.0299999999999987E-2</v>
      </c>
      <c r="M39" s="6">
        <f t="shared" si="8"/>
        <v>7.0299999999999987E-2</v>
      </c>
    </row>
    <row r="40" spans="2:13" x14ac:dyDescent="0.2">
      <c r="B40" s="5" t="s">
        <v>49</v>
      </c>
      <c r="C40" s="5">
        <v>50</v>
      </c>
      <c r="D40" s="6">
        <v>7.9000000000000008E-3</v>
      </c>
      <c r="E40" s="6">
        <v>8.0999999999999996E-3</v>
      </c>
      <c r="F40" s="6">
        <v>8.0999999999999996E-3</v>
      </c>
      <c r="G40" s="6">
        <v>4.1999999999999997E-3</v>
      </c>
      <c r="H40" s="6">
        <v>5.7999999999999996E-3</v>
      </c>
      <c r="I40" s="6">
        <v>5.7999999999999996E-3</v>
      </c>
      <c r="K40" s="6">
        <f t="shared" si="6"/>
        <v>3.700000000000001E-3</v>
      </c>
      <c r="L40" s="6">
        <f t="shared" si="7"/>
        <v>2.3E-3</v>
      </c>
      <c r="M40" s="6">
        <f t="shared" si="8"/>
        <v>2.3E-3</v>
      </c>
    </row>
    <row r="41" spans="2:13" x14ac:dyDescent="0.2">
      <c r="B41" s="5" t="s">
        <v>50</v>
      </c>
      <c r="C41" s="5">
        <v>49</v>
      </c>
      <c r="D41" s="6">
        <v>2.2499999999999999E-2</v>
      </c>
      <c r="E41" s="6">
        <v>2.41E-2</v>
      </c>
      <c r="F41" s="6">
        <v>2.41E-2</v>
      </c>
      <c r="G41" s="6">
        <v>4.7999999999999996E-3</v>
      </c>
      <c r="H41" s="6">
        <v>6.7999999999999996E-3</v>
      </c>
      <c r="I41" s="6">
        <v>6.7999999999999996E-3</v>
      </c>
      <c r="K41" s="6">
        <f t="shared" si="6"/>
        <v>1.77E-2</v>
      </c>
      <c r="L41" s="6">
        <f t="shared" si="7"/>
        <v>1.7299999999999999E-2</v>
      </c>
      <c r="M41" s="6">
        <f t="shared" si="8"/>
        <v>1.7299999999999999E-2</v>
      </c>
    </row>
    <row r="42" spans="2:13" x14ac:dyDescent="0.2">
      <c r="B42" s="5" t="s">
        <v>51</v>
      </c>
      <c r="C42" s="5">
        <v>47</v>
      </c>
      <c r="D42" s="6">
        <v>4.53E-2</v>
      </c>
      <c r="E42" s="6">
        <v>6.3200000000000006E-2</v>
      </c>
      <c r="F42" s="6">
        <v>6.3200000000000006E-2</v>
      </c>
      <c r="G42" s="6">
        <v>4.3E-3</v>
      </c>
      <c r="H42" s="6">
        <v>6.6E-3</v>
      </c>
      <c r="I42" s="6">
        <v>6.6E-3</v>
      </c>
      <c r="K42" s="6">
        <f t="shared" si="6"/>
        <v>4.1000000000000002E-2</v>
      </c>
      <c r="L42" s="6">
        <f t="shared" si="7"/>
        <v>5.6600000000000004E-2</v>
      </c>
      <c r="M42" s="6">
        <f t="shared" si="8"/>
        <v>5.6600000000000004E-2</v>
      </c>
    </row>
    <row r="43" spans="2:13" x14ac:dyDescent="0.2">
      <c r="B43" s="5" t="s">
        <v>52</v>
      </c>
      <c r="C43" s="5">
        <v>47</v>
      </c>
      <c r="D43" s="6">
        <v>8.3000000000000001E-3</v>
      </c>
      <c r="E43" s="6">
        <v>5.7000000000000002E-3</v>
      </c>
      <c r="F43" s="6">
        <v>5.7000000000000002E-3</v>
      </c>
      <c r="G43" s="6">
        <v>4.3E-3</v>
      </c>
      <c r="H43" s="6">
        <v>7.1999999999999998E-3</v>
      </c>
      <c r="I43" s="6">
        <v>7.1999999999999998E-3</v>
      </c>
      <c r="K43" s="6">
        <f t="shared" si="6"/>
        <v>4.0000000000000001E-3</v>
      </c>
      <c r="L43" s="6">
        <f t="shared" si="7"/>
        <v>-1.4999999999999996E-3</v>
      </c>
      <c r="M43" s="6">
        <f t="shared" si="8"/>
        <v>-1.4999999999999996E-3</v>
      </c>
    </row>
    <row r="44" spans="2:13" x14ac:dyDescent="0.2">
      <c r="B44" s="5" t="s">
        <v>53</v>
      </c>
      <c r="C44" s="5">
        <v>47</v>
      </c>
      <c r="D44" s="6">
        <v>8.0000000000000004E-4</v>
      </c>
      <c r="E44" s="6">
        <v>6.8999999999999999E-3</v>
      </c>
      <c r="F44" s="6">
        <v>6.8999999999999999E-3</v>
      </c>
      <c r="G44" s="6">
        <v>4.3E-3</v>
      </c>
      <c r="H44" s="6">
        <v>7.1999999999999998E-3</v>
      </c>
      <c r="I44" s="6">
        <v>7.1999999999999998E-3</v>
      </c>
      <c r="K44" s="6">
        <f t="shared" si="6"/>
        <v>-3.5000000000000001E-3</v>
      </c>
      <c r="L44" s="6">
        <f t="shared" si="7"/>
        <v>-2.9999999999999992E-4</v>
      </c>
      <c r="M44" s="6">
        <f t="shared" si="8"/>
        <v>-2.9999999999999992E-4</v>
      </c>
    </row>
    <row r="45" spans="2:13" x14ac:dyDescent="0.2">
      <c r="B45" s="5" t="s">
        <v>54</v>
      </c>
      <c r="C45" s="5">
        <v>47</v>
      </c>
      <c r="D45" s="6">
        <v>9.9000000000000008E-3</v>
      </c>
      <c r="E45" s="6">
        <v>5.7999999999999996E-3</v>
      </c>
      <c r="F45" s="6">
        <v>5.7999999999999996E-3</v>
      </c>
      <c r="G45" s="6">
        <v>4.3E-3</v>
      </c>
      <c r="H45" s="6">
        <v>7.1999999999999998E-3</v>
      </c>
      <c r="I45" s="6">
        <v>7.1999999999999998E-3</v>
      </c>
      <c r="K45" s="6">
        <f t="shared" si="6"/>
        <v>5.6000000000000008E-3</v>
      </c>
      <c r="L45" s="6">
        <f t="shared" si="7"/>
        <v>-1.4000000000000002E-3</v>
      </c>
      <c r="M45" s="6">
        <f t="shared" si="8"/>
        <v>-1.4000000000000002E-3</v>
      </c>
    </row>
    <row r="46" spans="2:13" x14ac:dyDescent="0.2">
      <c r="B46" s="5" t="s">
        <v>55</v>
      </c>
      <c r="C46" s="5">
        <v>45</v>
      </c>
      <c r="D46" s="6">
        <v>2.7699999999999999E-2</v>
      </c>
      <c r="E46" s="6">
        <v>2.58E-2</v>
      </c>
      <c r="F46" s="6">
        <v>2.58E-2</v>
      </c>
      <c r="G46" s="6">
        <v>5.4000000000000003E-3</v>
      </c>
      <c r="H46" s="6">
        <v>6.0000000000000001E-3</v>
      </c>
      <c r="I46" s="6">
        <v>6.0000000000000001E-3</v>
      </c>
      <c r="K46" s="6">
        <f t="shared" si="6"/>
        <v>2.23E-2</v>
      </c>
      <c r="L46" s="6">
        <f t="shared" si="7"/>
        <v>1.9799999999999998E-2</v>
      </c>
      <c r="M46" s="6">
        <f t="shared" si="8"/>
        <v>1.9799999999999998E-2</v>
      </c>
    </row>
    <row r="47" spans="2:13" x14ac:dyDescent="0.2">
      <c r="B47" s="5" t="s">
        <v>56</v>
      </c>
      <c r="C47" s="5">
        <v>45</v>
      </c>
      <c r="D47" s="6">
        <v>1.4800000000000001E-2</v>
      </c>
      <c r="E47" s="6">
        <v>2.1299999999999999E-2</v>
      </c>
      <c r="F47" s="6">
        <v>2.1299999999999999E-2</v>
      </c>
      <c r="G47" s="6">
        <v>4.7000000000000002E-3</v>
      </c>
      <c r="H47" s="6">
        <v>6.1000000000000004E-3</v>
      </c>
      <c r="I47" s="6">
        <v>6.1000000000000004E-3</v>
      </c>
      <c r="K47" s="6">
        <f t="shared" si="6"/>
        <v>1.0100000000000001E-2</v>
      </c>
      <c r="L47" s="6">
        <f t="shared" si="7"/>
        <v>1.5199999999999998E-2</v>
      </c>
      <c r="M47" s="6">
        <f t="shared" si="8"/>
        <v>1.5199999999999998E-2</v>
      </c>
    </row>
    <row r="48" spans="2:13" x14ac:dyDescent="0.2">
      <c r="B48" s="5" t="s">
        <v>57</v>
      </c>
      <c r="C48" s="5">
        <v>43</v>
      </c>
      <c r="D48" s="6">
        <v>-6.8999999999999999E-3</v>
      </c>
      <c r="E48" s="6">
        <v>-9.7999999999999997E-3</v>
      </c>
      <c r="F48" s="6">
        <v>-9.7999999999999997E-3</v>
      </c>
      <c r="G48" s="6">
        <v>6.1999999999999998E-3</v>
      </c>
      <c r="H48" s="6">
        <v>5.8999999999999999E-3</v>
      </c>
      <c r="I48" s="6">
        <v>5.8999999999999999E-3</v>
      </c>
      <c r="K48" s="6">
        <f t="shared" si="6"/>
        <v>-1.3100000000000001E-2</v>
      </c>
      <c r="L48" s="6">
        <f t="shared" si="7"/>
        <v>-1.5699999999999999E-2</v>
      </c>
      <c r="M48" s="6">
        <f t="shared" si="8"/>
        <v>-1.5699999999999999E-2</v>
      </c>
    </row>
    <row r="49" spans="2:13" x14ac:dyDescent="0.2">
      <c r="B49" s="5" t="s">
        <v>58</v>
      </c>
      <c r="C49" s="5">
        <v>42</v>
      </c>
      <c r="D49" s="6">
        <v>2.5899999999999999E-2</v>
      </c>
      <c r="E49" s="6">
        <v>2.6100000000000002E-2</v>
      </c>
      <c r="F49" s="6">
        <v>2.6100000000000002E-2</v>
      </c>
      <c r="G49" s="6">
        <v>5.3E-3</v>
      </c>
      <c r="H49" s="6">
        <v>5.7999999999999996E-3</v>
      </c>
      <c r="I49" s="6">
        <v>5.7999999999999996E-3</v>
      </c>
      <c r="K49" s="6">
        <f t="shared" si="6"/>
        <v>2.06E-2</v>
      </c>
      <c r="L49" s="6">
        <f t="shared" si="7"/>
        <v>2.0300000000000002E-2</v>
      </c>
      <c r="M49" s="6">
        <f t="shared" si="8"/>
        <v>2.0300000000000002E-2</v>
      </c>
    </row>
    <row r="50" spans="2:13" x14ac:dyDescent="0.2">
      <c r="B50" s="5" t="s">
        <v>59</v>
      </c>
      <c r="C50" s="5">
        <v>41</v>
      </c>
      <c r="D50" s="6">
        <v>3.9800000000000002E-2</v>
      </c>
      <c r="E50" s="6">
        <v>4.0099999999999997E-2</v>
      </c>
      <c r="F50" s="6">
        <v>4.0099999999999997E-2</v>
      </c>
      <c r="G50" s="6">
        <v>6.4000000000000003E-3</v>
      </c>
      <c r="H50" s="6">
        <v>6.7000000000000002E-3</v>
      </c>
      <c r="I50" s="6">
        <v>6.7000000000000002E-3</v>
      </c>
      <c r="K50" s="6">
        <f t="shared" si="6"/>
        <v>3.3399999999999999E-2</v>
      </c>
      <c r="L50" s="6">
        <f t="shared" si="7"/>
        <v>3.3399999999999999E-2</v>
      </c>
      <c r="M50" s="6">
        <f t="shared" si="8"/>
        <v>3.3399999999999999E-2</v>
      </c>
    </row>
    <row r="51" spans="2:13" x14ac:dyDescent="0.2">
      <c r="B51" s="5" t="s">
        <v>60</v>
      </c>
      <c r="C51" s="5">
        <v>41</v>
      </c>
      <c r="D51" s="6">
        <v>-1.5E-3</v>
      </c>
      <c r="E51" s="6">
        <v>1.2999999999999999E-3</v>
      </c>
      <c r="F51" s="6">
        <v>1.2999999999999999E-3</v>
      </c>
      <c r="G51" s="6">
        <v>5.0000000000000001E-3</v>
      </c>
      <c r="H51" s="6">
        <v>5.3E-3</v>
      </c>
      <c r="I51" s="6">
        <v>5.3E-3</v>
      </c>
      <c r="K51" s="6">
        <f t="shared" si="6"/>
        <v>-6.5000000000000006E-3</v>
      </c>
      <c r="L51" s="6">
        <f t="shared" si="7"/>
        <v>-4.0000000000000001E-3</v>
      </c>
      <c r="M51" s="6">
        <f t="shared" si="8"/>
        <v>-4.0000000000000001E-3</v>
      </c>
    </row>
    <row r="52" spans="2:13" x14ac:dyDescent="0.2">
      <c r="B52" s="5" t="s">
        <v>61</v>
      </c>
      <c r="C52" s="5">
        <v>41</v>
      </c>
      <c r="D52" s="6">
        <v>-8.3000000000000001E-3</v>
      </c>
      <c r="E52" s="6">
        <v>-2.9999999999999997E-4</v>
      </c>
      <c r="F52" s="6">
        <v>-2.9999999999999997E-4</v>
      </c>
      <c r="G52" s="6">
        <v>4.7000000000000002E-3</v>
      </c>
      <c r="H52" s="6">
        <v>7.3000000000000001E-3</v>
      </c>
      <c r="I52" s="6">
        <v>7.3000000000000001E-3</v>
      </c>
      <c r="K52" s="6">
        <f t="shared" si="6"/>
        <v>-1.3000000000000001E-2</v>
      </c>
      <c r="L52" s="6">
        <f t="shared" si="7"/>
        <v>-7.6E-3</v>
      </c>
      <c r="M52" s="6">
        <f t="shared" si="8"/>
        <v>-7.6E-3</v>
      </c>
    </row>
    <row r="53" spans="2:13" x14ac:dyDescent="0.2">
      <c r="B53" s="5" t="s">
        <v>62</v>
      </c>
      <c r="C53" s="5">
        <v>40</v>
      </c>
      <c r="D53" s="6">
        <v>1.11E-2</v>
      </c>
      <c r="E53" s="6">
        <v>7.4000000000000003E-3</v>
      </c>
      <c r="F53" s="6">
        <v>7.4000000000000003E-3</v>
      </c>
      <c r="G53" s="6">
        <v>4.3E-3</v>
      </c>
      <c r="H53" s="6">
        <v>7.1999999999999998E-3</v>
      </c>
      <c r="I53" s="6">
        <v>7.1999999999999998E-3</v>
      </c>
      <c r="K53" s="6">
        <f t="shared" si="6"/>
        <v>6.8000000000000005E-3</v>
      </c>
      <c r="L53" s="6">
        <f t="shared" si="7"/>
        <v>2.0000000000000052E-4</v>
      </c>
      <c r="M53" s="6">
        <f t="shared" si="8"/>
        <v>2.0000000000000052E-4</v>
      </c>
    </row>
    <row r="54" spans="2:13" x14ac:dyDescent="0.2">
      <c r="B54" s="5" t="s">
        <v>63</v>
      </c>
      <c r="C54" s="5">
        <v>40</v>
      </c>
      <c r="D54" s="6">
        <v>3.2000000000000002E-3</v>
      </c>
      <c r="E54" s="6">
        <v>7.4000000000000003E-3</v>
      </c>
      <c r="F54" s="6">
        <v>7.4000000000000003E-3</v>
      </c>
      <c r="G54" s="6">
        <v>4.1000000000000003E-3</v>
      </c>
      <c r="H54" s="6">
        <v>6.1000000000000004E-3</v>
      </c>
      <c r="I54" s="6">
        <v>6.1000000000000004E-3</v>
      </c>
      <c r="K54" s="6">
        <f t="shared" si="6"/>
        <v>-9.0000000000000019E-4</v>
      </c>
      <c r="L54" s="6">
        <f t="shared" si="7"/>
        <v>1.2999999999999999E-3</v>
      </c>
      <c r="M54" s="6">
        <f t="shared" si="8"/>
        <v>1.2999999999999999E-3</v>
      </c>
    </row>
    <row r="55" spans="2:13" x14ac:dyDescent="0.2">
      <c r="B55" s="5" t="s">
        <v>64</v>
      </c>
      <c r="C55" s="5">
        <v>39</v>
      </c>
      <c r="D55" s="6">
        <v>2.4500000000000001E-2</v>
      </c>
      <c r="E55" s="6">
        <v>5.1900000000000002E-2</v>
      </c>
      <c r="F55" s="6">
        <v>5.1900000000000002E-2</v>
      </c>
      <c r="G55" s="6">
        <v>5.4000000000000003E-3</v>
      </c>
      <c r="H55" s="6">
        <v>6.1999999999999998E-3</v>
      </c>
      <c r="I55" s="6">
        <v>6.1999999999999998E-3</v>
      </c>
      <c r="K55" s="6">
        <f t="shared" si="6"/>
        <v>1.9099999999999999E-2</v>
      </c>
      <c r="L55" s="6">
        <f t="shared" si="7"/>
        <v>4.5700000000000005E-2</v>
      </c>
      <c r="M55" s="6">
        <f t="shared" si="8"/>
        <v>4.5700000000000005E-2</v>
      </c>
    </row>
    <row r="56" spans="2:13" x14ac:dyDescent="0.2">
      <c r="B56" s="5" t="s">
        <v>65</v>
      </c>
      <c r="C56" s="5">
        <v>39</v>
      </c>
      <c r="D56" s="6">
        <v>-7.4000000000000003E-3</v>
      </c>
      <c r="E56" s="6">
        <v>-2.3800000000000002E-2</v>
      </c>
      <c r="F56" s="6">
        <v>-2.3800000000000002E-2</v>
      </c>
      <c r="G56" s="6">
        <v>5.7999999999999996E-3</v>
      </c>
      <c r="H56" s="6">
        <v>6.4999999999999997E-3</v>
      </c>
      <c r="I56" s="6">
        <v>6.4999999999999997E-3</v>
      </c>
      <c r="K56" s="6">
        <f t="shared" si="6"/>
        <v>-1.32E-2</v>
      </c>
      <c r="L56" s="6">
        <f t="shared" si="7"/>
        <v>-3.0300000000000001E-2</v>
      </c>
      <c r="M56" s="6">
        <f t="shared" si="8"/>
        <v>-3.0300000000000001E-2</v>
      </c>
    </row>
    <row r="57" spans="2:13" x14ac:dyDescent="0.2">
      <c r="B57" s="5" t="s">
        <v>66</v>
      </c>
      <c r="C57" s="5">
        <v>38</v>
      </c>
      <c r="D57" s="6">
        <v>9.5999999999999992E-3</v>
      </c>
      <c r="E57" s="6">
        <v>1.7999999999999999E-2</v>
      </c>
      <c r="F57" s="6">
        <v>1.7999999999999999E-2</v>
      </c>
      <c r="G57" s="6">
        <v>5.7999999999999996E-3</v>
      </c>
      <c r="H57" s="6">
        <v>6.7999999999999996E-3</v>
      </c>
      <c r="I57" s="6">
        <v>6.7999999999999996E-3</v>
      </c>
      <c r="K57" s="6">
        <f t="shared" si="6"/>
        <v>3.7999999999999996E-3</v>
      </c>
      <c r="L57" s="6">
        <f t="shared" si="7"/>
        <v>1.1199999999999998E-2</v>
      </c>
      <c r="M57" s="6">
        <f t="shared" si="8"/>
        <v>1.1199999999999998E-2</v>
      </c>
    </row>
    <row r="58" spans="2:13" x14ac:dyDescent="0.2">
      <c r="B58" s="5" t="s">
        <v>67</v>
      </c>
      <c r="C58" s="5">
        <v>38</v>
      </c>
      <c r="D58" s="6">
        <v>1.34E-2</v>
      </c>
      <c r="E58" s="6">
        <v>1.0800000000000001E-2</v>
      </c>
      <c r="F58" s="6">
        <v>1.0800000000000001E-2</v>
      </c>
      <c r="G58" s="6">
        <v>4.3E-3</v>
      </c>
      <c r="H58" s="6">
        <v>7.1999999999999998E-3</v>
      </c>
      <c r="I58" s="6">
        <v>7.1999999999999998E-3</v>
      </c>
      <c r="K58" s="6">
        <f t="shared" si="6"/>
        <v>9.1000000000000004E-3</v>
      </c>
      <c r="L58" s="6">
        <f t="shared" si="7"/>
        <v>3.6000000000000008E-3</v>
      </c>
      <c r="M58" s="6">
        <f t="shared" si="8"/>
        <v>3.6000000000000008E-3</v>
      </c>
    </row>
    <row r="59" spans="2:13" x14ac:dyDescent="0.2">
      <c r="B59" s="5" t="s">
        <v>68</v>
      </c>
      <c r="C59" s="5">
        <v>37</v>
      </c>
      <c r="D59" s="6">
        <v>-8.0000000000000004E-4</v>
      </c>
      <c r="E59" s="6">
        <v>2.5999999999999999E-3</v>
      </c>
      <c r="F59" s="6">
        <v>2.5999999999999999E-3</v>
      </c>
      <c r="G59" s="6">
        <v>4.4999999999999997E-3</v>
      </c>
      <c r="H59" s="6">
        <v>6.1000000000000004E-3</v>
      </c>
      <c r="I59" s="6">
        <v>6.1000000000000004E-3</v>
      </c>
      <c r="K59" s="6">
        <f t="shared" si="6"/>
        <v>-5.3E-3</v>
      </c>
      <c r="L59" s="6">
        <f t="shared" si="7"/>
        <v>-3.5000000000000005E-3</v>
      </c>
      <c r="M59" s="6">
        <f t="shared" si="8"/>
        <v>-3.5000000000000005E-3</v>
      </c>
    </row>
    <row r="60" spans="2:13" x14ac:dyDescent="0.2">
      <c r="B60" s="5" t="s">
        <v>69</v>
      </c>
      <c r="C60" s="5">
        <v>33</v>
      </c>
      <c r="D60" s="6">
        <v>1.1299999999999999E-2</v>
      </c>
      <c r="E60" s="6">
        <v>7.4000000000000003E-3</v>
      </c>
      <c r="F60" s="6">
        <v>7.4000000000000003E-3</v>
      </c>
      <c r="G60" s="6">
        <v>4.3E-3</v>
      </c>
      <c r="H60" s="6">
        <v>7.1999999999999998E-3</v>
      </c>
      <c r="I60" s="6">
        <v>7.1999999999999998E-3</v>
      </c>
      <c r="K60" s="6">
        <f t="shared" si="6"/>
        <v>6.9999999999999993E-3</v>
      </c>
      <c r="L60" s="6">
        <f t="shared" si="7"/>
        <v>2.0000000000000052E-4</v>
      </c>
      <c r="M60" s="6">
        <f t="shared" si="8"/>
        <v>2.0000000000000052E-4</v>
      </c>
    </row>
    <row r="61" spans="2:13" x14ac:dyDescent="0.2">
      <c r="B61" s="5" t="s">
        <v>70</v>
      </c>
      <c r="C61" s="5">
        <v>32</v>
      </c>
      <c r="D61" s="6">
        <v>3.5000000000000003E-2</v>
      </c>
      <c r="E61" s="6">
        <v>5.5100000000000003E-2</v>
      </c>
      <c r="F61" s="6">
        <v>5.5100000000000003E-2</v>
      </c>
      <c r="G61" s="6">
        <v>4.4999999999999997E-3</v>
      </c>
      <c r="H61" s="6">
        <v>6.8999999999999999E-3</v>
      </c>
      <c r="I61" s="6">
        <v>6.8999999999999999E-3</v>
      </c>
      <c r="K61" s="6">
        <f t="shared" si="6"/>
        <v>3.0500000000000003E-2</v>
      </c>
      <c r="L61" s="6">
        <f t="shared" si="7"/>
        <v>4.8200000000000007E-2</v>
      </c>
      <c r="M61" s="6">
        <f t="shared" si="8"/>
        <v>4.8200000000000007E-2</v>
      </c>
    </row>
    <row r="62" spans="2:13" x14ac:dyDescent="0.2">
      <c r="B62" s="5" t="s">
        <v>71</v>
      </c>
      <c r="C62" s="5">
        <v>32</v>
      </c>
      <c r="D62" s="6">
        <v>5.7000000000000002E-3</v>
      </c>
      <c r="E62" s="6">
        <v>1E-3</v>
      </c>
      <c r="F62" s="6">
        <v>1E-3</v>
      </c>
      <c r="G62" s="6">
        <v>4.4999999999999997E-3</v>
      </c>
      <c r="H62" s="6">
        <v>5.4999999999999997E-3</v>
      </c>
      <c r="I62" s="6">
        <v>5.4999999999999997E-3</v>
      </c>
      <c r="K62" s="6">
        <f t="shared" si="6"/>
        <v>1.2000000000000005E-3</v>
      </c>
      <c r="L62" s="6">
        <f t="shared" si="7"/>
        <v>-4.4999999999999997E-3</v>
      </c>
      <c r="M62" s="6">
        <f t="shared" si="8"/>
        <v>-4.4999999999999997E-3</v>
      </c>
    </row>
    <row r="63" spans="2:13" x14ac:dyDescent="0.2">
      <c r="B63" s="5" t="s">
        <v>72</v>
      </c>
      <c r="C63" s="5">
        <v>30</v>
      </c>
      <c r="D63" s="6">
        <v>1.0500000000000001E-2</v>
      </c>
      <c r="E63" s="6">
        <v>1.37E-2</v>
      </c>
      <c r="F63" s="6">
        <v>1.37E-2</v>
      </c>
      <c r="G63" s="6">
        <v>6.6E-3</v>
      </c>
      <c r="H63" s="6">
        <v>6.8999999999999999E-3</v>
      </c>
      <c r="I63" s="6">
        <v>6.8999999999999999E-3</v>
      </c>
      <c r="K63" s="6">
        <f t="shared" si="6"/>
        <v>3.9000000000000007E-3</v>
      </c>
      <c r="L63" s="6">
        <f t="shared" si="7"/>
        <v>6.8000000000000005E-3</v>
      </c>
      <c r="M63" s="6">
        <f t="shared" si="8"/>
        <v>6.8000000000000005E-3</v>
      </c>
    </row>
    <row r="64" spans="2:13" x14ac:dyDescent="0.2">
      <c r="B64" s="5" t="s">
        <v>73</v>
      </c>
      <c r="C64" s="5">
        <v>30</v>
      </c>
      <c r="D64" s="6">
        <v>1.0699999999999999E-2</v>
      </c>
      <c r="E64" s="6">
        <v>1.3299999999999999E-2</v>
      </c>
      <c r="F64" s="6">
        <v>1.3299999999999999E-2</v>
      </c>
      <c r="G64" s="6">
        <v>5.8999999999999999E-3</v>
      </c>
      <c r="H64" s="6">
        <v>6.7000000000000002E-3</v>
      </c>
      <c r="I64" s="6">
        <v>6.7000000000000002E-3</v>
      </c>
      <c r="K64" s="6">
        <f t="shared" si="6"/>
        <v>4.7999999999999996E-3</v>
      </c>
      <c r="L64" s="6">
        <f t="shared" si="7"/>
        <v>6.5999999999999991E-3</v>
      </c>
      <c r="M64" s="6">
        <f t="shared" si="8"/>
        <v>6.5999999999999991E-3</v>
      </c>
    </row>
    <row r="66" spans="1:15" x14ac:dyDescent="0.2">
      <c r="B66" s="5" t="s">
        <v>74</v>
      </c>
      <c r="K66" s="6">
        <v>1.4800000000000001E-2</v>
      </c>
      <c r="L66" s="6">
        <v>1.9800000000000002E-2</v>
      </c>
      <c r="M66" s="6">
        <v>1.9800000000000002E-2</v>
      </c>
    </row>
    <row r="67" spans="1:15" x14ac:dyDescent="0.2">
      <c r="B67" s="5" t="s">
        <v>75</v>
      </c>
      <c r="K67" s="6">
        <v>5.1000000000000004E-3</v>
      </c>
      <c r="L67" s="6">
        <v>6.1000000000000004E-3</v>
      </c>
      <c r="M67" s="6">
        <v>6.1000000000000004E-3</v>
      </c>
    </row>
    <row r="69" spans="1:15" x14ac:dyDescent="0.2">
      <c r="A69" s="5">
        <v>2018</v>
      </c>
      <c r="B69" s="5" t="s">
        <v>33</v>
      </c>
      <c r="C69" s="5" t="s">
        <v>76</v>
      </c>
      <c r="D69" s="5" t="s">
        <v>77</v>
      </c>
      <c r="E69" s="5" t="s">
        <v>78</v>
      </c>
      <c r="F69" s="5" t="s">
        <v>79</v>
      </c>
      <c r="G69" s="5" t="s">
        <v>80</v>
      </c>
      <c r="H69" s="5" t="s">
        <v>81</v>
      </c>
      <c r="I69" s="5" t="s">
        <v>82</v>
      </c>
      <c r="K69" s="3" t="s">
        <v>9</v>
      </c>
      <c r="L69" s="3" t="s">
        <v>10</v>
      </c>
      <c r="M69" s="3" t="s">
        <v>11</v>
      </c>
      <c r="O69" s="8" t="s">
        <v>125</v>
      </c>
    </row>
    <row r="70" spans="1:15" x14ac:dyDescent="0.2">
      <c r="B70" s="5" t="s">
        <v>83</v>
      </c>
      <c r="C70" s="5">
        <v>1126</v>
      </c>
      <c r="D70" s="6">
        <v>-5.4000000000000003E-3</v>
      </c>
      <c r="E70" s="6">
        <v>-2.07E-2</v>
      </c>
      <c r="F70" s="6">
        <v>8.0999999999999996E-3</v>
      </c>
      <c r="G70" s="6">
        <v>-2.5000000000000001E-3</v>
      </c>
      <c r="H70" s="6">
        <v>-0.01</v>
      </c>
      <c r="I70" s="6">
        <v>-7.4999999999999997E-3</v>
      </c>
      <c r="K70" s="6">
        <f t="shared" ref="K70" si="9">D70-G70</f>
        <v>-2.9000000000000002E-3</v>
      </c>
      <c r="L70" s="6">
        <f t="shared" ref="L70" si="10">E70-H70</f>
        <v>-1.0699999999999999E-2</v>
      </c>
      <c r="M70" s="6">
        <f t="shared" ref="M70" si="11">F70-I70</f>
        <v>1.5599999999999999E-2</v>
      </c>
    </row>
    <row r="71" spans="1:15" x14ac:dyDescent="0.2">
      <c r="B71" s="5" t="s">
        <v>84</v>
      </c>
      <c r="C71" s="5">
        <v>1054</v>
      </c>
      <c r="D71" s="6">
        <v>-3.7000000000000002E-3</v>
      </c>
      <c r="E71" s="6">
        <v>-2.53E-2</v>
      </c>
      <c r="F71" s="6">
        <v>-5.2600000000000001E-2</v>
      </c>
      <c r="G71" s="6">
        <v>0</v>
      </c>
      <c r="H71" s="6">
        <v>-7.0000000000000001E-3</v>
      </c>
      <c r="I71" s="6">
        <v>-6.7000000000000002E-3</v>
      </c>
      <c r="K71" s="6">
        <f t="shared" ref="K71:K109" si="12">D71-G71</f>
        <v>-3.7000000000000002E-3</v>
      </c>
      <c r="L71" s="6">
        <f t="shared" ref="L71:L109" si="13">E71-H71</f>
        <v>-1.83E-2</v>
      </c>
      <c r="M71" s="6">
        <f t="shared" ref="M71:M109" si="14">F71-I71</f>
        <v>-4.5900000000000003E-2</v>
      </c>
    </row>
    <row r="72" spans="1:15" x14ac:dyDescent="0.2">
      <c r="B72" s="5" t="s">
        <v>85</v>
      </c>
      <c r="C72" s="5">
        <v>979</v>
      </c>
      <c r="D72" s="6">
        <v>7.6E-3</v>
      </c>
      <c r="E72" s="6">
        <v>3.6299999999999999E-2</v>
      </c>
      <c r="F72" s="6">
        <v>0.1295</v>
      </c>
      <c r="G72" s="6">
        <v>-1.9E-3</v>
      </c>
      <c r="H72" s="6">
        <v>-8.6999999999999994E-3</v>
      </c>
      <c r="I72" s="6">
        <v>-5.3E-3</v>
      </c>
      <c r="K72" s="6">
        <f t="shared" si="12"/>
        <v>9.4999999999999998E-3</v>
      </c>
      <c r="L72" s="6">
        <f t="shared" si="13"/>
        <v>4.4999999999999998E-2</v>
      </c>
      <c r="M72" s="6">
        <f t="shared" si="14"/>
        <v>0.1348</v>
      </c>
    </row>
    <row r="73" spans="1:15" x14ac:dyDescent="0.2">
      <c r="B73" s="5" t="s">
        <v>86</v>
      </c>
      <c r="C73" s="5">
        <v>965</v>
      </c>
      <c r="D73" s="6">
        <v>-4.5999999999999999E-3</v>
      </c>
      <c r="E73" s="6">
        <v>-2.0400000000000001E-2</v>
      </c>
      <c r="F73" s="6">
        <v>-2.0899999999999998E-2</v>
      </c>
      <c r="G73" s="6">
        <v>-1.1999999999999999E-3</v>
      </c>
      <c r="H73" s="6">
        <v>-8.8999999999999999E-3</v>
      </c>
      <c r="I73" s="6">
        <v>-5.1000000000000004E-3</v>
      </c>
      <c r="K73" s="6">
        <f t="shared" si="12"/>
        <v>-3.4000000000000002E-3</v>
      </c>
      <c r="L73" s="6">
        <f t="shared" si="13"/>
        <v>-1.1500000000000002E-2</v>
      </c>
      <c r="M73" s="6">
        <f t="shared" si="14"/>
        <v>-1.5799999999999998E-2</v>
      </c>
    </row>
    <row r="74" spans="1:15" x14ac:dyDescent="0.2">
      <c r="B74" s="5" t="s">
        <v>87</v>
      </c>
      <c r="C74" s="5">
        <v>929</v>
      </c>
      <c r="D74" s="6">
        <v>3.0999999999999999E-3</v>
      </c>
      <c r="E74" s="6">
        <v>1.6400000000000001E-2</v>
      </c>
      <c r="F74" s="6">
        <v>-4.02E-2</v>
      </c>
      <c r="G74" s="6">
        <v>-1.9E-3</v>
      </c>
      <c r="H74" s="6">
        <v>-6.1999999999999998E-3</v>
      </c>
      <c r="I74" s="6">
        <v>-1.41E-2</v>
      </c>
      <c r="K74" s="6">
        <f t="shared" si="12"/>
        <v>5.0000000000000001E-3</v>
      </c>
      <c r="L74" s="6">
        <f t="shared" si="13"/>
        <v>2.2600000000000002E-2</v>
      </c>
      <c r="M74" s="6">
        <f t="shared" si="14"/>
        <v>-2.6099999999999998E-2</v>
      </c>
    </row>
    <row r="75" spans="1:15" x14ac:dyDescent="0.2">
      <c r="B75" s="5" t="s">
        <v>88</v>
      </c>
      <c r="C75" s="5">
        <v>861</v>
      </c>
      <c r="D75" s="6">
        <v>3.9699999999999999E-2</v>
      </c>
      <c r="E75" s="6">
        <v>0.2243</v>
      </c>
      <c r="F75" s="6">
        <v>0.71699999999999997</v>
      </c>
      <c r="G75" s="6">
        <v>-8.0000000000000004E-4</v>
      </c>
      <c r="H75" s="6">
        <v>-8.0999999999999996E-3</v>
      </c>
      <c r="I75" s="6">
        <v>-1.0500000000000001E-2</v>
      </c>
      <c r="K75" s="6">
        <f t="shared" si="12"/>
        <v>4.0500000000000001E-2</v>
      </c>
      <c r="L75" s="6">
        <f t="shared" si="13"/>
        <v>0.2324</v>
      </c>
      <c r="M75" s="6">
        <f t="shared" si="14"/>
        <v>0.72749999999999992</v>
      </c>
    </row>
    <row r="76" spans="1:15" x14ac:dyDescent="0.2">
      <c r="B76" s="5" t="s">
        <v>89</v>
      </c>
      <c r="C76" s="5">
        <v>783</v>
      </c>
      <c r="D76" s="6">
        <v>1.7899999999999999E-2</v>
      </c>
      <c r="E76" s="6">
        <v>5.3100000000000001E-2</v>
      </c>
      <c r="F76" s="6">
        <v>7.3499999999999996E-2</v>
      </c>
      <c r="G76" s="6">
        <v>-8.9999999999999998E-4</v>
      </c>
      <c r="H76" s="6">
        <v>-8.6E-3</v>
      </c>
      <c r="I76" s="6">
        <v>-1.09E-2</v>
      </c>
      <c r="K76" s="6">
        <f t="shared" si="12"/>
        <v>1.8800000000000001E-2</v>
      </c>
      <c r="L76" s="6">
        <f t="shared" si="13"/>
        <v>6.1700000000000005E-2</v>
      </c>
      <c r="M76" s="6">
        <f t="shared" si="14"/>
        <v>8.4400000000000003E-2</v>
      </c>
    </row>
    <row r="77" spans="1:15" x14ac:dyDescent="0.2">
      <c r="B77" s="5" t="s">
        <v>90</v>
      </c>
      <c r="C77" s="5">
        <v>766</v>
      </c>
      <c r="D77" s="6">
        <v>-6.4000000000000003E-3</v>
      </c>
      <c r="E77" s="6">
        <v>-2.4E-2</v>
      </c>
      <c r="F77" s="6">
        <v>-3.7999999999999999E-2</v>
      </c>
      <c r="G77" s="6">
        <v>-8.9999999999999998E-4</v>
      </c>
      <c r="H77" s="6">
        <v>-8.0999999999999996E-3</v>
      </c>
      <c r="I77" s="6">
        <v>-5.5999999999999999E-3</v>
      </c>
      <c r="K77" s="6">
        <f t="shared" si="12"/>
        <v>-5.5000000000000005E-3</v>
      </c>
      <c r="L77" s="6">
        <f t="shared" si="13"/>
        <v>-1.5900000000000001E-2</v>
      </c>
      <c r="M77" s="6">
        <f t="shared" si="14"/>
        <v>-3.2399999999999998E-2</v>
      </c>
    </row>
    <row r="78" spans="1:15" x14ac:dyDescent="0.2">
      <c r="B78" s="5" t="s">
        <v>91</v>
      </c>
      <c r="C78" s="5">
        <v>764</v>
      </c>
      <c r="D78" s="6">
        <v>4.0399999999999998E-2</v>
      </c>
      <c r="E78" s="6">
        <v>0.11119999999999999</v>
      </c>
      <c r="F78" s="6">
        <v>0.22739999999999999</v>
      </c>
      <c r="G78" s="6">
        <v>2.0000000000000001E-4</v>
      </c>
      <c r="H78" s="6">
        <v>-6.1000000000000004E-3</v>
      </c>
      <c r="I78" s="6">
        <v>-8.6E-3</v>
      </c>
      <c r="K78" s="6">
        <f t="shared" si="12"/>
        <v>4.02E-2</v>
      </c>
      <c r="L78" s="6">
        <f t="shared" si="13"/>
        <v>0.11729999999999999</v>
      </c>
      <c r="M78" s="6">
        <f t="shared" si="14"/>
        <v>0.23599999999999999</v>
      </c>
    </row>
    <row r="79" spans="1:15" x14ac:dyDescent="0.2">
      <c r="B79" s="5" t="s">
        <v>92</v>
      </c>
      <c r="C79" s="5">
        <v>698</v>
      </c>
      <c r="D79" s="6">
        <v>1.7500000000000002E-2</v>
      </c>
      <c r="E79" s="6">
        <v>9.1800000000000007E-2</v>
      </c>
      <c r="F79" s="6">
        <v>0.75849999999999995</v>
      </c>
      <c r="G79" s="6">
        <v>-6.9999999999999999E-4</v>
      </c>
      <c r="H79" s="6">
        <v>-8.0000000000000002E-3</v>
      </c>
      <c r="I79" s="6">
        <v>-0.01</v>
      </c>
      <c r="K79" s="6">
        <f t="shared" si="12"/>
        <v>1.8200000000000001E-2</v>
      </c>
      <c r="L79" s="6">
        <f t="shared" si="13"/>
        <v>9.98E-2</v>
      </c>
      <c r="M79" s="6">
        <f t="shared" si="14"/>
        <v>0.76849999999999996</v>
      </c>
    </row>
    <row r="80" spans="1:15" x14ac:dyDescent="0.2">
      <c r="B80" s="5" t="s">
        <v>93</v>
      </c>
      <c r="C80" s="5">
        <v>666</v>
      </c>
      <c r="D80" s="6">
        <v>3.8E-3</v>
      </c>
      <c r="E80" s="6">
        <v>5.3E-3</v>
      </c>
      <c r="F80" s="6">
        <v>1.09E-2</v>
      </c>
      <c r="G80" s="6">
        <v>-1.6000000000000001E-3</v>
      </c>
      <c r="H80" s="6">
        <v>-1.0200000000000001E-2</v>
      </c>
      <c r="I80" s="6">
        <v>-8.9999999999999993E-3</v>
      </c>
      <c r="K80" s="6">
        <f t="shared" si="12"/>
        <v>5.4000000000000003E-3</v>
      </c>
      <c r="L80" s="6">
        <f t="shared" si="13"/>
        <v>1.55E-2</v>
      </c>
      <c r="M80" s="6">
        <f t="shared" si="14"/>
        <v>1.9900000000000001E-2</v>
      </c>
    </row>
    <row r="81" spans="2:13" x14ac:dyDescent="0.2">
      <c r="B81" s="5" t="s">
        <v>94</v>
      </c>
      <c r="C81" s="5">
        <v>656</v>
      </c>
      <c r="D81" s="6">
        <v>5.1000000000000004E-3</v>
      </c>
      <c r="E81" s="6">
        <v>-7.9000000000000008E-3</v>
      </c>
      <c r="F81" s="6">
        <v>-4.2799999999999998E-2</v>
      </c>
      <c r="G81" s="6">
        <v>-1.5E-3</v>
      </c>
      <c r="H81" s="6">
        <v>-8.8999999999999999E-3</v>
      </c>
      <c r="I81" s="6">
        <v>-7.3000000000000001E-3</v>
      </c>
      <c r="K81" s="6">
        <f t="shared" si="12"/>
        <v>6.6E-3</v>
      </c>
      <c r="L81" s="6">
        <f t="shared" si="13"/>
        <v>9.9999999999999915E-4</v>
      </c>
      <c r="M81" s="6">
        <f t="shared" si="14"/>
        <v>-3.5499999999999997E-2</v>
      </c>
    </row>
    <row r="82" spans="2:13" x14ac:dyDescent="0.2">
      <c r="B82" s="5" t="s">
        <v>95</v>
      </c>
      <c r="C82" s="5">
        <v>646</v>
      </c>
      <c r="D82" s="6">
        <v>-2.8999999999999998E-3</v>
      </c>
      <c r="E82" s="6">
        <v>-9.4999999999999998E-3</v>
      </c>
      <c r="F82" s="6">
        <v>-1.3100000000000001E-2</v>
      </c>
      <c r="G82" s="6">
        <v>-1E-4</v>
      </c>
      <c r="H82" s="6">
        <v>-6.3E-3</v>
      </c>
      <c r="I82" s="6">
        <v>-9.4999999999999998E-3</v>
      </c>
      <c r="K82" s="6">
        <f t="shared" si="12"/>
        <v>-2.8E-3</v>
      </c>
      <c r="L82" s="6">
        <f t="shared" si="13"/>
        <v>-3.1999999999999997E-3</v>
      </c>
      <c r="M82" s="6">
        <f t="shared" si="14"/>
        <v>-3.6000000000000008E-3</v>
      </c>
    </row>
    <row r="83" spans="2:13" x14ac:dyDescent="0.2">
      <c r="B83" s="5" t="s">
        <v>96</v>
      </c>
      <c r="C83" s="5">
        <v>605</v>
      </c>
      <c r="D83" s="6">
        <v>1.1000000000000001E-3</v>
      </c>
      <c r="E83" s="6">
        <v>-1.4E-3</v>
      </c>
      <c r="F83" s="6">
        <v>-1.3299999999999999E-2</v>
      </c>
      <c r="G83" s="6">
        <v>-1E-3</v>
      </c>
      <c r="H83" s="6">
        <v>-7.0000000000000001E-3</v>
      </c>
      <c r="I83" s="6">
        <v>-6.4999999999999997E-3</v>
      </c>
      <c r="K83" s="6">
        <f t="shared" si="12"/>
        <v>2.1000000000000003E-3</v>
      </c>
      <c r="L83" s="6">
        <f t="shared" si="13"/>
        <v>5.5999999999999999E-3</v>
      </c>
      <c r="M83" s="6">
        <f t="shared" si="14"/>
        <v>-6.7999999999999996E-3</v>
      </c>
    </row>
    <row r="84" spans="2:13" x14ac:dyDescent="0.2">
      <c r="B84" s="5" t="s">
        <v>97</v>
      </c>
      <c r="C84" s="5">
        <v>573</v>
      </c>
      <c r="D84" s="6">
        <v>-4.1000000000000003E-3</v>
      </c>
      <c r="E84" s="6">
        <v>-1.9199999999999998E-2</v>
      </c>
      <c r="F84" s="6">
        <v>-2.1399999999999999E-2</v>
      </c>
      <c r="G84" s="6">
        <v>-1.4E-3</v>
      </c>
      <c r="H84" s="6">
        <v>-8.8000000000000005E-3</v>
      </c>
      <c r="I84" s="6">
        <v>-8.0999999999999996E-3</v>
      </c>
      <c r="K84" s="6">
        <f t="shared" si="12"/>
        <v>-2.7000000000000001E-3</v>
      </c>
      <c r="L84" s="6">
        <f t="shared" si="13"/>
        <v>-1.0399999999999998E-2</v>
      </c>
      <c r="M84" s="6">
        <f t="shared" si="14"/>
        <v>-1.3299999999999999E-2</v>
      </c>
    </row>
    <row r="85" spans="2:13" x14ac:dyDescent="0.2">
      <c r="B85" s="5" t="s">
        <v>98</v>
      </c>
      <c r="C85" s="5">
        <v>567</v>
      </c>
      <c r="D85" s="6">
        <v>-2.3999999999999998E-3</v>
      </c>
      <c r="E85" s="6">
        <v>-2.06E-2</v>
      </c>
      <c r="F85" s="6">
        <v>-2.93E-2</v>
      </c>
      <c r="G85" s="6">
        <v>-1.6999999999999999E-3</v>
      </c>
      <c r="H85" s="6">
        <v>-9.4999999999999998E-3</v>
      </c>
      <c r="I85" s="6">
        <v>-5.4000000000000003E-3</v>
      </c>
      <c r="K85" s="6">
        <f t="shared" si="12"/>
        <v>-6.9999999999999988E-4</v>
      </c>
      <c r="L85" s="6">
        <f t="shared" si="13"/>
        <v>-1.11E-2</v>
      </c>
      <c r="M85" s="6">
        <f t="shared" si="14"/>
        <v>-2.3899999999999998E-2</v>
      </c>
    </row>
    <row r="86" spans="2:13" x14ac:dyDescent="0.2">
      <c r="B86" s="5" t="s">
        <v>99</v>
      </c>
      <c r="C86" s="5">
        <v>563</v>
      </c>
      <c r="D86" s="6">
        <v>-6.0000000000000001E-3</v>
      </c>
      <c r="E86" s="6">
        <v>-2.3900000000000001E-2</v>
      </c>
      <c r="F86" s="6">
        <v>-2.8400000000000002E-2</v>
      </c>
      <c r="G86" s="6">
        <v>-2.8999999999999998E-3</v>
      </c>
      <c r="H86" s="6">
        <v>-1.01E-2</v>
      </c>
      <c r="I86" s="6">
        <v>-9.4999999999999998E-3</v>
      </c>
      <c r="K86" s="6">
        <f t="shared" si="12"/>
        <v>-3.1000000000000003E-3</v>
      </c>
      <c r="L86" s="6">
        <f t="shared" si="13"/>
        <v>-1.3800000000000002E-2</v>
      </c>
      <c r="M86" s="6">
        <f t="shared" si="14"/>
        <v>-1.89E-2</v>
      </c>
    </row>
    <row r="87" spans="2:13" x14ac:dyDescent="0.2">
      <c r="B87" s="5" t="s">
        <v>100</v>
      </c>
      <c r="C87" s="5">
        <v>560</v>
      </c>
      <c r="D87" s="6">
        <v>5.6500000000000002E-2</v>
      </c>
      <c r="E87" s="6">
        <v>0.13070000000000001</v>
      </c>
      <c r="F87" s="6">
        <v>0.29749999999999999</v>
      </c>
      <c r="G87" s="6">
        <v>-1.8E-3</v>
      </c>
      <c r="H87" s="6">
        <v>-1.0699999999999999E-2</v>
      </c>
      <c r="I87" s="6">
        <v>-8.9999999999999993E-3</v>
      </c>
      <c r="K87" s="6">
        <f t="shared" si="12"/>
        <v>5.8300000000000005E-2</v>
      </c>
      <c r="L87" s="6">
        <f t="shared" si="13"/>
        <v>0.1414</v>
      </c>
      <c r="M87" s="6">
        <f t="shared" si="14"/>
        <v>0.30649999999999999</v>
      </c>
    </row>
    <row r="88" spans="2:13" x14ac:dyDescent="0.2">
      <c r="B88" s="5" t="s">
        <v>101</v>
      </c>
      <c r="C88" s="5">
        <v>554</v>
      </c>
      <c r="D88" s="6">
        <v>-7.7999999999999996E-3</v>
      </c>
      <c r="E88" s="6">
        <v>-3.6999999999999998E-2</v>
      </c>
      <c r="F88" s="6">
        <v>-5.5899999999999998E-2</v>
      </c>
      <c r="G88" s="6">
        <v>-1E-3</v>
      </c>
      <c r="H88" s="6">
        <v>-7.6E-3</v>
      </c>
      <c r="I88" s="6">
        <v>-8.3999999999999995E-3</v>
      </c>
      <c r="K88" s="6">
        <f t="shared" si="12"/>
        <v>-6.7999999999999996E-3</v>
      </c>
      <c r="L88" s="6">
        <f t="shared" si="13"/>
        <v>-2.9399999999999999E-2</v>
      </c>
      <c r="M88" s="6">
        <f t="shared" si="14"/>
        <v>-4.7500000000000001E-2</v>
      </c>
    </row>
    <row r="89" spans="2:13" x14ac:dyDescent="0.2">
      <c r="B89" s="5" t="s">
        <v>102</v>
      </c>
      <c r="C89" s="5">
        <v>545</v>
      </c>
      <c r="D89" s="6">
        <v>6.7000000000000002E-3</v>
      </c>
      <c r="E89" s="6">
        <v>1.6199999999999999E-2</v>
      </c>
      <c r="F89" s="6">
        <v>5.0299999999999997E-2</v>
      </c>
      <c r="G89" s="6">
        <v>-1.1999999999999999E-3</v>
      </c>
      <c r="H89" s="6">
        <v>-9.4999999999999998E-3</v>
      </c>
      <c r="I89" s="6">
        <v>-1.17E-2</v>
      </c>
      <c r="K89" s="6">
        <f t="shared" si="12"/>
        <v>7.9000000000000008E-3</v>
      </c>
      <c r="L89" s="6">
        <f t="shared" si="13"/>
        <v>2.5700000000000001E-2</v>
      </c>
      <c r="M89" s="6">
        <f t="shared" si="14"/>
        <v>6.2E-2</v>
      </c>
    </row>
    <row r="90" spans="2:13" x14ac:dyDescent="0.2">
      <c r="B90" s="5" t="s">
        <v>103</v>
      </c>
      <c r="C90" s="5">
        <v>498</v>
      </c>
      <c r="D90" s="6">
        <v>-1.1000000000000001E-3</v>
      </c>
      <c r="E90" s="6">
        <v>6.4000000000000003E-3</v>
      </c>
      <c r="F90" s="6">
        <v>1.6199999999999999E-2</v>
      </c>
      <c r="G90" s="6">
        <v>-2.3E-3</v>
      </c>
      <c r="H90" s="6">
        <v>-7.3000000000000001E-3</v>
      </c>
      <c r="I90" s="6">
        <v>-1.04E-2</v>
      </c>
      <c r="K90" s="6">
        <f t="shared" si="12"/>
        <v>1.1999999999999999E-3</v>
      </c>
      <c r="L90" s="6">
        <f t="shared" si="13"/>
        <v>1.37E-2</v>
      </c>
      <c r="M90" s="6">
        <f t="shared" si="14"/>
        <v>2.6599999999999999E-2</v>
      </c>
    </row>
    <row r="91" spans="2:13" x14ac:dyDescent="0.2">
      <c r="B91" s="5" t="s">
        <v>104</v>
      </c>
      <c r="C91" s="5">
        <v>483</v>
      </c>
      <c r="D91" s="6">
        <v>1.5699999999999999E-2</v>
      </c>
      <c r="E91" s="6">
        <v>4.2099999999999999E-2</v>
      </c>
      <c r="F91" s="6">
        <v>0.1986</v>
      </c>
      <c r="G91" s="6">
        <v>-1.8E-3</v>
      </c>
      <c r="H91" s="6">
        <v>-9.1000000000000004E-3</v>
      </c>
      <c r="I91" s="6">
        <v>-8.3999999999999995E-3</v>
      </c>
      <c r="K91" s="6">
        <f t="shared" si="12"/>
        <v>1.7499999999999998E-2</v>
      </c>
      <c r="L91" s="6">
        <f t="shared" si="13"/>
        <v>5.1199999999999996E-2</v>
      </c>
      <c r="M91" s="6">
        <f t="shared" si="14"/>
        <v>0.20699999999999999</v>
      </c>
    </row>
    <row r="92" spans="2:13" x14ac:dyDescent="0.2">
      <c r="B92" s="5" t="s">
        <v>105</v>
      </c>
      <c r="C92" s="5">
        <v>469</v>
      </c>
      <c r="D92" s="6">
        <v>-6.8999999999999999E-3</v>
      </c>
      <c r="E92" s="6">
        <v>-2.1499999999999998E-2</v>
      </c>
      <c r="F92" s="6">
        <v>-2.4E-2</v>
      </c>
      <c r="G92" s="6">
        <v>-2E-3</v>
      </c>
      <c r="H92" s="6">
        <v>-7.4999999999999997E-3</v>
      </c>
      <c r="I92" s="6">
        <v>-6.8999999999999999E-3</v>
      </c>
      <c r="K92" s="6">
        <f t="shared" si="12"/>
        <v>-4.8999999999999998E-3</v>
      </c>
      <c r="L92" s="6">
        <f t="shared" si="13"/>
        <v>-1.3999999999999999E-2</v>
      </c>
      <c r="M92" s="6">
        <f t="shared" si="14"/>
        <v>-1.7100000000000001E-2</v>
      </c>
    </row>
    <row r="93" spans="2:13" x14ac:dyDescent="0.2">
      <c r="B93" s="5" t="s">
        <v>106</v>
      </c>
      <c r="C93" s="5">
        <v>466</v>
      </c>
      <c r="D93" s="6">
        <v>-1E-4</v>
      </c>
      <c r="E93" s="6">
        <v>-3.0000000000000001E-3</v>
      </c>
      <c r="F93" s="6">
        <v>7.6799999999999993E-2</v>
      </c>
      <c r="G93" s="6">
        <v>-1.6000000000000001E-3</v>
      </c>
      <c r="H93" s="6">
        <v>-8.3999999999999995E-3</v>
      </c>
      <c r="I93" s="6">
        <v>-2.3E-3</v>
      </c>
      <c r="K93" s="6">
        <f t="shared" si="12"/>
        <v>1.5E-3</v>
      </c>
      <c r="L93" s="6">
        <f t="shared" si="13"/>
        <v>5.3999999999999994E-3</v>
      </c>
      <c r="M93" s="6">
        <f t="shared" si="14"/>
        <v>7.909999999999999E-2</v>
      </c>
    </row>
    <row r="94" spans="2:13" x14ac:dyDescent="0.2">
      <c r="B94" s="5" t="s">
        <v>107</v>
      </c>
      <c r="C94" s="5">
        <v>463</v>
      </c>
      <c r="D94" s="6">
        <v>2.9499999999999998E-2</v>
      </c>
      <c r="E94" s="6">
        <v>0.29239999999999999</v>
      </c>
      <c r="F94" s="6">
        <v>0.1988</v>
      </c>
      <c r="G94" s="6">
        <v>-1E-4</v>
      </c>
      <c r="H94" s="6">
        <v>-7.1000000000000004E-3</v>
      </c>
      <c r="I94" s="6">
        <v>-9.2999999999999992E-3</v>
      </c>
      <c r="K94" s="6">
        <f t="shared" si="12"/>
        <v>2.9599999999999998E-2</v>
      </c>
      <c r="L94" s="6">
        <f t="shared" si="13"/>
        <v>0.29949999999999999</v>
      </c>
      <c r="M94" s="6">
        <f t="shared" si="14"/>
        <v>0.20810000000000001</v>
      </c>
    </row>
    <row r="95" spans="2:13" x14ac:dyDescent="0.2">
      <c r="B95" s="5" t="s">
        <v>108</v>
      </c>
      <c r="C95" s="5">
        <v>439</v>
      </c>
      <c r="D95" s="6">
        <v>1.1999999999999999E-3</v>
      </c>
      <c r="E95" s="6">
        <v>3.0000000000000001E-3</v>
      </c>
      <c r="F95" s="6">
        <v>-4.4000000000000003E-3</v>
      </c>
      <c r="G95" s="6">
        <v>-2E-3</v>
      </c>
      <c r="H95" s="6">
        <v>-7.4000000000000003E-3</v>
      </c>
      <c r="I95" s="6">
        <v>-8.5000000000000006E-3</v>
      </c>
      <c r="K95" s="6">
        <f t="shared" si="12"/>
        <v>3.1999999999999997E-3</v>
      </c>
      <c r="L95" s="6">
        <f t="shared" si="13"/>
        <v>1.04E-2</v>
      </c>
      <c r="M95" s="6">
        <f t="shared" si="14"/>
        <v>4.1000000000000003E-3</v>
      </c>
    </row>
    <row r="96" spans="2:13" x14ac:dyDescent="0.2">
      <c r="B96" s="5" t="s">
        <v>109</v>
      </c>
      <c r="C96" s="5">
        <v>439</v>
      </c>
      <c r="D96" s="6">
        <v>9.5299999999999996E-2</v>
      </c>
      <c r="E96" s="6">
        <v>0.36830000000000002</v>
      </c>
      <c r="F96" s="6">
        <v>0.48930000000000001</v>
      </c>
      <c r="G96" s="6">
        <v>-8.9999999999999998E-4</v>
      </c>
      <c r="H96" s="6">
        <v>-4.1999999999999997E-3</v>
      </c>
      <c r="I96" s="6">
        <v>-7.4999999999999997E-3</v>
      </c>
      <c r="K96" s="6">
        <f t="shared" si="12"/>
        <v>9.6199999999999994E-2</v>
      </c>
      <c r="L96" s="6">
        <f t="shared" si="13"/>
        <v>0.3725</v>
      </c>
      <c r="M96" s="6">
        <f t="shared" si="14"/>
        <v>0.49680000000000002</v>
      </c>
    </row>
    <row r="97" spans="2:15" x14ac:dyDescent="0.2">
      <c r="B97" s="5" t="s">
        <v>110</v>
      </c>
      <c r="C97" s="5">
        <v>438</v>
      </c>
      <c r="D97" s="6">
        <v>-1.1299999999999999E-2</v>
      </c>
      <c r="E97" s="6">
        <v>-4.4600000000000001E-2</v>
      </c>
      <c r="F97" s="6">
        <v>-9.6699999999999994E-2</v>
      </c>
      <c r="G97" s="6">
        <v>8.0000000000000004E-4</v>
      </c>
      <c r="H97" s="6">
        <v>-8.6E-3</v>
      </c>
      <c r="I97" s="6">
        <v>-9.9000000000000008E-3</v>
      </c>
      <c r="K97" s="6">
        <f t="shared" si="12"/>
        <v>-1.21E-2</v>
      </c>
      <c r="L97" s="6">
        <f t="shared" si="13"/>
        <v>-3.6000000000000004E-2</v>
      </c>
      <c r="M97" s="6">
        <f t="shared" si="14"/>
        <v>-8.6799999999999988E-2</v>
      </c>
    </row>
    <row r="98" spans="2:15" x14ac:dyDescent="0.2">
      <c r="B98" s="5" t="s">
        <v>111</v>
      </c>
      <c r="C98" s="5">
        <v>435</v>
      </c>
      <c r="D98" s="6">
        <v>-3.8E-3</v>
      </c>
      <c r="E98" s="6">
        <v>-2.0500000000000001E-2</v>
      </c>
      <c r="F98" s="6">
        <v>-6.8900000000000003E-2</v>
      </c>
      <c r="G98" s="6">
        <v>-1E-3</v>
      </c>
      <c r="H98" s="6">
        <v>-8.3000000000000001E-3</v>
      </c>
      <c r="I98" s="6">
        <v>-7.4999999999999997E-3</v>
      </c>
      <c r="K98" s="6">
        <f t="shared" si="12"/>
        <v>-2.8E-3</v>
      </c>
      <c r="L98" s="6">
        <f t="shared" si="13"/>
        <v>-1.2200000000000001E-2</v>
      </c>
      <c r="M98" s="6">
        <f t="shared" si="14"/>
        <v>-6.1400000000000003E-2</v>
      </c>
    </row>
    <row r="99" spans="2:15" x14ac:dyDescent="0.2">
      <c r="B99" s="5" t="s">
        <v>112</v>
      </c>
      <c r="C99" s="5">
        <v>435</v>
      </c>
      <c r="D99" s="6">
        <v>4.0000000000000002E-4</v>
      </c>
      <c r="E99" s="6">
        <v>-3.3E-3</v>
      </c>
      <c r="F99" s="6">
        <v>-2.0799999999999999E-2</v>
      </c>
      <c r="G99" s="6">
        <v>-1.8E-3</v>
      </c>
      <c r="H99" s="6">
        <v>-9.7000000000000003E-3</v>
      </c>
      <c r="I99" s="6">
        <v>-5.4000000000000003E-3</v>
      </c>
      <c r="K99" s="6">
        <f t="shared" si="12"/>
        <v>2.2000000000000001E-3</v>
      </c>
      <c r="L99" s="6">
        <f t="shared" si="13"/>
        <v>6.4000000000000003E-3</v>
      </c>
      <c r="M99" s="6">
        <f t="shared" si="14"/>
        <v>-1.5399999999999999E-2</v>
      </c>
    </row>
    <row r="100" spans="2:15" x14ac:dyDescent="0.2">
      <c r="B100" s="5" t="s">
        <v>113</v>
      </c>
      <c r="C100" s="5">
        <v>413</v>
      </c>
      <c r="D100" s="6">
        <v>-3.0999999999999999E-3</v>
      </c>
      <c r="E100" s="6">
        <v>-9.5999999999999992E-3</v>
      </c>
      <c r="F100" s="6">
        <v>-2.2000000000000001E-3</v>
      </c>
      <c r="G100" s="6">
        <v>-1.8E-3</v>
      </c>
      <c r="H100" s="6">
        <v>-9.4000000000000004E-3</v>
      </c>
      <c r="I100" s="6">
        <v>-5.0000000000000001E-3</v>
      </c>
      <c r="K100" s="6">
        <f t="shared" si="12"/>
        <v>-1.2999999999999999E-3</v>
      </c>
      <c r="L100" s="6">
        <f t="shared" si="13"/>
        <v>-1.9999999999999879E-4</v>
      </c>
      <c r="M100" s="6">
        <f t="shared" si="14"/>
        <v>2.8E-3</v>
      </c>
    </row>
    <row r="101" spans="2:15" x14ac:dyDescent="0.2">
      <c r="B101" s="5" t="s">
        <v>114</v>
      </c>
      <c r="C101" s="5">
        <v>408</v>
      </c>
      <c r="D101" s="6">
        <v>-5.3E-3</v>
      </c>
      <c r="E101" s="6">
        <v>-2.41E-2</v>
      </c>
      <c r="F101" s="6">
        <v>-2.87E-2</v>
      </c>
      <c r="G101" s="6">
        <v>2.0000000000000001E-4</v>
      </c>
      <c r="H101" s="6">
        <v>-7.1000000000000004E-3</v>
      </c>
      <c r="I101" s="6">
        <v>-8.3000000000000001E-3</v>
      </c>
      <c r="K101" s="6">
        <f t="shared" si="12"/>
        <v>-5.4999999999999997E-3</v>
      </c>
      <c r="L101" s="6">
        <f t="shared" si="13"/>
        <v>-1.7000000000000001E-2</v>
      </c>
      <c r="M101" s="6">
        <f t="shared" si="14"/>
        <v>-2.0400000000000001E-2</v>
      </c>
    </row>
    <row r="102" spans="2:15" x14ac:dyDescent="0.2">
      <c r="B102" s="5" t="s">
        <v>115</v>
      </c>
      <c r="C102" s="5">
        <v>405</v>
      </c>
      <c r="D102" s="6">
        <v>-2.5999999999999999E-3</v>
      </c>
      <c r="E102" s="6">
        <v>3.0999999999999999E-3</v>
      </c>
      <c r="F102" s="6">
        <v>-1.78E-2</v>
      </c>
      <c r="G102" s="6">
        <v>-1.9E-3</v>
      </c>
      <c r="H102" s="6">
        <v>-9.9000000000000008E-3</v>
      </c>
      <c r="I102" s="6">
        <v>-6.7000000000000002E-3</v>
      </c>
      <c r="K102" s="6">
        <f t="shared" si="12"/>
        <v>-6.9999999999999988E-4</v>
      </c>
      <c r="L102" s="6">
        <f t="shared" si="13"/>
        <v>1.3000000000000001E-2</v>
      </c>
      <c r="M102" s="6">
        <f t="shared" si="14"/>
        <v>-1.1099999999999999E-2</v>
      </c>
    </row>
    <row r="103" spans="2:15" x14ac:dyDescent="0.2">
      <c r="B103" s="5" t="s">
        <v>116</v>
      </c>
      <c r="C103" s="5">
        <v>404</v>
      </c>
      <c r="D103" s="6">
        <v>-7.4000000000000003E-3</v>
      </c>
      <c r="E103" s="6">
        <v>-3.4599999999999999E-2</v>
      </c>
      <c r="F103" s="6">
        <v>-4.87E-2</v>
      </c>
      <c r="G103" s="6">
        <v>-1.9E-3</v>
      </c>
      <c r="H103" s="6">
        <v>-8.0999999999999996E-3</v>
      </c>
      <c r="I103" s="6">
        <v>-1.04E-2</v>
      </c>
      <c r="K103" s="6">
        <f t="shared" si="12"/>
        <v>-5.5000000000000005E-3</v>
      </c>
      <c r="L103" s="6">
        <f t="shared" si="13"/>
        <v>-2.6499999999999999E-2</v>
      </c>
      <c r="M103" s="6">
        <f t="shared" si="14"/>
        <v>-3.8300000000000001E-2</v>
      </c>
    </row>
    <row r="104" spans="2:15" x14ac:dyDescent="0.2">
      <c r="B104" s="5" t="s">
        <v>117</v>
      </c>
      <c r="C104" s="5">
        <v>387</v>
      </c>
      <c r="D104" s="6">
        <v>-1.8E-3</v>
      </c>
      <c r="E104" s="6">
        <v>2.9499999999999998E-2</v>
      </c>
      <c r="F104" s="6">
        <v>0.1</v>
      </c>
      <c r="G104" s="6">
        <v>-2.0999999999999999E-3</v>
      </c>
      <c r="H104" s="6">
        <v>-1.0200000000000001E-2</v>
      </c>
      <c r="I104" s="6">
        <v>-8.6E-3</v>
      </c>
      <c r="K104" s="6">
        <f t="shared" si="12"/>
        <v>2.9999999999999992E-4</v>
      </c>
      <c r="L104" s="6">
        <f t="shared" si="13"/>
        <v>3.9699999999999999E-2</v>
      </c>
      <c r="M104" s="6">
        <f t="shared" si="14"/>
        <v>0.1086</v>
      </c>
    </row>
    <row r="105" spans="2:15" x14ac:dyDescent="0.2">
      <c r="B105" s="5" t="s">
        <v>118</v>
      </c>
      <c r="C105" s="5">
        <v>384</v>
      </c>
      <c r="D105" s="6">
        <v>-1.04E-2</v>
      </c>
      <c r="E105" s="6">
        <v>-3.9199999999999999E-2</v>
      </c>
      <c r="F105" s="6">
        <v>-7.9000000000000001E-2</v>
      </c>
      <c r="G105" s="6">
        <v>-1.5E-3</v>
      </c>
      <c r="H105" s="6">
        <v>-9.4000000000000004E-3</v>
      </c>
      <c r="I105" s="6">
        <v>-8.3999999999999995E-3</v>
      </c>
      <c r="K105" s="6">
        <f t="shared" si="12"/>
        <v>-8.8999999999999999E-3</v>
      </c>
      <c r="L105" s="6">
        <f t="shared" si="13"/>
        <v>-2.98E-2</v>
      </c>
      <c r="M105" s="6">
        <f t="shared" si="14"/>
        <v>-7.0599999999999996E-2</v>
      </c>
    </row>
    <row r="106" spans="2:15" x14ac:dyDescent="0.2">
      <c r="B106" s="18" t="s">
        <v>119</v>
      </c>
      <c r="C106" s="18">
        <v>379</v>
      </c>
      <c r="D106" s="19">
        <v>0.34499999999999997</v>
      </c>
      <c r="E106" s="19">
        <v>0.96870000000000001</v>
      </c>
      <c r="F106" s="19">
        <v>4.0522999999999998</v>
      </c>
      <c r="G106" s="19">
        <v>0</v>
      </c>
      <c r="H106" s="19">
        <v>-3.5999999999999999E-3</v>
      </c>
      <c r="I106" s="19">
        <v>-1.2999999999999999E-3</v>
      </c>
      <c r="K106" s="6">
        <f t="shared" si="12"/>
        <v>0.34499999999999997</v>
      </c>
      <c r="L106" s="6">
        <f t="shared" si="13"/>
        <v>0.97230000000000005</v>
      </c>
      <c r="M106" s="6">
        <f t="shared" si="14"/>
        <v>4.0535999999999994</v>
      </c>
      <c r="O106" s="18" t="s">
        <v>127</v>
      </c>
    </row>
    <row r="107" spans="2:15" x14ac:dyDescent="0.2">
      <c r="B107" s="5" t="s">
        <v>120</v>
      </c>
      <c r="C107" s="5">
        <v>366</v>
      </c>
      <c r="D107" s="6">
        <v>1.15E-2</v>
      </c>
      <c r="E107" s="6">
        <v>6.7199999999999996E-2</v>
      </c>
      <c r="F107" s="6">
        <v>0.2611</v>
      </c>
      <c r="G107" s="6">
        <v>2.0000000000000001E-4</v>
      </c>
      <c r="H107" s="6">
        <v>-7.9000000000000008E-3</v>
      </c>
      <c r="I107" s="6">
        <v>-3.5000000000000001E-3</v>
      </c>
      <c r="K107" s="6">
        <f t="shared" si="12"/>
        <v>1.1299999999999999E-2</v>
      </c>
      <c r="L107" s="6">
        <f t="shared" si="13"/>
        <v>7.51E-2</v>
      </c>
      <c r="M107" s="6">
        <f t="shared" si="14"/>
        <v>0.2646</v>
      </c>
    </row>
    <row r="108" spans="2:15" x14ac:dyDescent="0.2">
      <c r="B108" s="5" t="s">
        <v>121</v>
      </c>
      <c r="C108" s="5">
        <v>362</v>
      </c>
      <c r="D108" s="6">
        <v>-1.1999999999999999E-3</v>
      </c>
      <c r="E108" s="6">
        <v>8.0000000000000002E-3</v>
      </c>
      <c r="F108" s="6">
        <v>1.32E-2</v>
      </c>
      <c r="G108" s="6">
        <v>-2.3999999999999998E-3</v>
      </c>
      <c r="H108" s="6">
        <v>-1.3100000000000001E-2</v>
      </c>
      <c r="I108" s="6">
        <v>-8.8999999999999999E-3</v>
      </c>
      <c r="K108" s="6">
        <f t="shared" si="12"/>
        <v>1.1999999999999999E-3</v>
      </c>
      <c r="L108" s="6">
        <f t="shared" si="13"/>
        <v>2.1100000000000001E-2</v>
      </c>
      <c r="M108" s="6">
        <f t="shared" si="14"/>
        <v>2.2100000000000002E-2</v>
      </c>
    </row>
    <row r="109" spans="2:15" x14ac:dyDescent="0.2">
      <c r="B109" s="5" t="s">
        <v>122</v>
      </c>
      <c r="C109" s="5">
        <v>360</v>
      </c>
      <c r="D109" s="6">
        <v>-1.11E-2</v>
      </c>
      <c r="E109" s="6">
        <v>-3.5900000000000001E-2</v>
      </c>
      <c r="F109" s="6">
        <v>-5.04E-2</v>
      </c>
      <c r="G109" s="6">
        <v>-2.5000000000000001E-3</v>
      </c>
      <c r="H109" s="6">
        <v>-1.1299999999999999E-2</v>
      </c>
      <c r="I109" s="6">
        <v>-7.6E-3</v>
      </c>
      <c r="K109" s="6">
        <f t="shared" si="12"/>
        <v>-8.6E-3</v>
      </c>
      <c r="L109" s="6">
        <f t="shared" si="13"/>
        <v>-2.4600000000000004E-2</v>
      </c>
      <c r="M109" s="6">
        <f t="shared" si="14"/>
        <v>-4.2799999999999998E-2</v>
      </c>
    </row>
    <row r="111" spans="2:15" x14ac:dyDescent="0.2">
      <c r="B111" s="5" t="s">
        <v>123</v>
      </c>
      <c r="K111" s="6">
        <v>1.6E-2</v>
      </c>
      <c r="L111" s="6">
        <v>5.91E-2</v>
      </c>
      <c r="M111" s="6">
        <v>0.1799</v>
      </c>
    </row>
    <row r="112" spans="2:15" x14ac:dyDescent="0.2">
      <c r="B112" s="5" t="s">
        <v>124</v>
      </c>
      <c r="K112" s="6">
        <v>4.4000000000000003E-3</v>
      </c>
      <c r="L112" s="6">
        <v>1.38E-2</v>
      </c>
      <c r="M112" s="6">
        <v>3.8800000000000001E-2</v>
      </c>
    </row>
    <row r="114" spans="1:13" x14ac:dyDescent="0.2">
      <c r="A114" s="17" t="s">
        <v>129</v>
      </c>
    </row>
    <row r="115" spans="1:13" x14ac:dyDescent="0.2">
      <c r="B115" s="22" t="s">
        <v>130</v>
      </c>
      <c r="C115" s="5" t="s">
        <v>128</v>
      </c>
      <c r="D115" s="5" t="s">
        <v>131</v>
      </c>
      <c r="E115" s="5" t="s">
        <v>132</v>
      </c>
      <c r="F115" s="5" t="s">
        <v>133</v>
      </c>
      <c r="G115" s="5" t="s">
        <v>134</v>
      </c>
      <c r="H115" s="5" t="s">
        <v>81</v>
      </c>
      <c r="I115" s="5" t="s">
        <v>8</v>
      </c>
      <c r="K115" s="3" t="s">
        <v>9</v>
      </c>
      <c r="L115" s="3" t="s">
        <v>10</v>
      </c>
      <c r="M115" s="3" t="s">
        <v>11</v>
      </c>
    </row>
    <row r="116" spans="1:13" x14ac:dyDescent="0.2">
      <c r="B116" s="20">
        <v>43101</v>
      </c>
      <c r="C116" s="5">
        <v>58</v>
      </c>
      <c r="D116" s="6">
        <v>-2.5000000000000001E-3</v>
      </c>
      <c r="E116" s="6">
        <v>0.77710000000000001</v>
      </c>
      <c r="F116" s="6">
        <v>7.0999999999999994E-2</v>
      </c>
      <c r="G116" s="6">
        <v>-7.7999999999999996E-3</v>
      </c>
      <c r="H116" s="6">
        <v>-2.9100000000000001E-2</v>
      </c>
      <c r="I116" s="6">
        <v>-4.9500000000000002E-2</v>
      </c>
      <c r="K116" s="6">
        <f t="shared" ref="K116" si="15">D116-G116</f>
        <v>5.2999999999999992E-3</v>
      </c>
      <c r="L116" s="6">
        <f t="shared" ref="L116" si="16">E116-H116</f>
        <v>0.80620000000000003</v>
      </c>
      <c r="M116" s="6">
        <f t="shared" ref="M116" si="17">F116-I116</f>
        <v>0.1205</v>
      </c>
    </row>
    <row r="117" spans="1:13" x14ac:dyDescent="0.2">
      <c r="B117" s="20">
        <v>43132</v>
      </c>
      <c r="C117" s="5">
        <v>104</v>
      </c>
      <c r="D117" s="6">
        <v>6.7500000000000004E-2</v>
      </c>
      <c r="E117" s="6">
        <v>8.3000000000000001E-3</v>
      </c>
      <c r="F117" s="6">
        <v>-5.8900000000000001E-2</v>
      </c>
      <c r="G117" s="6">
        <v>3.3999999999999998E-3</v>
      </c>
      <c r="H117" s="6">
        <v>-9.1999999999999998E-3</v>
      </c>
      <c r="I117" s="6">
        <v>-2.8999999999999998E-3</v>
      </c>
      <c r="K117" s="6">
        <f t="shared" ref="K117:K126" si="18">D117-G117</f>
        <v>6.4100000000000004E-2</v>
      </c>
      <c r="L117" s="6">
        <f t="shared" ref="L117:L126" si="19">E117-H117</f>
        <v>1.7500000000000002E-2</v>
      </c>
      <c r="M117" s="6">
        <f t="shared" ref="M117:M126" si="20">F117-I117</f>
        <v>-5.6000000000000001E-2</v>
      </c>
    </row>
    <row r="118" spans="1:13" x14ac:dyDescent="0.2">
      <c r="B118" s="20">
        <v>43160</v>
      </c>
      <c r="C118" s="5">
        <v>93</v>
      </c>
      <c r="D118" s="6">
        <v>-1.7600000000000001E-2</v>
      </c>
      <c r="E118" s="6">
        <v>-7.8299999999999995E-2</v>
      </c>
      <c r="F118" s="6">
        <v>-7.0400000000000004E-2</v>
      </c>
      <c r="G118" s="6">
        <v>-6.6E-3</v>
      </c>
      <c r="H118" s="6">
        <v>-2.07E-2</v>
      </c>
      <c r="I118" s="6">
        <v>1.0200000000000001E-2</v>
      </c>
      <c r="K118" s="6">
        <f t="shared" si="18"/>
        <v>-1.1000000000000001E-2</v>
      </c>
      <c r="L118" s="6">
        <f t="shared" si="19"/>
        <v>-5.7599999999999998E-2</v>
      </c>
      <c r="M118" s="6">
        <f t="shared" si="20"/>
        <v>-8.0600000000000005E-2</v>
      </c>
    </row>
    <row r="119" spans="1:13" x14ac:dyDescent="0.2">
      <c r="B119" s="20">
        <v>43191</v>
      </c>
      <c r="C119" s="5">
        <v>58</v>
      </c>
      <c r="D119" s="6">
        <v>-2.2599999999999999E-2</v>
      </c>
      <c r="E119" s="6">
        <v>-0.1085</v>
      </c>
      <c r="F119" s="6">
        <v>-0.20200000000000001</v>
      </c>
      <c r="G119" s="6">
        <v>5.7000000000000002E-3</v>
      </c>
      <c r="H119" s="6">
        <v>1.9E-2</v>
      </c>
      <c r="I119" s="6">
        <v>3.0800000000000001E-2</v>
      </c>
      <c r="K119" s="6">
        <f t="shared" si="18"/>
        <v>-2.8299999999999999E-2</v>
      </c>
      <c r="L119" s="6">
        <f t="shared" si="19"/>
        <v>-0.1275</v>
      </c>
      <c r="M119" s="6">
        <f t="shared" si="20"/>
        <v>-0.23280000000000001</v>
      </c>
    </row>
    <row r="120" spans="1:13" x14ac:dyDescent="0.2">
      <c r="B120" s="20">
        <v>43221</v>
      </c>
      <c r="C120" s="5">
        <v>132</v>
      </c>
      <c r="D120" s="6">
        <v>8.0000000000000004E-4</v>
      </c>
      <c r="E120" s="6">
        <v>3.0099999999999998E-2</v>
      </c>
      <c r="F120" s="6">
        <v>-1.8700000000000001E-2</v>
      </c>
      <c r="G120" s="6">
        <v>7.1000000000000004E-3</v>
      </c>
      <c r="H120" s="6">
        <v>1.78E-2</v>
      </c>
      <c r="I120" s="6">
        <v>1.54E-2</v>
      </c>
      <c r="K120" s="6">
        <f t="shared" si="18"/>
        <v>-6.3E-3</v>
      </c>
      <c r="L120" s="6">
        <f t="shared" si="19"/>
        <v>1.2299999999999998E-2</v>
      </c>
      <c r="M120" s="6">
        <f t="shared" si="20"/>
        <v>-3.4100000000000005E-2</v>
      </c>
    </row>
    <row r="121" spans="1:13" x14ac:dyDescent="0.2">
      <c r="B121" s="20">
        <v>43252</v>
      </c>
      <c r="C121" s="5">
        <v>52</v>
      </c>
      <c r="D121" s="6">
        <v>-3.5499999999999997E-2</v>
      </c>
      <c r="E121" s="6">
        <v>-0.109</v>
      </c>
      <c r="F121" s="6">
        <v>-0.1628</v>
      </c>
      <c r="G121" s="6">
        <v>-1E-3</v>
      </c>
      <c r="H121" s="6">
        <v>-8.0000000000000002E-3</v>
      </c>
      <c r="I121" s="6">
        <v>3.5000000000000003E-2</v>
      </c>
      <c r="K121" s="6">
        <f t="shared" si="18"/>
        <v>-3.4499999999999996E-2</v>
      </c>
      <c r="L121" s="6">
        <f t="shared" si="19"/>
        <v>-0.10100000000000001</v>
      </c>
      <c r="M121" s="6">
        <f t="shared" si="20"/>
        <v>-0.1978</v>
      </c>
    </row>
    <row r="122" spans="1:13" x14ac:dyDescent="0.2">
      <c r="B122" s="20">
        <v>43282</v>
      </c>
      <c r="C122" s="5">
        <v>4</v>
      </c>
      <c r="D122" s="6">
        <v>5.8999999999999999E-3</v>
      </c>
      <c r="E122" s="6">
        <v>5.8999999999999999E-3</v>
      </c>
      <c r="F122" s="6">
        <v>-0.1918</v>
      </c>
      <c r="G122" s="6">
        <v>4.3E-3</v>
      </c>
      <c r="H122" s="6">
        <v>4.3E-3</v>
      </c>
      <c r="I122" s="6">
        <v>3.8300000000000001E-2</v>
      </c>
      <c r="K122" s="6">
        <f t="shared" si="18"/>
        <v>1.5999999999999999E-3</v>
      </c>
      <c r="L122" s="6">
        <f t="shared" si="19"/>
        <v>1.5999999999999999E-3</v>
      </c>
      <c r="M122" s="6">
        <f t="shared" si="20"/>
        <v>-0.2301</v>
      </c>
    </row>
    <row r="123" spans="1:13" x14ac:dyDescent="0.2">
      <c r="B123" s="20">
        <v>43313</v>
      </c>
      <c r="C123" s="5">
        <v>92</v>
      </c>
      <c r="D123" s="6">
        <v>1.61E-2</v>
      </c>
      <c r="E123" s="6">
        <v>2.1399999999999999E-2</v>
      </c>
      <c r="F123" s="6">
        <v>1.0005999999999999</v>
      </c>
      <c r="G123" s="6">
        <v>1.1999999999999999E-3</v>
      </c>
      <c r="H123" s="6">
        <v>2.9999999999999997E-4</v>
      </c>
      <c r="I123" s="6">
        <v>-5.7799999999999997E-2</v>
      </c>
      <c r="K123" s="6">
        <f t="shared" si="18"/>
        <v>1.49E-2</v>
      </c>
      <c r="L123" s="6">
        <f t="shared" si="19"/>
        <v>2.1099999999999997E-2</v>
      </c>
      <c r="M123" s="6">
        <f t="shared" si="20"/>
        <v>1.0584</v>
      </c>
    </row>
    <row r="124" spans="1:13" x14ac:dyDescent="0.2">
      <c r="B124" s="20">
        <v>43344</v>
      </c>
      <c r="C124" s="5">
        <v>68</v>
      </c>
      <c r="D124" s="6">
        <v>-2.2499999999999999E-2</v>
      </c>
      <c r="E124" s="6">
        <v>-5.3199999999999997E-2</v>
      </c>
      <c r="F124" s="6">
        <v>4.4539</v>
      </c>
      <c r="G124" s="6">
        <v>5.0000000000000001E-4</v>
      </c>
      <c r="H124" s="6">
        <v>-4.3400000000000001E-2</v>
      </c>
      <c r="I124" s="6">
        <v>-6.5000000000000002E-2</v>
      </c>
      <c r="K124" s="6">
        <f t="shared" si="18"/>
        <v>-2.3E-2</v>
      </c>
      <c r="L124" s="6">
        <f t="shared" si="19"/>
        <v>-9.7999999999999962E-3</v>
      </c>
      <c r="M124" s="6">
        <f t="shared" si="20"/>
        <v>4.5189000000000004</v>
      </c>
    </row>
    <row r="125" spans="1:13" x14ac:dyDescent="0.2">
      <c r="B125" s="20">
        <v>43374</v>
      </c>
      <c r="C125" s="5">
        <v>75</v>
      </c>
      <c r="D125" s="6">
        <v>0.28349999999999997</v>
      </c>
      <c r="E125" s="6">
        <v>1.5513999999999999</v>
      </c>
      <c r="F125" s="6">
        <v>2.7555000000000001</v>
      </c>
      <c r="G125" s="6">
        <v>-5.5999999999999999E-3</v>
      </c>
      <c r="H125" s="6">
        <v>-1.55E-2</v>
      </c>
      <c r="I125" s="6">
        <v>-1.9699999999999999E-2</v>
      </c>
      <c r="K125" s="6">
        <f t="shared" si="18"/>
        <v>0.28909999999999997</v>
      </c>
      <c r="L125" s="6">
        <f t="shared" si="19"/>
        <v>1.5669</v>
      </c>
      <c r="M125" s="6">
        <f t="shared" si="20"/>
        <v>2.7751999999999999</v>
      </c>
    </row>
    <row r="126" spans="1:13" x14ac:dyDescent="0.2">
      <c r="B126" s="20">
        <v>43405</v>
      </c>
      <c r="C126" s="5">
        <v>125</v>
      </c>
      <c r="D126" s="6">
        <v>8.5999999999999993E-2</v>
      </c>
      <c r="E126" s="6">
        <v>0.38190000000000002</v>
      </c>
      <c r="F126" s="6">
        <v>0.38190000000000002</v>
      </c>
      <c r="G126" s="6">
        <v>-7.7000000000000002E-3</v>
      </c>
      <c r="H126" s="6">
        <v>-1.0800000000000001E-2</v>
      </c>
      <c r="I126" s="6">
        <v>-1.0800000000000001E-2</v>
      </c>
      <c r="K126" s="6">
        <f t="shared" si="18"/>
        <v>9.3699999999999992E-2</v>
      </c>
      <c r="L126" s="6">
        <f t="shared" si="19"/>
        <v>0.39269999999999999</v>
      </c>
      <c r="M126" s="6">
        <f t="shared" si="20"/>
        <v>0.39269999999999999</v>
      </c>
    </row>
    <row r="127" spans="1:13" x14ac:dyDescent="0.2">
      <c r="K127" s="6">
        <v>3.32E-2</v>
      </c>
      <c r="L127" s="6">
        <v>0.2293</v>
      </c>
      <c r="M127" s="6">
        <v>0.73040000000000005</v>
      </c>
    </row>
    <row r="141" spans="1:1" x14ac:dyDescent="0.2">
      <c r="A141" s="1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23" sqref="O23"/>
    </sheetView>
  </sheetViews>
  <sheetFormatPr defaultRowHeight="12" x14ac:dyDescent="0.2"/>
  <cols>
    <col min="1" max="1" width="10.5703125" style="5" bestFit="1" customWidth="1"/>
    <col min="2" max="2" width="9.140625" style="5"/>
    <col min="3" max="3" width="12.85546875" style="5" bestFit="1" customWidth="1"/>
    <col min="4" max="9" width="9.140625" style="5"/>
    <col min="10" max="10" width="3" style="5" customWidth="1"/>
    <col min="11" max="13" width="9.140625" style="5"/>
    <col min="14" max="14" width="2.7109375" style="5" customWidth="1"/>
    <col min="15" max="15" width="31.42578125" style="5" customWidth="1"/>
    <col min="16" max="16384" width="9.140625" style="5"/>
  </cols>
  <sheetData>
    <row r="1" spans="1:16" x14ac:dyDescent="0.2">
      <c r="A1" s="21" t="s">
        <v>135</v>
      </c>
    </row>
    <row r="2" spans="1:16" s="3" customFormat="1" x14ac:dyDescent="0.2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s="3" t="s">
        <v>9</v>
      </c>
      <c r="L2" s="3" t="s">
        <v>10</v>
      </c>
      <c r="M2" s="3" t="s">
        <v>11</v>
      </c>
      <c r="P2" s="3" t="s">
        <v>30</v>
      </c>
    </row>
    <row r="3" spans="1:16" x14ac:dyDescent="0.2">
      <c r="B3" s="4">
        <v>2014</v>
      </c>
      <c r="C3" s="13">
        <v>33563</v>
      </c>
      <c r="D3" s="6">
        <v>3.3E-3</v>
      </c>
      <c r="E3" s="6">
        <v>1.41E-2</v>
      </c>
      <c r="F3" s="16">
        <v>2.2100000000000002E-2</v>
      </c>
      <c r="G3" s="6">
        <v>3.8999999999999998E-3</v>
      </c>
      <c r="H3" s="6">
        <v>1.32E-2</v>
      </c>
      <c r="I3" s="6">
        <v>2.87E-2</v>
      </c>
      <c r="K3" s="7">
        <f>D3-G3</f>
        <v>-5.9999999999999984E-4</v>
      </c>
      <c r="L3" s="16">
        <f t="shared" ref="L3:M8" si="0">E3-H3</f>
        <v>8.9999999999999976E-4</v>
      </c>
      <c r="M3" s="7">
        <f t="shared" si="0"/>
        <v>-6.5999999999999982E-3</v>
      </c>
      <c r="O3" s="8" t="s">
        <v>12</v>
      </c>
    </row>
    <row r="4" spans="1:16" x14ac:dyDescent="0.2">
      <c r="B4" s="4">
        <v>2015</v>
      </c>
      <c r="C4" s="13">
        <v>59065</v>
      </c>
      <c r="D4" s="6">
        <v>6.1999999999999998E-3</v>
      </c>
      <c r="E4" s="6">
        <v>6.4000000000000003E-3</v>
      </c>
      <c r="F4" s="16">
        <v>2.3099999999999999E-2</v>
      </c>
      <c r="G4" s="6">
        <v>-2.9999999999999997E-4</v>
      </c>
      <c r="H4" s="6">
        <v>-4.8999999999999998E-3</v>
      </c>
      <c r="I4" s="6">
        <v>-1.24E-2</v>
      </c>
      <c r="K4" s="6">
        <f t="shared" ref="K4:K8" si="1">D4-G4</f>
        <v>6.4999999999999997E-3</v>
      </c>
      <c r="L4" s="6">
        <f t="shared" si="0"/>
        <v>1.1300000000000001E-2</v>
      </c>
      <c r="M4" s="6">
        <f t="shared" si="0"/>
        <v>3.5499999999999997E-2</v>
      </c>
      <c r="O4" s="5" t="s">
        <v>13</v>
      </c>
    </row>
    <row r="5" spans="1:16" x14ac:dyDescent="0.2">
      <c r="B5" s="4">
        <v>2016</v>
      </c>
      <c r="C5" s="13">
        <v>61538</v>
      </c>
      <c r="D5" s="6">
        <v>2.7900000000000001E-2</v>
      </c>
      <c r="E5" s="6">
        <v>0.12280000000000001</v>
      </c>
      <c r="F5" s="16">
        <v>0.31640000000000001</v>
      </c>
      <c r="G5" s="6">
        <v>2.2000000000000001E-3</v>
      </c>
      <c r="H5" s="6">
        <v>1.6E-2</v>
      </c>
      <c r="I5" s="6">
        <v>4.6300000000000001E-2</v>
      </c>
      <c r="K5" s="6">
        <f t="shared" si="1"/>
        <v>2.5700000000000001E-2</v>
      </c>
      <c r="L5" s="6">
        <f t="shared" si="0"/>
        <v>0.10680000000000001</v>
      </c>
      <c r="M5" s="6">
        <f t="shared" si="0"/>
        <v>0.27010000000000001</v>
      </c>
      <c r="O5" s="5" t="s">
        <v>31</v>
      </c>
    </row>
    <row r="6" spans="1:16" x14ac:dyDescent="0.2">
      <c r="B6" s="4">
        <v>2017</v>
      </c>
      <c r="C6" s="13">
        <v>54942</v>
      </c>
      <c r="D6" s="6">
        <v>1.35E-2</v>
      </c>
      <c r="E6" s="6">
        <v>6.7599999999999993E-2</v>
      </c>
      <c r="F6" s="16">
        <v>0.16830000000000001</v>
      </c>
      <c r="G6" s="6">
        <v>3.0999999999999999E-3</v>
      </c>
      <c r="H6" s="6">
        <v>1.6E-2</v>
      </c>
      <c r="I6" s="6">
        <v>4.1000000000000002E-2</v>
      </c>
      <c r="K6" s="6">
        <f t="shared" si="1"/>
        <v>1.04E-2</v>
      </c>
      <c r="L6" s="6">
        <f t="shared" si="0"/>
        <v>5.1599999999999993E-2</v>
      </c>
      <c r="M6" s="6">
        <f t="shared" si="0"/>
        <v>0.1273</v>
      </c>
      <c r="O6" s="5" t="s">
        <v>31</v>
      </c>
    </row>
    <row r="7" spans="1:16" x14ac:dyDescent="0.2">
      <c r="B7" s="4">
        <v>2018</v>
      </c>
      <c r="C7" s="13">
        <v>50440</v>
      </c>
      <c r="D7" s="6">
        <v>4.1000000000000003E-3</v>
      </c>
      <c r="E7" s="6">
        <v>1.67E-2</v>
      </c>
      <c r="F7" s="16">
        <v>9.4200000000000006E-2</v>
      </c>
      <c r="G7" s="6">
        <v>-2.8999999999999998E-3</v>
      </c>
      <c r="H7" s="6">
        <v>-1.0699999999999999E-2</v>
      </c>
      <c r="I7" s="6">
        <v>5.4000000000000003E-3</v>
      </c>
      <c r="K7" s="6">
        <f t="shared" si="1"/>
        <v>7.0000000000000001E-3</v>
      </c>
      <c r="L7" s="6">
        <f t="shared" si="0"/>
        <v>2.7400000000000001E-2</v>
      </c>
      <c r="M7" s="6">
        <f t="shared" si="0"/>
        <v>8.8800000000000004E-2</v>
      </c>
      <c r="O7" s="5" t="s">
        <v>32</v>
      </c>
    </row>
    <row r="8" spans="1:16" x14ac:dyDescent="0.2">
      <c r="B8" s="4">
        <v>2019</v>
      </c>
      <c r="C8" s="13">
        <v>33681</v>
      </c>
      <c r="D8" s="6">
        <v>1.3599999999999999E-2</v>
      </c>
      <c r="E8" s="6">
        <v>3.7499999999999999E-2</v>
      </c>
      <c r="F8" s="16">
        <v>5.4100000000000002E-2</v>
      </c>
      <c r="G8" s="6">
        <v>5.5999999999999999E-3</v>
      </c>
      <c r="H8" s="6">
        <v>1.7999999999999999E-2</v>
      </c>
      <c r="I8" s="6">
        <v>3.0200000000000001E-2</v>
      </c>
      <c r="K8" s="6">
        <f t="shared" si="1"/>
        <v>8.0000000000000002E-3</v>
      </c>
      <c r="L8" s="6">
        <f t="shared" si="0"/>
        <v>1.95E-2</v>
      </c>
      <c r="M8" s="6">
        <f t="shared" si="0"/>
        <v>2.3900000000000001E-2</v>
      </c>
      <c r="O8" s="5" t="s">
        <v>13</v>
      </c>
    </row>
    <row r="9" spans="1:16" x14ac:dyDescent="0.2">
      <c r="B9" s="4" t="s">
        <v>1</v>
      </c>
      <c r="C9" s="13">
        <f>SUM(C3:C8)</f>
        <v>293229</v>
      </c>
      <c r="D9" s="9">
        <f>AVERAGE(D3:D8)</f>
        <v>1.1433333333333332E-2</v>
      </c>
      <c r="E9" s="9">
        <f t="shared" ref="E9:M9" si="2">AVERAGE(E3:E8)</f>
        <v>4.4183333333333331E-2</v>
      </c>
      <c r="F9" s="9">
        <f t="shared" si="2"/>
        <v>0.11303333333333336</v>
      </c>
      <c r="G9" s="9">
        <f t="shared" si="2"/>
        <v>1.9333333333333331E-3</v>
      </c>
      <c r="H9" s="9">
        <f t="shared" si="2"/>
        <v>7.9333333333333339E-3</v>
      </c>
      <c r="I9" s="9">
        <f t="shared" si="2"/>
        <v>2.3199999999999998E-2</v>
      </c>
      <c r="K9" s="9">
        <f t="shared" si="2"/>
        <v>9.4999999999999998E-3</v>
      </c>
      <c r="L9" s="9">
        <f t="shared" si="2"/>
        <v>3.6249999999999998E-2</v>
      </c>
      <c r="M9" s="9">
        <f t="shared" si="2"/>
        <v>8.9833333333333334E-2</v>
      </c>
      <c r="P9" s="5">
        <v>6548</v>
      </c>
    </row>
    <row r="10" spans="1:16" s="4" customFormat="1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4.5886491927154729E-2</v>
      </c>
    </row>
    <row r="13" spans="1:16" x14ac:dyDescent="0.2">
      <c r="A13" s="17" t="s">
        <v>186</v>
      </c>
    </row>
    <row r="14" spans="1:16" x14ac:dyDescent="0.2">
      <c r="A14" s="17"/>
      <c r="B14" s="3" t="s">
        <v>0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/>
      <c r="K14" s="3" t="s">
        <v>9</v>
      </c>
      <c r="L14" s="3" t="s">
        <v>10</v>
      </c>
      <c r="M14" s="3" t="s">
        <v>11</v>
      </c>
      <c r="N14" s="3"/>
      <c r="O14" s="3"/>
      <c r="P14" s="3" t="s">
        <v>30</v>
      </c>
    </row>
    <row r="15" spans="1:16" x14ac:dyDescent="0.2">
      <c r="A15" s="17"/>
      <c r="B15" s="5">
        <v>2014</v>
      </c>
      <c r="C15" s="5">
        <v>19861</v>
      </c>
      <c r="D15" s="6">
        <v>2E-3</v>
      </c>
      <c r="E15" s="6">
        <v>6.6E-3</v>
      </c>
      <c r="F15" s="6">
        <v>1.5599999999999999E-2</v>
      </c>
      <c r="G15" s="6">
        <v>4.1999999999999997E-3</v>
      </c>
      <c r="H15" s="6">
        <v>1.4200000000000001E-2</v>
      </c>
      <c r="I15" s="6">
        <v>2.92E-2</v>
      </c>
      <c r="K15" s="6">
        <f t="shared" ref="K15" si="3">D15-G15</f>
        <v>-2.1999999999999997E-3</v>
      </c>
      <c r="L15" s="6">
        <f t="shared" ref="L15" si="4">E15-H15</f>
        <v>-7.6000000000000009E-3</v>
      </c>
      <c r="M15" s="6">
        <f t="shared" ref="M15" si="5">F15-I15</f>
        <v>-1.3600000000000001E-2</v>
      </c>
    </row>
    <row r="16" spans="1:16" x14ac:dyDescent="0.2">
      <c r="A16" s="17"/>
      <c r="B16" s="5">
        <v>2015</v>
      </c>
      <c r="C16" s="5">
        <v>33561</v>
      </c>
      <c r="D16" s="6">
        <v>-5.9999999999999995E-4</v>
      </c>
      <c r="E16" s="6">
        <v>-9.1000000000000004E-3</v>
      </c>
      <c r="F16" s="6">
        <v>-2.5399999999999999E-2</v>
      </c>
      <c r="G16" s="6">
        <v>-2.9999999999999997E-4</v>
      </c>
      <c r="H16" s="6">
        <v>-4.4000000000000003E-3</v>
      </c>
      <c r="I16" s="6">
        <v>-1.17E-2</v>
      </c>
      <c r="K16" s="6">
        <f t="shared" ref="K16:K21" si="6">D16-G16</f>
        <v>-2.9999999999999997E-4</v>
      </c>
      <c r="L16" s="6">
        <f t="shared" ref="L16:L21" si="7">E16-H16</f>
        <v>-4.7000000000000002E-3</v>
      </c>
      <c r="M16" s="6">
        <f t="shared" ref="M16:M21" si="8">F16-I16</f>
        <v>-1.3699999999999999E-2</v>
      </c>
    </row>
    <row r="17" spans="1:13" x14ac:dyDescent="0.2">
      <c r="A17" s="17"/>
      <c r="B17" s="5">
        <v>2016</v>
      </c>
      <c r="C17" s="5">
        <v>32626</v>
      </c>
      <c r="D17" s="6">
        <v>1.0200000000000001E-2</v>
      </c>
      <c r="E17" s="6">
        <v>5.96E-2</v>
      </c>
      <c r="F17" s="6">
        <v>0.12759999999999999</v>
      </c>
      <c r="G17" s="6">
        <v>2.2000000000000001E-3</v>
      </c>
      <c r="H17" s="6">
        <v>1.6500000000000001E-2</v>
      </c>
      <c r="I17" s="6">
        <v>4.6100000000000002E-2</v>
      </c>
      <c r="K17" s="6">
        <f t="shared" si="6"/>
        <v>8.0000000000000002E-3</v>
      </c>
      <c r="L17" s="6">
        <f t="shared" si="7"/>
        <v>4.3099999999999999E-2</v>
      </c>
      <c r="M17" s="6">
        <f t="shared" si="8"/>
        <v>8.1499999999999989E-2</v>
      </c>
    </row>
    <row r="18" spans="1:13" x14ac:dyDescent="0.2">
      <c r="A18" s="17"/>
      <c r="B18" s="5">
        <v>2017</v>
      </c>
      <c r="C18" s="5">
        <v>30486</v>
      </c>
      <c r="D18" s="6">
        <v>2.2000000000000001E-3</v>
      </c>
      <c r="E18" s="6">
        <v>2.1000000000000001E-2</v>
      </c>
      <c r="F18" s="6">
        <v>4.5699999999999998E-2</v>
      </c>
      <c r="G18" s="6">
        <v>3.0000000000000001E-3</v>
      </c>
      <c r="H18" s="6">
        <v>1.5699999999999999E-2</v>
      </c>
      <c r="I18" s="6">
        <v>4.1000000000000002E-2</v>
      </c>
      <c r="K18" s="6">
        <f t="shared" si="6"/>
        <v>-7.9999999999999993E-4</v>
      </c>
      <c r="L18" s="6">
        <f t="shared" si="7"/>
        <v>5.3000000000000026E-3</v>
      </c>
      <c r="M18" s="6">
        <f t="shared" si="8"/>
        <v>4.6999999999999958E-3</v>
      </c>
    </row>
    <row r="19" spans="1:13" x14ac:dyDescent="0.2">
      <c r="A19" s="17"/>
      <c r="B19" s="5">
        <v>2018</v>
      </c>
      <c r="C19" s="5">
        <v>29778</v>
      </c>
      <c r="D19" s="6">
        <v>-2.5000000000000001E-3</v>
      </c>
      <c r="E19" s="6">
        <v>-7.6E-3</v>
      </c>
      <c r="F19" s="6">
        <v>1.77E-2</v>
      </c>
      <c r="G19" s="6">
        <v>-2.5999999999999999E-3</v>
      </c>
      <c r="H19" s="6">
        <v>-1.0500000000000001E-2</v>
      </c>
      <c r="I19" s="6">
        <v>4.1000000000000003E-3</v>
      </c>
      <c r="K19" s="6">
        <f t="shared" si="6"/>
        <v>9.9999999999999829E-5</v>
      </c>
      <c r="L19" s="6">
        <f t="shared" si="7"/>
        <v>2.9000000000000007E-3</v>
      </c>
      <c r="M19" s="6">
        <f t="shared" si="8"/>
        <v>1.3600000000000001E-2</v>
      </c>
    </row>
    <row r="20" spans="1:13" x14ac:dyDescent="0.2">
      <c r="A20" s="17"/>
      <c r="B20" s="5">
        <v>2019</v>
      </c>
      <c r="C20" s="5">
        <v>19586</v>
      </c>
      <c r="D20" s="6">
        <v>7.4000000000000003E-3</v>
      </c>
      <c r="E20" s="6">
        <v>1.3899999999999999E-2</v>
      </c>
      <c r="F20" s="6">
        <v>-1.6000000000000001E-3</v>
      </c>
      <c r="G20" s="6">
        <v>5.8999999999999999E-3</v>
      </c>
      <c r="H20" s="6">
        <v>1.8100000000000002E-2</v>
      </c>
      <c r="I20" s="6">
        <v>3.0099999999999998E-2</v>
      </c>
      <c r="K20" s="6">
        <f t="shared" si="6"/>
        <v>1.5000000000000005E-3</v>
      </c>
      <c r="L20" s="6">
        <f t="shared" si="7"/>
        <v>-4.2000000000000023E-3</v>
      </c>
      <c r="M20" s="6">
        <f t="shared" si="8"/>
        <v>-3.1699999999999999E-2</v>
      </c>
    </row>
    <row r="21" spans="1:13" x14ac:dyDescent="0.2">
      <c r="A21" s="17"/>
      <c r="B21" s="5" t="s">
        <v>1</v>
      </c>
      <c r="C21" s="13">
        <f>SUM(C15:C20)</f>
        <v>165898</v>
      </c>
      <c r="D21" s="9">
        <f>AVERAGE(D15:D20)</f>
        <v>3.1166666666666669E-3</v>
      </c>
      <c r="E21" s="9">
        <f t="shared" ref="E21:I21" si="9">AVERAGE(E15:E20)</f>
        <v>1.4066666666666667E-2</v>
      </c>
      <c r="F21" s="9">
        <f t="shared" si="9"/>
        <v>2.9933333333333329E-2</v>
      </c>
      <c r="G21" s="9">
        <f t="shared" si="9"/>
        <v>2.0666666666666667E-3</v>
      </c>
      <c r="H21" s="9">
        <f t="shared" si="9"/>
        <v>8.2666666666666652E-3</v>
      </c>
      <c r="I21" s="9">
        <f t="shared" si="9"/>
        <v>2.3133333333333336E-2</v>
      </c>
      <c r="K21" s="6">
        <f t="shared" si="6"/>
        <v>1.0500000000000002E-3</v>
      </c>
      <c r="L21" s="6">
        <f t="shared" si="7"/>
        <v>5.8000000000000013E-3</v>
      </c>
      <c r="M21" s="6">
        <f t="shared" si="8"/>
        <v>6.7999999999999935E-3</v>
      </c>
    </row>
    <row r="22" spans="1:13" x14ac:dyDescent="0.2">
      <c r="A22" s="17"/>
      <c r="B22" s="4" t="s">
        <v>16</v>
      </c>
      <c r="C22" s="14">
        <v>6390312</v>
      </c>
    </row>
    <row r="23" spans="1:13" ht="36" x14ac:dyDescent="0.2">
      <c r="A23" s="17"/>
      <c r="B23" s="10" t="s">
        <v>17</v>
      </c>
      <c r="C23" s="11">
        <f>C21/C22</f>
        <v>2.59608607529648E-2</v>
      </c>
    </row>
    <row r="24" spans="1:13" x14ac:dyDescent="0.2">
      <c r="A24" s="17"/>
    </row>
    <row r="25" spans="1:13" x14ac:dyDescent="0.2">
      <c r="A25" s="17" t="s">
        <v>187</v>
      </c>
    </row>
    <row r="26" spans="1:13" x14ac:dyDescent="0.2">
      <c r="B26" s="3" t="s">
        <v>0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/>
      <c r="K26" s="3" t="s">
        <v>9</v>
      </c>
      <c r="L26" s="3" t="s">
        <v>10</v>
      </c>
      <c r="M26" s="3" t="s">
        <v>11</v>
      </c>
    </row>
    <row r="27" spans="1:13" x14ac:dyDescent="0.2">
      <c r="B27" s="5">
        <v>2014</v>
      </c>
      <c r="C27" s="5">
        <v>13485</v>
      </c>
      <c r="D27" s="6">
        <v>5.4000000000000003E-3</v>
      </c>
      <c r="E27" s="6">
        <v>2.5700000000000001E-2</v>
      </c>
      <c r="F27" s="6">
        <v>2.4500000000000001E-2</v>
      </c>
      <c r="G27" s="6">
        <v>3.3999999999999998E-3</v>
      </c>
      <c r="H27" s="6">
        <v>1.1599999999999999E-2</v>
      </c>
      <c r="I27" s="6">
        <v>2.7900000000000001E-2</v>
      </c>
      <c r="K27" s="6">
        <f t="shared" ref="K27" si="10">D27-G27</f>
        <v>2.0000000000000005E-3</v>
      </c>
      <c r="L27" s="6">
        <f t="shared" ref="L27" si="11">E27-H27</f>
        <v>1.4100000000000001E-2</v>
      </c>
      <c r="M27" s="6">
        <f t="shared" ref="M27" si="12">F27-I27</f>
        <v>-3.4000000000000002E-3</v>
      </c>
    </row>
    <row r="28" spans="1:13" x14ac:dyDescent="0.2">
      <c r="B28" s="5">
        <v>2015</v>
      </c>
      <c r="C28" s="5">
        <v>25258</v>
      </c>
      <c r="D28" s="6">
        <v>1.5599999999999999E-2</v>
      </c>
      <c r="E28" s="6">
        <v>2.7300000000000001E-2</v>
      </c>
      <c r="F28" s="6">
        <v>8.8499999999999995E-2</v>
      </c>
      <c r="G28" s="6">
        <v>-4.0000000000000002E-4</v>
      </c>
      <c r="H28" s="6">
        <v>-5.4000000000000003E-3</v>
      </c>
      <c r="I28" s="6">
        <v>-1.32E-2</v>
      </c>
      <c r="K28" s="6">
        <f t="shared" ref="K28:K32" si="13">D28-G28</f>
        <v>1.6E-2</v>
      </c>
      <c r="L28" s="6">
        <f t="shared" ref="L28:L32" si="14">E28-H28</f>
        <v>3.27E-2</v>
      </c>
      <c r="M28" s="6">
        <f t="shared" ref="M28:M32" si="15">F28-I28</f>
        <v>0.1017</v>
      </c>
    </row>
    <row r="29" spans="1:13" x14ac:dyDescent="0.2">
      <c r="B29" s="5">
        <v>2016</v>
      </c>
      <c r="C29" s="5">
        <v>28674</v>
      </c>
      <c r="D29" s="6">
        <v>4.82E-2</v>
      </c>
      <c r="E29" s="6">
        <v>0.1948</v>
      </c>
      <c r="F29" s="6">
        <v>0.53190000000000004</v>
      </c>
      <c r="G29" s="6">
        <v>2.2000000000000001E-3</v>
      </c>
      <c r="H29" s="6">
        <v>1.54E-2</v>
      </c>
      <c r="I29" s="6">
        <v>4.6600000000000003E-2</v>
      </c>
      <c r="K29" s="6">
        <f t="shared" si="13"/>
        <v>4.5999999999999999E-2</v>
      </c>
      <c r="L29" s="6">
        <f t="shared" si="14"/>
        <v>0.1794</v>
      </c>
      <c r="M29" s="6">
        <f t="shared" si="15"/>
        <v>0.48530000000000006</v>
      </c>
    </row>
    <row r="30" spans="1:13" x14ac:dyDescent="0.2">
      <c r="B30" s="5">
        <v>2017</v>
      </c>
      <c r="C30" s="5">
        <v>24248</v>
      </c>
      <c r="D30" s="6">
        <v>2.7699999999999999E-2</v>
      </c>
      <c r="E30" s="6">
        <v>0.12690000000000001</v>
      </c>
      <c r="F30" s="6">
        <v>0.32450000000000001</v>
      </c>
      <c r="G30" s="6">
        <v>3.2000000000000002E-3</v>
      </c>
      <c r="H30" s="6">
        <v>1.6400000000000001E-2</v>
      </c>
      <c r="I30" s="6">
        <v>4.1000000000000002E-2</v>
      </c>
      <c r="K30" s="6">
        <f t="shared" si="13"/>
        <v>2.4499999999999997E-2</v>
      </c>
      <c r="L30" s="6">
        <f t="shared" si="14"/>
        <v>0.11050000000000001</v>
      </c>
      <c r="M30" s="6">
        <f t="shared" si="15"/>
        <v>0.28350000000000003</v>
      </c>
    </row>
    <row r="31" spans="1:13" x14ac:dyDescent="0.2">
      <c r="B31" s="5">
        <v>2018</v>
      </c>
      <c r="C31" s="5">
        <v>20500</v>
      </c>
      <c r="D31" s="6">
        <v>1.37E-2</v>
      </c>
      <c r="E31" s="6">
        <v>5.2299999999999999E-2</v>
      </c>
      <c r="F31" s="6">
        <v>0.20580000000000001</v>
      </c>
      <c r="G31" s="6">
        <v>-3.3E-3</v>
      </c>
      <c r="H31" s="6">
        <v>-1.11E-2</v>
      </c>
      <c r="I31" s="6">
        <v>7.1999999999999998E-3</v>
      </c>
      <c r="K31" s="6">
        <f t="shared" si="13"/>
        <v>1.7000000000000001E-2</v>
      </c>
      <c r="L31" s="6">
        <f t="shared" si="14"/>
        <v>6.3399999999999998E-2</v>
      </c>
      <c r="M31" s="6">
        <f t="shared" si="15"/>
        <v>0.1986</v>
      </c>
    </row>
    <row r="32" spans="1:13" x14ac:dyDescent="0.2">
      <c r="B32" s="5">
        <v>2019</v>
      </c>
      <c r="C32" s="5">
        <v>13998</v>
      </c>
      <c r="D32" s="6">
        <v>2.2100000000000002E-2</v>
      </c>
      <c r="E32" s="6">
        <v>6.3E-2</v>
      </c>
      <c r="F32" s="6">
        <v>0.10299999999999999</v>
      </c>
      <c r="G32" s="6">
        <v>5.1999999999999998E-3</v>
      </c>
      <c r="H32" s="6">
        <v>1.7899999999999999E-2</v>
      </c>
      <c r="I32" s="6">
        <v>3.04E-2</v>
      </c>
      <c r="K32" s="6">
        <f t="shared" si="13"/>
        <v>1.6900000000000002E-2</v>
      </c>
      <c r="L32" s="6">
        <f t="shared" si="14"/>
        <v>4.5100000000000001E-2</v>
      </c>
      <c r="M32" s="6">
        <f t="shared" si="15"/>
        <v>7.2599999999999998E-2</v>
      </c>
    </row>
    <row r="33" spans="1:13" x14ac:dyDescent="0.2">
      <c r="B33" s="5" t="s">
        <v>1</v>
      </c>
      <c r="C33" s="13">
        <f>SUM(C27:C32)</f>
        <v>126163</v>
      </c>
      <c r="D33" s="9">
        <f>AVERAGE(D27:D32)</f>
        <v>2.211666666666667E-2</v>
      </c>
      <c r="E33" s="9">
        <f t="shared" ref="E33" si="16">AVERAGE(E27:E32)</f>
        <v>8.1666666666666679E-2</v>
      </c>
      <c r="F33" s="9">
        <f t="shared" ref="F33" si="17">AVERAGE(F27:F32)</f>
        <v>0.21303333333333332</v>
      </c>
      <c r="G33" s="9">
        <f t="shared" ref="G33" si="18">AVERAGE(G27:G32)</f>
        <v>1.7166666666666667E-3</v>
      </c>
      <c r="H33" s="9">
        <f t="shared" ref="H33" si="19">AVERAGE(H27:H32)</f>
        <v>7.4666666666666675E-3</v>
      </c>
      <c r="I33" s="9">
        <f t="shared" ref="I33" si="20">AVERAGE(I27:I32)</f>
        <v>2.3316666666666666E-2</v>
      </c>
      <c r="K33" s="6">
        <f t="shared" ref="K27:K33" si="21">D33-G33</f>
        <v>2.0400000000000001E-2</v>
      </c>
      <c r="L33" s="6">
        <f t="shared" ref="L27:L33" si="22">E33-H33</f>
        <v>7.4200000000000016E-2</v>
      </c>
      <c r="M33" s="6">
        <f t="shared" ref="M27:M33" si="23">F33-I33</f>
        <v>0.18971666666666664</v>
      </c>
    </row>
    <row r="34" spans="1:13" x14ac:dyDescent="0.2">
      <c r="B34" s="4" t="s">
        <v>16</v>
      </c>
      <c r="C34" s="14">
        <v>6390312</v>
      </c>
    </row>
    <row r="35" spans="1:13" ht="36" x14ac:dyDescent="0.2">
      <c r="B35" s="10" t="s">
        <v>17</v>
      </c>
      <c r="C35" s="11">
        <f>C33/C34</f>
        <v>1.974285449599331E-2</v>
      </c>
    </row>
    <row r="37" spans="1:13" x14ac:dyDescent="0.2">
      <c r="A37" s="17" t="s">
        <v>136</v>
      </c>
    </row>
    <row r="39" spans="1:13" x14ac:dyDescent="0.2">
      <c r="A39" s="17" t="s">
        <v>137</v>
      </c>
    </row>
    <row r="41" spans="1:13" x14ac:dyDescent="0.2">
      <c r="A41" s="17" t="s">
        <v>138</v>
      </c>
    </row>
    <row r="43" spans="1:13" x14ac:dyDescent="0.2">
      <c r="A43" s="17" t="s">
        <v>139</v>
      </c>
    </row>
    <row r="45" spans="1:13" x14ac:dyDescent="0.2">
      <c r="A45" s="17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16" workbookViewId="0">
      <selection activeCell="A18" sqref="A18:O40"/>
    </sheetView>
  </sheetViews>
  <sheetFormatPr defaultRowHeight="15" x14ac:dyDescent="0.25"/>
  <cols>
    <col min="1" max="1" width="10.5703125" bestFit="1" customWidth="1"/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141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5167</v>
      </c>
      <c r="D3" s="6">
        <v>5.0000000000000001E-3</v>
      </c>
      <c r="E3" s="6">
        <v>1.0200000000000001E-2</v>
      </c>
      <c r="F3" s="6">
        <v>1.26E-2</v>
      </c>
      <c r="G3" s="6">
        <v>6.1999999999999998E-3</v>
      </c>
      <c r="H3" s="6">
        <v>1.7899999999999999E-2</v>
      </c>
      <c r="I3" s="6">
        <v>3.1199999999999999E-2</v>
      </c>
      <c r="J3" s="5"/>
      <c r="K3" s="7">
        <f>D3-G3</f>
        <v>-1.1999999999999997E-3</v>
      </c>
      <c r="L3" s="7">
        <f t="shared" ref="L3:M8" si="0">E3-H3</f>
        <v>-7.6999999999999985E-3</v>
      </c>
      <c r="M3" s="7">
        <f t="shared" si="0"/>
        <v>-1.8599999999999998E-2</v>
      </c>
      <c r="N3" s="5"/>
      <c r="O3" s="8" t="s">
        <v>12</v>
      </c>
      <c r="P3" s="5"/>
    </row>
    <row r="4" spans="1:16" x14ac:dyDescent="0.25">
      <c r="B4" s="4">
        <v>2015</v>
      </c>
      <c r="C4" s="13">
        <v>7430</v>
      </c>
      <c r="D4" s="6">
        <v>2.9899999999999999E-2</v>
      </c>
      <c r="E4" s="6">
        <v>2.24E-2</v>
      </c>
      <c r="F4" s="7">
        <v>-3.8E-3</v>
      </c>
      <c r="G4" s="6">
        <v>-2.0999999999999999E-3</v>
      </c>
      <c r="H4" s="6">
        <v>-8.8000000000000005E-3</v>
      </c>
      <c r="I4" s="6">
        <v>-1.6199999999999999E-2</v>
      </c>
      <c r="J4" s="5"/>
      <c r="K4" s="6">
        <f t="shared" ref="K4:K8" si="1">D4-G4</f>
        <v>3.2000000000000001E-2</v>
      </c>
      <c r="L4" s="6">
        <f t="shared" si="0"/>
        <v>3.1199999999999999E-2</v>
      </c>
      <c r="M4" s="6">
        <f t="shared" si="0"/>
        <v>1.24E-2</v>
      </c>
      <c r="N4" s="5"/>
      <c r="O4" s="5" t="s">
        <v>13</v>
      </c>
      <c r="P4" s="5"/>
    </row>
    <row r="5" spans="1:16" x14ac:dyDescent="0.25">
      <c r="B5" s="4">
        <v>2016</v>
      </c>
      <c r="C5" s="13">
        <v>7200</v>
      </c>
      <c r="D5" s="6">
        <v>1.0500000000000001E-2</v>
      </c>
      <c r="E5" s="6">
        <v>4.2999999999999997E-2</v>
      </c>
      <c r="F5" s="6">
        <v>0.1177</v>
      </c>
      <c r="G5" s="6">
        <v>3.3999999999999998E-3</v>
      </c>
      <c r="H5" s="6">
        <v>1.8700000000000001E-2</v>
      </c>
      <c r="I5" s="6">
        <v>4.3900000000000002E-2</v>
      </c>
      <c r="J5" s="5"/>
      <c r="K5" s="6">
        <f t="shared" si="1"/>
        <v>7.1000000000000004E-3</v>
      </c>
      <c r="L5" s="6">
        <f t="shared" si="0"/>
        <v>2.4299999999999995E-2</v>
      </c>
      <c r="M5" s="6">
        <f t="shared" si="0"/>
        <v>7.3800000000000004E-2</v>
      </c>
      <c r="N5" s="5"/>
      <c r="O5" s="5" t="s">
        <v>32</v>
      </c>
      <c r="P5" s="5"/>
    </row>
    <row r="6" spans="1:16" x14ac:dyDescent="0.25">
      <c r="B6" s="4">
        <v>2017</v>
      </c>
      <c r="C6" s="13">
        <v>8078</v>
      </c>
      <c r="D6" s="6">
        <v>2.9999999999999997E-4</v>
      </c>
      <c r="E6" s="6">
        <v>1.52E-2</v>
      </c>
      <c r="F6" s="6">
        <v>7.2599999999999998E-2</v>
      </c>
      <c r="G6" s="6">
        <v>1.9E-3</v>
      </c>
      <c r="H6" s="6">
        <v>1.46E-2</v>
      </c>
      <c r="I6" s="6">
        <v>4.1000000000000002E-2</v>
      </c>
      <c r="J6" s="5"/>
      <c r="K6" s="6">
        <f t="shared" si="1"/>
        <v>-1.6000000000000001E-3</v>
      </c>
      <c r="L6" s="6">
        <f t="shared" si="0"/>
        <v>5.9999999999999984E-4</v>
      </c>
      <c r="M6" s="6">
        <f t="shared" si="0"/>
        <v>3.1599999999999996E-2</v>
      </c>
      <c r="N6" s="5"/>
      <c r="O6" s="5" t="s">
        <v>13</v>
      </c>
      <c r="P6" s="5"/>
    </row>
    <row r="7" spans="1:16" x14ac:dyDescent="0.25">
      <c r="B7" s="4">
        <v>2018</v>
      </c>
      <c r="C7" s="13">
        <v>8908</v>
      </c>
      <c r="D7" s="6">
        <v>5.4999999999999997E-3</v>
      </c>
      <c r="E7" s="6">
        <v>8.0999999999999996E-3</v>
      </c>
      <c r="F7" s="6">
        <v>1.2699999999999999E-2</v>
      </c>
      <c r="G7" s="6">
        <v>5.0000000000000001E-4</v>
      </c>
      <c r="H7" s="6">
        <v>-6.4000000000000003E-3</v>
      </c>
      <c r="I7" s="6">
        <v>-1.01E-2</v>
      </c>
      <c r="J7" s="5"/>
      <c r="K7" s="6">
        <f t="shared" si="1"/>
        <v>4.9999999999999992E-3</v>
      </c>
      <c r="L7" s="6">
        <f t="shared" si="0"/>
        <v>1.4499999999999999E-2</v>
      </c>
      <c r="M7" s="6">
        <f t="shared" si="0"/>
        <v>2.2800000000000001E-2</v>
      </c>
      <c r="N7" s="5"/>
      <c r="O7" s="5" t="s">
        <v>13</v>
      </c>
      <c r="P7" s="5"/>
    </row>
    <row r="8" spans="1:16" x14ac:dyDescent="0.25">
      <c r="B8" s="4">
        <v>2019</v>
      </c>
      <c r="C8" s="13">
        <v>7078</v>
      </c>
      <c r="D8" s="6">
        <v>6.8999999999999999E-3</v>
      </c>
      <c r="E8" s="6">
        <v>1.9900000000000001E-2</v>
      </c>
      <c r="F8" s="6">
        <v>2.0299999999999999E-2</v>
      </c>
      <c r="G8" s="6">
        <v>4.4999999999999997E-3</v>
      </c>
      <c r="H8" s="6">
        <v>1.29E-2</v>
      </c>
      <c r="I8" s="6">
        <v>1.7399999999999999E-2</v>
      </c>
      <c r="J8" s="5"/>
      <c r="K8" s="6">
        <f t="shared" si="1"/>
        <v>2.4000000000000002E-3</v>
      </c>
      <c r="L8" s="6">
        <f t="shared" si="0"/>
        <v>7.000000000000001E-3</v>
      </c>
      <c r="M8" s="6">
        <f t="shared" si="0"/>
        <v>2.8999999999999998E-3</v>
      </c>
      <c r="N8" s="5"/>
      <c r="O8" s="5" t="s">
        <v>148</v>
      </c>
      <c r="P8" s="5"/>
    </row>
    <row r="9" spans="1:16" x14ac:dyDescent="0.25">
      <c r="B9" s="4" t="s">
        <v>1</v>
      </c>
      <c r="C9" s="13">
        <f>SUM(C3:C8)</f>
        <v>43861</v>
      </c>
      <c r="D9" s="9">
        <f>AVERAGE(D3:D8)</f>
        <v>9.6833333333333337E-3</v>
      </c>
      <c r="E9" s="9">
        <f t="shared" ref="E9:M9" si="2">AVERAGE(E3:E8)</f>
        <v>1.9800000000000002E-2</v>
      </c>
      <c r="F9" s="9">
        <f t="shared" si="2"/>
        <v>3.8683333333333327E-2</v>
      </c>
      <c r="G9" s="9">
        <f t="shared" si="2"/>
        <v>2.3999999999999998E-3</v>
      </c>
      <c r="H9" s="9">
        <f t="shared" si="2"/>
        <v>8.1499999999999993E-3</v>
      </c>
      <c r="I9" s="9">
        <f t="shared" si="2"/>
        <v>1.7866666666666666E-2</v>
      </c>
      <c r="J9" s="5"/>
      <c r="K9" s="9">
        <f t="shared" si="2"/>
        <v>7.2833333333333335E-3</v>
      </c>
      <c r="L9" s="9">
        <f t="shared" si="2"/>
        <v>1.1650000000000001E-2</v>
      </c>
      <c r="M9" s="9">
        <f t="shared" si="2"/>
        <v>2.0816666666666667E-2</v>
      </c>
      <c r="N9" s="5"/>
      <c r="O9" s="5" t="s">
        <v>13</v>
      </c>
      <c r="P9" s="5" t="s">
        <v>149</v>
      </c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6.8636711321763315E-3</v>
      </c>
    </row>
    <row r="13" spans="1:16" x14ac:dyDescent="0.25">
      <c r="A13" s="15" t="s">
        <v>142</v>
      </c>
    </row>
    <row r="15" spans="1:16" x14ac:dyDescent="0.25">
      <c r="A15" s="15" t="s">
        <v>143</v>
      </c>
    </row>
    <row r="17" spans="1:15" x14ac:dyDescent="0.25">
      <c r="A17" s="15"/>
    </row>
    <row r="18" spans="1:15" x14ac:dyDescent="0.25">
      <c r="A18" s="15" t="s">
        <v>184</v>
      </c>
    </row>
    <row r="19" spans="1:15" x14ac:dyDescent="0.25">
      <c r="A19" s="15"/>
      <c r="B19" s="3" t="s">
        <v>0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/>
      <c r="K19" s="3" t="s">
        <v>9</v>
      </c>
      <c r="L19" s="3" t="s">
        <v>10</v>
      </c>
      <c r="M19" s="3" t="s">
        <v>11</v>
      </c>
    </row>
    <row r="20" spans="1:15" x14ac:dyDescent="0.25">
      <c r="A20" s="15"/>
      <c r="B20">
        <v>2014</v>
      </c>
      <c r="C20">
        <v>954</v>
      </c>
      <c r="D20" s="1">
        <v>4.0000000000000001E-3</v>
      </c>
      <c r="E20" s="1">
        <v>1.2200000000000001E-2</v>
      </c>
      <c r="F20" s="1">
        <v>1.44E-2</v>
      </c>
      <c r="G20" s="1">
        <v>8.2000000000000007E-3</v>
      </c>
      <c r="H20" s="1">
        <v>2.3E-2</v>
      </c>
      <c r="I20" s="1">
        <v>3.4099999999999998E-2</v>
      </c>
      <c r="K20" s="6">
        <f t="shared" ref="K20" si="3">D20-G20</f>
        <v>-4.2000000000000006E-3</v>
      </c>
      <c r="L20" s="6">
        <f t="shared" ref="L20" si="4">E20-H20</f>
        <v>-1.0799999999999999E-2</v>
      </c>
      <c r="M20" s="6">
        <f t="shared" ref="M20" si="5">F20-I20</f>
        <v>-1.9699999999999999E-2</v>
      </c>
      <c r="O20" t="s">
        <v>12</v>
      </c>
    </row>
    <row r="21" spans="1:15" x14ac:dyDescent="0.25">
      <c r="A21" s="15"/>
      <c r="B21">
        <v>2015</v>
      </c>
      <c r="C21">
        <v>1609</v>
      </c>
      <c r="D21" s="1">
        <v>5.0000000000000001E-4</v>
      </c>
      <c r="E21" s="1">
        <v>-1.0200000000000001E-2</v>
      </c>
      <c r="F21" s="1">
        <v>-4.5199999999999997E-2</v>
      </c>
      <c r="G21" s="1">
        <v>8.0000000000000004E-4</v>
      </c>
      <c r="H21" s="1">
        <v>-3.3999999999999998E-3</v>
      </c>
      <c r="I21" s="1">
        <v>-9.4999999999999998E-3</v>
      </c>
      <c r="K21" s="6">
        <f t="shared" ref="K21:K25" si="6">D21-G21</f>
        <v>-3.0000000000000003E-4</v>
      </c>
      <c r="L21" s="6">
        <f t="shared" ref="L21:L25" si="7">E21-H21</f>
        <v>-6.8000000000000005E-3</v>
      </c>
      <c r="M21" s="6">
        <f t="shared" ref="M21:M25" si="8">F21-I21</f>
        <v>-3.5699999999999996E-2</v>
      </c>
      <c r="O21" t="s">
        <v>12</v>
      </c>
    </row>
    <row r="22" spans="1:15" x14ac:dyDescent="0.25">
      <c r="A22" s="15"/>
      <c r="B22">
        <v>2016</v>
      </c>
      <c r="C22">
        <v>1527</v>
      </c>
      <c r="D22" s="1">
        <v>4.0000000000000002E-4</v>
      </c>
      <c r="E22" s="1">
        <v>1.83E-2</v>
      </c>
      <c r="F22" s="1">
        <v>3.9600000000000003E-2</v>
      </c>
      <c r="G22" s="1">
        <v>2.8E-3</v>
      </c>
      <c r="H22" s="1">
        <v>1.9400000000000001E-2</v>
      </c>
      <c r="I22" s="1">
        <v>4.2599999999999999E-2</v>
      </c>
      <c r="K22" s="6">
        <f t="shared" si="6"/>
        <v>-2.3999999999999998E-3</v>
      </c>
      <c r="L22" s="6">
        <f t="shared" si="7"/>
        <v>-1.1000000000000003E-3</v>
      </c>
      <c r="M22" s="6">
        <f t="shared" si="8"/>
        <v>-2.9999999999999957E-3</v>
      </c>
      <c r="O22" t="s">
        <v>12</v>
      </c>
    </row>
    <row r="23" spans="1:15" x14ac:dyDescent="0.25">
      <c r="A23" s="15"/>
      <c r="B23">
        <v>2017</v>
      </c>
      <c r="C23">
        <v>1967</v>
      </c>
      <c r="D23" s="1">
        <v>2.5999999999999999E-3</v>
      </c>
      <c r="E23" s="1">
        <v>1.04E-2</v>
      </c>
      <c r="F23" s="1">
        <v>4.02E-2</v>
      </c>
      <c r="G23" s="1">
        <v>2.8E-3</v>
      </c>
      <c r="H23" s="1">
        <v>1.47E-2</v>
      </c>
      <c r="I23" s="1">
        <v>4.2999999999999997E-2</v>
      </c>
      <c r="K23" s="6">
        <f t="shared" si="6"/>
        <v>-2.0000000000000009E-4</v>
      </c>
      <c r="L23" s="6">
        <f t="shared" si="7"/>
        <v>-4.3E-3</v>
      </c>
      <c r="M23" s="6">
        <f t="shared" si="8"/>
        <v>-2.7999999999999969E-3</v>
      </c>
      <c r="O23" t="s">
        <v>150</v>
      </c>
    </row>
    <row r="24" spans="1:15" x14ac:dyDescent="0.25">
      <c r="A24" s="15"/>
      <c r="B24">
        <v>2018</v>
      </c>
      <c r="C24">
        <v>2077</v>
      </c>
      <c r="D24" s="1">
        <v>-6.9999999999999999E-4</v>
      </c>
      <c r="E24" s="1">
        <v>-2.5999999999999999E-3</v>
      </c>
      <c r="F24" s="1">
        <v>-1.84E-2</v>
      </c>
      <c r="G24" s="1">
        <v>0</v>
      </c>
      <c r="H24" s="1">
        <v>-4.7000000000000002E-3</v>
      </c>
      <c r="I24" s="1">
        <v>-1.3599999999999999E-2</v>
      </c>
      <c r="K24" s="6">
        <f t="shared" si="6"/>
        <v>-6.9999999999999999E-4</v>
      </c>
      <c r="L24" s="6">
        <f t="shared" si="7"/>
        <v>2.1000000000000003E-3</v>
      </c>
      <c r="M24" s="6">
        <f t="shared" si="8"/>
        <v>-4.8000000000000004E-3</v>
      </c>
      <c r="O24" t="s">
        <v>150</v>
      </c>
    </row>
    <row r="25" spans="1:15" x14ac:dyDescent="0.25">
      <c r="A25" s="15"/>
      <c r="B25">
        <v>2019</v>
      </c>
      <c r="C25">
        <v>1352</v>
      </c>
      <c r="D25" s="1">
        <v>7.4000000000000003E-3</v>
      </c>
      <c r="E25" s="1">
        <v>1.2800000000000001E-2</v>
      </c>
      <c r="F25" s="1">
        <v>1.17E-2</v>
      </c>
      <c r="G25" s="1">
        <v>5.7000000000000002E-3</v>
      </c>
      <c r="H25" s="1">
        <v>1.46E-2</v>
      </c>
      <c r="I25" s="1">
        <v>2.1999999999999999E-2</v>
      </c>
      <c r="K25" s="6">
        <f t="shared" si="6"/>
        <v>1.7000000000000001E-3</v>
      </c>
      <c r="L25" s="6">
        <f t="shared" si="7"/>
        <v>-1.7999999999999995E-3</v>
      </c>
      <c r="M25" s="6">
        <f t="shared" si="8"/>
        <v>-1.0299999999999998E-2</v>
      </c>
      <c r="O25" t="s">
        <v>151</v>
      </c>
    </row>
    <row r="26" spans="1:15" x14ac:dyDescent="0.25">
      <c r="A26" s="15"/>
      <c r="B26" s="4" t="s">
        <v>1</v>
      </c>
      <c r="C26" s="13">
        <f>SUM(C20:C25)</f>
        <v>9486</v>
      </c>
      <c r="D26" s="9">
        <f>AVERAGE(D20:D25)</f>
        <v>2.3666666666666667E-3</v>
      </c>
      <c r="E26" s="9">
        <f t="shared" ref="E26" si="9">AVERAGE(E20:E25)</f>
        <v>6.8166666666666662E-3</v>
      </c>
      <c r="F26" s="9">
        <f t="shared" ref="F26" si="10">AVERAGE(F20:F25)</f>
        <v>7.0500000000000007E-3</v>
      </c>
      <c r="G26" s="9">
        <f t="shared" ref="G26" si="11">AVERAGE(G20:G25)</f>
        <v>3.3833333333333337E-3</v>
      </c>
      <c r="H26" s="9">
        <f t="shared" ref="H26" si="12">AVERAGE(H20:H25)</f>
        <v>1.0599999999999998E-2</v>
      </c>
      <c r="I26" s="9">
        <f t="shared" ref="I26" si="13">AVERAGE(I20:I25)</f>
        <v>1.9766666666666665E-2</v>
      </c>
      <c r="J26" s="5"/>
      <c r="K26" s="9">
        <f t="shared" ref="K26" si="14">AVERAGE(K20:K25)</f>
        <v>-1.0166666666666668E-3</v>
      </c>
      <c r="L26" s="9">
        <f t="shared" ref="L26" si="15">AVERAGE(L20:L25)</f>
        <v>-3.783333333333333E-3</v>
      </c>
      <c r="M26" s="9">
        <f t="shared" ref="M26" si="16">AVERAGE(M20:M25)</f>
        <v>-1.2716666666666666E-2</v>
      </c>
      <c r="O26" t="s">
        <v>12</v>
      </c>
    </row>
    <row r="27" spans="1:15" x14ac:dyDescent="0.25">
      <c r="A27" s="15"/>
      <c r="B27" s="4" t="s">
        <v>16</v>
      </c>
      <c r="C27" s="14">
        <v>6390312</v>
      </c>
      <c r="D27" s="9"/>
      <c r="E27" s="9"/>
      <c r="F27" s="9"/>
      <c r="G27" s="9"/>
      <c r="H27" s="9"/>
      <c r="I27" s="9"/>
      <c r="J27" s="5"/>
      <c r="K27" s="9"/>
      <c r="L27" s="9"/>
      <c r="M27" s="9"/>
    </row>
    <row r="28" spans="1:15" ht="36" x14ac:dyDescent="0.25">
      <c r="A28" s="15"/>
      <c r="B28" s="10" t="s">
        <v>17</v>
      </c>
      <c r="C28" s="11">
        <f>C26/C27</f>
        <v>1.4844345628194679E-3</v>
      </c>
      <c r="D28" s="9"/>
      <c r="E28" s="9"/>
      <c r="F28" s="9"/>
      <c r="G28" s="9"/>
      <c r="H28" s="9"/>
      <c r="I28" s="9"/>
      <c r="J28" s="5"/>
      <c r="K28" s="9"/>
      <c r="L28" s="9"/>
      <c r="M28" s="9"/>
    </row>
    <row r="29" spans="1:15" x14ac:dyDescent="0.25">
      <c r="A29" s="15"/>
    </row>
    <row r="30" spans="1:15" x14ac:dyDescent="0.25">
      <c r="A30" s="15" t="s">
        <v>185</v>
      </c>
    </row>
    <row r="31" spans="1:15" x14ac:dyDescent="0.25">
      <c r="A31" s="15"/>
      <c r="B31" s="3" t="s">
        <v>0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/>
      <c r="K31" s="3" t="s">
        <v>9</v>
      </c>
      <c r="L31" s="3" t="s">
        <v>10</v>
      </c>
      <c r="M31" s="3" t="s">
        <v>11</v>
      </c>
    </row>
    <row r="32" spans="1:15" x14ac:dyDescent="0.25">
      <c r="A32" s="15"/>
      <c r="B32">
        <v>2014</v>
      </c>
      <c r="C32">
        <v>4213</v>
      </c>
      <c r="D32" s="1">
        <v>5.3E-3</v>
      </c>
      <c r="E32" s="1">
        <v>9.7000000000000003E-3</v>
      </c>
      <c r="F32" s="1">
        <v>1.2200000000000001E-2</v>
      </c>
      <c r="G32" s="1">
        <v>5.7999999999999996E-3</v>
      </c>
      <c r="H32" s="1">
        <v>1.6799999999999999E-2</v>
      </c>
      <c r="I32" s="1">
        <v>3.0499999999999999E-2</v>
      </c>
      <c r="K32" s="6">
        <f t="shared" ref="K32" si="17">D32-G32</f>
        <v>-4.9999999999999958E-4</v>
      </c>
      <c r="L32" s="6">
        <f t="shared" ref="L32" si="18">E32-H32</f>
        <v>-7.0999999999999987E-3</v>
      </c>
      <c r="M32" s="6">
        <f t="shared" ref="M32" si="19">F32-I32</f>
        <v>-1.8299999999999997E-2</v>
      </c>
      <c r="O32" t="s">
        <v>12</v>
      </c>
    </row>
    <row r="33" spans="1:15" x14ac:dyDescent="0.25">
      <c r="A33" s="15"/>
      <c r="B33">
        <v>2015</v>
      </c>
      <c r="C33">
        <v>5821</v>
      </c>
      <c r="D33" s="1">
        <v>3.8100000000000002E-2</v>
      </c>
      <c r="E33" s="1">
        <v>3.1399999999999997E-2</v>
      </c>
      <c r="F33" s="1">
        <v>7.6E-3</v>
      </c>
      <c r="G33" s="1">
        <v>-2.8999999999999998E-3</v>
      </c>
      <c r="H33" s="1">
        <v>-1.03E-2</v>
      </c>
      <c r="I33" s="1">
        <v>-1.7999999999999999E-2</v>
      </c>
      <c r="K33" s="6">
        <f t="shared" ref="K33:K37" si="20">D33-G33</f>
        <v>4.1000000000000002E-2</v>
      </c>
      <c r="L33" s="6">
        <f t="shared" ref="L33:L37" si="21">E33-H33</f>
        <v>4.1700000000000001E-2</v>
      </c>
      <c r="M33" s="6">
        <f t="shared" ref="M33:M37" si="22">F33-I33</f>
        <v>2.5599999999999998E-2</v>
      </c>
      <c r="O33" t="s">
        <v>13</v>
      </c>
    </row>
    <row r="34" spans="1:15" x14ac:dyDescent="0.25">
      <c r="A34" s="15"/>
      <c r="B34">
        <v>2016</v>
      </c>
      <c r="C34">
        <v>5670</v>
      </c>
      <c r="D34" s="1">
        <v>1.3299999999999999E-2</v>
      </c>
      <c r="E34" s="1">
        <v>4.9700000000000001E-2</v>
      </c>
      <c r="F34" s="1">
        <v>0.13880000000000001</v>
      </c>
      <c r="G34" s="1">
        <v>3.5999999999999999E-3</v>
      </c>
      <c r="H34" s="1">
        <v>1.8499999999999999E-2</v>
      </c>
      <c r="I34" s="1">
        <v>4.4299999999999999E-2</v>
      </c>
      <c r="K34" s="6">
        <f t="shared" si="20"/>
        <v>9.7000000000000003E-3</v>
      </c>
      <c r="L34" s="6">
        <f t="shared" si="21"/>
        <v>3.1200000000000002E-2</v>
      </c>
      <c r="M34" s="6">
        <f t="shared" si="22"/>
        <v>9.4500000000000001E-2</v>
      </c>
      <c r="O34" t="s">
        <v>32</v>
      </c>
    </row>
    <row r="35" spans="1:15" x14ac:dyDescent="0.25">
      <c r="A35" s="15"/>
      <c r="B35">
        <v>2017</v>
      </c>
      <c r="C35">
        <v>6111</v>
      </c>
      <c r="D35" s="1">
        <v>-4.0000000000000002E-4</v>
      </c>
      <c r="E35" s="1">
        <v>1.6799999999999999E-2</v>
      </c>
      <c r="F35" s="1">
        <v>8.3000000000000004E-2</v>
      </c>
      <c r="G35" s="1">
        <v>1.6000000000000001E-3</v>
      </c>
      <c r="H35" s="1">
        <v>1.4500000000000001E-2</v>
      </c>
      <c r="I35" s="1">
        <v>4.0300000000000002E-2</v>
      </c>
      <c r="K35" s="6">
        <f t="shared" si="20"/>
        <v>-2E-3</v>
      </c>
      <c r="L35" s="6">
        <f t="shared" si="21"/>
        <v>2.2999999999999982E-3</v>
      </c>
      <c r="M35" s="6">
        <f t="shared" si="22"/>
        <v>4.2700000000000002E-2</v>
      </c>
      <c r="O35" t="s">
        <v>13</v>
      </c>
    </row>
    <row r="36" spans="1:15" x14ac:dyDescent="0.25">
      <c r="A36" s="15"/>
      <c r="B36">
        <v>2018</v>
      </c>
      <c r="C36">
        <v>6829</v>
      </c>
      <c r="D36" s="1">
        <v>7.4000000000000003E-3</v>
      </c>
      <c r="E36" s="1">
        <v>1.14E-2</v>
      </c>
      <c r="F36" s="1">
        <v>2.2200000000000001E-2</v>
      </c>
      <c r="G36" s="1">
        <v>6.9999999999999999E-4</v>
      </c>
      <c r="H36" s="1">
        <v>-7.0000000000000001E-3</v>
      </c>
      <c r="I36" s="1">
        <v>-9.1000000000000004E-3</v>
      </c>
      <c r="K36" s="6">
        <f t="shared" si="20"/>
        <v>6.7000000000000002E-3</v>
      </c>
      <c r="L36" s="6">
        <f t="shared" si="21"/>
        <v>1.84E-2</v>
      </c>
      <c r="M36" s="6">
        <f t="shared" si="22"/>
        <v>3.1300000000000001E-2</v>
      </c>
      <c r="O36" t="s">
        <v>13</v>
      </c>
    </row>
    <row r="37" spans="1:15" x14ac:dyDescent="0.25">
      <c r="B37">
        <v>2019</v>
      </c>
      <c r="C37">
        <v>5725</v>
      </c>
      <c r="D37" s="1">
        <v>6.7999999999999996E-3</v>
      </c>
      <c r="E37" s="1">
        <v>2.1600000000000001E-2</v>
      </c>
      <c r="F37" s="1">
        <v>2.24E-2</v>
      </c>
      <c r="G37" s="1">
        <v>4.1999999999999997E-3</v>
      </c>
      <c r="H37" s="1">
        <v>1.2500000000000001E-2</v>
      </c>
      <c r="I37" s="1">
        <v>1.6299999999999999E-2</v>
      </c>
      <c r="K37" s="6">
        <f t="shared" si="20"/>
        <v>2.5999999999999999E-3</v>
      </c>
      <c r="L37" s="6">
        <f t="shared" si="21"/>
        <v>9.1000000000000004E-3</v>
      </c>
      <c r="M37" s="6">
        <f t="shared" si="22"/>
        <v>6.1000000000000013E-3</v>
      </c>
      <c r="O37" t="s">
        <v>13</v>
      </c>
    </row>
    <row r="38" spans="1:15" x14ac:dyDescent="0.25">
      <c r="B38" s="4" t="s">
        <v>1</v>
      </c>
      <c r="C38" s="13">
        <f>SUM(C32:C37)</f>
        <v>34369</v>
      </c>
      <c r="D38" s="9">
        <f>AVERAGE(D32:D37)</f>
        <v>1.1750000000000002E-2</v>
      </c>
      <c r="E38" s="9">
        <f t="shared" ref="E38" si="23">AVERAGE(E32:E37)</f>
        <v>2.3433333333333334E-2</v>
      </c>
      <c r="F38" s="9">
        <f t="shared" ref="F38" si="24">AVERAGE(F32:F37)</f>
        <v>4.7699999999999999E-2</v>
      </c>
      <c r="G38" s="9">
        <f t="shared" ref="G38" si="25">AVERAGE(G32:G37)</f>
        <v>2.1666666666666661E-3</v>
      </c>
      <c r="H38" s="9">
        <f t="shared" ref="H38" si="26">AVERAGE(H32:H37)</f>
        <v>7.4999999999999997E-3</v>
      </c>
      <c r="I38" s="9">
        <f t="shared" ref="I38" si="27">AVERAGE(I32:I37)</f>
        <v>1.7383333333333334E-2</v>
      </c>
      <c r="J38" s="5"/>
      <c r="K38" s="9">
        <f t="shared" ref="K38" si="28">AVERAGE(K32:K37)</f>
        <v>9.5833333333333326E-3</v>
      </c>
      <c r="L38" s="9">
        <f t="shared" ref="L38" si="29">AVERAGE(L32:L37)</f>
        <v>1.5933333333333334E-2</v>
      </c>
      <c r="M38" s="9">
        <f t="shared" ref="M38" si="30">AVERAGE(M32:M37)</f>
        <v>3.0316666666666669E-2</v>
      </c>
      <c r="O38" t="s">
        <v>13</v>
      </c>
    </row>
    <row r="39" spans="1:15" x14ac:dyDescent="0.25">
      <c r="B39" s="4" t="s">
        <v>16</v>
      </c>
      <c r="C39" s="14">
        <v>6390312</v>
      </c>
      <c r="D39" s="9"/>
      <c r="E39" s="9"/>
      <c r="F39" s="9"/>
      <c r="G39" s="9"/>
      <c r="H39" s="9"/>
      <c r="I39" s="9"/>
      <c r="J39" s="5"/>
      <c r="K39" s="9"/>
      <c r="L39" s="9"/>
      <c r="M39" s="9"/>
    </row>
    <row r="40" spans="1:15" ht="36" x14ac:dyDescent="0.25">
      <c r="B40" s="10" t="s">
        <v>17</v>
      </c>
      <c r="C40" s="11">
        <f>C38/C39</f>
        <v>5.3782976480647579E-3</v>
      </c>
      <c r="D40" s="9"/>
      <c r="E40" s="9"/>
      <c r="F40" s="9"/>
      <c r="G40" s="9"/>
      <c r="H40" s="9"/>
      <c r="I40" s="9"/>
      <c r="J40" s="5"/>
      <c r="K40" s="9"/>
      <c r="L40" s="9"/>
      <c r="M40" s="9"/>
    </row>
    <row r="42" spans="1:15" x14ac:dyDescent="0.25">
      <c r="A42" s="15" t="s">
        <v>144</v>
      </c>
    </row>
    <row r="44" spans="1:15" x14ac:dyDescent="0.25">
      <c r="A44" s="15" t="s">
        <v>145</v>
      </c>
    </row>
    <row r="46" spans="1:15" x14ac:dyDescent="0.25">
      <c r="A46" s="15" t="s">
        <v>146</v>
      </c>
    </row>
    <row r="48" spans="1:15" x14ac:dyDescent="0.25">
      <c r="A48" s="15" t="s">
        <v>147</v>
      </c>
    </row>
    <row r="50" spans="1:1" x14ac:dyDescent="0.25">
      <c r="A5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D17" sqref="D17"/>
    </sheetView>
  </sheetViews>
  <sheetFormatPr defaultRowHeight="15" x14ac:dyDescent="0.25"/>
  <cols>
    <col min="1" max="1" width="10.5703125" bestFit="1" customWidth="1"/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176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9029</v>
      </c>
      <c r="D3" s="6">
        <v>1.6000000000000001E-3</v>
      </c>
      <c r="E3" s="6">
        <v>3.0999999999999999E-3</v>
      </c>
      <c r="F3" s="6">
        <v>6.1999999999999998E-3</v>
      </c>
      <c r="G3" s="6">
        <v>3.5999999999999999E-3</v>
      </c>
      <c r="H3" s="6">
        <v>1.2800000000000001E-2</v>
      </c>
      <c r="I3" s="6">
        <v>2.9499999999999998E-2</v>
      </c>
      <c r="J3" s="5"/>
      <c r="K3" s="7">
        <f>D3-G3</f>
        <v>-2E-3</v>
      </c>
      <c r="L3" s="7">
        <f t="shared" ref="L3:M8" si="0">E3-H3</f>
        <v>-9.7000000000000003E-3</v>
      </c>
      <c r="M3" s="7">
        <f t="shared" si="0"/>
        <v>-2.3299999999999998E-2</v>
      </c>
      <c r="N3" s="5"/>
      <c r="O3" s="8"/>
      <c r="P3" s="5"/>
    </row>
    <row r="4" spans="1:16" x14ac:dyDescent="0.25">
      <c r="B4" s="4">
        <v>2015</v>
      </c>
      <c r="C4" s="13">
        <v>14999</v>
      </c>
      <c r="D4" s="6">
        <v>-2E-3</v>
      </c>
      <c r="E4" s="6">
        <v>-2.8999999999999998E-3</v>
      </c>
      <c r="F4" s="7">
        <v>-3.2599999999999997E-2</v>
      </c>
      <c r="G4" s="6">
        <v>-2.5000000000000001E-3</v>
      </c>
      <c r="H4" s="6">
        <v>-8.9999999999999993E-3</v>
      </c>
      <c r="I4" s="6">
        <v>-1.9199999999999998E-2</v>
      </c>
      <c r="J4" s="5"/>
      <c r="K4" s="6">
        <f t="shared" ref="K4:K8" si="1">D4-G4</f>
        <v>5.0000000000000001E-4</v>
      </c>
      <c r="L4" s="6">
        <f t="shared" si="0"/>
        <v>6.0999999999999995E-3</v>
      </c>
      <c r="M4" s="6">
        <f t="shared" si="0"/>
        <v>-1.3399999999999999E-2</v>
      </c>
      <c r="N4" s="5"/>
      <c r="O4" s="5"/>
      <c r="P4" s="5"/>
    </row>
    <row r="5" spans="1:16" x14ac:dyDescent="0.25">
      <c r="B5" s="4">
        <v>2016</v>
      </c>
      <c r="C5" s="13">
        <v>14207</v>
      </c>
      <c r="D5" s="6">
        <v>9.4000000000000004E-3</v>
      </c>
      <c r="E5" s="6">
        <v>4.2599999999999999E-2</v>
      </c>
      <c r="F5" s="6">
        <v>9.7500000000000003E-2</v>
      </c>
      <c r="G5" s="6">
        <v>3.0000000000000001E-3</v>
      </c>
      <c r="H5" s="6">
        <v>1.7299999999999999E-2</v>
      </c>
      <c r="I5" s="6">
        <v>4.4400000000000002E-2</v>
      </c>
      <c r="J5" s="5"/>
      <c r="K5" s="6">
        <f t="shared" si="1"/>
        <v>6.4000000000000003E-3</v>
      </c>
      <c r="L5" s="6">
        <f t="shared" si="0"/>
        <v>2.53E-2</v>
      </c>
      <c r="M5" s="6">
        <f t="shared" si="0"/>
        <v>5.3100000000000001E-2</v>
      </c>
      <c r="N5" s="5"/>
      <c r="O5" s="5"/>
      <c r="P5" s="5"/>
    </row>
    <row r="6" spans="1:16" x14ac:dyDescent="0.25">
      <c r="B6" s="4">
        <v>2017</v>
      </c>
      <c r="C6" s="13">
        <v>12303</v>
      </c>
      <c r="D6" s="6">
        <v>2.3E-3</v>
      </c>
      <c r="E6" s="6">
        <v>1.95E-2</v>
      </c>
      <c r="F6" s="6">
        <v>4.5199999999999997E-2</v>
      </c>
      <c r="G6" s="6">
        <v>1.8E-3</v>
      </c>
      <c r="H6" s="6">
        <v>1.5100000000000001E-2</v>
      </c>
      <c r="I6" s="6">
        <v>3.9899999999999998E-2</v>
      </c>
      <c r="J6" s="5"/>
      <c r="K6" s="6">
        <f t="shared" si="1"/>
        <v>5.0000000000000001E-4</v>
      </c>
      <c r="L6" s="6">
        <f t="shared" si="0"/>
        <v>4.3999999999999994E-3</v>
      </c>
      <c r="M6" s="6">
        <f t="shared" si="0"/>
        <v>5.2999999999999992E-3</v>
      </c>
      <c r="N6" s="5"/>
      <c r="O6" s="5"/>
      <c r="P6" s="5"/>
    </row>
    <row r="7" spans="1:16" x14ac:dyDescent="0.25">
      <c r="B7" s="4">
        <v>2018</v>
      </c>
      <c r="C7" s="13">
        <v>12722</v>
      </c>
      <c r="D7" s="6">
        <v>1E-4</v>
      </c>
      <c r="E7" s="6">
        <v>-6.9999999999999999E-4</v>
      </c>
      <c r="F7" s="6">
        <v>1.9300000000000001E-2</v>
      </c>
      <c r="G7" s="6">
        <v>-1.6999999999999999E-3</v>
      </c>
      <c r="H7" s="6">
        <v>-9.7999999999999997E-3</v>
      </c>
      <c r="I7" s="6">
        <v>-2.0000000000000001E-4</v>
      </c>
      <c r="J7" s="5"/>
      <c r="K7" s="6">
        <f t="shared" si="1"/>
        <v>1.8E-3</v>
      </c>
      <c r="L7" s="6">
        <f t="shared" si="0"/>
        <v>9.1000000000000004E-3</v>
      </c>
      <c r="M7" s="6">
        <f t="shared" si="0"/>
        <v>1.95E-2</v>
      </c>
      <c r="N7" s="5"/>
      <c r="O7" s="5"/>
      <c r="P7" s="5"/>
    </row>
    <row r="8" spans="1:16" x14ac:dyDescent="0.25">
      <c r="B8" s="4">
        <v>2019</v>
      </c>
      <c r="C8" s="13">
        <v>11846</v>
      </c>
      <c r="D8" s="6">
        <v>1.3599999999999999E-2</v>
      </c>
      <c r="E8" s="6">
        <v>1.5100000000000001E-2</v>
      </c>
      <c r="F8" s="6">
        <v>1.21E-2</v>
      </c>
      <c r="G8" s="6">
        <v>3.8E-3</v>
      </c>
      <c r="H8" s="6">
        <v>1.2699999999999999E-2</v>
      </c>
      <c r="I8" s="6">
        <v>1.6299999999999999E-2</v>
      </c>
      <c r="J8" s="5"/>
      <c r="K8" s="6">
        <f t="shared" si="1"/>
        <v>9.7999999999999997E-3</v>
      </c>
      <c r="L8" s="6">
        <f t="shared" si="0"/>
        <v>2.4000000000000011E-3</v>
      </c>
      <c r="M8" s="6">
        <f t="shared" si="0"/>
        <v>-4.1999999999999989E-3</v>
      </c>
      <c r="N8" s="5"/>
      <c r="O8" s="5"/>
      <c r="P8" s="5"/>
    </row>
    <row r="9" spans="1:16" x14ac:dyDescent="0.25">
      <c r="B9" s="4" t="s">
        <v>1</v>
      </c>
      <c r="C9" s="13">
        <f>SUM(C3:C8)</f>
        <v>75106</v>
      </c>
      <c r="D9" s="9">
        <f>AVERAGE(D3:D8)</f>
        <v>4.1666666666666666E-3</v>
      </c>
      <c r="E9" s="9">
        <f t="shared" ref="E9:M9" si="2">AVERAGE(E3:E8)</f>
        <v>1.2783333333333332E-2</v>
      </c>
      <c r="F9" s="9">
        <f t="shared" si="2"/>
        <v>2.4616666666666672E-2</v>
      </c>
      <c r="G9" s="9">
        <f t="shared" si="2"/>
        <v>1.3333333333333331E-3</v>
      </c>
      <c r="H9" s="9">
        <f t="shared" si="2"/>
        <v>6.5166666666666671E-3</v>
      </c>
      <c r="I9" s="9">
        <f t="shared" si="2"/>
        <v>1.8449999999999998E-2</v>
      </c>
      <c r="J9" s="5"/>
      <c r="K9" s="9">
        <f t="shared" si="2"/>
        <v>2.8333333333333335E-3</v>
      </c>
      <c r="L9" s="9">
        <f t="shared" si="2"/>
        <v>6.266666666666666E-3</v>
      </c>
      <c r="M9" s="9">
        <f t="shared" si="2"/>
        <v>6.1666666666666675E-3</v>
      </c>
      <c r="N9" s="5"/>
      <c r="O9" s="5"/>
      <c r="P9" s="5"/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1.1753103760817939E-2</v>
      </c>
    </row>
    <row r="13" spans="1:16" x14ac:dyDescent="0.25">
      <c r="A13" s="15" t="s">
        <v>177</v>
      </c>
    </row>
    <row r="15" spans="1:16" x14ac:dyDescent="0.25">
      <c r="A15" s="15" t="s">
        <v>178</v>
      </c>
    </row>
    <row r="17" spans="1:1" x14ac:dyDescent="0.25">
      <c r="A17" s="15" t="s">
        <v>179</v>
      </c>
    </row>
    <row r="19" spans="1:1" x14ac:dyDescent="0.25">
      <c r="A19" s="15" t="s">
        <v>180</v>
      </c>
    </row>
    <row r="21" spans="1:1" x14ac:dyDescent="0.25">
      <c r="A21" s="15" t="s">
        <v>181</v>
      </c>
    </row>
    <row r="23" spans="1:1" x14ac:dyDescent="0.25">
      <c r="A23" s="15" t="s">
        <v>182</v>
      </c>
    </row>
    <row r="25" spans="1:1" x14ac:dyDescent="0.25">
      <c r="A25" s="15" t="s">
        <v>183</v>
      </c>
    </row>
    <row r="27" spans="1:1" x14ac:dyDescent="0.25">
      <c r="A27" s="15"/>
    </row>
    <row r="29" spans="1:1" x14ac:dyDescent="0.25">
      <c r="A2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F11" sqref="F11"/>
    </sheetView>
  </sheetViews>
  <sheetFormatPr defaultRowHeight="15" x14ac:dyDescent="0.25"/>
  <cols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168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30534</v>
      </c>
      <c r="D3" s="6">
        <v>8.5000000000000006E-3</v>
      </c>
      <c r="E3" s="6">
        <v>1.2699999999999999E-2</v>
      </c>
      <c r="F3" s="6">
        <v>1.9900000000000001E-2</v>
      </c>
      <c r="G3" s="6">
        <v>2.8999999999999998E-3</v>
      </c>
      <c r="H3" s="6">
        <v>1.15E-2</v>
      </c>
      <c r="I3" s="6">
        <v>2.7900000000000001E-2</v>
      </c>
      <c r="J3" s="5"/>
      <c r="K3" s="7">
        <f>D3-G3</f>
        <v>5.6000000000000008E-3</v>
      </c>
      <c r="L3" s="7">
        <f t="shared" ref="L3:M8" si="0">E3-H3</f>
        <v>1.1999999999999997E-3</v>
      </c>
      <c r="M3" s="7">
        <f t="shared" si="0"/>
        <v>-8.0000000000000002E-3</v>
      </c>
      <c r="N3" s="5"/>
      <c r="O3" s="8"/>
      <c r="P3" s="5"/>
    </row>
    <row r="4" spans="1:16" x14ac:dyDescent="0.25">
      <c r="B4" s="4">
        <v>2015</v>
      </c>
      <c r="C4" s="13">
        <v>57328</v>
      </c>
      <c r="D4" s="6">
        <v>4.1999999999999997E-3</v>
      </c>
      <c r="E4" s="6">
        <v>7.6E-3</v>
      </c>
      <c r="F4" s="7">
        <v>3.44E-2</v>
      </c>
      <c r="G4" s="6">
        <v>-2.9999999999999997E-4</v>
      </c>
      <c r="H4" s="6">
        <v>-5.0000000000000001E-3</v>
      </c>
      <c r="I4" s="6">
        <v>-1.2699999999999999E-2</v>
      </c>
      <c r="J4" s="5"/>
      <c r="K4" s="6">
        <f t="shared" ref="K4:K8" si="1">D4-G4</f>
        <v>4.4999999999999997E-3</v>
      </c>
      <c r="L4" s="6">
        <f t="shared" si="0"/>
        <v>1.26E-2</v>
      </c>
      <c r="M4" s="6">
        <f t="shared" si="0"/>
        <v>4.7100000000000003E-2</v>
      </c>
      <c r="N4" s="5"/>
      <c r="O4" s="5"/>
      <c r="P4" s="5"/>
    </row>
    <row r="5" spans="1:16" x14ac:dyDescent="0.25">
      <c r="B5" s="4">
        <v>2016</v>
      </c>
      <c r="C5" s="13">
        <v>59737</v>
      </c>
      <c r="D5" s="6">
        <v>3.8399999999999997E-2</v>
      </c>
      <c r="E5" s="6">
        <v>0.15570000000000001</v>
      </c>
      <c r="F5" s="6">
        <v>0.36659999999999998</v>
      </c>
      <c r="G5" s="6">
        <v>2.3E-3</v>
      </c>
      <c r="H5" s="6">
        <v>1.5900000000000001E-2</v>
      </c>
      <c r="I5" s="6">
        <v>4.7300000000000002E-2</v>
      </c>
      <c r="J5" s="5"/>
      <c r="K5" s="6">
        <f t="shared" si="1"/>
        <v>3.6099999999999993E-2</v>
      </c>
      <c r="L5" s="6">
        <f t="shared" si="0"/>
        <v>0.13980000000000001</v>
      </c>
      <c r="M5" s="6">
        <f t="shared" si="0"/>
        <v>0.31929999999999997</v>
      </c>
      <c r="N5" s="5"/>
      <c r="O5" s="5"/>
      <c r="P5" s="5"/>
    </row>
    <row r="6" spans="1:16" x14ac:dyDescent="0.25">
      <c r="B6" s="4">
        <v>2017</v>
      </c>
      <c r="C6" s="13">
        <v>49277</v>
      </c>
      <c r="D6" s="6">
        <v>2.81E-2</v>
      </c>
      <c r="E6" s="6">
        <v>9.3899999999999997E-2</v>
      </c>
      <c r="F6" s="6">
        <v>0.2324</v>
      </c>
      <c r="G6" s="6">
        <v>3.2000000000000002E-3</v>
      </c>
      <c r="H6" s="6">
        <v>1.6299999999999999E-2</v>
      </c>
      <c r="I6" s="6">
        <v>4.1099999999999998E-2</v>
      </c>
      <c r="J6" s="5"/>
      <c r="K6" s="6">
        <f t="shared" si="1"/>
        <v>2.4899999999999999E-2</v>
      </c>
      <c r="L6" s="6">
        <f t="shared" si="0"/>
        <v>7.7600000000000002E-2</v>
      </c>
      <c r="M6" s="6">
        <f t="shared" si="0"/>
        <v>0.1913</v>
      </c>
      <c r="N6" s="5"/>
      <c r="O6" s="5"/>
      <c r="P6" s="5"/>
    </row>
    <row r="7" spans="1:16" x14ac:dyDescent="0.25">
      <c r="B7" s="4">
        <v>2018</v>
      </c>
      <c r="C7" s="13">
        <v>43665</v>
      </c>
      <c r="D7" s="6">
        <v>7.9000000000000008E-3</v>
      </c>
      <c r="E7" s="6">
        <v>3.4000000000000002E-2</v>
      </c>
      <c r="F7" s="6">
        <v>0.13220000000000001</v>
      </c>
      <c r="G7" s="6">
        <v>-3.3E-3</v>
      </c>
      <c r="H7" s="6">
        <v>-1.03E-2</v>
      </c>
      <c r="I7" s="6">
        <v>7.9000000000000008E-3</v>
      </c>
      <c r="J7" s="5"/>
      <c r="K7" s="6">
        <f t="shared" si="1"/>
        <v>1.1200000000000002E-2</v>
      </c>
      <c r="L7" s="6">
        <f t="shared" si="0"/>
        <v>4.4300000000000006E-2</v>
      </c>
      <c r="M7" s="6">
        <f t="shared" si="0"/>
        <v>0.12430000000000001</v>
      </c>
      <c r="N7" s="5"/>
      <c r="O7" s="5"/>
      <c r="P7" s="5"/>
    </row>
    <row r="8" spans="1:16" x14ac:dyDescent="0.25">
      <c r="B8" s="4">
        <v>2019</v>
      </c>
      <c r="C8" s="13">
        <v>30584</v>
      </c>
      <c r="D8" s="6">
        <v>1.8100000000000002E-2</v>
      </c>
      <c r="E8" s="6">
        <v>4.8399999999999999E-2</v>
      </c>
      <c r="F8" s="6">
        <v>7.22E-2</v>
      </c>
      <c r="G8" s="6">
        <v>5.4999999999999997E-3</v>
      </c>
      <c r="H8" s="6">
        <v>1.78E-2</v>
      </c>
      <c r="I8" s="6">
        <v>3.0200000000000001E-2</v>
      </c>
      <c r="J8" s="5"/>
      <c r="K8" s="6">
        <f t="shared" si="1"/>
        <v>1.2600000000000002E-2</v>
      </c>
      <c r="L8" s="6">
        <f t="shared" si="0"/>
        <v>3.0599999999999999E-2</v>
      </c>
      <c r="M8" s="6">
        <f t="shared" si="0"/>
        <v>4.1999999999999996E-2</v>
      </c>
      <c r="N8" s="5"/>
      <c r="O8" s="5"/>
      <c r="P8" s="5"/>
    </row>
    <row r="9" spans="1:16" x14ac:dyDescent="0.25">
      <c r="B9" s="4" t="s">
        <v>1</v>
      </c>
      <c r="C9" s="13">
        <f>SUM(C3:C8)</f>
        <v>271125</v>
      </c>
      <c r="D9" s="9">
        <f>AVERAGE(D3:D8)</f>
        <v>1.7533333333333335E-2</v>
      </c>
      <c r="E9" s="9">
        <f t="shared" ref="E9:M9" si="2">AVERAGE(E3:E8)</f>
        <v>5.871666666666666E-2</v>
      </c>
      <c r="F9" s="9">
        <f t="shared" si="2"/>
        <v>0.14294999999999999</v>
      </c>
      <c r="G9" s="9">
        <f t="shared" si="2"/>
        <v>1.7166666666666667E-3</v>
      </c>
      <c r="H9" s="9">
        <f t="shared" si="2"/>
        <v>7.6999999999999994E-3</v>
      </c>
      <c r="I9" s="9">
        <f t="shared" si="2"/>
        <v>2.3616666666666664E-2</v>
      </c>
      <c r="J9" s="5"/>
      <c r="K9" s="9">
        <f t="shared" si="2"/>
        <v>1.5816666666666666E-2</v>
      </c>
      <c r="L9" s="9">
        <f t="shared" si="2"/>
        <v>5.1016666666666675E-2</v>
      </c>
      <c r="M9" s="9">
        <f t="shared" si="2"/>
        <v>0.11933333333333333</v>
      </c>
      <c r="N9" s="5"/>
      <c r="O9" s="5"/>
      <c r="P9" s="5"/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4.2427505887036504E-2</v>
      </c>
    </row>
    <row r="13" spans="1:16" x14ac:dyDescent="0.25">
      <c r="A13" s="15" t="s">
        <v>169</v>
      </c>
    </row>
    <row r="15" spans="1:16" x14ac:dyDescent="0.25">
      <c r="A15" s="15" t="s">
        <v>170</v>
      </c>
    </row>
    <row r="17" spans="1:1" x14ac:dyDescent="0.25">
      <c r="A17" s="15" t="s">
        <v>171</v>
      </c>
    </row>
    <row r="19" spans="1:1" x14ac:dyDescent="0.25">
      <c r="A19" s="15" t="s">
        <v>172</v>
      </c>
    </row>
    <row r="21" spans="1:1" x14ac:dyDescent="0.25">
      <c r="A21" s="15" t="s">
        <v>173</v>
      </c>
    </row>
    <row r="23" spans="1:1" x14ac:dyDescent="0.25">
      <c r="A23" s="15" t="s">
        <v>174</v>
      </c>
    </row>
    <row r="25" spans="1:1" x14ac:dyDescent="0.25">
      <c r="A25" s="15" t="s">
        <v>175</v>
      </c>
    </row>
    <row r="27" spans="1:1" x14ac:dyDescent="0.25">
      <c r="A27" s="15"/>
    </row>
    <row r="29" spans="1:1" x14ac:dyDescent="0.25">
      <c r="A2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I11" sqref="I11"/>
    </sheetView>
  </sheetViews>
  <sheetFormatPr defaultRowHeight="15" x14ac:dyDescent="0.25"/>
  <cols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160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31457</v>
      </c>
      <c r="D3" s="6">
        <v>8.3999999999999995E-3</v>
      </c>
      <c r="E3" s="6">
        <v>1.2500000000000001E-2</v>
      </c>
      <c r="F3" s="6">
        <v>1.95E-2</v>
      </c>
      <c r="G3" s="6">
        <v>2.8999999999999998E-3</v>
      </c>
      <c r="H3" s="6">
        <v>1.1599999999999999E-2</v>
      </c>
      <c r="I3" s="6">
        <v>2.8000000000000001E-2</v>
      </c>
      <c r="J3" s="5"/>
      <c r="K3" s="7">
        <f>D3-G3</f>
        <v>5.4999999999999997E-3</v>
      </c>
      <c r="L3" s="7">
        <f t="shared" ref="L3:M8" si="0">E3-H3</f>
        <v>9.0000000000000149E-4</v>
      </c>
      <c r="M3" s="7">
        <f t="shared" si="0"/>
        <v>-8.5000000000000006E-3</v>
      </c>
      <c r="N3" s="5"/>
      <c r="O3" s="8"/>
      <c r="P3" s="5"/>
    </row>
    <row r="4" spans="1:16" x14ac:dyDescent="0.25">
      <c r="B4" s="4">
        <v>2015</v>
      </c>
      <c r="C4" s="13">
        <v>58061</v>
      </c>
      <c r="D4" s="6">
        <v>4.1999999999999997E-3</v>
      </c>
      <c r="E4" s="6">
        <v>8.3000000000000001E-3</v>
      </c>
      <c r="F4" s="7">
        <v>3.1399999999999997E-2</v>
      </c>
      <c r="G4" s="6">
        <v>-2.9999999999999997E-4</v>
      </c>
      <c r="H4" s="6">
        <v>-4.7999999999999996E-3</v>
      </c>
      <c r="I4" s="6">
        <v>-1.2500000000000001E-2</v>
      </c>
      <c r="J4" s="5"/>
      <c r="K4" s="6">
        <f t="shared" ref="K4:K8" si="1">D4-G4</f>
        <v>4.4999999999999997E-3</v>
      </c>
      <c r="L4" s="6">
        <f t="shared" si="0"/>
        <v>1.3100000000000001E-2</v>
      </c>
      <c r="M4" s="6">
        <f t="shared" si="0"/>
        <v>4.3899999999999995E-2</v>
      </c>
      <c r="N4" s="5"/>
      <c r="O4" s="5"/>
      <c r="P4" s="5"/>
    </row>
    <row r="5" spans="1:16" x14ac:dyDescent="0.25">
      <c r="B5" s="4">
        <v>2016</v>
      </c>
      <c r="C5" s="13">
        <v>59737</v>
      </c>
      <c r="D5" s="6">
        <v>3.7400000000000003E-2</v>
      </c>
      <c r="E5" s="6">
        <v>0.15229999999999999</v>
      </c>
      <c r="F5" s="6">
        <v>0.35460000000000003</v>
      </c>
      <c r="G5" s="6">
        <v>2.3E-3</v>
      </c>
      <c r="H5" s="6">
        <v>1.5900000000000001E-2</v>
      </c>
      <c r="I5" s="6">
        <v>4.7199999999999999E-2</v>
      </c>
      <c r="J5" s="5"/>
      <c r="K5" s="6">
        <f t="shared" si="1"/>
        <v>3.5100000000000006E-2</v>
      </c>
      <c r="L5" s="6">
        <f t="shared" si="0"/>
        <v>0.13639999999999999</v>
      </c>
      <c r="M5" s="6">
        <f t="shared" si="0"/>
        <v>0.30740000000000001</v>
      </c>
      <c r="N5" s="5"/>
      <c r="O5" s="5"/>
      <c r="P5" s="5"/>
    </row>
    <row r="6" spans="1:16" x14ac:dyDescent="0.25">
      <c r="B6" s="4">
        <v>2017</v>
      </c>
      <c r="C6" s="13">
        <v>50323</v>
      </c>
      <c r="D6" s="6">
        <v>2.7699999999999999E-2</v>
      </c>
      <c r="E6" s="6">
        <v>9.1800000000000007E-2</v>
      </c>
      <c r="F6" s="6">
        <v>0.2273</v>
      </c>
      <c r="G6" s="6">
        <v>3.2000000000000002E-3</v>
      </c>
      <c r="H6" s="6">
        <v>1.6299999999999999E-2</v>
      </c>
      <c r="I6" s="6">
        <v>4.1000000000000002E-2</v>
      </c>
      <c r="J6" s="5"/>
      <c r="K6" s="6">
        <f t="shared" si="1"/>
        <v>2.4499999999999997E-2</v>
      </c>
      <c r="L6" s="6">
        <f t="shared" si="0"/>
        <v>7.5500000000000012E-2</v>
      </c>
      <c r="M6" s="6">
        <f t="shared" si="0"/>
        <v>0.18629999999999999</v>
      </c>
      <c r="N6" s="5"/>
      <c r="O6" s="5"/>
      <c r="P6" s="5"/>
    </row>
    <row r="7" spans="1:16" x14ac:dyDescent="0.25">
      <c r="B7" s="4">
        <v>2018</v>
      </c>
      <c r="C7" s="13">
        <v>44915</v>
      </c>
      <c r="D7" s="6">
        <v>7.4000000000000003E-3</v>
      </c>
      <c r="E7" s="6">
        <v>3.09E-2</v>
      </c>
      <c r="F7" s="6">
        <v>0.1106</v>
      </c>
      <c r="G7" s="6">
        <v>-3.3999999999999998E-3</v>
      </c>
      <c r="H7" s="6">
        <v>-1.03E-2</v>
      </c>
      <c r="I7" s="6">
        <v>3.5999999999999999E-3</v>
      </c>
      <c r="J7" s="5"/>
      <c r="K7" s="6">
        <f t="shared" si="1"/>
        <v>1.0800000000000001E-2</v>
      </c>
      <c r="L7" s="6">
        <f t="shared" si="0"/>
        <v>4.1200000000000001E-2</v>
      </c>
      <c r="M7" s="6">
        <f t="shared" si="0"/>
        <v>0.107</v>
      </c>
      <c r="N7" s="5"/>
      <c r="O7" s="5"/>
      <c r="P7" s="5"/>
    </row>
    <row r="8" spans="1:16" x14ac:dyDescent="0.25">
      <c r="B8" s="4">
        <v>2019</v>
      </c>
      <c r="C8" s="13">
        <v>30067</v>
      </c>
      <c r="D8" s="6">
        <v>1.6199999999999999E-2</v>
      </c>
      <c r="E8" s="6">
        <v>4.3499999999999997E-2</v>
      </c>
      <c r="F8" s="6">
        <v>6.7500000000000004E-2</v>
      </c>
      <c r="G8" s="6">
        <v>5.7000000000000002E-3</v>
      </c>
      <c r="H8" s="6">
        <v>1.8599999999999998E-2</v>
      </c>
      <c r="I8" s="6">
        <v>3.15E-2</v>
      </c>
      <c r="J8" s="5"/>
      <c r="K8" s="6">
        <f t="shared" si="1"/>
        <v>1.0499999999999999E-2</v>
      </c>
      <c r="L8" s="6">
        <f t="shared" si="0"/>
        <v>2.4899999999999999E-2</v>
      </c>
      <c r="M8" s="6">
        <f t="shared" si="0"/>
        <v>3.6000000000000004E-2</v>
      </c>
      <c r="N8" s="5"/>
      <c r="O8" s="5"/>
      <c r="P8" s="5"/>
    </row>
    <row r="9" spans="1:16" x14ac:dyDescent="0.25">
      <c r="B9" s="4" t="s">
        <v>1</v>
      </c>
      <c r="C9" s="13">
        <f>SUM(C3:C8)</f>
        <v>274560</v>
      </c>
      <c r="D9" s="9">
        <f>AVERAGE(D3:D8)</f>
        <v>1.6883333333333334E-2</v>
      </c>
      <c r="E9" s="9">
        <f t="shared" ref="E9:M9" si="2">AVERAGE(E3:E8)</f>
        <v>5.6549999999999989E-2</v>
      </c>
      <c r="F9" s="9">
        <f t="shared" si="2"/>
        <v>0.13515000000000002</v>
      </c>
      <c r="G9" s="9">
        <f t="shared" si="2"/>
        <v>1.7333333333333333E-3</v>
      </c>
      <c r="H9" s="9">
        <f t="shared" si="2"/>
        <v>7.8833333333333325E-3</v>
      </c>
      <c r="I9" s="9">
        <f t="shared" si="2"/>
        <v>2.3133333333333339E-2</v>
      </c>
      <c r="J9" s="5"/>
      <c r="K9" s="9">
        <f t="shared" si="2"/>
        <v>1.5149999999999999E-2</v>
      </c>
      <c r="L9" s="9">
        <f t="shared" si="2"/>
        <v>4.8666666666666664E-2</v>
      </c>
      <c r="M9" s="9">
        <f t="shared" si="2"/>
        <v>0.11201666666666667</v>
      </c>
      <c r="N9" s="5"/>
      <c r="O9" s="5"/>
      <c r="P9" s="5"/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4.2965038326767145E-2</v>
      </c>
    </row>
    <row r="13" spans="1:16" x14ac:dyDescent="0.25">
      <c r="A13" s="15" t="s">
        <v>161</v>
      </c>
    </row>
    <row r="15" spans="1:16" x14ac:dyDescent="0.25">
      <c r="A15" s="15" t="s">
        <v>162</v>
      </c>
    </row>
    <row r="17" spans="1:1" x14ac:dyDescent="0.25">
      <c r="A17" s="15" t="s">
        <v>163</v>
      </c>
    </row>
    <row r="19" spans="1:1" x14ac:dyDescent="0.25">
      <c r="A19" s="15" t="s">
        <v>164</v>
      </c>
    </row>
    <row r="21" spans="1:1" x14ac:dyDescent="0.25">
      <c r="A21" s="15" t="s">
        <v>165</v>
      </c>
    </row>
    <row r="23" spans="1:1" x14ac:dyDescent="0.25">
      <c r="A23" s="15" t="s">
        <v>166</v>
      </c>
    </row>
    <row r="25" spans="1:1" x14ac:dyDescent="0.25">
      <c r="A25" s="15" t="s">
        <v>167</v>
      </c>
    </row>
    <row r="27" spans="1:1" x14ac:dyDescent="0.25">
      <c r="A27" s="15"/>
    </row>
    <row r="29" spans="1:1" x14ac:dyDescent="0.25">
      <c r="A29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11" sqref="E11"/>
    </sheetView>
  </sheetViews>
  <sheetFormatPr defaultRowHeight="15" x14ac:dyDescent="0.25"/>
  <cols>
    <col min="1" max="1" width="10.5703125" bestFit="1" customWidth="1"/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152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2743</v>
      </c>
      <c r="D3" s="6">
        <v>-1.5E-3</v>
      </c>
      <c r="E3" s="6">
        <v>8.9999999999999998E-4</v>
      </c>
      <c r="F3" s="6">
        <v>-1.2200000000000001E-2</v>
      </c>
      <c r="G3" s="6">
        <v>2.8E-3</v>
      </c>
      <c r="H3" s="6">
        <v>1.03E-2</v>
      </c>
      <c r="I3" s="6">
        <v>2.8400000000000002E-2</v>
      </c>
      <c r="J3" s="5"/>
      <c r="K3" s="7">
        <f>D3-G3</f>
        <v>-4.3E-3</v>
      </c>
      <c r="L3" s="7">
        <f t="shared" ref="L3:M8" si="0">E3-H3</f>
        <v>-9.4000000000000004E-3</v>
      </c>
      <c r="M3" s="7">
        <f t="shared" si="0"/>
        <v>-4.0600000000000004E-2</v>
      </c>
      <c r="N3" s="5"/>
      <c r="O3" s="8"/>
      <c r="P3" s="5"/>
    </row>
    <row r="4" spans="1:16" x14ac:dyDescent="0.25">
      <c r="B4" s="4">
        <v>2015</v>
      </c>
      <c r="C4" s="13">
        <v>5867</v>
      </c>
      <c r="D4" s="6">
        <v>-2.5999999999999999E-3</v>
      </c>
      <c r="E4" s="6">
        <v>-1.5699999999999999E-2</v>
      </c>
      <c r="F4" s="7">
        <v>-4.8500000000000001E-2</v>
      </c>
      <c r="G4" s="6">
        <v>-2.8E-3</v>
      </c>
      <c r="H4" s="6">
        <v>-1.0200000000000001E-2</v>
      </c>
      <c r="I4" s="6">
        <v>-2.1000000000000001E-2</v>
      </c>
      <c r="J4" s="5"/>
      <c r="K4" s="6">
        <f t="shared" ref="K4:K8" si="1">D4-G4</f>
        <v>2.0000000000000009E-4</v>
      </c>
      <c r="L4" s="6">
        <f t="shared" si="0"/>
        <v>-5.4999999999999979E-3</v>
      </c>
      <c r="M4" s="6">
        <f t="shared" si="0"/>
        <v>-2.75E-2</v>
      </c>
      <c r="N4" s="5"/>
      <c r="O4" s="5"/>
      <c r="P4" s="5"/>
    </row>
    <row r="5" spans="1:16" x14ac:dyDescent="0.25">
      <c r="B5" s="4">
        <v>2016</v>
      </c>
      <c r="C5" s="13">
        <v>5405</v>
      </c>
      <c r="D5" s="6">
        <v>1.23E-2</v>
      </c>
      <c r="E5" s="6">
        <v>5.0200000000000002E-2</v>
      </c>
      <c r="F5" s="6">
        <v>0.11990000000000001</v>
      </c>
      <c r="G5" s="6">
        <v>3.0000000000000001E-3</v>
      </c>
      <c r="H5" s="6">
        <v>1.7600000000000001E-2</v>
      </c>
      <c r="I5" s="6">
        <v>4.6699999999999998E-2</v>
      </c>
      <c r="J5" s="5"/>
      <c r="K5" s="6">
        <f t="shared" si="1"/>
        <v>9.2999999999999992E-3</v>
      </c>
      <c r="L5" s="6">
        <f t="shared" si="0"/>
        <v>3.2600000000000004E-2</v>
      </c>
      <c r="M5" s="6">
        <f t="shared" si="0"/>
        <v>7.3200000000000015E-2</v>
      </c>
      <c r="N5" s="5"/>
      <c r="O5" s="5"/>
      <c r="P5" s="5"/>
    </row>
    <row r="6" spans="1:16" x14ac:dyDescent="0.25">
      <c r="B6" s="4">
        <v>2017</v>
      </c>
      <c r="C6" s="13">
        <v>3504</v>
      </c>
      <c r="D6" s="6">
        <v>-8.9999999999999998E-4</v>
      </c>
      <c r="E6" s="6">
        <v>2.01E-2</v>
      </c>
      <c r="F6" s="6">
        <v>5.8799999999999998E-2</v>
      </c>
      <c r="G6" s="6">
        <v>1.8E-3</v>
      </c>
      <c r="H6" s="6">
        <v>1.54E-2</v>
      </c>
      <c r="I6" s="6">
        <v>4.0800000000000003E-2</v>
      </c>
      <c r="J6" s="5"/>
      <c r="K6" s="6">
        <f t="shared" si="1"/>
        <v>-2.7000000000000001E-3</v>
      </c>
      <c r="L6" s="6">
        <f t="shared" si="0"/>
        <v>4.6999999999999993E-3</v>
      </c>
      <c r="M6" s="6">
        <f t="shared" si="0"/>
        <v>1.7999999999999995E-2</v>
      </c>
      <c r="N6" s="5"/>
      <c r="O6" s="5"/>
      <c r="P6" s="5"/>
    </row>
    <row r="7" spans="1:16" x14ac:dyDescent="0.25">
      <c r="B7" s="4">
        <v>2018</v>
      </c>
      <c r="C7" s="13">
        <v>3551</v>
      </c>
      <c r="D7" s="6">
        <v>-1.1000000000000001E-3</v>
      </c>
      <c r="E7" s="6">
        <v>6.1999999999999998E-3</v>
      </c>
      <c r="F7" s="6">
        <v>3.4000000000000002E-2</v>
      </c>
      <c r="G7" s="6">
        <v>-8.9999999999999998E-4</v>
      </c>
      <c r="H7" s="6">
        <v>-6.8999999999999999E-3</v>
      </c>
      <c r="I7" s="6">
        <v>0</v>
      </c>
      <c r="J7" s="5"/>
      <c r="K7" s="6">
        <f t="shared" si="1"/>
        <v>-2.0000000000000009E-4</v>
      </c>
      <c r="L7" s="6">
        <f t="shared" si="0"/>
        <v>1.3100000000000001E-2</v>
      </c>
      <c r="M7" s="6">
        <f t="shared" si="0"/>
        <v>3.4000000000000002E-2</v>
      </c>
      <c r="N7" s="5"/>
      <c r="O7" s="5"/>
      <c r="P7" s="5"/>
    </row>
    <row r="8" spans="1:16" x14ac:dyDescent="0.25">
      <c r="B8" s="4">
        <v>2019</v>
      </c>
      <c r="C8" s="13">
        <v>3186</v>
      </c>
      <c r="D8" s="6">
        <v>1.8200000000000001E-2</v>
      </c>
      <c r="E8" s="6">
        <v>1.46E-2</v>
      </c>
      <c r="F8" s="6">
        <v>1.67E-2</v>
      </c>
      <c r="G8" s="6">
        <v>2.8999999999999998E-3</v>
      </c>
      <c r="H8" s="6">
        <v>1.14E-2</v>
      </c>
      <c r="I8" s="6">
        <v>1.5699999999999999E-2</v>
      </c>
      <c r="J8" s="5"/>
      <c r="K8" s="6">
        <f t="shared" si="1"/>
        <v>1.5300000000000001E-2</v>
      </c>
      <c r="L8" s="6">
        <f t="shared" si="0"/>
        <v>3.1999999999999997E-3</v>
      </c>
      <c r="M8" s="6">
        <f t="shared" si="0"/>
        <v>1.0000000000000009E-3</v>
      </c>
      <c r="N8" s="5"/>
      <c r="O8" s="5"/>
      <c r="P8" s="5"/>
    </row>
    <row r="9" spans="1:16" x14ac:dyDescent="0.25">
      <c r="B9" s="4" t="s">
        <v>1</v>
      </c>
      <c r="C9" s="13">
        <f>SUM(C3:C8)</f>
        <v>24256</v>
      </c>
      <c r="D9" s="9">
        <f>AVERAGE(D3:D8)</f>
        <v>4.0666666666666672E-3</v>
      </c>
      <c r="E9" s="9">
        <f t="shared" ref="E9:M9" si="2">AVERAGE(E3:E8)</f>
        <v>1.2716666666666666E-2</v>
      </c>
      <c r="F9" s="9">
        <f t="shared" si="2"/>
        <v>2.8116666666666665E-2</v>
      </c>
      <c r="G9" s="9">
        <f t="shared" si="2"/>
        <v>1.1333333333333334E-3</v>
      </c>
      <c r="H9" s="9">
        <f t="shared" si="2"/>
        <v>6.2666666666666678E-3</v>
      </c>
      <c r="I9" s="9">
        <f t="shared" si="2"/>
        <v>1.8433333333333333E-2</v>
      </c>
      <c r="J9" s="5"/>
      <c r="K9" s="9">
        <f t="shared" si="2"/>
        <v>2.9333333333333334E-3</v>
      </c>
      <c r="L9" s="9">
        <f t="shared" si="2"/>
        <v>6.4500000000000009E-3</v>
      </c>
      <c r="M9" s="9">
        <f t="shared" si="2"/>
        <v>9.6833333333333337E-3</v>
      </c>
      <c r="N9" s="5"/>
      <c r="O9" s="5"/>
      <c r="P9" s="5"/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3.7957458102202209E-3</v>
      </c>
    </row>
    <row r="13" spans="1:16" x14ac:dyDescent="0.25">
      <c r="A13" s="15" t="s">
        <v>153</v>
      </c>
    </row>
    <row r="15" spans="1:16" x14ac:dyDescent="0.25">
      <c r="A15" s="15" t="s">
        <v>154</v>
      </c>
    </row>
    <row r="17" spans="1:1" x14ac:dyDescent="0.25">
      <c r="A17" s="15" t="s">
        <v>155</v>
      </c>
    </row>
    <row r="19" spans="1:1" x14ac:dyDescent="0.25">
      <c r="A19" s="15" t="s">
        <v>156</v>
      </c>
    </row>
    <row r="21" spans="1:1" x14ac:dyDescent="0.25">
      <c r="A21" s="15" t="s">
        <v>157</v>
      </c>
    </row>
    <row r="23" spans="1:1" x14ac:dyDescent="0.25">
      <c r="A23" s="15" t="s">
        <v>158</v>
      </c>
    </row>
    <row r="25" spans="1:1" x14ac:dyDescent="0.25">
      <c r="A25" s="15" t="s">
        <v>159</v>
      </c>
    </row>
    <row r="27" spans="1:1" x14ac:dyDescent="0.25">
      <c r="A27" s="15"/>
    </row>
    <row r="29" spans="1:1" x14ac:dyDescent="0.25">
      <c r="A2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Condictions</vt:lpstr>
      <vt:lpstr>pattern1</vt:lpstr>
      <vt:lpstr>pattern2</vt:lpstr>
      <vt:lpstr>pattern3</vt:lpstr>
      <vt:lpstr>pattern4</vt:lpstr>
      <vt:lpstr>pattern5</vt:lpstr>
      <vt:lpstr>pattern6</vt:lpstr>
      <vt:lpstr>pattern7</vt:lpstr>
      <vt:lpstr>pattern8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2019-12-05T06:55:23Z</dcterms:created>
  <dcterms:modified xsi:type="dcterms:W3CDTF">2019-12-10T02:55:56Z</dcterms:modified>
</cp:coreProperties>
</file>